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A16928CB-E8E4-4D95-BC7D-75D9C4B56B12}" xr6:coauthVersionLast="47" xr6:coauthVersionMax="47" xr10:uidLastSave="{00000000-0000-0000-0000-000000000000}"/>
  <bookViews>
    <workbookView xWindow="-120" yWindow="-120" windowWidth="20730" windowHeight="11160" activeTab="2" xr2:uid="{9671EB98-4AAE-4B8B-99B1-034461C24C6C}"/>
  </bookViews>
  <sheets>
    <sheet name="DOFA" sheetId="2" r:id="rId1"/>
    <sheet name="CRUCES" sheetId="3" r:id="rId2"/>
    <sheet name="EFI y EFE EJER"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5" l="1"/>
  <c r="F7" i="5"/>
  <c r="I13" i="5"/>
  <c r="I21" i="5"/>
  <c r="L20" i="5"/>
  <c r="F20" i="5"/>
  <c r="L19" i="5"/>
  <c r="F19" i="5"/>
  <c r="L18" i="5"/>
  <c r="F18" i="5"/>
  <c r="L17" i="5"/>
  <c r="F17" i="5"/>
  <c r="L16" i="5"/>
  <c r="F16" i="5"/>
  <c r="L15" i="5"/>
  <c r="F15" i="5"/>
  <c r="L12" i="5"/>
  <c r="F12" i="5"/>
  <c r="L11" i="5"/>
  <c r="F11" i="5"/>
  <c r="L10" i="5"/>
  <c r="F10" i="5"/>
  <c r="L9" i="5"/>
  <c r="F9" i="5"/>
  <c r="L8" i="5"/>
  <c r="F8" i="5"/>
  <c r="L7" i="5"/>
  <c r="C13" i="5" l="1"/>
  <c r="C22" i="5" s="1"/>
  <c r="L13" i="5"/>
  <c r="F21" i="5"/>
  <c r="L21" i="5"/>
  <c r="I22" i="5"/>
  <c r="F13" i="5"/>
  <c r="L22" i="5" l="1"/>
  <c r="C29" i="5" s="1"/>
  <c r="F22" i="5"/>
  <c r="F24" i="5" s="1"/>
  <c r="L24" i="5" l="1"/>
  <c r="C30" i="5"/>
  <c r="C31" i="5" s="1"/>
</calcChain>
</file>

<file path=xl/sharedStrings.xml><?xml version="1.0" encoding="utf-8"?>
<sst xmlns="http://schemas.openxmlformats.org/spreadsheetml/2006/main" count="73" uniqueCount="61">
  <si>
    <t xml:space="preserve">TABLA EVALUACIÓN FACTORES INTERNOS </t>
  </si>
  <si>
    <t>FACTOR</t>
  </si>
  <si>
    <t xml:space="preserve">DESCRIPCIÓN </t>
  </si>
  <si>
    <t xml:space="preserve">PONDERACIÓN </t>
  </si>
  <si>
    <t>DEBILIDADES</t>
  </si>
  <si>
    <t>D5</t>
  </si>
  <si>
    <t>D6</t>
  </si>
  <si>
    <t>SUBTOTAL DEBILIDADES</t>
  </si>
  <si>
    <t>FORTALEZAS</t>
  </si>
  <si>
    <t>F6</t>
  </si>
  <si>
    <t>SUBTOTAL FORTALEZAS</t>
  </si>
  <si>
    <t>TOTAL MATRIZ EFI</t>
  </si>
  <si>
    <t xml:space="preserve">TABLA EVALUACIÓN FACTORES EXTERNOS </t>
  </si>
  <si>
    <t>CALIFICACIÓN (DE 1 A 4)</t>
  </si>
  <si>
    <t>PESO (LA SUMA DE TODOS DEBE SER 0,5)</t>
  </si>
  <si>
    <t xml:space="preserve">CUANTO IMPACTA </t>
  </si>
  <si>
    <t>COMO ESTAMOS FRENTE A ELLO</t>
  </si>
  <si>
    <t xml:space="preserve">COMO ESTOY </t>
  </si>
  <si>
    <t>AMENAZAS</t>
  </si>
  <si>
    <t>OPORTUNIDADES</t>
  </si>
  <si>
    <t xml:space="preserve">MATRIZ EFE </t>
  </si>
  <si>
    <t>MATRIZ EFI</t>
  </si>
  <si>
    <t>PROMEDIO</t>
  </si>
  <si>
    <t xml:space="preserve">CRUCES </t>
  </si>
  <si>
    <t>A6</t>
  </si>
  <si>
    <t>ANALISIS COMBINADO EFI Y EFE CON GRÁFICO BURBUJA</t>
  </si>
  <si>
    <t>PARÁMETROS PARA GRÁFICO DE BURBUJA</t>
  </si>
  <si>
    <t>Gráfico Burbuja</t>
  </si>
  <si>
    <t>A4</t>
  </si>
  <si>
    <t>A5</t>
  </si>
  <si>
    <t>O6</t>
  </si>
  <si>
    <t>TOTAL MATRIZ EFE</t>
  </si>
  <si>
    <t>F1 Excelente ubicación en zona transitable</t>
  </si>
  <si>
    <t>A1 Competencias en el mercado con mejores precios</t>
  </si>
  <si>
    <t>O1 Alianzas con instituciones de educación superior</t>
  </si>
  <si>
    <t>O2 Expansión departamental y regional</t>
  </si>
  <si>
    <t>O3 Implementación de modalidad blended learning</t>
  </si>
  <si>
    <t>O4 Creación de nuevos programas</t>
  </si>
  <si>
    <t>O5 Nuevos convenios departamentales (para prácticas)</t>
  </si>
  <si>
    <t>F3 Material de aprendizaje actualizado</t>
  </si>
  <si>
    <t>A3 Avances tecnologicos en el sector educativo</t>
  </si>
  <si>
    <t>D1 Falta de planificación estrategica</t>
  </si>
  <si>
    <t>D3 Falta de personal idoneo en el area de mercadeo</t>
  </si>
  <si>
    <t>F2 Personal Profesional calificado</t>
  </si>
  <si>
    <t xml:space="preserve">F4 Acreditación en calidad y respaldo legal con licencias </t>
  </si>
  <si>
    <t xml:space="preserve">F1 Excelente ubicación en zona transitable
F2 Personal Profesional calificado
F3 Material de aprendizaje actualizado
F4 Acreditación en calidad y respaldo legal con licencias 
F5 Convenios con cajas de compensación y convencios para practicas </t>
  </si>
  <si>
    <t xml:space="preserve">F5 Convenios con cajas de compensación y convencios para practicas </t>
  </si>
  <si>
    <t>A2 Educación gratuita con programas del gobierno de facil acceso</t>
  </si>
  <si>
    <t xml:space="preserve">O1  Alianzas con instituciones de educación superior
O2 Expansión departamental y regional
O3 Implementación de modalidad blended learning
04 Creación de nuevos programas tecnicos 
O5 Nuevos convenios departamentales (para prácticas)
</t>
  </si>
  <si>
    <t xml:space="preserve">A1 Competencias en el mercado con mejores precios 
A2 Educación gratuita con programas del gobierno de facil acceso 
A3 Avances tecnologicos en el sector educativo
A4
A5
</t>
  </si>
  <si>
    <t>D4 Espacios locativos de la sede (aulas disponibles)</t>
  </si>
  <si>
    <t xml:space="preserve">D1. Falta de planificación estrategica
D2 Poca presencia en la redes sociales (poco marketing agresivo ) 
D3. Falta de personal idoneo en area de mercadeo                                                                                                                                                                                D4.Espacios Locativos de la sede (aulas disponibles)  </t>
  </si>
  <si>
    <t>D2 Poca presencia en la redes sociales (poco marketing agresivo)</t>
  </si>
  <si>
    <t xml:space="preserve">F1 - A1 </t>
  </si>
  <si>
    <t>Mantener la competitividad en precios con la ubicación estrategica</t>
  </si>
  <si>
    <t>F1 - O2</t>
  </si>
  <si>
    <t xml:space="preserve">Aprovechar la ubicación para expandirse a nuevos mercados </t>
  </si>
  <si>
    <t>D1 - A1</t>
  </si>
  <si>
    <t xml:space="preserve">Desarrollar un plan estrategico para enfrentar la competencia </t>
  </si>
  <si>
    <t>F2 - A3</t>
  </si>
  <si>
    <t xml:space="preserve">Capacitacion al personal para mantenerse actualizado en tecnlogia educativa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</si>
</sst>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1"/>
      <name val="Calibri"/>
      <family val="2"/>
      <scheme val="minor"/>
    </font>
  </fonts>
  <fills count="12">
    <fill>
      <patternFill patternType="none"/>
    </fill>
    <fill>
      <patternFill patternType="gray125"/>
    </fill>
    <fill>
      <patternFill patternType="solid">
        <fgColor theme="4"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FF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2" fontId="3" fillId="0" borderId="1" xfId="0" applyNumberFormat="1" applyFont="1" applyBorder="1" applyAlignment="1">
      <alignment horizontal="center" vertical="center"/>
    </xf>
    <xf numFmtId="0" fontId="3" fillId="0" borderId="1" xfId="0" applyFont="1" applyBorder="1" applyAlignment="1">
      <alignment horizontal="center" vertical="center"/>
    </xf>
    <xf numFmtId="2" fontId="3" fillId="4"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3" fillId="3" borderId="1" xfId="0" applyFont="1" applyFill="1" applyBorder="1" applyAlignment="1">
      <alignment vertical="center"/>
    </xf>
    <xf numFmtId="0" fontId="3" fillId="0" borderId="1" xfId="0" applyFont="1" applyBorder="1" applyAlignment="1">
      <alignment vertical="center"/>
    </xf>
    <xf numFmtId="2" fontId="3" fillId="0" borderId="1" xfId="0" applyNumberFormat="1" applyFont="1" applyBorder="1" applyAlignment="1">
      <alignment vertical="center"/>
    </xf>
    <xf numFmtId="0" fontId="3" fillId="4" borderId="1" xfId="0" applyFont="1" applyFill="1" applyBorder="1" applyAlignment="1">
      <alignment vertical="center"/>
    </xf>
    <xf numFmtId="9" fontId="3" fillId="0" borderId="0" xfId="1" applyFont="1" applyAlignment="1">
      <alignment vertical="center"/>
    </xf>
    <xf numFmtId="0" fontId="3" fillId="0" borderId="1" xfId="0" applyFont="1" applyBorder="1" applyAlignment="1">
      <alignment vertical="center" wrapText="1"/>
    </xf>
    <xf numFmtId="0" fontId="2" fillId="2" borderId="1" xfId="0" applyFont="1" applyFill="1" applyBorder="1" applyAlignment="1">
      <alignment horizontal="center" vertical="center" wrapText="1"/>
    </xf>
    <xf numFmtId="0" fontId="3" fillId="0" borderId="0" xfId="0" applyFont="1" applyAlignment="1">
      <alignment vertical="center" wrapText="1"/>
    </xf>
    <xf numFmtId="2" fontId="3" fillId="11" borderId="1" xfId="0" applyNumberFormat="1" applyFont="1" applyFill="1" applyBorder="1" applyAlignment="1">
      <alignment horizontal="center" vertical="center"/>
    </xf>
    <xf numFmtId="0" fontId="3" fillId="11" borderId="1" xfId="0" applyFont="1" applyFill="1" applyBorder="1" applyAlignment="1">
      <alignment horizontal="center" vertical="center"/>
    </xf>
    <xf numFmtId="9" fontId="3" fillId="9" borderId="1" xfId="1" applyFont="1" applyFill="1" applyBorder="1" applyAlignment="1">
      <alignment vertical="center"/>
    </xf>
    <xf numFmtId="2" fontId="3" fillId="11" borderId="1" xfId="0" quotePrefix="1" applyNumberFormat="1"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4" xfId="0" applyBorder="1" applyAlignment="1">
      <alignment horizontal="left" vertical="center" wrapText="1"/>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0" fillId="0" borderId="4" xfId="0"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center"/>
    </xf>
    <xf numFmtId="0" fontId="5" fillId="0" borderId="0" xfId="0" applyFont="1"/>
    <xf numFmtId="0" fontId="3"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microsoft.com/office/2017/10/relationships/person" Target="persons/person.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MATRIZ EFI - EFE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ubbleChart>
        <c:varyColors val="0"/>
        <c:ser>
          <c:idx val="0"/>
          <c:order val="0"/>
          <c:tx>
            <c:strRef>
              <c:f>'EFI y EFE EJER'!$B$30</c:f>
              <c:strCache>
                <c:ptCount val="1"/>
                <c:pt idx="0">
                  <c:v>MATRIZ EFI</c:v>
                </c:pt>
              </c:strCache>
            </c:strRef>
          </c:tx>
          <c:spPr>
            <a:solidFill>
              <a:schemeClr val="accent1">
                <a:alpha val="75000"/>
              </a:schemeClr>
            </a:solidFill>
            <a:ln>
              <a:noFill/>
            </a:ln>
            <a:effectLst/>
          </c:spPr>
          <c:invertIfNegative val="0"/>
          <c:xVal>
            <c:numRef>
              <c:f>'EFI y EFE EJER'!$C$29</c:f>
              <c:numCache>
                <c:formatCode>0.00</c:formatCode>
                <c:ptCount val="1"/>
                <c:pt idx="0">
                  <c:v>2.6690000000000005</c:v>
                </c:pt>
              </c:numCache>
            </c:numRef>
          </c:xVal>
          <c:yVal>
            <c:numRef>
              <c:f>'EFI y EFE EJER'!$C$30</c:f>
              <c:numCache>
                <c:formatCode>General</c:formatCode>
                <c:ptCount val="1"/>
                <c:pt idx="0">
                  <c:v>2.9000000000000004</c:v>
                </c:pt>
              </c:numCache>
            </c:numRef>
          </c:yVal>
          <c:bubbleSize>
            <c:numRef>
              <c:f>'EFI y EFE EJER'!$C$31</c:f>
              <c:numCache>
                <c:formatCode>General</c:formatCode>
                <c:ptCount val="1"/>
                <c:pt idx="0">
                  <c:v>2.7845000000000004</c:v>
                </c:pt>
              </c:numCache>
            </c:numRef>
          </c:bubbleSize>
          <c:bubble3D val="1"/>
          <c:extLst>
            <c:ext xmlns:c16="http://schemas.microsoft.com/office/drawing/2014/chart" uri="{C3380CC4-5D6E-409C-BE32-E72D297353CC}">
              <c16:uniqueId val="{00000000-81CA-4532-8FDD-A7FDF8BB8B56}"/>
            </c:ext>
          </c:extLst>
        </c:ser>
        <c:dLbls>
          <c:showLegendKey val="0"/>
          <c:showVal val="0"/>
          <c:showCatName val="0"/>
          <c:showSerName val="0"/>
          <c:showPercent val="0"/>
          <c:showBubbleSize val="0"/>
        </c:dLbls>
        <c:bubbleScale val="100"/>
        <c:showNegBubbles val="0"/>
        <c:axId val="702492175"/>
        <c:axId val="149673295"/>
      </c:bubbleChart>
      <c:valAx>
        <c:axId val="702492175"/>
        <c:scaling>
          <c:orientation val="maxMin"/>
          <c:max val="4"/>
          <c:min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9673295"/>
        <c:crosses val="autoZero"/>
        <c:crossBetween val="midCat"/>
        <c:majorUnit val="1"/>
      </c:valAx>
      <c:valAx>
        <c:axId val="149673295"/>
        <c:scaling>
          <c:orientation val="minMax"/>
          <c:max val="4"/>
          <c:min val="1"/>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702492175"/>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ubbleChart>
        <c:varyColors val="0"/>
        <c:ser>
          <c:idx val="0"/>
          <c:order val="0"/>
          <c:tx>
            <c:strRef>
              <c:f>'EFI y EFE EJER'!$B$30</c:f>
              <c:strCache>
                <c:ptCount val="1"/>
                <c:pt idx="0">
                  <c:v>MATRIZ EFI</c:v>
                </c:pt>
              </c:strCache>
            </c:strRef>
          </c:tx>
          <c:spPr>
            <a:solidFill>
              <a:schemeClr val="accent1">
                <a:alpha val="75000"/>
              </a:schemeClr>
            </a:solidFill>
            <a:ln>
              <a:noFill/>
            </a:ln>
            <a:effectLst/>
          </c:spPr>
          <c:invertIfNegative val="0"/>
          <c:xVal>
            <c:numRef>
              <c:f>'EFI y EFE EJER'!$C$29</c:f>
              <c:numCache>
                <c:formatCode>0.00</c:formatCode>
                <c:ptCount val="1"/>
                <c:pt idx="0">
                  <c:v>2.6690000000000005</c:v>
                </c:pt>
              </c:numCache>
            </c:numRef>
          </c:xVal>
          <c:yVal>
            <c:numRef>
              <c:f>'EFI y EFE EJER'!$C$30</c:f>
              <c:numCache>
                <c:formatCode>General</c:formatCode>
                <c:ptCount val="1"/>
                <c:pt idx="0">
                  <c:v>2.9000000000000004</c:v>
                </c:pt>
              </c:numCache>
            </c:numRef>
          </c:yVal>
          <c:bubbleSize>
            <c:numRef>
              <c:f>'EFI y EFE EJER'!$C$31</c:f>
              <c:numCache>
                <c:formatCode>General</c:formatCode>
                <c:ptCount val="1"/>
                <c:pt idx="0">
                  <c:v>2.7845000000000004</c:v>
                </c:pt>
              </c:numCache>
            </c:numRef>
          </c:bubbleSize>
          <c:bubble3D val="1"/>
          <c:extLst>
            <c:ext xmlns:c16="http://schemas.microsoft.com/office/drawing/2014/chart" uri="{C3380CC4-5D6E-409C-BE32-E72D297353CC}">
              <c16:uniqueId val="{00000000-1B3F-4AEB-A237-C956DCECC602}"/>
            </c:ext>
          </c:extLst>
        </c:ser>
        <c:dLbls>
          <c:showLegendKey val="0"/>
          <c:showVal val="0"/>
          <c:showCatName val="0"/>
          <c:showSerName val="0"/>
          <c:showPercent val="0"/>
          <c:showBubbleSize val="0"/>
        </c:dLbls>
        <c:bubbleScale val="100"/>
        <c:showNegBubbles val="0"/>
        <c:axId val="417910447"/>
        <c:axId val="417893167"/>
      </c:bubbleChart>
      <c:valAx>
        <c:axId val="417910447"/>
        <c:scaling>
          <c:orientation val="maxMin"/>
          <c:max val="4"/>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7893167"/>
        <c:crosses val="autoZero"/>
        <c:crossBetween val="midCat"/>
      </c:valAx>
      <c:valAx>
        <c:axId val="417893167"/>
        <c:scaling>
          <c:orientation val="minMax"/>
          <c:max val="4"/>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179104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ubbleChart>
        <c:varyColors val="0"/>
        <c:ser>
          <c:idx val="0"/>
          <c:order val="0"/>
          <c:tx>
            <c:strRef>
              <c:f>'EFI y EFE EJER'!$B$30</c:f>
              <c:strCache>
                <c:ptCount val="1"/>
                <c:pt idx="0">
                  <c:v>MATRIZ EFI</c:v>
                </c:pt>
              </c:strCache>
            </c:strRef>
          </c:tx>
          <c:spPr>
            <a:solidFill>
              <a:schemeClr val="accent2">
                <a:lumMod val="75000"/>
              </a:schemeClr>
            </a:solidFill>
            <a:ln>
              <a:noFill/>
            </a:ln>
            <a:effectLst/>
          </c:spPr>
          <c:invertIfNegative val="0"/>
          <c:xVal>
            <c:numRef>
              <c:f>'EFI y EFE EJER'!$C$29</c:f>
              <c:numCache>
                <c:formatCode>0.00</c:formatCode>
                <c:ptCount val="1"/>
                <c:pt idx="0">
                  <c:v>2.6690000000000005</c:v>
                </c:pt>
              </c:numCache>
            </c:numRef>
          </c:xVal>
          <c:yVal>
            <c:numRef>
              <c:f>'EFI y EFE EJER'!$C$30</c:f>
              <c:numCache>
                <c:formatCode>General</c:formatCode>
                <c:ptCount val="1"/>
                <c:pt idx="0">
                  <c:v>2.9000000000000004</c:v>
                </c:pt>
              </c:numCache>
            </c:numRef>
          </c:yVal>
          <c:bubbleSize>
            <c:numRef>
              <c:f>'EFI y EFE EJER'!$C$31</c:f>
              <c:numCache>
                <c:formatCode>General</c:formatCode>
                <c:ptCount val="1"/>
                <c:pt idx="0">
                  <c:v>2.7845000000000004</c:v>
                </c:pt>
              </c:numCache>
            </c:numRef>
          </c:bubbleSize>
          <c:bubble3D val="1"/>
          <c:extLst>
            <c:ext xmlns:c16="http://schemas.microsoft.com/office/drawing/2014/chart" uri="{C3380CC4-5D6E-409C-BE32-E72D297353CC}">
              <c16:uniqueId val="{00000000-BCF9-45DA-8529-80484739396A}"/>
            </c:ext>
          </c:extLst>
        </c:ser>
        <c:dLbls>
          <c:showLegendKey val="0"/>
          <c:showVal val="0"/>
          <c:showCatName val="0"/>
          <c:showSerName val="0"/>
          <c:showPercent val="0"/>
          <c:showBubbleSize val="0"/>
        </c:dLbls>
        <c:bubbleScale val="100"/>
        <c:showNegBubbles val="0"/>
        <c:axId val="1623807888"/>
        <c:axId val="1623786768"/>
      </c:bubbleChart>
      <c:valAx>
        <c:axId val="1623807888"/>
        <c:scaling>
          <c:orientation val="maxMin"/>
          <c:min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23786768"/>
        <c:crosses val="autoZero"/>
        <c:crossBetween val="midCat"/>
        <c:majorUnit val="1"/>
      </c:valAx>
      <c:valAx>
        <c:axId val="1623786768"/>
        <c:scaling>
          <c:orientation val="minMax"/>
          <c:min val="1"/>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2380788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495299</xdr:colOff>
      <xdr:row>4</xdr:row>
      <xdr:rowOff>349251</xdr:rowOff>
    </xdr:from>
    <xdr:to>
      <xdr:col>13</xdr:col>
      <xdr:colOff>693208</xdr:colOff>
      <xdr:row>7</xdr:row>
      <xdr:rowOff>476251</xdr:rowOff>
    </xdr:to>
    <xdr:sp macro="" textlink="">
      <xdr:nvSpPr>
        <xdr:cNvPr id="2" name="CuadroTexto 1">
          <a:extLst>
            <a:ext uri="{FF2B5EF4-FFF2-40B4-BE49-F238E27FC236}">
              <a16:creationId xmlns:a16="http://schemas.microsoft.com/office/drawing/2014/main" id="{1DA62C36-6234-0004-F169-AC32270CC3EA}"/>
            </a:ext>
          </a:extLst>
        </xdr:cNvPr>
        <xdr:cNvSpPr txBox="1"/>
      </xdr:nvSpPr>
      <xdr:spPr>
        <a:xfrm>
          <a:off x="7029449" y="1835151"/>
          <a:ext cx="5531909" cy="178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La</a:t>
          </a:r>
          <a:r>
            <a:rPr lang="es-CO" sz="1100" baseline="0"/>
            <a:t> empresa POTENCIAL HUMANO DEL NORTE, enfrenta desafios o retos en terminos de planificiacion, marketing y aprovechamiento de recursos, pero cuenta con unas fortalezas muy importate como lo son acreditacion en calidad y el respaldo legal. </a:t>
          </a:r>
        </a:p>
        <a:p>
          <a:r>
            <a:rPr lang="es-CO" sz="1100" baseline="0"/>
            <a:t>Si abordamos las debilidades y aprovechamos las oportunidades como la de expansión, lograriamos un crecimiento significativo para la organización. </a:t>
          </a:r>
        </a:p>
        <a:p>
          <a:endParaRPr lang="es-CO" sz="1100" baseline="0"/>
        </a:p>
        <a:p>
          <a:r>
            <a:rPr lang="es-CO" sz="1100" baseline="0"/>
            <a:t>Es fundamental desarrollar un plan estrategico integral e invertir marketing digital para aumentar la visibilidad. </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736600</xdr:colOff>
      <xdr:row>13</xdr:row>
      <xdr:rowOff>107950</xdr:rowOff>
    </xdr:from>
    <xdr:to>
      <xdr:col>12</xdr:col>
      <xdr:colOff>298450</xdr:colOff>
      <xdr:row>20</xdr:row>
      <xdr:rowOff>57150</xdr:rowOff>
    </xdr:to>
    <xdr:sp macro="" textlink="">
      <xdr:nvSpPr>
        <xdr:cNvPr id="2" name="CuadroTexto 1">
          <a:extLst>
            <a:ext uri="{FF2B5EF4-FFF2-40B4-BE49-F238E27FC236}">
              <a16:creationId xmlns:a16="http://schemas.microsoft.com/office/drawing/2014/main" id="{E25ECBD7-7B7C-F1BE-FA21-9A23F48C5ECC}"/>
            </a:ext>
          </a:extLst>
        </xdr:cNvPr>
        <xdr:cNvSpPr txBox="1"/>
      </xdr:nvSpPr>
      <xdr:spPr>
        <a:xfrm>
          <a:off x="1498600" y="2317750"/>
          <a:ext cx="794385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Con estos CRUCES,</a:t>
          </a:r>
          <a:r>
            <a:rPr lang="es-CO" sz="1100" baseline="0"/>
            <a:t> POTENCIAL HUMANO DEL NORTE, tiene oportunidades de crecimiento y sinergias entre fortalezas y oportunidades, sin embargo tanbien enfrenta retos debido a las amenazas y debilidades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358775</xdr:colOff>
      <xdr:row>25</xdr:row>
      <xdr:rowOff>120650</xdr:rowOff>
    </xdr:from>
    <xdr:to>
      <xdr:col>7</xdr:col>
      <xdr:colOff>346075</xdr:colOff>
      <xdr:row>40</xdr:row>
      <xdr:rowOff>101600</xdr:rowOff>
    </xdr:to>
    <xdr:graphicFrame macro="">
      <xdr:nvGraphicFramePr>
        <xdr:cNvPr id="2" name="Gráfico 1">
          <a:extLst>
            <a:ext uri="{FF2B5EF4-FFF2-40B4-BE49-F238E27FC236}">
              <a16:creationId xmlns:a16="http://schemas.microsoft.com/office/drawing/2014/main" id="{16719E73-669E-4716-B235-63E5BCC3A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25</xdr:row>
      <xdr:rowOff>107950</xdr:rowOff>
    </xdr:from>
    <xdr:to>
      <xdr:col>7</xdr:col>
      <xdr:colOff>609600</xdr:colOff>
      <xdr:row>38</xdr:row>
      <xdr:rowOff>101600</xdr:rowOff>
    </xdr:to>
    <xdr:cxnSp macro="">
      <xdr:nvCxnSpPr>
        <xdr:cNvPr id="3" name="Conector recto 2">
          <a:extLst>
            <a:ext uri="{FF2B5EF4-FFF2-40B4-BE49-F238E27FC236}">
              <a16:creationId xmlns:a16="http://schemas.microsoft.com/office/drawing/2014/main" id="{0E79F6D1-5165-4B58-B191-4E856F4EDC82}"/>
            </a:ext>
          </a:extLst>
        </xdr:cNvPr>
        <xdr:cNvCxnSpPr/>
      </xdr:nvCxnSpPr>
      <xdr:spPr>
        <a:xfrm flipV="1">
          <a:off x="6781800" y="5461000"/>
          <a:ext cx="4959350" cy="2387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838200</xdr:colOff>
      <xdr:row>25</xdr:row>
      <xdr:rowOff>133350</xdr:rowOff>
    </xdr:from>
    <xdr:to>
      <xdr:col>8</xdr:col>
      <xdr:colOff>309188</xdr:colOff>
      <xdr:row>32</xdr:row>
      <xdr:rowOff>50801</xdr:rowOff>
    </xdr:to>
    <xdr:pic>
      <xdr:nvPicPr>
        <xdr:cNvPr id="4" name="Imagen 3">
          <a:extLst>
            <a:ext uri="{FF2B5EF4-FFF2-40B4-BE49-F238E27FC236}">
              <a16:creationId xmlns:a16="http://schemas.microsoft.com/office/drawing/2014/main" id="{A5EEE281-AFD5-4B36-9474-BE661B86AC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69750" y="5486400"/>
          <a:ext cx="3606800" cy="120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819150</xdr:colOff>
      <xdr:row>33</xdr:row>
      <xdr:rowOff>107950</xdr:rowOff>
    </xdr:from>
    <xdr:to>
      <xdr:col>8</xdr:col>
      <xdr:colOff>290138</xdr:colOff>
      <xdr:row>36</xdr:row>
      <xdr:rowOff>114299</xdr:rowOff>
    </xdr:to>
    <xdr:pic>
      <xdr:nvPicPr>
        <xdr:cNvPr id="5" name="Imagen 4">
          <a:extLst>
            <a:ext uri="{FF2B5EF4-FFF2-40B4-BE49-F238E27FC236}">
              <a16:creationId xmlns:a16="http://schemas.microsoft.com/office/drawing/2014/main" id="{2E3F9142-A35E-49C5-AE1E-0F763D9BB4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950700" y="6934200"/>
          <a:ext cx="3606800" cy="55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317500</xdr:colOff>
      <xdr:row>29</xdr:row>
      <xdr:rowOff>69850</xdr:rowOff>
    </xdr:from>
    <xdr:to>
      <xdr:col>7</xdr:col>
      <xdr:colOff>901700</xdr:colOff>
      <xdr:row>42</xdr:row>
      <xdr:rowOff>63500</xdr:rowOff>
    </xdr:to>
    <xdr:cxnSp macro="">
      <xdr:nvCxnSpPr>
        <xdr:cNvPr id="6" name="Conector recto 5">
          <a:extLst>
            <a:ext uri="{FF2B5EF4-FFF2-40B4-BE49-F238E27FC236}">
              <a16:creationId xmlns:a16="http://schemas.microsoft.com/office/drawing/2014/main" id="{47B4D8AF-DDE9-4872-A2DC-56B21AB6CC7D}"/>
            </a:ext>
          </a:extLst>
        </xdr:cNvPr>
        <xdr:cNvCxnSpPr/>
      </xdr:nvCxnSpPr>
      <xdr:spPr>
        <a:xfrm flipV="1">
          <a:off x="7073900" y="6159500"/>
          <a:ext cx="4959350" cy="2387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618845</xdr:colOff>
      <xdr:row>31</xdr:row>
      <xdr:rowOff>181722</xdr:rowOff>
    </xdr:from>
    <xdr:to>
      <xdr:col>2</xdr:col>
      <xdr:colOff>1960376</xdr:colOff>
      <xdr:row>41</xdr:row>
      <xdr:rowOff>147078</xdr:rowOff>
    </xdr:to>
    <xdr:sp macro="" textlink="">
      <xdr:nvSpPr>
        <xdr:cNvPr id="7" name="CuadroTexto 6">
          <a:extLst>
            <a:ext uri="{FF2B5EF4-FFF2-40B4-BE49-F238E27FC236}">
              <a16:creationId xmlns:a16="http://schemas.microsoft.com/office/drawing/2014/main" id="{5FF058CA-51D2-4F92-A339-489E86D1FB4E}"/>
            </a:ext>
          </a:extLst>
        </xdr:cNvPr>
        <xdr:cNvSpPr txBox="1"/>
      </xdr:nvSpPr>
      <xdr:spPr>
        <a:xfrm>
          <a:off x="618845" y="6421998"/>
          <a:ext cx="5893921" cy="18563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a:t>De acuerdo con los resultados obtenidos en las matrices EFI y EFE,</a:t>
          </a:r>
          <a:r>
            <a:rPr lang="es-CO" sz="1100" baseline="0"/>
            <a:t> se puede determinar que la empresa POTENCIAL HUMANO DEL NORTE S.A.S se encuentra en una zona de riesgo moderada, enfrenta retos internos y externos pero con la capacidad de manejarlos, podemos pensar en un direccionamiento estrategico enfocado en la accion de crecimiento, mitigar amenazas externas, fortalecer las areas debiles, mejorar la competitividad aprovechando las fortalezas. </a:t>
          </a:r>
        </a:p>
        <a:p>
          <a:r>
            <a:rPr lang="es-CO" sz="1100" baseline="0"/>
            <a:t>De manera general, el plan estrategico se centrara en el crecimiento sostenible, ya que la organizacion tiene la capacidad para aprovechar las oportunidades y enfrentar las amenazas externas, esto nos lleva a que puede tomar riesgos controlados para crecer. </a:t>
          </a:r>
        </a:p>
        <a:p>
          <a:endParaRPr lang="es-CO" sz="1100" baseline="0"/>
        </a:p>
      </xdr:txBody>
    </xdr:sp>
    <xdr:clientData/>
  </xdr:twoCellAnchor>
  <xdr:twoCellAnchor>
    <xdr:from>
      <xdr:col>7</xdr:col>
      <xdr:colOff>1246909</xdr:colOff>
      <xdr:row>39</xdr:row>
      <xdr:rowOff>135081</xdr:rowOff>
    </xdr:from>
    <xdr:to>
      <xdr:col>9</xdr:col>
      <xdr:colOff>762000</xdr:colOff>
      <xdr:row>54</xdr:row>
      <xdr:rowOff>107372</xdr:rowOff>
    </xdr:to>
    <xdr:graphicFrame macro="">
      <xdr:nvGraphicFramePr>
        <xdr:cNvPr id="8" name="Gráfico 7">
          <a:extLst>
            <a:ext uri="{FF2B5EF4-FFF2-40B4-BE49-F238E27FC236}">
              <a16:creationId xmlns:a16="http://schemas.microsoft.com/office/drawing/2014/main" id="{C74397E5-9E1E-40BD-BC90-191605C03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14039</xdr:colOff>
      <xdr:row>44</xdr:row>
      <xdr:rowOff>116230</xdr:rowOff>
    </xdr:from>
    <xdr:to>
      <xdr:col>5</xdr:col>
      <xdr:colOff>273331</xdr:colOff>
      <xdr:row>66</xdr:row>
      <xdr:rowOff>69663</xdr:rowOff>
    </xdr:to>
    <xdr:graphicFrame macro="">
      <xdr:nvGraphicFramePr>
        <xdr:cNvPr id="10" name="Gráfico 9">
          <a:extLst>
            <a:ext uri="{FF2B5EF4-FFF2-40B4-BE49-F238E27FC236}">
              <a16:creationId xmlns:a16="http://schemas.microsoft.com/office/drawing/2014/main" id="{89A965C3-53CE-6358-8C01-B51E3767F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0.01507</cdr:x>
      <cdr:y>0.04699</cdr:y>
    </cdr:from>
    <cdr:to>
      <cdr:x>0.86694</cdr:x>
      <cdr:y>0.77017</cdr:y>
    </cdr:to>
    <cdr:cxnSp macro="">
      <cdr:nvCxnSpPr>
        <cdr:cNvPr id="3" name="Conector recto 2">
          <a:extLst xmlns:a="http://schemas.openxmlformats.org/drawingml/2006/main">
            <a:ext uri="{FF2B5EF4-FFF2-40B4-BE49-F238E27FC236}">
              <a16:creationId xmlns:a16="http://schemas.microsoft.com/office/drawing/2014/main" id="{37EDEB00-1505-6EF8-6DB2-C2CFBC411212}"/>
            </a:ext>
          </a:extLst>
        </cdr:cNvPr>
        <cdr:cNvCxnSpPr/>
      </cdr:nvCxnSpPr>
      <cdr:spPr>
        <a:xfrm xmlns:a="http://schemas.openxmlformats.org/drawingml/2006/main" flipV="1">
          <a:off x="132292" y="194733"/>
          <a:ext cx="7480300" cy="29972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0.25949</cdr:x>
      <cdr:y>0.31052</cdr:y>
    </cdr:from>
    <cdr:to>
      <cdr:x>0.96818</cdr:x>
      <cdr:y>0.92646</cdr:y>
    </cdr:to>
    <cdr:cxnSp macro="">
      <cdr:nvCxnSpPr>
        <cdr:cNvPr id="7" name="Conector recto 6">
          <a:extLst xmlns:a="http://schemas.openxmlformats.org/drawingml/2006/main">
            <a:ext uri="{FF2B5EF4-FFF2-40B4-BE49-F238E27FC236}">
              <a16:creationId xmlns:a16="http://schemas.microsoft.com/office/drawing/2014/main" id="{D508FFE2-5C6B-6AB7-6168-FA65DD3801C2}"/>
            </a:ext>
          </a:extLst>
        </cdr:cNvPr>
        <cdr:cNvCxnSpPr/>
      </cdr:nvCxnSpPr>
      <cdr:spPr>
        <a:xfrm xmlns:a="http://schemas.openxmlformats.org/drawingml/2006/main" flipV="1">
          <a:off x="2278592" y="1286933"/>
          <a:ext cx="6223000" cy="255270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FA3F8-87CD-4D88-B867-1DFAF7CDD806}">
  <dimension ref="C2:F15"/>
  <sheetViews>
    <sheetView zoomScaleNormal="100" workbookViewId="0">
      <selection activeCell="J13" sqref="J13"/>
    </sheetView>
  </sheetViews>
  <sheetFormatPr baseColWidth="10" defaultRowHeight="15" x14ac:dyDescent="0.25"/>
  <cols>
    <col min="3" max="3" width="16.140625" customWidth="1"/>
    <col min="4" max="4" width="20.42578125" customWidth="1"/>
    <col min="5" max="5" width="16.140625" customWidth="1"/>
    <col min="6" max="6" width="22.42578125" customWidth="1"/>
  </cols>
  <sheetData>
    <row r="2" spans="3:6" x14ac:dyDescent="0.25">
      <c r="C2" s="22" t="s">
        <v>4</v>
      </c>
      <c r="D2" s="22"/>
      <c r="E2" s="23" t="s">
        <v>19</v>
      </c>
      <c r="F2" s="23"/>
    </row>
    <row r="3" spans="3:6" ht="43.5" customHeight="1" x14ac:dyDescent="0.25">
      <c r="C3" s="34" t="s">
        <v>51</v>
      </c>
      <c r="D3" s="35"/>
      <c r="E3" s="28" t="s">
        <v>48</v>
      </c>
      <c r="F3" s="29"/>
    </row>
    <row r="4" spans="3:6" ht="43.5" customHeight="1" x14ac:dyDescent="0.25">
      <c r="C4" s="36"/>
      <c r="D4" s="37"/>
      <c r="E4" s="30"/>
      <c r="F4" s="31"/>
    </row>
    <row r="5" spans="3:6" ht="43.5" customHeight="1" x14ac:dyDescent="0.25">
      <c r="C5" s="36"/>
      <c r="D5" s="37"/>
      <c r="E5" s="30"/>
      <c r="F5" s="31"/>
    </row>
    <row r="6" spans="3:6" ht="43.5" customHeight="1" x14ac:dyDescent="0.25">
      <c r="C6" s="36"/>
      <c r="D6" s="37"/>
      <c r="E6" s="30"/>
      <c r="F6" s="31"/>
    </row>
    <row r="7" spans="3:6" ht="43.5" customHeight="1" x14ac:dyDescent="0.25">
      <c r="C7" s="36"/>
      <c r="D7" s="37"/>
      <c r="E7" s="30"/>
      <c r="F7" s="31"/>
    </row>
    <row r="8" spans="3:6" ht="43.5" customHeight="1" x14ac:dyDescent="0.25">
      <c r="C8" s="36"/>
      <c r="D8" s="37"/>
      <c r="E8" s="30"/>
      <c r="F8" s="31"/>
    </row>
    <row r="9" spans="3:6" x14ac:dyDescent="0.25">
      <c r="C9" s="24" t="s">
        <v>8</v>
      </c>
      <c r="D9" s="25"/>
      <c r="E9" s="26" t="s">
        <v>18</v>
      </c>
      <c r="F9" s="27"/>
    </row>
    <row r="10" spans="3:6" ht="43.5" customHeight="1" x14ac:dyDescent="0.25">
      <c r="C10" s="20" t="s">
        <v>45</v>
      </c>
      <c r="D10" s="21"/>
      <c r="E10" s="20" t="s">
        <v>49</v>
      </c>
      <c r="F10" s="21"/>
    </row>
    <row r="11" spans="3:6" ht="43.5" customHeight="1" x14ac:dyDescent="0.25">
      <c r="C11" s="21"/>
      <c r="D11" s="21"/>
      <c r="E11" s="21"/>
      <c r="F11" s="21"/>
    </row>
    <row r="12" spans="3:6" ht="43.5" customHeight="1" x14ac:dyDescent="0.25">
      <c r="C12" s="21"/>
      <c r="D12" s="21"/>
      <c r="E12" s="21"/>
      <c r="F12" s="21"/>
    </row>
    <row r="13" spans="3:6" ht="43.5" customHeight="1" x14ac:dyDescent="0.25">
      <c r="C13" s="21"/>
      <c r="D13" s="21"/>
      <c r="E13" s="21"/>
      <c r="F13" s="21"/>
    </row>
    <row r="14" spans="3:6" ht="43.5" customHeight="1" x14ac:dyDescent="0.25">
      <c r="C14" s="21"/>
      <c r="D14" s="21"/>
      <c r="E14" s="21"/>
      <c r="F14" s="21"/>
    </row>
    <row r="15" spans="3:6" ht="43.5" customHeight="1" x14ac:dyDescent="0.25">
      <c r="C15" s="21"/>
      <c r="D15" s="21"/>
      <c r="E15" s="21"/>
      <c r="F15" s="21"/>
    </row>
  </sheetData>
  <mergeCells count="8">
    <mergeCell ref="C10:D15"/>
    <mergeCell ref="E10:F15"/>
    <mergeCell ref="C2:D2"/>
    <mergeCell ref="E2:F2"/>
    <mergeCell ref="C9:D9"/>
    <mergeCell ref="E9:F9"/>
    <mergeCell ref="C3:D8"/>
    <mergeCell ref="E3:F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E4C5F-A526-45C8-AAA7-F58DBF2A500C}">
  <dimension ref="B3:J11"/>
  <sheetViews>
    <sheetView workbookViewId="0">
      <selection activeCell="K7" sqref="K7"/>
    </sheetView>
  </sheetViews>
  <sheetFormatPr baseColWidth="10" defaultRowHeight="15" x14ac:dyDescent="0.25"/>
  <sheetData>
    <row r="3" spans="2:10" x14ac:dyDescent="0.25">
      <c r="B3" t="s">
        <v>23</v>
      </c>
    </row>
    <row r="5" spans="2:10" x14ac:dyDescent="0.25">
      <c r="B5" s="40" t="s">
        <v>55</v>
      </c>
      <c r="C5" s="38" t="s">
        <v>56</v>
      </c>
      <c r="D5" s="38"/>
      <c r="E5" s="38"/>
      <c r="F5" s="38"/>
      <c r="G5" s="38"/>
      <c r="H5" s="38"/>
      <c r="I5" s="38"/>
      <c r="J5" s="38"/>
    </row>
    <row r="7" spans="2:10" x14ac:dyDescent="0.25">
      <c r="B7" s="39" t="s">
        <v>53</v>
      </c>
      <c r="C7" s="38" t="s">
        <v>54</v>
      </c>
      <c r="D7" s="38"/>
      <c r="E7" s="38"/>
      <c r="F7" s="38"/>
      <c r="G7" s="38"/>
      <c r="H7" s="38"/>
      <c r="I7" s="38"/>
      <c r="J7" s="38"/>
    </row>
    <row r="9" spans="2:10" x14ac:dyDescent="0.25">
      <c r="B9" s="40" t="s">
        <v>57</v>
      </c>
      <c r="C9" s="38" t="s">
        <v>58</v>
      </c>
      <c r="D9" s="38"/>
      <c r="E9" s="38"/>
      <c r="F9" s="38"/>
      <c r="G9" s="38"/>
      <c r="H9" s="38"/>
      <c r="I9" s="38"/>
      <c r="J9" s="38"/>
    </row>
    <row r="11" spans="2:10" x14ac:dyDescent="0.25">
      <c r="B11" s="40" t="s">
        <v>59</v>
      </c>
      <c r="C11" s="38" t="s">
        <v>60</v>
      </c>
      <c r="D11" s="38"/>
      <c r="E11" s="38"/>
      <c r="F11" s="38"/>
      <c r="G11" s="38"/>
      <c r="H11" s="38"/>
      <c r="I11" s="38"/>
    </row>
  </sheetData>
  <mergeCells count="4">
    <mergeCell ref="C7:J7"/>
    <mergeCell ref="C5:J5"/>
    <mergeCell ref="C9:J9"/>
    <mergeCell ref="C11:I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D60EA-9EC3-41E7-940A-36D4901F76B3}">
  <sheetPr>
    <tabColor rgb="FFFFFF00"/>
  </sheetPr>
  <dimension ref="B1:L43"/>
  <sheetViews>
    <sheetView showGridLines="0" tabSelected="1" topLeftCell="A10" zoomScale="77" zoomScaleNormal="77" workbookViewId="0">
      <selection activeCell="C18" sqref="C18"/>
    </sheetView>
  </sheetViews>
  <sheetFormatPr baseColWidth="10" defaultColWidth="10.85546875" defaultRowHeight="15" x14ac:dyDescent="0.25"/>
  <cols>
    <col min="1" max="1" width="10.85546875" style="7"/>
    <col min="2" max="2" width="57.42578125" style="7" customWidth="1"/>
    <col min="3" max="3" width="30.85546875" style="7" customWidth="1"/>
    <col min="4" max="4" width="19.42578125" style="7" customWidth="1"/>
    <col min="5" max="5" width="16.5703125" style="7" customWidth="1"/>
    <col min="6" max="6" width="15.85546875" style="7" customWidth="1"/>
    <col min="7" max="7" width="10.85546875" style="7"/>
    <col min="8" max="8" width="59.5703125" style="7" customWidth="1"/>
    <col min="9" max="9" width="20.42578125" style="7" customWidth="1"/>
    <col min="10" max="12" width="14.7109375" style="7" customWidth="1"/>
    <col min="13" max="16384" width="10.85546875" style="7"/>
  </cols>
  <sheetData>
    <row r="1" spans="2:12" x14ac:dyDescent="0.25">
      <c r="B1" s="7" t="s">
        <v>25</v>
      </c>
    </row>
    <row r="3" spans="2:12" x14ac:dyDescent="0.25">
      <c r="B3" s="7" t="s">
        <v>0</v>
      </c>
      <c r="H3" s="7" t="s">
        <v>12</v>
      </c>
    </row>
    <row r="4" spans="2:12" x14ac:dyDescent="0.25">
      <c r="C4" s="7" t="s">
        <v>15</v>
      </c>
      <c r="D4" s="7" t="s">
        <v>16</v>
      </c>
    </row>
    <row r="5" spans="2:12" s="15" customFormat="1" ht="30" customHeight="1" x14ac:dyDescent="0.25">
      <c r="B5" s="14" t="s">
        <v>1</v>
      </c>
      <c r="C5" s="14" t="s">
        <v>14</v>
      </c>
      <c r="D5" s="14" t="s">
        <v>13</v>
      </c>
      <c r="E5" s="14" t="s">
        <v>2</v>
      </c>
      <c r="F5" s="14" t="s">
        <v>3</v>
      </c>
      <c r="H5" s="14" t="s">
        <v>1</v>
      </c>
      <c r="I5" s="14" t="s">
        <v>14</v>
      </c>
      <c r="J5" s="14" t="s">
        <v>13</v>
      </c>
      <c r="K5" s="14" t="s">
        <v>2</v>
      </c>
      <c r="L5" s="14" t="s">
        <v>3</v>
      </c>
    </row>
    <row r="6" spans="2:12" x14ac:dyDescent="0.25">
      <c r="B6" s="8" t="s">
        <v>4</v>
      </c>
      <c r="C6" s="8"/>
      <c r="D6" s="8"/>
      <c r="E6" s="8"/>
      <c r="F6" s="8"/>
      <c r="H6" s="8" t="s">
        <v>18</v>
      </c>
      <c r="I6" s="8"/>
      <c r="J6" s="8"/>
      <c r="K6" s="8"/>
      <c r="L6" s="8"/>
    </row>
    <row r="7" spans="2:12" x14ac:dyDescent="0.25">
      <c r="B7" s="9" t="s">
        <v>41</v>
      </c>
      <c r="C7" s="16">
        <v>0.2</v>
      </c>
      <c r="D7" s="17">
        <v>2</v>
      </c>
      <c r="E7" s="2"/>
      <c r="F7" s="2">
        <f>C7*D7</f>
        <v>0.4</v>
      </c>
      <c r="H7" s="9" t="s">
        <v>33</v>
      </c>
      <c r="I7" s="16">
        <v>0.16700000000000001</v>
      </c>
      <c r="J7" s="17">
        <v>2</v>
      </c>
      <c r="K7" s="2"/>
      <c r="L7" s="2">
        <f>I7*J7</f>
        <v>0.33400000000000002</v>
      </c>
    </row>
    <row r="8" spans="2:12" x14ac:dyDescent="0.25">
      <c r="B8" s="9" t="s">
        <v>52</v>
      </c>
      <c r="C8" s="16">
        <v>0.1</v>
      </c>
      <c r="D8" s="17">
        <v>2</v>
      </c>
      <c r="E8" s="2"/>
      <c r="F8" s="2">
        <f t="shared" ref="F8:F12" si="0">C8*D8</f>
        <v>0.2</v>
      </c>
      <c r="H8" s="9" t="s">
        <v>47</v>
      </c>
      <c r="I8" s="16">
        <v>0.16700000000000001</v>
      </c>
      <c r="J8" s="17">
        <v>2</v>
      </c>
      <c r="K8" s="2"/>
      <c r="L8" s="2">
        <f t="shared" ref="L8:L12" si="1">I8*J8</f>
        <v>0.33400000000000002</v>
      </c>
    </row>
    <row r="9" spans="2:12" x14ac:dyDescent="0.25">
      <c r="B9" s="9" t="s">
        <v>42</v>
      </c>
      <c r="C9" s="19">
        <v>0.1</v>
      </c>
      <c r="D9" s="17">
        <v>2</v>
      </c>
      <c r="E9" s="2"/>
      <c r="F9" s="2">
        <f t="shared" si="0"/>
        <v>0.2</v>
      </c>
      <c r="H9" s="9" t="s">
        <v>40</v>
      </c>
      <c r="I9" s="16">
        <v>0.16700000000000001</v>
      </c>
      <c r="J9" s="17">
        <v>3</v>
      </c>
      <c r="K9" s="2"/>
      <c r="L9" s="2">
        <f t="shared" si="1"/>
        <v>0.501</v>
      </c>
    </row>
    <row r="10" spans="2:12" x14ac:dyDescent="0.25">
      <c r="B10" s="9" t="s">
        <v>50</v>
      </c>
      <c r="C10" s="16">
        <v>0.1</v>
      </c>
      <c r="D10" s="17">
        <v>3</v>
      </c>
      <c r="E10" s="2"/>
      <c r="F10" s="2">
        <f t="shared" si="0"/>
        <v>0.30000000000000004</v>
      </c>
      <c r="H10" s="9" t="s">
        <v>28</v>
      </c>
      <c r="I10" s="16"/>
      <c r="J10" s="17"/>
      <c r="K10" s="2"/>
      <c r="L10" s="2">
        <f t="shared" si="1"/>
        <v>0</v>
      </c>
    </row>
    <row r="11" spans="2:12" x14ac:dyDescent="0.25">
      <c r="B11" s="9" t="s">
        <v>5</v>
      </c>
      <c r="C11" s="16"/>
      <c r="D11" s="17"/>
      <c r="E11" s="2"/>
      <c r="F11" s="2">
        <f t="shared" si="0"/>
        <v>0</v>
      </c>
      <c r="H11" s="9" t="s">
        <v>29</v>
      </c>
      <c r="I11" s="16"/>
      <c r="J11" s="17"/>
      <c r="K11" s="2"/>
      <c r="L11" s="2">
        <f t="shared" si="1"/>
        <v>0</v>
      </c>
    </row>
    <row r="12" spans="2:12" x14ac:dyDescent="0.25">
      <c r="B12" s="9" t="s">
        <v>6</v>
      </c>
      <c r="C12" s="16"/>
      <c r="D12" s="17"/>
      <c r="E12" s="2"/>
      <c r="F12" s="2">
        <f t="shared" si="0"/>
        <v>0</v>
      </c>
      <c r="H12" s="9" t="s">
        <v>24</v>
      </c>
      <c r="I12" s="16"/>
      <c r="J12" s="17"/>
      <c r="K12" s="2"/>
      <c r="L12" s="2">
        <f t="shared" si="1"/>
        <v>0</v>
      </c>
    </row>
    <row r="13" spans="2:12" x14ac:dyDescent="0.25">
      <c r="B13" s="11" t="s">
        <v>7</v>
      </c>
      <c r="C13" s="3">
        <f>SUM(C7:C12)</f>
        <v>0.5</v>
      </c>
      <c r="D13" s="4"/>
      <c r="E13" s="4"/>
      <c r="F13" s="4">
        <f>SUM(F7:F12)</f>
        <v>1.1000000000000001</v>
      </c>
      <c r="G13" s="12"/>
      <c r="H13" s="11" t="s">
        <v>7</v>
      </c>
      <c r="I13" s="3">
        <f>SUM(I7:I12)</f>
        <v>0.501</v>
      </c>
      <c r="J13" s="4"/>
      <c r="K13" s="4"/>
      <c r="L13" s="4">
        <f>SUM(L7:L12)</f>
        <v>1.169</v>
      </c>
    </row>
    <row r="14" spans="2:12" x14ac:dyDescent="0.25">
      <c r="B14" s="8" t="s">
        <v>8</v>
      </c>
      <c r="C14" s="5"/>
      <c r="D14" s="5"/>
      <c r="E14" s="5"/>
      <c r="F14" s="5"/>
      <c r="H14" s="8" t="s">
        <v>19</v>
      </c>
      <c r="I14" s="5"/>
      <c r="J14" s="5"/>
      <c r="K14" s="5"/>
      <c r="L14" s="5"/>
    </row>
    <row r="15" spans="2:12" x14ac:dyDescent="0.25">
      <c r="B15" s="13" t="s">
        <v>32</v>
      </c>
      <c r="C15" s="16">
        <v>0.1</v>
      </c>
      <c r="D15" s="17">
        <v>4</v>
      </c>
      <c r="E15" s="2"/>
      <c r="F15" s="1">
        <f t="shared" ref="F15:F20" si="2">C15*D15</f>
        <v>0.4</v>
      </c>
      <c r="H15" s="9" t="s">
        <v>34</v>
      </c>
      <c r="I15" s="16">
        <v>0.1</v>
      </c>
      <c r="J15" s="17">
        <v>3</v>
      </c>
      <c r="K15" s="2"/>
      <c r="L15" s="1">
        <f t="shared" ref="L15:L20" si="3">I15*J15</f>
        <v>0.30000000000000004</v>
      </c>
    </row>
    <row r="16" spans="2:12" x14ac:dyDescent="0.25">
      <c r="B16" s="13" t="s">
        <v>43</v>
      </c>
      <c r="C16" s="16">
        <v>0.2</v>
      </c>
      <c r="D16" s="17">
        <v>4</v>
      </c>
      <c r="E16" s="2"/>
      <c r="F16" s="1">
        <f t="shared" si="2"/>
        <v>0.8</v>
      </c>
      <c r="H16" s="9" t="s">
        <v>35</v>
      </c>
      <c r="I16" s="16">
        <v>0.1</v>
      </c>
      <c r="J16" s="17">
        <v>4</v>
      </c>
      <c r="K16" s="2"/>
      <c r="L16" s="1">
        <f t="shared" si="3"/>
        <v>0.4</v>
      </c>
    </row>
    <row r="17" spans="2:12" x14ac:dyDescent="0.25">
      <c r="B17" s="13" t="s">
        <v>39</v>
      </c>
      <c r="C17" s="16">
        <v>0.05</v>
      </c>
      <c r="D17" s="17">
        <v>3</v>
      </c>
      <c r="E17" s="2"/>
      <c r="F17" s="1">
        <f t="shared" si="2"/>
        <v>0.15000000000000002</v>
      </c>
      <c r="H17" s="9" t="s">
        <v>36</v>
      </c>
      <c r="I17" s="16">
        <v>0.1</v>
      </c>
      <c r="J17" s="17">
        <v>2</v>
      </c>
      <c r="K17" s="2"/>
      <c r="L17" s="1">
        <f t="shared" si="3"/>
        <v>0.2</v>
      </c>
    </row>
    <row r="18" spans="2:12" x14ac:dyDescent="0.25">
      <c r="B18" s="13" t="s">
        <v>44</v>
      </c>
      <c r="C18" s="16">
        <v>0.1</v>
      </c>
      <c r="D18" s="17">
        <v>3</v>
      </c>
      <c r="E18" s="2"/>
      <c r="F18" s="1">
        <f t="shared" si="2"/>
        <v>0.30000000000000004</v>
      </c>
      <c r="H18" s="9" t="s">
        <v>37</v>
      </c>
      <c r="I18" s="16">
        <v>0.1</v>
      </c>
      <c r="J18" s="17">
        <v>3</v>
      </c>
      <c r="K18" s="2"/>
      <c r="L18" s="1">
        <f t="shared" si="3"/>
        <v>0.30000000000000004</v>
      </c>
    </row>
    <row r="19" spans="2:12" ht="30" x14ac:dyDescent="0.25">
      <c r="B19" s="13" t="s">
        <v>46</v>
      </c>
      <c r="C19" s="16">
        <v>0.05</v>
      </c>
      <c r="D19" s="17">
        <v>3</v>
      </c>
      <c r="E19" s="2"/>
      <c r="F19" s="1">
        <f t="shared" si="2"/>
        <v>0.15000000000000002</v>
      </c>
      <c r="H19" s="9" t="s">
        <v>38</v>
      </c>
      <c r="I19" s="16">
        <v>0.1</v>
      </c>
      <c r="J19" s="17">
        <v>3</v>
      </c>
      <c r="K19" s="2"/>
      <c r="L19" s="1">
        <f t="shared" si="3"/>
        <v>0.30000000000000004</v>
      </c>
    </row>
    <row r="20" spans="2:12" x14ac:dyDescent="0.25">
      <c r="B20" s="13" t="s">
        <v>9</v>
      </c>
      <c r="C20" s="16"/>
      <c r="D20" s="17"/>
      <c r="E20" s="2"/>
      <c r="F20" s="1">
        <f t="shared" si="2"/>
        <v>0</v>
      </c>
      <c r="H20" s="9" t="s">
        <v>30</v>
      </c>
      <c r="I20" s="16"/>
      <c r="J20" s="17"/>
      <c r="K20" s="2"/>
      <c r="L20" s="1">
        <f t="shared" si="3"/>
        <v>0</v>
      </c>
    </row>
    <row r="21" spans="2:12" x14ac:dyDescent="0.25">
      <c r="B21" s="11" t="s">
        <v>10</v>
      </c>
      <c r="C21" s="3">
        <f>SUM(C15:C20)</f>
        <v>0.50000000000000011</v>
      </c>
      <c r="D21" s="4"/>
      <c r="E21" s="4"/>
      <c r="F21" s="3">
        <f>SUM(F15:F20)</f>
        <v>1.8000000000000003</v>
      </c>
      <c r="H21" s="11" t="s">
        <v>10</v>
      </c>
      <c r="I21" s="3">
        <f>SUM(I15:I20)</f>
        <v>0.5</v>
      </c>
      <c r="J21" s="4"/>
      <c r="K21" s="4"/>
      <c r="L21" s="3">
        <f>SUM(L15:L20)</f>
        <v>1.5000000000000002</v>
      </c>
    </row>
    <row r="22" spans="2:12" x14ac:dyDescent="0.25">
      <c r="B22" s="11" t="s">
        <v>11</v>
      </c>
      <c r="C22" s="3">
        <f>C13+C21</f>
        <v>1</v>
      </c>
      <c r="D22" s="4"/>
      <c r="E22" s="4"/>
      <c r="F22" s="3">
        <f>F13+F21</f>
        <v>2.9000000000000004</v>
      </c>
      <c r="H22" s="11" t="s">
        <v>31</v>
      </c>
      <c r="I22" s="3">
        <f>I13+I21</f>
        <v>1.0009999999999999</v>
      </c>
      <c r="J22" s="4"/>
      <c r="K22" s="4"/>
      <c r="L22" s="3">
        <f>L13+L21</f>
        <v>2.6690000000000005</v>
      </c>
    </row>
    <row r="23" spans="2:12" x14ac:dyDescent="0.25">
      <c r="C23" s="6"/>
      <c r="D23" s="6"/>
      <c r="E23" s="6"/>
      <c r="F23" s="6"/>
    </row>
    <row r="24" spans="2:12" x14ac:dyDescent="0.25">
      <c r="E24" s="9" t="s">
        <v>17</v>
      </c>
      <c r="F24" s="18">
        <f>F22/4</f>
        <v>0.72500000000000009</v>
      </c>
      <c r="J24" s="9"/>
      <c r="K24" s="9" t="s">
        <v>17</v>
      </c>
      <c r="L24" s="18">
        <f>L22/4</f>
        <v>0.66725000000000012</v>
      </c>
    </row>
    <row r="28" spans="2:12" x14ac:dyDescent="0.25">
      <c r="B28" s="32" t="s">
        <v>26</v>
      </c>
      <c r="C28" s="33"/>
    </row>
    <row r="29" spans="2:12" x14ac:dyDescent="0.25">
      <c r="B29" s="9" t="s">
        <v>20</v>
      </c>
      <c r="C29" s="10">
        <f>+L22</f>
        <v>2.6690000000000005</v>
      </c>
    </row>
    <row r="30" spans="2:12" x14ac:dyDescent="0.25">
      <c r="B30" s="9" t="s">
        <v>21</v>
      </c>
      <c r="C30" s="9">
        <f>+F22</f>
        <v>2.9000000000000004</v>
      </c>
    </row>
    <row r="31" spans="2:12" x14ac:dyDescent="0.25">
      <c r="B31" s="9" t="s">
        <v>22</v>
      </c>
      <c r="C31" s="9">
        <f>AVERAGE(C29,C30)</f>
        <v>2.7845000000000004</v>
      </c>
    </row>
    <row r="43" spans="6:6" x14ac:dyDescent="0.25">
      <c r="F43" s="7" t="s">
        <v>27</v>
      </c>
    </row>
  </sheetData>
  <mergeCells count="1">
    <mergeCell ref="B28:C28"/>
  </mergeCells>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DOFA</vt:lpstr>
      <vt:lpstr>CRUCES</vt:lpstr>
      <vt:lpstr>EFI y EFE EJER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Mancilla Tapia, Karol  Johanna</dc:creator>
  <cp:lastModifiedBy>User</cp:lastModifiedBy>
  <dcterms:created xsi:type="dcterms:W3CDTF">2024-02-14T23:56:31Z</dcterms:created>
  <dcterms:modified xsi:type="dcterms:W3CDTF">2024-09-15T17:16:53Z</dcterms:modified>
</cp:coreProperties>
</file>