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8_{92B40962-B5BE-4487-81DC-47EDD83E637F}" xr6:coauthVersionLast="47" xr6:coauthVersionMax="47" xr10:uidLastSave="{00000000-0000-0000-0000-000000000000}"/>
  <bookViews>
    <workbookView xWindow="-120" yWindow="-120" windowWidth="20730" windowHeight="11160" xr2:uid="{00000000-000D-0000-FFFF-FFFF00000000}"/>
  </bookViews>
  <sheets>
    <sheet name="worksheet" sheetId="8" r:id="rId1"/>
    <sheet name="SafetyData" sheetId="1" r:id="rId2"/>
    <sheet name="pivot table" sheetId="9" r:id="rId3"/>
    <sheet name="dashboard" sheetId="10" r:id="rId4"/>
    <sheet name="Sheet4" sheetId="11" r:id="rId5"/>
  </sheets>
  <definedNames>
    <definedName name="_xlnm._FilterDatabase" localSheetId="0" hidden="1">worksheet!$R$1:$R$515</definedName>
    <definedName name="_xlchart.v5.0" hidden="1">'pivot table'!$G$18</definedName>
    <definedName name="_xlchart.v5.1" hidden="1">'pivot table'!$G$19:$G$28</definedName>
    <definedName name="_xlchart.v5.2" hidden="1">'pivot table'!$H$18</definedName>
    <definedName name="_xlchart.v5.3" hidden="1">'pivot table'!$H$19:$H$28</definedName>
    <definedName name="Slicer_Month1">#N/A</definedName>
    <definedName name="Slicer_Year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9"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2" i="8"/>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G11" i="9"/>
  <c r="K4" i="9"/>
  <c r="B2" i="9"/>
  <c r="G3" i="9"/>
</calcChain>
</file>

<file path=xl/sharedStrings.xml><?xml version="1.0" encoding="utf-8"?>
<sst xmlns="http://schemas.openxmlformats.org/spreadsheetml/2006/main" count="9895" uniqueCount="102">
  <si>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</si>
  <si>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</si>
  <si>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</si>
  <si>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</si>
  <si>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</si>
  <si>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</si>
  <si>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</si>
  <si>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</si>
  <si>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</si>
  <si>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</si>
  <si>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</si>
  <si>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</si>
  <si>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</si>
  <si>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</si>
  <si>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</si>
  <si>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</si>
  <si>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</si>
  <si>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</si>
  <si>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</si>
  <si>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</si>
  <si>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</si>
  <si>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</si>
  <si>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</si>
  <si>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</si>
  <si>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</si>
  <si>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</si>
  <si>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</si>
  <si>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</si>
  <si>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</si>
  <si>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</si>
  <si>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</si>
  <si>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</si>
  <si>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</si>
  <si>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</si>
  <si>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</si>
  <si>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</si>
  <si>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</si>
  <si>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</si>
  <si>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</si>
  <si>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</si>
  <si>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</si>
  <si>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</si>
  <si>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</si>
  <si>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</si>
  <si>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</si>
  <si>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</si>
  <si>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</si>
  <si>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</si>
  <si>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</si>
  <si>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</si>
  <si>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</si>
  <si>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</si>
  <si>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</si>
  <si>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</si>
  <si>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</si>
  <si>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</si>
  <si>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</si>
  <si>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</si>
  <si>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</si>
  <si>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</si>
  <si>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</si>
  <si>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</si>
  <si>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</si>
  <si>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</si>
  <si>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</si>
  <si>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</si>
  <si>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Categories</t>
  </si>
  <si>
    <t>Wed</t>
  </si>
  <si>
    <t>Fri</t>
  </si>
  <si>
    <t>Sat</t>
  </si>
  <si>
    <t>Tue</t>
  </si>
  <si>
    <t>Sun</t>
  </si>
  <si>
    <t>Thu</t>
  </si>
  <si>
    <t>Mon</t>
  </si>
  <si>
    <t>JAN</t>
  </si>
  <si>
    <t>FEB</t>
  </si>
  <si>
    <t>MAR</t>
  </si>
  <si>
    <t>APR</t>
  </si>
  <si>
    <t>MAY</t>
  </si>
  <si>
    <t>JUN</t>
  </si>
  <si>
    <t>JUL</t>
  </si>
  <si>
    <t>AUG</t>
  </si>
  <si>
    <t>SEP</t>
  </si>
  <si>
    <t>OCT</t>
  </si>
  <si>
    <t>NOV</t>
  </si>
  <si>
    <t>DEC</t>
  </si>
  <si>
    <t>Workday</t>
  </si>
  <si>
    <t>Count of Gender</t>
  </si>
  <si>
    <t>Row Labels</t>
  </si>
  <si>
    <t>Grand Total</t>
  </si>
  <si>
    <t>Count of Incident Type</t>
  </si>
  <si>
    <t>Sum of Incident Cost</t>
  </si>
  <si>
    <t>Sum of Days Lost</t>
  </si>
  <si>
    <t>EXPERIENCED WORKER</t>
  </si>
  <si>
    <t>INTERN</t>
  </si>
  <si>
    <t>NEW WORKER</t>
  </si>
  <si>
    <t>PROFESSIONAL</t>
  </si>
  <si>
    <t>Count of Categories</t>
  </si>
  <si>
    <t>Count of Shift</t>
  </si>
  <si>
    <t>Column Labels</t>
  </si>
  <si>
    <t>max</t>
  </si>
  <si>
    <t>Count of Report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</si>
</sst>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quot;$&quot;* #,##0_);_(&quot;$&quot;* \(#,##0\);_(&quot;$&quot;* &quot;-&quot;_);_(@_)"/>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42" applyNumberFormat="1" applyFont="1"/>
    <xf numFmtId="10" fontId="0" fillId="0" borderId="0" xfId="0" applyNumberFormat="1"/>
    <xf numFmtId="42" fontId="0" fillId="0" borderId="0" xfId="0" applyNumberFormat="1"/>
    <xf numFmtId="0" fontId="16" fillId="33" borderId="0" xfId="0" applyFont="1" applyFill="1"/>
    <xf numFmtId="14" fontId="16" fillId="33" borderId="0" xfId="0" applyNumberFormat="1" applyFont="1" applyFill="1"/>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2" formatCode="_(&quot;$&quot;* #,##0_);_(&quot;$&quot;* \(#,##0\);_(&quot;$&quot;* &quot;-&quot;_);_(@_)"/>
    </dxf>
    <dxf>
      <numFmt numFmtId="32" formatCode="_(&quot;$&quot;* #,##0_);_(&quot;$&quot;* \(#,##0\);_(&quot;$&quot;* &quot;-&quot;_);_(@_)"/>
    </dxf>
    <dxf>
      <numFmt numFmtId="34" formatCode="_(&quot;$&quot;* #,##0.00_);_(&quot;$&quot;* \(#,##0.00\);_(&quot;$&quot;* &quot;-&quot;??_);_(@_)"/>
    </dxf>
    <dxf>
      <font>
        <color rgb="FF7A4069"/>
      </font>
    </dxf>
  </dxfs>
  <tableStyles count="4" defaultTableStyle="TableStyleMedium2" defaultPivotStyle="PivotStyleLight16">
    <tableStyle name="Slicer Style 1" pivot="0" table="0" count="1" xr9:uid="{89E1BB4A-0DAA-4A5A-B633-E49F729A9C8B}">
      <tableStyleElement type="wholeTable" dxfId="3"/>
    </tableStyle>
    <tableStyle name="Slicer Style 2" pivot="0" table="0" count="1" xr9:uid="{B992E855-EBFB-48C2-8B7F-9C92A2BDBF32}"/>
    <tableStyle name="Slicer Style 3" pivot="0" table="0" count="1" xr9:uid="{396EFD4E-323E-469B-B854-62544699955D}"/>
    <tableStyle name="Slicer Style 4" pivot="0" table="0" count="0" xr9:uid="{6B0FC991-3A8B-453F-9C67-7B650F040317}"/>
  </tableStyles>
  <colors>
    <mruColors>
      <color rgb="FF76BA99"/>
      <color rgb="FF876445"/>
      <color rgb="FFEDDFB3"/>
      <color rgb="FFFFC18E"/>
      <color rgb="FFBD5B87"/>
      <color rgb="FFC35577"/>
      <color rgb="FFCA4E79"/>
      <color rgb="FF7A4069"/>
      <color rgb="FF513252"/>
    </mruColors>
  </colors>
  <extLst>
    <ext xmlns:x14="http://schemas.microsoft.com/office/spreadsheetml/2009/9/main" uri="{46F421CA-312F-682f-3DD2-61675219B42D}">
      <x14:dxfs count="2">
        <dxf>
          <font>
            <color rgb="FFCA4E79"/>
          </font>
        </dxf>
        <dxf>
          <font>
            <color rgb="FFFFC18E"/>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s>
        </x14:slicerStyle>
        <x14:slicerStyle name="Slicer Style 3">
          <x14:slicerStyleElements>
            <x14:slicerStyleElement type="hoveredSelectedItemWith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safety.xlsx]pivot table!PivotTable2</c:name>
    <c:fmtId val="6"/>
  </c:pivotSource>
  <c:chart>
    <c:title>
      <c:tx>
        <c:strRef>
          <c:f>'pivot table'!$A$53</c:f>
          <c:strCache>
            <c:ptCount val="1"/>
          </c:strCache>
        </c:strRef>
      </c:tx>
      <c:layout>
        <c:manualLayout>
          <c:xMode val="edge"/>
          <c:yMode val="edge"/>
          <c:x val="0.5365517226766563"/>
          <c:y val="5.6297361861793335E-2"/>
        </c:manualLayout>
      </c:layout>
      <c:overlay val="0"/>
      <c:spPr>
        <a:noFill/>
        <a:ln>
          <a:noFill/>
        </a:ln>
        <a:effectLst/>
      </c:spPr>
      <c:txPr>
        <a:bodyPr rot="0" spcFirstLastPara="1" vertOverflow="ellipsis" vert="horz" wrap="square" anchor="ctr" anchorCtr="1"/>
        <a:lstStyle/>
        <a:p>
          <a:pPr algn="l">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DF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table'!$A$53</c:f>
              <c:strCache>
                <c:ptCount val="1"/>
                <c:pt idx="0">
                  <c:v>Total</c:v>
                </c:pt>
              </c:strCache>
            </c:strRef>
          </c:tx>
          <c:spPr>
            <a:solidFill>
              <a:srgbClr val="EDDF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c:f>
              <c:strCache>
                <c:ptCount val="9"/>
                <c:pt idx="0">
                  <c:v>Purchasing</c:v>
                </c:pt>
                <c:pt idx="1">
                  <c:v>Fabrication</c:v>
                </c:pt>
                <c:pt idx="2">
                  <c:v>Melting</c:v>
                </c:pt>
                <c:pt idx="3">
                  <c:v>Finishing</c:v>
                </c:pt>
                <c:pt idx="4">
                  <c:v>Security</c:v>
                </c:pt>
                <c:pt idx="5">
                  <c:v>Painting</c:v>
                </c:pt>
                <c:pt idx="6">
                  <c:v>Maintenance</c:v>
                </c:pt>
                <c:pt idx="7">
                  <c:v>Administration</c:v>
                </c:pt>
                <c:pt idx="8">
                  <c:v>Shipping</c:v>
                </c:pt>
              </c:strCache>
            </c:strRef>
          </c:cat>
          <c:val>
            <c:numRef>
              <c:f>'pivot table'!$A$53</c:f>
              <c:numCache>
                <c:formatCode>General</c:formatCode>
                <c:ptCount val="9"/>
                <c:pt idx="0">
                  <c:v>43</c:v>
                </c:pt>
                <c:pt idx="1">
                  <c:v>50</c:v>
                </c:pt>
                <c:pt idx="2">
                  <c:v>55</c:v>
                </c:pt>
                <c:pt idx="3">
                  <c:v>56</c:v>
                </c:pt>
                <c:pt idx="4">
                  <c:v>57</c:v>
                </c:pt>
                <c:pt idx="5">
                  <c:v>60</c:v>
                </c:pt>
                <c:pt idx="6">
                  <c:v>62</c:v>
                </c:pt>
                <c:pt idx="7">
                  <c:v>63</c:v>
                </c:pt>
                <c:pt idx="8">
                  <c:v>68</c:v>
                </c:pt>
              </c:numCache>
            </c:numRef>
          </c:val>
          <c:extLst>
            <c:ext xmlns:c16="http://schemas.microsoft.com/office/drawing/2014/chart" uri="{C3380CC4-5D6E-409C-BE32-E72D297353CC}">
              <c16:uniqueId val="{00000000-D71C-428B-8D7C-3D422A7742A4}"/>
            </c:ext>
          </c:extLst>
        </c:ser>
        <c:dLbls>
          <c:dLblPos val="outEnd"/>
          <c:showLegendKey val="0"/>
          <c:showVal val="1"/>
          <c:showCatName val="0"/>
          <c:showSerName val="0"/>
          <c:showPercent val="0"/>
          <c:showBubbleSize val="0"/>
        </c:dLbls>
        <c:gapWidth val="50"/>
        <c:axId val="1879538928"/>
        <c:axId val="1879553072"/>
      </c:barChart>
      <c:catAx>
        <c:axId val="18795389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79553072"/>
        <c:crosses val="autoZero"/>
        <c:auto val="1"/>
        <c:lblAlgn val="r"/>
        <c:lblOffset val="100"/>
        <c:noMultiLvlLbl val="0"/>
      </c:catAx>
      <c:valAx>
        <c:axId val="1879553072"/>
        <c:scaling>
          <c:orientation val="minMax"/>
        </c:scaling>
        <c:delete val="1"/>
        <c:axPos val="b"/>
        <c:numFmt formatCode="General" sourceLinked="1"/>
        <c:majorTickMark val="none"/>
        <c:minorTickMark val="none"/>
        <c:tickLblPos val="nextTo"/>
        <c:crossAx val="18795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dbl"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safety.xlsx]pivot table!PivotTable6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DF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c:f>
              <c:strCache>
                <c:ptCount val="1"/>
                <c:pt idx="0">
                  <c:v>Total</c:v>
                </c:pt>
              </c:strCache>
            </c:strRef>
          </c:tx>
          <c:spPr>
            <a:solidFill>
              <a:srgbClr val="EDDF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table'!$C$3:$C$7</c:f>
              <c:strCache>
                <c:ptCount val="4"/>
                <c:pt idx="0">
                  <c:v>EXPERIENCED WORKER</c:v>
                </c:pt>
                <c:pt idx="1">
                  <c:v>INTERN</c:v>
                </c:pt>
                <c:pt idx="2">
                  <c:v>NEW WORKER</c:v>
                </c:pt>
                <c:pt idx="3">
                  <c:v>PROFESSIONAL</c:v>
                </c:pt>
              </c:strCache>
            </c:strRef>
          </c:cat>
          <c:val>
            <c:numRef>
              <c:f>'pivot table'!$D$3:$D$7</c:f>
              <c:numCache>
                <c:formatCode>General</c:formatCode>
                <c:ptCount val="4"/>
                <c:pt idx="0">
                  <c:v>138</c:v>
                </c:pt>
                <c:pt idx="1">
                  <c:v>106</c:v>
                </c:pt>
                <c:pt idx="2">
                  <c:v>152</c:v>
                </c:pt>
                <c:pt idx="3">
                  <c:v>118</c:v>
                </c:pt>
              </c:numCache>
            </c:numRef>
          </c:val>
          <c:extLst>
            <c:ext xmlns:c16="http://schemas.microsoft.com/office/drawing/2014/chart" uri="{C3380CC4-5D6E-409C-BE32-E72D297353CC}">
              <c16:uniqueId val="{00000000-CB18-4B15-A939-114A5A9F42A4}"/>
            </c:ext>
          </c:extLst>
        </c:ser>
        <c:dLbls>
          <c:dLblPos val="outEnd"/>
          <c:showLegendKey val="0"/>
          <c:showVal val="1"/>
          <c:showCatName val="0"/>
          <c:showSerName val="0"/>
          <c:showPercent val="0"/>
          <c:showBubbleSize val="0"/>
        </c:dLbls>
        <c:gapWidth val="50"/>
        <c:overlap val="-27"/>
        <c:axId val="1609785920"/>
        <c:axId val="1609785504"/>
      </c:barChart>
      <c:catAx>
        <c:axId val="16097859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09785504"/>
        <c:crosses val="autoZero"/>
        <c:auto val="1"/>
        <c:lblAlgn val="ctr"/>
        <c:lblOffset val="100"/>
        <c:noMultiLvlLbl val="0"/>
      </c:catAx>
      <c:valAx>
        <c:axId val="1609785504"/>
        <c:scaling>
          <c:orientation val="minMax"/>
        </c:scaling>
        <c:delete val="1"/>
        <c:axPos val="l"/>
        <c:numFmt formatCode="General" sourceLinked="1"/>
        <c:majorTickMark val="none"/>
        <c:minorTickMark val="none"/>
        <c:tickLblPos val="nextTo"/>
        <c:crossAx val="160978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dbl"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safety.xlsx]pivot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Incurred</a:t>
            </a:r>
            <a:r>
              <a:rPr lang="en-US" b="1" baseline="0">
                <a:solidFill>
                  <a:sysClr val="windowText" lastClr="000000"/>
                </a:solidFill>
              </a:rPr>
              <a:t> Cost by Year</a:t>
            </a:r>
            <a:endParaRPr lang="en-US" b="1">
              <a:solidFill>
                <a:sysClr val="windowText" lastClr="000000"/>
              </a:solidFill>
            </a:endParaRPr>
          </a:p>
        </c:rich>
      </c:tx>
      <c:overlay val="0"/>
      <c:spPr>
        <a:solidFill>
          <a:srgbClr val="76BA99"/>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A4E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A4E79"/>
          </a:solidFill>
          <a:ln>
            <a:noFill/>
          </a:ln>
          <a:effectLst/>
        </c:spPr>
      </c:pivotFmt>
      <c:pivotFmt>
        <c:idx val="7"/>
        <c:spPr>
          <a:solidFill>
            <a:srgbClr val="BD5B87"/>
          </a:solidFill>
          <a:ln>
            <a:noFill/>
          </a:ln>
          <a:effectLst/>
        </c:spPr>
      </c:pivotFmt>
      <c:pivotFmt>
        <c:idx val="8"/>
        <c:spPr>
          <a:solidFill>
            <a:srgbClr val="CA4E79"/>
          </a:solidFill>
          <a:ln>
            <a:noFill/>
          </a:ln>
          <a:effectLst/>
        </c:spPr>
      </c:pivotFmt>
      <c:pivotFmt>
        <c:idx val="9"/>
        <c:spPr>
          <a:solidFill>
            <a:srgbClr val="EDDF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DDFB3"/>
          </a:solidFill>
          <a:ln>
            <a:noFill/>
          </a:ln>
          <a:effectLst/>
        </c:spPr>
      </c:pivotFmt>
      <c:pivotFmt>
        <c:idx val="11"/>
        <c:spPr>
          <a:solidFill>
            <a:srgbClr val="EDDFB3"/>
          </a:solidFill>
          <a:ln>
            <a:noFill/>
          </a:ln>
          <a:effectLst/>
        </c:spPr>
      </c:pivotFmt>
      <c:pivotFmt>
        <c:idx val="12"/>
        <c:spPr>
          <a:solidFill>
            <a:srgbClr val="EDDFB3"/>
          </a:solidFill>
          <a:ln>
            <a:noFill/>
          </a:ln>
          <a:effectLst/>
        </c:spPr>
      </c:pivotFmt>
    </c:pivotFmts>
    <c:plotArea>
      <c:layout>
        <c:manualLayout>
          <c:layoutTarget val="inner"/>
          <c:xMode val="edge"/>
          <c:yMode val="edge"/>
          <c:x val="0.17545210199771935"/>
          <c:y val="0.13337951376474796"/>
          <c:w val="0.77882383438004454"/>
          <c:h val="0.72654924729383308"/>
        </c:manualLayout>
      </c:layout>
      <c:barChart>
        <c:barDir val="col"/>
        <c:grouping val="clustered"/>
        <c:varyColors val="1"/>
        <c:ser>
          <c:idx val="0"/>
          <c:order val="0"/>
          <c:tx>
            <c:strRef>
              <c:f>'pivot table'!$G$6</c:f>
              <c:strCache>
                <c:ptCount val="1"/>
                <c:pt idx="0">
                  <c:v>Total</c:v>
                </c:pt>
              </c:strCache>
            </c:strRef>
          </c:tx>
          <c:spPr>
            <a:solidFill>
              <a:srgbClr val="EDDFB3"/>
            </a:solidFill>
          </c:spPr>
          <c:invertIfNegative val="0"/>
          <c:dPt>
            <c:idx val="0"/>
            <c:invertIfNegative val="0"/>
            <c:bubble3D val="0"/>
            <c:spPr>
              <a:solidFill>
                <a:srgbClr val="EDDFB3"/>
              </a:solidFill>
              <a:ln>
                <a:noFill/>
              </a:ln>
              <a:effectLst/>
            </c:spPr>
            <c:extLst>
              <c:ext xmlns:c16="http://schemas.microsoft.com/office/drawing/2014/chart" uri="{C3380CC4-5D6E-409C-BE32-E72D297353CC}">
                <c16:uniqueId val="{00000003-76D2-42A8-863C-EDA04B9695AC}"/>
              </c:ext>
            </c:extLst>
          </c:dPt>
          <c:dPt>
            <c:idx val="1"/>
            <c:invertIfNegative val="0"/>
            <c:bubble3D val="0"/>
            <c:spPr>
              <a:solidFill>
                <a:srgbClr val="EDDFB3"/>
              </a:solidFill>
              <a:ln>
                <a:noFill/>
              </a:ln>
              <a:effectLst/>
            </c:spPr>
            <c:extLst>
              <c:ext xmlns:c16="http://schemas.microsoft.com/office/drawing/2014/chart" uri="{C3380CC4-5D6E-409C-BE32-E72D297353CC}">
                <c16:uniqueId val="{00000001-76D2-42A8-863C-EDA04B9695AC}"/>
              </c:ext>
            </c:extLst>
          </c:dPt>
          <c:dPt>
            <c:idx val="2"/>
            <c:invertIfNegative val="0"/>
            <c:bubble3D val="0"/>
            <c:spPr>
              <a:solidFill>
                <a:srgbClr val="EDDFB3"/>
              </a:solidFill>
              <a:ln>
                <a:noFill/>
              </a:ln>
              <a:effectLst/>
            </c:spPr>
            <c:extLst>
              <c:ext xmlns:c16="http://schemas.microsoft.com/office/drawing/2014/chart" uri="{C3380CC4-5D6E-409C-BE32-E72D297353CC}">
                <c16:uniqueId val="{00000002-76D2-42A8-863C-EDA04B9695AC}"/>
              </c:ext>
            </c:extLst>
          </c:dPt>
          <c:trendline>
            <c:spPr>
              <a:ln w="19050" cap="rnd">
                <a:solidFill>
                  <a:schemeClr val="accent1"/>
                </a:solidFill>
                <a:prstDash val="sysDot"/>
              </a:ln>
              <a:effectLst/>
            </c:spPr>
            <c:trendlineType val="exp"/>
            <c:dispRSqr val="0"/>
            <c:dispEq val="0"/>
          </c:trendline>
          <c:cat>
            <c:strRef>
              <c:f>'pivot table'!$F$7:$F$10</c:f>
              <c:strCache>
                <c:ptCount val="3"/>
                <c:pt idx="0">
                  <c:v>2020</c:v>
                </c:pt>
                <c:pt idx="1">
                  <c:v>2021</c:v>
                </c:pt>
                <c:pt idx="2">
                  <c:v>2022</c:v>
                </c:pt>
              </c:strCache>
            </c:strRef>
          </c:cat>
          <c:val>
            <c:numRef>
              <c:f>'pivot table'!$G$7:$G$10</c:f>
              <c:numCache>
                <c:formatCode>_("$"* #,##0_);_("$"* \(#,##0\);_("$"* "-"_);_(@_)</c:formatCode>
                <c:ptCount val="3"/>
                <c:pt idx="0">
                  <c:v>327003</c:v>
                </c:pt>
                <c:pt idx="1">
                  <c:v>277269</c:v>
                </c:pt>
                <c:pt idx="2">
                  <c:v>113523</c:v>
                </c:pt>
              </c:numCache>
            </c:numRef>
          </c:val>
          <c:extLst>
            <c:ext xmlns:c16="http://schemas.microsoft.com/office/drawing/2014/chart" uri="{C3380CC4-5D6E-409C-BE32-E72D297353CC}">
              <c16:uniqueId val="{00000000-A654-4F18-AC82-B008E893E1B6}"/>
            </c:ext>
          </c:extLst>
        </c:ser>
        <c:dLbls>
          <c:showLegendKey val="0"/>
          <c:showVal val="0"/>
          <c:showCatName val="0"/>
          <c:showSerName val="0"/>
          <c:showPercent val="0"/>
          <c:showBubbleSize val="0"/>
        </c:dLbls>
        <c:gapWidth val="150"/>
        <c:axId val="1609811712"/>
        <c:axId val="1609812128"/>
      </c:barChart>
      <c:catAx>
        <c:axId val="16098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09812128"/>
        <c:crosses val="autoZero"/>
        <c:auto val="1"/>
        <c:lblAlgn val="ctr"/>
        <c:lblOffset val="100"/>
        <c:noMultiLvlLbl val="0"/>
      </c:catAx>
      <c:valAx>
        <c:axId val="160981212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098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safety.xlsx]pivot table!PivotTable9</c:name>
    <c:fmtId val="2"/>
  </c:pivotSource>
  <c:chart>
    <c:title>
      <c:tx>
        <c:rich>
          <a:bodyPr rot="0" spcFirstLastPara="1" vertOverflow="ellipsis" vert="horz" wrap="square" anchor="ctr" anchorCtr="1"/>
          <a:lstStyle/>
          <a:p>
            <a:pPr>
              <a:defRPr sz="1000" b="0" i="0" u="none" strike="noStrike" kern="1200" spc="0" baseline="0">
                <a:solidFill>
                  <a:schemeClr val="tx1">
                    <a:lumMod val="95000"/>
                    <a:lumOff val="5000"/>
                  </a:schemeClr>
                </a:solidFill>
                <a:latin typeface="+mn-lt"/>
                <a:ea typeface="+mn-ea"/>
                <a:cs typeface="+mn-cs"/>
              </a:defRPr>
            </a:pPr>
            <a:r>
              <a:rPr lang="en-US" sz="1000">
                <a:solidFill>
                  <a:schemeClr val="tx1">
                    <a:lumMod val="95000"/>
                    <a:lumOff val="5000"/>
                  </a:schemeClr>
                </a:solidFill>
              </a:rPr>
              <a:t>O</a:t>
            </a:r>
            <a:r>
              <a:rPr lang="en-US" sz="1000" baseline="0">
                <a:solidFill>
                  <a:schemeClr val="tx1">
                    <a:lumMod val="95000"/>
                    <a:lumOff val="5000"/>
                  </a:schemeClr>
                </a:solidFill>
              </a:rPr>
              <a:t>nly </a:t>
            </a:r>
            <a:r>
              <a:rPr lang="en-US" sz="1000" b="1">
                <a:solidFill>
                  <a:schemeClr val="tx1">
                    <a:lumMod val="95000"/>
                    <a:lumOff val="5000"/>
                  </a:schemeClr>
                </a:solidFill>
              </a:rPr>
              <a:t>11%</a:t>
            </a:r>
            <a:r>
              <a:rPr lang="en-US" sz="1000" b="1" baseline="0">
                <a:solidFill>
                  <a:schemeClr val="tx1">
                    <a:lumMod val="95000"/>
                    <a:lumOff val="5000"/>
                  </a:schemeClr>
                </a:solidFill>
              </a:rPr>
              <a:t> </a:t>
            </a:r>
            <a:r>
              <a:rPr lang="en-US" sz="1000" baseline="0">
                <a:solidFill>
                  <a:schemeClr val="tx1">
                    <a:lumMod val="95000"/>
                    <a:lumOff val="5000"/>
                  </a:schemeClr>
                </a:solidFill>
              </a:rPr>
              <a:t>of the Total workers involved in accident are </a:t>
            </a:r>
            <a:r>
              <a:rPr lang="en-US" sz="1000" b="1" baseline="0">
                <a:solidFill>
                  <a:schemeClr val="tx1">
                    <a:lumMod val="95000"/>
                    <a:lumOff val="5000"/>
                  </a:schemeClr>
                </a:solidFill>
              </a:rPr>
              <a:t>Females</a:t>
            </a:r>
            <a:endParaRPr lang="en-US" sz="1000" b="1">
              <a:solidFill>
                <a:schemeClr val="tx1">
                  <a:lumMod val="95000"/>
                  <a:lumOff val="5000"/>
                </a:schemeClr>
              </a:solidFill>
            </a:endParaRPr>
          </a:p>
        </c:rich>
      </c:tx>
      <c:layout>
        <c:manualLayout>
          <c:xMode val="edge"/>
          <c:yMode val="edge"/>
          <c:x val="0.11102089729927818"/>
          <c:y val="3.44827430162263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9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w="19050">
            <a:noFill/>
          </a:ln>
          <a:effectLst/>
        </c:spPr>
      </c:pivotFmt>
      <c:pivotFmt>
        <c:idx val="6"/>
        <c:spPr>
          <a:solidFill>
            <a:schemeClr val="tx1"/>
          </a:solidFill>
          <a:ln w="19050">
            <a:noFill/>
          </a:ln>
          <a:effectLst/>
        </c:spPr>
      </c:pivotFmt>
    </c:pivotFmts>
    <c:plotArea>
      <c:layout>
        <c:manualLayout>
          <c:layoutTarget val="inner"/>
          <c:xMode val="edge"/>
          <c:yMode val="edge"/>
          <c:x val="0.21839714931638726"/>
          <c:y val="0.22994921262140799"/>
          <c:w val="0.57721748297683917"/>
          <c:h val="0.71258769454806115"/>
        </c:manualLayout>
      </c:layout>
      <c:doughnutChart>
        <c:varyColors val="1"/>
        <c:ser>
          <c:idx val="0"/>
          <c:order val="0"/>
          <c:tx>
            <c:strRef>
              <c:f>'pivot table'!$J$3</c:f>
              <c:strCache>
                <c:ptCount val="1"/>
                <c:pt idx="0">
                  <c:v>Total</c:v>
                </c:pt>
              </c:strCache>
            </c:strRef>
          </c:tx>
          <c:spPr>
            <a:solidFill>
              <a:schemeClr val="bg1">
                <a:lumMod val="95000"/>
              </a:schemeClr>
            </a:solidFill>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73EF-45E6-84E6-E7BB62D96523}"/>
              </c:ext>
            </c:extLst>
          </c:dPt>
          <c:dPt>
            <c:idx val="1"/>
            <c:bubble3D val="0"/>
            <c:spPr>
              <a:solidFill>
                <a:schemeClr val="tx1"/>
              </a:solidFill>
              <a:ln w="19050">
                <a:noFill/>
              </a:ln>
              <a:effectLst/>
            </c:spPr>
            <c:extLst>
              <c:ext xmlns:c16="http://schemas.microsoft.com/office/drawing/2014/chart" uri="{C3380CC4-5D6E-409C-BE32-E72D297353CC}">
                <c16:uniqueId val="{00000003-73EF-45E6-84E6-E7BB62D96523}"/>
              </c:ext>
            </c:extLst>
          </c:dPt>
          <c:cat>
            <c:strRef>
              <c:f>'pivot table'!$I$4:$I$6</c:f>
              <c:strCache>
                <c:ptCount val="2"/>
                <c:pt idx="0">
                  <c:v>Female</c:v>
                </c:pt>
                <c:pt idx="1">
                  <c:v>Male</c:v>
                </c:pt>
              </c:strCache>
            </c:strRef>
          </c:cat>
          <c:val>
            <c:numRef>
              <c:f>'pivot table'!$J$4:$J$6</c:f>
              <c:numCache>
                <c:formatCode>General</c:formatCode>
                <c:ptCount val="2"/>
                <c:pt idx="0">
                  <c:v>56</c:v>
                </c:pt>
                <c:pt idx="1">
                  <c:v>458</c:v>
                </c:pt>
              </c:numCache>
            </c:numRef>
          </c:val>
          <c:extLst>
            <c:ext xmlns:c16="http://schemas.microsoft.com/office/drawing/2014/chart" uri="{C3380CC4-5D6E-409C-BE32-E72D297353CC}">
              <c16:uniqueId val="{00000004-73EF-45E6-84E6-E7BB62D96523}"/>
            </c:ext>
          </c:extLst>
        </c:ser>
        <c:dLbls>
          <c:showLegendKey val="0"/>
          <c:showVal val="0"/>
          <c:showCatName val="0"/>
          <c:showSerName val="0"/>
          <c:showPercent val="0"/>
          <c:showBubbleSize val="0"/>
          <c:showLeaderLines val="1"/>
        </c:dLbls>
        <c:firstSliceAng val="60"/>
        <c:holeSize val="5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rgbClr val="FFC18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safety.xlsx]pivot table!PivotTable11</c:name>
    <c:fmtId val="8"/>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Cost</a:t>
            </a:r>
            <a:r>
              <a:rPr lang="en-US" b="1" baseline="0">
                <a:solidFill>
                  <a:schemeClr val="tx1"/>
                </a:solidFill>
              </a:rPr>
              <a:t> by Worker's Category</a:t>
            </a:r>
            <a:endParaRPr lang="en-US" b="1">
              <a:solidFill>
                <a:schemeClr val="tx1"/>
              </a:solidFill>
            </a:endParaRPr>
          </a:p>
        </c:rich>
      </c:tx>
      <c:layout>
        <c:manualLayout>
          <c:xMode val="edge"/>
          <c:yMode val="edge"/>
          <c:x val="0.24690343970161624"/>
          <c:y val="6.0931873847032206E-3"/>
        </c:manualLayout>
      </c:layout>
      <c:overlay val="0"/>
      <c:spPr>
        <a:solidFill>
          <a:srgbClr val="76BA99"/>
        </a:solid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1410763255222"/>
          <c:y val="8.1681677818841933E-2"/>
          <c:w val="0.55236531381164788"/>
          <c:h val="0.82541425715096561"/>
        </c:manualLayout>
      </c:layout>
      <c:barChart>
        <c:barDir val="col"/>
        <c:grouping val="stacked"/>
        <c:varyColors val="0"/>
        <c:ser>
          <c:idx val="0"/>
          <c:order val="0"/>
          <c:tx>
            <c:strRef>
              <c:f>'pivot table'!$J$10:$J$11</c:f>
              <c:strCache>
                <c:ptCount val="1"/>
                <c:pt idx="0">
                  <c:v>EXPERIENCED WORKER</c:v>
                </c:pt>
              </c:strCache>
            </c:strRef>
          </c:tx>
          <c:spPr>
            <a:solidFill>
              <a:schemeClr val="bg2">
                <a:lumMod val="90000"/>
              </a:schemeClr>
            </a:solidFill>
            <a:ln>
              <a:noFill/>
            </a:ln>
            <a:effectLst/>
          </c:spPr>
          <c:invertIfNegative val="0"/>
          <c:cat>
            <c:strRef>
              <c:f>'pivot table'!$I$12:$I$24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table'!$J$12:$J$24</c:f>
              <c:numCache>
                <c:formatCode>_("$"* #,##0_);_("$"* \(#,##0\);_("$"* "-"_);_(@_)</c:formatCode>
                <c:ptCount val="12"/>
                <c:pt idx="0">
                  <c:v>20258</c:v>
                </c:pt>
                <c:pt idx="1">
                  <c:v>24860</c:v>
                </c:pt>
                <c:pt idx="2">
                  <c:v>9718</c:v>
                </c:pt>
                <c:pt idx="3">
                  <c:v>20627</c:v>
                </c:pt>
                <c:pt idx="4">
                  <c:v>10469</c:v>
                </c:pt>
                <c:pt idx="5">
                  <c:v>13102</c:v>
                </c:pt>
                <c:pt idx="6">
                  <c:v>12983</c:v>
                </c:pt>
                <c:pt idx="7">
                  <c:v>25079</c:v>
                </c:pt>
                <c:pt idx="8">
                  <c:v>8327</c:v>
                </c:pt>
                <c:pt idx="9">
                  <c:v>19695</c:v>
                </c:pt>
                <c:pt idx="10">
                  <c:v>12492</c:v>
                </c:pt>
                <c:pt idx="11">
                  <c:v>13190</c:v>
                </c:pt>
              </c:numCache>
            </c:numRef>
          </c:val>
          <c:extLst>
            <c:ext xmlns:c16="http://schemas.microsoft.com/office/drawing/2014/chart" uri="{C3380CC4-5D6E-409C-BE32-E72D297353CC}">
              <c16:uniqueId val="{00000000-774D-4307-A0A5-4C4C82859033}"/>
            </c:ext>
          </c:extLst>
        </c:ser>
        <c:ser>
          <c:idx val="1"/>
          <c:order val="1"/>
          <c:tx>
            <c:strRef>
              <c:f>'pivot table'!$K$10:$K$11</c:f>
              <c:strCache>
                <c:ptCount val="1"/>
                <c:pt idx="0">
                  <c:v>INTERN</c:v>
                </c:pt>
              </c:strCache>
            </c:strRef>
          </c:tx>
          <c:spPr>
            <a:solidFill>
              <a:schemeClr val="bg2">
                <a:lumMod val="75000"/>
              </a:schemeClr>
            </a:solidFill>
            <a:ln>
              <a:noFill/>
            </a:ln>
            <a:effectLst/>
          </c:spPr>
          <c:invertIfNegative val="0"/>
          <c:cat>
            <c:strRef>
              <c:f>'pivot table'!$I$12:$I$24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table'!$K$12:$K$24</c:f>
              <c:numCache>
                <c:formatCode>_("$"* #,##0_);_("$"* \(#,##0\);_("$"* "-"_);_(@_)</c:formatCode>
                <c:ptCount val="12"/>
                <c:pt idx="0">
                  <c:v>6646</c:v>
                </c:pt>
                <c:pt idx="1">
                  <c:v>10057</c:v>
                </c:pt>
                <c:pt idx="2">
                  <c:v>16093</c:v>
                </c:pt>
                <c:pt idx="3">
                  <c:v>28046</c:v>
                </c:pt>
                <c:pt idx="4">
                  <c:v>13957</c:v>
                </c:pt>
                <c:pt idx="5">
                  <c:v>13848</c:v>
                </c:pt>
                <c:pt idx="6">
                  <c:v>13908</c:v>
                </c:pt>
                <c:pt idx="7">
                  <c:v>3936</c:v>
                </c:pt>
                <c:pt idx="8">
                  <c:v>8782</c:v>
                </c:pt>
                <c:pt idx="9">
                  <c:v>5579</c:v>
                </c:pt>
                <c:pt idx="10">
                  <c:v>8173</c:v>
                </c:pt>
                <c:pt idx="11">
                  <c:v>8224</c:v>
                </c:pt>
              </c:numCache>
            </c:numRef>
          </c:val>
          <c:extLst>
            <c:ext xmlns:c16="http://schemas.microsoft.com/office/drawing/2014/chart" uri="{C3380CC4-5D6E-409C-BE32-E72D297353CC}">
              <c16:uniqueId val="{00000006-774D-4307-A0A5-4C4C82859033}"/>
            </c:ext>
          </c:extLst>
        </c:ser>
        <c:ser>
          <c:idx val="2"/>
          <c:order val="2"/>
          <c:tx>
            <c:strRef>
              <c:f>'pivot table'!$L$10:$L$11</c:f>
              <c:strCache>
                <c:ptCount val="1"/>
                <c:pt idx="0">
                  <c:v>NEW WORKER</c:v>
                </c:pt>
              </c:strCache>
            </c:strRef>
          </c:tx>
          <c:spPr>
            <a:solidFill>
              <a:schemeClr val="bg2">
                <a:lumMod val="50000"/>
              </a:schemeClr>
            </a:solidFill>
            <a:ln>
              <a:noFill/>
            </a:ln>
            <a:effectLst/>
          </c:spPr>
          <c:invertIfNegative val="0"/>
          <c:cat>
            <c:strRef>
              <c:f>'pivot table'!$I$12:$I$24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table'!$L$12:$L$24</c:f>
              <c:numCache>
                <c:formatCode>_("$"* #,##0_);_("$"* \(#,##0\);_("$"* "-"_);_(@_)</c:formatCode>
                <c:ptCount val="12"/>
                <c:pt idx="0">
                  <c:v>23031</c:v>
                </c:pt>
                <c:pt idx="1">
                  <c:v>20627</c:v>
                </c:pt>
                <c:pt idx="2">
                  <c:v>26904</c:v>
                </c:pt>
                <c:pt idx="3">
                  <c:v>23488</c:v>
                </c:pt>
                <c:pt idx="4">
                  <c:v>28503</c:v>
                </c:pt>
                <c:pt idx="5">
                  <c:v>23203</c:v>
                </c:pt>
                <c:pt idx="6">
                  <c:v>30003</c:v>
                </c:pt>
                <c:pt idx="7">
                  <c:v>11953</c:v>
                </c:pt>
                <c:pt idx="8">
                  <c:v>5894</c:v>
                </c:pt>
                <c:pt idx="9">
                  <c:v>14648</c:v>
                </c:pt>
                <c:pt idx="10">
                  <c:v>21221</c:v>
                </c:pt>
                <c:pt idx="11">
                  <c:v>22605</c:v>
                </c:pt>
              </c:numCache>
            </c:numRef>
          </c:val>
          <c:extLst>
            <c:ext xmlns:c16="http://schemas.microsoft.com/office/drawing/2014/chart" uri="{C3380CC4-5D6E-409C-BE32-E72D297353CC}">
              <c16:uniqueId val="{00000007-774D-4307-A0A5-4C4C82859033}"/>
            </c:ext>
          </c:extLst>
        </c:ser>
        <c:ser>
          <c:idx val="3"/>
          <c:order val="3"/>
          <c:tx>
            <c:strRef>
              <c:f>'pivot table'!$M$10:$M$11</c:f>
              <c:strCache>
                <c:ptCount val="1"/>
                <c:pt idx="0">
                  <c:v>PROFESSIONAL</c:v>
                </c:pt>
              </c:strCache>
            </c:strRef>
          </c:tx>
          <c:spPr>
            <a:solidFill>
              <a:schemeClr val="bg2">
                <a:lumMod val="10000"/>
              </a:schemeClr>
            </a:solidFill>
            <a:ln>
              <a:noFill/>
            </a:ln>
            <a:effectLst/>
          </c:spPr>
          <c:invertIfNegative val="0"/>
          <c:cat>
            <c:strRef>
              <c:f>'pivot table'!$I$12:$I$24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table'!$M$12:$M$24</c:f>
              <c:numCache>
                <c:formatCode>_("$"* #,##0_);_("$"* \(#,##0\);_("$"* "-"_);_(@_)</c:formatCode>
                <c:ptCount val="12"/>
                <c:pt idx="0">
                  <c:v>13098</c:v>
                </c:pt>
                <c:pt idx="1">
                  <c:v>25589</c:v>
                </c:pt>
                <c:pt idx="2">
                  <c:v>10713</c:v>
                </c:pt>
                <c:pt idx="3">
                  <c:v>12605</c:v>
                </c:pt>
                <c:pt idx="4">
                  <c:v>5799</c:v>
                </c:pt>
                <c:pt idx="5">
                  <c:v>13934</c:v>
                </c:pt>
                <c:pt idx="6">
                  <c:v>12775</c:v>
                </c:pt>
                <c:pt idx="7">
                  <c:v>3979</c:v>
                </c:pt>
                <c:pt idx="8">
                  <c:v>12336</c:v>
                </c:pt>
                <c:pt idx="9">
                  <c:v>5525</c:v>
                </c:pt>
                <c:pt idx="10">
                  <c:v>8618</c:v>
                </c:pt>
                <c:pt idx="11">
                  <c:v>12695</c:v>
                </c:pt>
              </c:numCache>
            </c:numRef>
          </c:val>
          <c:extLst>
            <c:ext xmlns:c16="http://schemas.microsoft.com/office/drawing/2014/chart" uri="{C3380CC4-5D6E-409C-BE32-E72D297353CC}">
              <c16:uniqueId val="{00000008-774D-4307-A0A5-4C4C82859033}"/>
            </c:ext>
          </c:extLst>
        </c:ser>
        <c:dLbls>
          <c:showLegendKey val="0"/>
          <c:showVal val="0"/>
          <c:showCatName val="0"/>
          <c:showSerName val="0"/>
          <c:showPercent val="0"/>
          <c:showBubbleSize val="0"/>
        </c:dLbls>
        <c:gapWidth val="50"/>
        <c:overlap val="100"/>
        <c:axId val="2059459968"/>
        <c:axId val="2059454560"/>
      </c:barChart>
      <c:catAx>
        <c:axId val="205945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59454560"/>
        <c:crosses val="autoZero"/>
        <c:auto val="1"/>
        <c:lblAlgn val="ctr"/>
        <c:lblOffset val="100"/>
        <c:noMultiLvlLbl val="0"/>
      </c:catAx>
      <c:valAx>
        <c:axId val="205945456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59459968"/>
        <c:crosses val="autoZero"/>
        <c:crossBetween val="between"/>
      </c:valAx>
      <c:spPr>
        <a:noFill/>
        <a:ln>
          <a:noFill/>
        </a:ln>
        <a:effectLst/>
      </c:spPr>
    </c:plotArea>
    <c:legend>
      <c:legendPos val="r"/>
      <c:layout>
        <c:manualLayout>
          <c:xMode val="edge"/>
          <c:yMode val="edge"/>
          <c:x val="0.68612063474571272"/>
          <c:y val="0.27522954074899808"/>
          <c:w val="0.28345430986182052"/>
          <c:h val="0.721793670822338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rgbClr val="876445"/>
            </a:solidFill>
          </cx:spPr>
        </cx:plotSurface>
        <cx:series layoutId="regionMap" uniqueId="{3A63CD56-0E5D-444F-A818-4C1A7882C69B}">
          <cx:tx>
            <cx:txData>
              <cx:f>_xlchart.v5.2</cx:f>
              <cx:v>Count of Incident Type</cx:v>
            </cx:txData>
          </cx:tx>
          <cx:spPr>
            <a:solidFill>
              <a:schemeClr val="bg2">
                <a:lumMod val="50000"/>
              </a:schemeClr>
            </a:solidFill>
          </cx:spPr>
          <cx:dataLabels>
            <cx:visibility seriesName="0" categoryName="0" value="1"/>
          </cx:dataLabels>
          <cx:dataId val="0"/>
          <cx:layoutPr>
            <cx:regionLabelLayout val="bestFitOnly"/>
            <cx:geography cultureLanguage="en-US" cultureRegion="NG" attribution="Powered by Bing">
              <cx:geoCache provider="{E9337A44-BEBE-4D9F-B70C-5C5E7DAFC167}">
                <cx:binary>1HtZj9w4EuZfMfy8cvOQRGowPcBQUqZSdfh22/0ilMtlnaQO6uSv3xDTdto1npkebGOBLjTo4Jki
g3F9wf77/fq3++bhbniyykbpv92vvz4txrH72y+/6PviQd7pZ7K8H1rdfh6f3bfyl/bz5/L+4ZdP
w91SqvwXgrD7y31xN4wP69N//B1Wyx/a6/b+bixb9XJ6GLZXD3pqRv0f+n7a9eTukyxVVOpxKO9H
/OvT8K4pP7eDKu+ePnlQYzlub7bu4denP4x7+uSXx6v9yy8/aeDjxukTzKXsGfFc3w9wgOwffvqk
aVX+pdvBOHjmY0ZYgNzA/n397ds7CfP/2DfZL7r79Gl40Bq2Zf/9ce4Pe4Cufz59ct9OatxPL4eD
/PXpW1WOD5+evB7vxgf99Emp2/A8IGz3jbx9bXf+y4/n/4+/P2qAs3jU8h2LHh/cf+v6Fw79s7n7
eCf/TPaQZ8z3XeKjL+yhP7KH+8+4iygliJy5E/zInj/wQT/nzbeJjxjzz+u/JGMOTTuUn/5ExhD+
zAs8DxMKJ/69wHDyzOWMuoTTs0ABx87CehaYP/AlP+fIt4mPOHL4a3Lk+NAO+Z+qycgz3+WEc/ZF
FNgjxtBnrutS5iL+U8b8gQ/6OWO+TXzEmONfU4c9L8r265X9f7cvLnrmYs+jbsC+nfojcWEooB4n
+KcK7L99zc9Zcp71iB/Pk7+k6jo1TanaEkzen2XzgSeYuNj1PHQ+c/5IUoJn2OU+MMX7KU/+yBf9
nC+XmY94c/prKrFTu/yJNsUlzxBzfY+57k9lJaDPPOjwMfrS73+9E2fT8t++5t/wxO7hMT/+mrrr
plXjnfozWcKegXfl4QDMhv175H9hBO6xC26AT90fmfEHPuXn/Pg28RFLbt78JdXXm4f17k/UXRQ/
c33KXY7xmSH4R90VBM8ouMMB++oFgG773v36r5/zc6Z8mfaIJW/e/yVZchzu1Kcnb9rxrvl6OP/O
0P+JsdJ/Due+t20/jPxf49kAdCT1fJ/Rs+165AXC/UAYXHMCAa/9e6RDH0WZ//6zfn5PHk3/YSf/
n0LYf8+ybzhAdDfexRZA+C7C/c+9drsAbDya+p98kvPZnT4ByIBdDHL4DZjYF/lBKl+301g8ie5q
uJNfr+R3Ex/u9PjrUyfwwYPn2Pc4OIwAWnBYc3mwXWASnyFw/6nrBS4jvgdsVe0wFr8+db1nARhU
zgLwMRmD0OzpE73/HnTtsZpHfObTAPsIw6yv+3zRNlveqm+H8qX+RE3yRVuqUf/6FFOGnj7pzgP3
rwV3CtYgCGHs44AgD8Pl6+7vXgFMtI//PwHSasyy3rmqnDKLuiLrYsX5FE7E1+Gq65POi0w4Wr/n
XraFaMvSatXvjXReNFvGwqpHW1gtg3Bnnx3IbAqBk62Ot8ZtQ54vL/Ipalhposzt0mzgkzAoExtV
JnLcpjm0RR4XuOLHNfA2MQWF6Fr5SvvTe2r0MUdmEcOkbotVHfuev8C0bgVqjXeiAw4zf8rCBgcf
0MBeB0H7tjLmdnHXe96pXDTudJjkduWqLeXZmgS1uvZqPAlZsJs62GiISP2qHcuPtDJ5aBLVOb7o
kX5Ve8wI0pcs7qbCDUevDYeqiRuyetd4Fp0uy4jLRYnZUZ+Lpjkid70q24Pq5tjo6cW0NkyQRp/m
lQ9R1n5eChhcNmUnRtd9Oy1utEz1O4flVCgKe/YyJupFvzRt3op66v0wyMm9wW68jUsv6p686ps6
5b73elzQKmg39qKagogPzu+jN7/penU3RvM8ykhv1QlXwxASmtWibk3srMNbjPwxQks0GlwKb5qr
0C+XcMr9G4exUeD1Harmm7ntJ+Es8saTsN0aTkE7nRJYzS+6xmnDjmQq7MoiqdHJr7pXo1oTbggP
8VRfm8pbQ75kjXBIeddvxSycrTTC8PpT27yoc++5l0+v3Sk/+LDGoZ66XkxlOUQLQRGhXSXyOa9F
5Ti3WV3LsPTWj4Osr53CUaKHoOMQmFdN+arz79Hq3yxds6QjHMLWteurbVVJtc11HHzkdXnldAMK
uyl7463mRQG8JlnZHpdyPnmorgVfe3bCbo1Dp67iAW8sKpri7UQXnhTDeFN3pLvq2Pym5a6Oi2ZK
sPHqw8xGOD2tDxqYKWZdw1Wu8G+yWWnkU92LnNfXfttXBzyEnbu+1IVqEk8Xt3TGnaAs88NiVu8l
797XRb0Jhd65rP6tq7smrGd3FoThd7VS99t8gwJ1Q2R94DVvRO8aIrDPJrGth25sX7eL/8pIfmoL
txRbt6RDjiLtyymkefbC9/QtUbfMycsIl94rw9o17NvEM0EtPDpMMRqNoG19Na4LDulI65tLof3S
jVoFW5Q8D4SuawUCvWzvA661wDjO+Pgw1XQVNVdYmKYvw62Xb7sOWERmPx7zPMTG/dDTYBZjMWuh
WKGirlFCzfRlM85ukiNnFiWin/p5qCK1zVEwFKfMG9VhQAqltCQmXVhmztSlzemxaKVoGq5SW0xu
3Z4pvVO7Mo5Xl7//0lk5NdwemTdici+0YzovktMgv/R9t5ysZ+F2aIw64k7puow4gYt5rtUDHFOM
y2qLKGlHQdbMB+5IxoTyxiB0dTGnfCrvGfJXUB+oHxKdmwPZmiKRqghZmQVJUbW4EUHrj2kXtGOa
m/ULtdDuxbbV+HBpsiOqgdyWa8kOl/HlPskO28CWRMaTUjit36aEl13aUXOUhpHjUJKqEbYN7R12
iC1UnnmnHB0vLZdRJathVtluCpQbTu3M80qjXc82zGX1Kg/m4cAHuN3e3L7Wk5cdalW6bxbpXG3b
sVvq6q7jgjVEg7rh9MPSvs3MhEXQl/zYt6x/gXXWi2Vc3Ss5z8epH6urZW7fLNs23EykIImP1a1v
sjadxj4XQ6fKU6VDNRNBitzcrcX8qqyjgJi6FJ3THajshbf21a2RmXu9bvMbWTptrObWFxkzTkRM
w9OBkT4heftWc2cJGUXXTtdN8Vh1LG7KKh6L8Woy71ccKME3naWZeT9QKibP+WAoR8I4gzmuazXe
trU+1QS1aWf0Xa8xSxxFdSK39qO70lKMXl8khZ752zLIQumzOhlLx487h8uTw/MP/TY9qGLSr3yU
tS/IzELK55g54/TGqKlMTateTNnqCH8d29/8tY7lVrySVZEdHO0PcVf4VawZej+PhTnWec/TOgCD
q/EUFZ+mbh1uSfFygNt1WGRgRLv1OsVqq6JNTX2U5WMdsVKAGHeLmHOZn9y1L44+ya7cXc4qDwSr
GHSvElvnc1jROTitC0cymXWpUluYMns+z2w5gDch07VErBbjqBcTc3eiopu9DEREg0QyNuNTU6X+
GkgT1pyq1EylH3lr0IiBrG1qi6yDC10F+2W81LcOkWM3bcdibYkJyTp0qS1GUMBzl8INHVJfb326
6kL4jqNOndv1aV4XfTp8o2zbpcpM985RqxMjBmtQpbp0U2DdxaaWuARfIcENy0TpYBLaXrdrq7Ak
dA3lWFIT+liLTm3lqZmaPrWFhyk3oSW5x7uUU+833595vJVTn3rgFRB3Vifc52Nq9qLEFBjzrYqL
RYZZzuZQcn9uxOpMOj2TBQ6G1NadxZ3jqu7u3dzoBvZbiQrOE24kHEOTqQaFzca2ZDE8HAvWp+22
cBFUsxdavhq5K8diZ7HXSf/Y+8HBcrmoTAQn3CXzZr4w2HJ5cnqV6r2wlG1rtvrB21AbB3KVabvg
L4W9CJeqpUw/beHYrcWZ7047K1BLUJT7NbB3oZMMvJds8POD9Pu3lvcuNuWXa4DBb2hE7uj3mdJe
zBjqTqj8qPNuTDOUuVGdq1bYEzX7kdliZLSOJ5UVILlf2+x555XGR28dk8xBQ3opHARHfKlayrYZ
/0PfVuOJj8vQgIGDM7XXzVK1HHxRZ5yH9r5dissdvFxE1rgnBIJ1nB0kYUcNf16r1hz4ru5s0eQE
+OLMdSNsfSm7DvRT/7DosU3PvDvLKGqLRlgSwgFQbfUWXRjHcofX4LJ8ldQLD+kUgAfPpsTyZrYy
e5bcM+1V3T2riI4tYy4sshx71MZUMId9o+rwIq1+2bWpb3lnpdn2EKfI4r5A73CDvgrvoOEEbF1X
DOSunJnc8VlRqqYHMdxFxopSQckX6tKGc3xkmrjHNW+HVGcU/GgVekyvR42XIXUHB9TB3ncesLe1
+SjF7E0sChDoQ+QUOmXfqEdtztDnkQO+u3A5N7ttHMsDa8pcrIUZroLSHIlVHDNEOpZSQYFjEwy/
WxbiXaFcOCrdDHSarXel8hNdOWcRtCLZ6qJAcZ5j0JRezeOpnvNkwBzU6VnP3gZLX511LgVkQSym
ykIrkr52IQbTTRFbFvtyAZfPTuoofqkqORwso1Xv+7Ww0mqLjIPNF0OfweWdaohAdoEMPBdmW05/
V9fcdyK3QeB4qhXu3JnDO5u7XXEj2yjn0TnWY3VA39SzF4D/YauWsoXV27Ytaz2RqT5ILuqyyUwH
h7RrzjMJ639QQV5UYa3dQ7AbGbmrGn+rW5lwu4WVrvvGbB/JBxPbESsG/yixpO0CP+zLXFvNCWJb
SHzn49x1RfExG2t5zPctzRi2ZKlL8bM25TigRS9jcrkfzc+WWCFWiaUpPttlGjsvy9EVJKXK43fT
fjb3UVtdGD8ymsJ13L/V9qKG3bHFW2Jba9cx9HXbRXgYP+FlN0cKg/i4OUiTLWYN1urStlS7sBHk
HNBA2HFdmivpTPJI/Z0Xdka+lUDaKXbyz5axHd/NCTYWexW9Vvvmi4H+hgvCYzvqvNx57NytLXAc
TgPTuT7aflv4+/eee2fjCiThojhuB2pCL2D+OwBfDVi3fjlpv9vieWrVkMy4HlPfYTotCw5ugVJH
s8so3ovVGveOVqB1xhbXqXnd7r6BU4GX0FsvofDhY/JMvh+Q68XZLhFbMWYH3i3X/Zy3adYRKQZZ
Zup6c7JBgJJR6fitsFVuNa9trAKJQV1UZVTu1vZcWLVtyW6kcIX4Nr50ORoPC50+SbcbYvhukJu9
YLtZsFXXWoRKvYXUvhQbBHiRu2ueGeUKji1L7V5sk92QLfIK+8dZNscx8NYu0bvhKnYvodxNIw+6
QgS7Ccx338IBwwCh3m4DUdXU4bSqLSx4Cbqv2L2UbTeiltKjLNIJLuKuQL0GffAW48ZT74Ei3gtL
YW+O3FJPybir3nUfaqnBd8MBZyaZduVc7qq9XghcQbxrbFtf3AZAJYJCd/RQm5S7e8V2pSDhpRBo
yez9OJvFhM7uLJpd3Zwp5OVp4YhFUoPjat8n7/WQWqqHjR0qM91UvVeQmNxku521G7eFPxVTpDJv
Et3uVEiFYN9od8xaiOVR2BeOEXzKZFRpCOOWwjkUgAAeTbPkKPZ2adyc/EXvtevBXpwAS5V6RoE+
tWQ2EjDIbnbdB7k5Gc+TKQI8awstOe2GWhG0HdVUJXT3wZfdCbMU8AjswqURzYUTTUNfiXrfxKWQ
vGJHo9nh0uTtN2jMVR6OOgOIxPWGw+o4L+1q8+5SWOpS5PtNHbH+bZI5j+1CjbVdlvRXCQfvVnVI
h9lLRheCsatszqekoH3k7T64LXp71bwiolWzJqh2gMG2w2kpBAdjf5ftrLG3jQdyaoSte8oFshjp
BMyld2QmV0rmGzgD++WzRQkYIQqlyj8D2NfHBGBOWJoEwqi+PPWdWtMgX9YUIbeGYP9bXeb9ktQd
j7KhXtKqGpe05XMhBe6LUoLrCa1lWcLHeepeqX5Os2Cb0zyDwlb/pa0aQidYdCiX65mo9nk/y+V2
ygZXaBKDXwNA0VyKoHazg5FLGY6+83rmpkpLlLFDQXw/5EGrjkzJLO6M7A8bMmU8IG5eYPlqQ4ol
btBFTde/7rThV9XavjFuliW69HIxUv8DwVtxvfRFOLQGvZgm3F43edJl/Abc7epm2hC9WnEvcMVA
IPIiXvA2xiV2w4bTFwGgue946daneu5UpGf2qlr7HYUZqZgRS5cagMq1mrNkyMzLOtvKpNdsvOqW
+XqmfpYs/e4tLN6hzNEaGd+5mRiEH5uu+sRnRR46C0UiWDU9ubq5VRl2YifQ6uhucKP93p9O4zQl
QV7KMO897zZn5roqJweg4O23hQY0XNiyhYotVGBnbQ/EQ/g0kuU5IFv91VDR/spSU90/aCrng9fr
7poW1smVNKydtYhywDlD0+Et7KdhDpXX41TlzAudLHNDr3HL26aRAHxCNH6QVWgaNxCIum1SNUWe
qGG4NTN7DupseUOnkh820sgQs6ASrkLLMW8W+bzeTFiQYYdBch15FerDga2HjebTNeEKhXM3zRG8
y6rCri3byOH8hqpBHViPpSgAm3GrsAGo8KXXOW+agI5HzsoYjwCkSjrde2V7RQOyxAC1HqfGaOFO
UGRjISO6BrGbzZ9aLFS74ZCbpYv6jL7xlFxvsq6sEtfb3q6IFHFfqVGsE/fSrjA8rqbp99ZdBzEp
3IQDIOtbhT76GkBcNX/q8gyLziBA+IPErKUJqT/dKO2OIqALOQwUARLcVK96Hw9H2hfjIdO0A3Bs
RS+1C8ZyUU1kkCKR3HR/4GApwrpfxTzmRDSBF88Agodrv3lHzyGx65ApYl7eiRZt9FDL1lznWz4J
H1z/A93kcuoM2UK55sIs5ae5ScZ5FBRc2GvjVA8I54WYwO0LEVZM6KITmsn2hlKnAqgJfrjzqCOa
DRe3q9Nt4MsyD8DolkfjBMmMkvcPo7f7m7QYRQ0BpuBgaqdag7EnOVjzEY2AQMhjSccxyRU+ZvBG
JaJtQ6KsxDHtdRCtcEFDpfnzDMmrwPHr656PCWo6earr/mO3QrKkxXSMvn8x+kPC577ttqHMiy+P
dr9V//GmlfCffUJ6adzf/F5qN18fC//HUfBobH+0oR8P2rN339a6PFbdM2bfXq4+ysGdnxd/TVz9
L51/LHtHXBLAs4d/n717Xjd3RXt59rrnwr5M+pq5c5+5FGPmEYoDeE8RQA7uW+aOPoM3LT7zGDxi
hXdH0PUlcwdvk6GHYeZzzLkLD2G/Ze4ohVfJnudxH35on8v/l8wdgWcbP2buoIGyAB4OYvgMTOHn
fszcDTNg76uPwV8t2VXTbkQsGziIrA6iJiveLYMJu9U4YVevJJqc1zXHNGwnvEYF2EElx+VqC5Af
KsjDhesGjnIP0TCqXPcUZI6TIhcsrOumasgHGk/kBDms8mqixw55YO1nUJTLMH5cewSSp9tFyF0Z
cBO5G06CIqgPrh/w1FAZpJrnc1QVKxKk9Vna+d67zpMAEmjwhgbk+BDJriy11KVw3HAl5ZpuqIw8
FjiJ7QKh0+o8qV9altYy14fWqd8FzUbSbsu/FLnuCGQcwUGDdB4VtlpL2YSgKUl4GWw7bFHuMyxl
V7HUpiDjEXgqxmteRXL4XACYGQJsCwlD1MgrWyA8yavBZH7iVST2N0LSQDsEotKdGttI1qwIN1PP
YY7ZeMomE0KqsrniMkCtCALn5QTZxkObXbvc4GjWvi84zdXVpajwXIYQsfNwq7MK/JNy9qI5AKVE
PMhVlX553WezifWt9L0l7DWpjqpuS1EN8gVZ+L3fAYI092aJfdS8b4xsoqLsfud8rgQEZy+zpRoi
VPi8BfRQXelW+WLIWcS582HiRSHo3Bzm3qlDHKwmaX15TblXimUA/ATQYnKTjwTfrMvmbqIeMzi2
3EeHaqgSVGw1wNxUMKJz0LgTLq6d7TNVWN3MQVNH8DU3i1bJxNzdhE/X2TbF1Ug+5ouZw3L1K8iU
IXLTO1CFQDaLqNfSm27wjHBmADPLZn69QZC7Ql732l+nIB487QBA6BU3ZB7gdo6mOSxNoJPFpYnu
lLx1i2AQhRzmI13y2RW4BsPhDct2dHvnuLqjCTkqckHAn1MMEgnUH0W7rPqKr613jZrSPzJu3tm+
oFvg9BwUy4zMkF6EAX7l8xPY/yOGrd9sfKM3eP/qURfvZodshwGSoLbP7AP8Uj7fiAeJSGTe+nk1
HEd31GKrlbkeFtjW4pdwHl5zDIhzz8yYH8wGfsuCTXX0tunGnwaQeZsCqyrKDtrXP7Qtw4ehqG/L
MQdEui7klUMClGzOcCAKwpphT0Rp+HGAWHfSNl4KVbDYkR7EQJBJDi10g1345Wrcri5ATo3UJlbD
eOSTfBMA/sb98NJ4+VtwFXLQUC65aithIThvBWHpqf+iyXFE0bSlgCo4EKrMt7QO1nTyTCeCcXAj
SMUTQJmUi098fVEXBJJlFSfxzOXvRQU4zkK2OWkDAK1sUGXxrTPZMTcacN0mKOsaE943vJlTd1qX
lOzF0ty5HnAOUoajUAQSanKP5oZ5jHQNgYptCvbICmMA2QeKhxhUghKTs/ii7OYiWnycw5OEXMZD
X4+Q1dvjmDP07lf39TrPscUrqz2ytXilpWzbyudjVTceQJSOFDrjXmSwn8jRL5NuDkzsdpBUZllw
R4egOVh4236SkfkdLgccn09yRyVbvjohYBJDqtwmKum6JFvA+oh4BgswY0McqL4VK1xsQGgLEqKx
bSBZ3JKQWSzhkvYYUe+f/Ozg7ilYvSdjx4rKhJbLAULqpFT9sYGnGgfp+Nthrsa31Gx+2nO+Hkir
3vgZHHo596OQDoRDKMNL6ED0EsMjF2DjSINoKf1BkI0GIdMmE7m61nNfHLzS+aT2vFLpwZMC5SWO
55yxy+9gzAtybaml54JyyO+J1kHF8ZJ+2PaQ2l4F3bavRjR1h2yPwS2C7XsQ2p0xzmzajVeTtVGQ
VVpINm5RuYeDzh4CuhCBQqg9rFE+0i2FCPSeQLoh9qbMPcAblZesmbO0XzRNJkjO6w+efsh3eKS3
carNNLCQ2AgjYHW44oICiuJ/Lnk1xHZk07o0WiGxe85L1H6zRVnWgitfTTGTVZfwhZSJR8fDsJ16
tfFTKRcGaWcHotNtcyLHuL+R5tXSrzM8uQU89LJ3Wz0D+bXJbzZd8PMx6GoOCQLcxR6KLSzO663+
dUO2j4vCECNVPk3dmarY60glWhOglMiSiQpizAbB7aj3C1p7bWQAgwKXOJjirDeVKJw5SM3tymib
+A4+6FFNKVfD9eK19bEB/F9M/trEU1DhCMLAXpQ+ZNuHXLASUKkKD3vIfuhWr0y3ALwAADleoxEU
xCS7PA72N0fdClkLBLhS3xs48L0A9AcUWKuQK5gHGHgQ+lXQnYp5E+MO2MnKiKous6TxwRZ0Qwdp
fcB3Lwi2pWybNtNLlA/jwao3W9AdwL5ULWwNqeVJ5DkboqLNwbZOXWKlP0cYtIElbcEDLwhlxjzh
ueN1lVdcdBCTQEY3WyALCsWIJ30kAN1ZHSQBm/KLsRBKBSUgCPNzALVMPLrod/u7Fji33/KoajLk
HJUvD/AsDRzCIMTZyE9Z3QEqPvebCw9ymt+058LzJXhMlNpCO40baQkn0qLcvcas749k9D5L8L/i
tXCKK+I6kVHdmhD1xsn8GoVqv5mFm8ctmUGWbIoh0AWk7Vx/kCGH/6EvRLsMLvC+7NR5opoLfCBL
/qHp67iCiRBcLQfNCCjmntZXU6vr47qjXGTHu6TZYC1L2qSW7bl0Y5noaQIcYR97abZUBa/NTmz+
ne7JJbZUXgLPkkJbs8mEakcQL9UzRf36RCEjC8+vcojb9qltnQMAbM+x8/x2vqr69ugq5h0p7FgR
wJbcqkHX1QwwhTcFpxky+secyS0uB/VQyhmn2KE47TvI6cH7zpfbjrDZfJClqh2vU+UAyUxL2sbL
mJ+1QUZrCVsnrwFVgbUuhVRsSHA/R5emR/Nth31IYalp7Z3Qcah7Fr2uk+Xy3EphP/gKQIOV7A47
4B8rKPQJwBYATZtkpS2oxW8m9FK1FIDzgKHZblu3ZvZSlYAKytls6bgOJaQQ0BrbXLpNmA3zBni+
rS+7HHkuj2aplx1wBhTaFhytGsHlmngy90sILxqma1usDOLyDSxy2PiljjrcrSIjDN5OBaCi022b
AMEzbaaTcq6zI2AygFAn7gZwqN/lK4CYO7kGe6K1cXCbPu76blQ5VQuKVwmIvB2l4gm13ckw0D6x
2hWwtvjtTtnqJJH+0tPVPqQLbStELb1MLGlBXwz5BplYcrNJrMsqRHtF2LF1bq7ytqij1mbv8DxA
zu68+PctlyWzPc1lV7Rtqyb8NLHQNj8aVWwF3849Z9L++vlD7FBbL3sGo2z9/IuXpVCl+pAE/qiu
GNtAQezbt7/96CvOn33pvqz+B9paeVWxHg3zAQKhk8m2TUM8WuYuZO+iPtbw8ClBy/ZmVe4amnIh
EQCet26FTDQuCpSeUe+qks9RG3Tv6o7O4Mwa76AgxXPEGXuh67V7D6HwZ3DR70ZW9LGBFEnUG0cd
WgLDcevmIWQe4IGiLt6unkLRVNVZ6sO7GreYNiEz7/+yd2bNkerQlv5FdCAQIF6ZMtPp9DyU/ULY
rrLEIBBoYPj1vfL2cLujox/6vePEOVGnyg4nIKS91/rWrrDQOt5g06emMqN5CccGJw3TwF9xomSx
cy/7wpbCTv57PNI9M4TkiUvOfGjPnmjmrA2GNO+ul0lXdAGL1VXv4eADZWsWALYT6tN8NdCcGQAb
mBBgy9ys+oMazL86Fg1e36XOhe8+ArM2ZRz/Ya1JskS10O4AlNB5rraVfIZeP2WucuNqUWizJodq
G54SG99IvC7HTnfwUHDfek3P42gstr7mQzADKFf8XbbvPq0PbTjUmWs9V/FBvBvnD1kSihOd0JAO
43rDw/AQGnVPFDd4VJOXaW7/xnVfKD+NDkENRaKNh4rP6NzsbN69JP4becUcXwUMueFsxbdmttue
urWuwq6K5m3MtJJeTvsYgGb43dX9Ywpp4s3Jb9+60qLkut9s/yVn1LrT3BVh4z9MAGGyEa5Shl/N
eb8M6DioVTmPP/eU+QUdUn0au95lfk/5qQ1XnaPLPqzzhCcbe7LgCWRRCMKHlJkvf9eiWGf+pte0
PXdeN+QQToAOon0sB+IOHu3ibJVRuc60rxolhhxM0FeLlX7T4qTOKXV75YvmZV/Ja50EoLAD77LH
KEAlqtUhislhNfXN4oNpFmoNjwsnz2yZ6SHsx5OQE31qKHtmqr9bUoLunQNwNYTfW90ezLQuxR54
ZQo5o6hxyw9NnB68ZVIll/Z2aNr6r+f0Lf6FPn3FbuGnjrlosMFpSnS+C2yTDWqrbBqLdmz3Q0R7
GFn+fdrM/qnjBv5g0t76btvuU8j4J+n1d2qi2aqxXgmpx5wq2I7TVJCx1yVdNixOu4fVGiQmt+ny
ELQ0p5xON9qY7+BaZDE/WU+Levcow7bqxrwP1Vy0lOWR5BQ1kYkubB8hGTsxZQEAsTMNXHiY4FkM
edhufuX1pD4MUfdnCqPvSEdPMFX9P0qP7wpbVA5W2M/YZP18Wff5EOwLkFv/0mi65cl6teaCccZX
wR3uw6yu5/VuHAoaW5MvHXmMR6sftuEXDs3zuOn4jJ0181eBve8luZ38tHua1Xia+EohYHl/d0Le
hqaueiGOqQLzHbcMVhGPzaHrQRVvnW6ANOq/tegj0PLpc5RM+jidbavpgdJxzKZ40lljV4rjv1+y
GD4SH6KbHaoWyjxWLh4QaunqW90HY7bU9h+KXDgSa7gU9RX6k06Xpm8PjU3gmOkUJJlYqzFq76aa
mDLm3efYgeev07XQop/zcMTOl0woQg10n0ANc9WJ+l3W4MfnGKZf1B/F4j+rxKtvetNVIonS0kz0
3PnJ9OitNMxasnRV0um/i0n1ocYehRSBtGVj0OPSFV200XdDi6QAHKTKxodlZC/A46FKxYMpWOD/
beLgHG1hkAdL87UvfU6Z8PMa/lWmsb4qQEeXOpjfwjlass3fhmpzuNHBm3P9r2p0k7F0To6jgw3h
YfmqL8gUuCbn4+6Q7iNFOmCPxxcikiHTY/fXjgnPx130h5auJhM0lM8yZhXyOQVyXvahT25hLsUH
PfZPbiNDwWlMy4WbvjQKSQCkCwrVKoNsw67KZv2yfPlc2ZSn+/JqeH8D/Qo0n+6f08a9ehtOcRl0
JXDF8+at90MQf7uhMj22miZpb1IXh+U0dNmYLKxYfQQKlF8sxP0yMhw74XyIcomrhh3Lr1FJBilz
vyPXGzQw0VU9h6G0piZjMB9Lj8g0tx0cPhXCh0lRHxWrbb7VUrJ+nOAAucPSWYNKeNYZR+vJcFT1
hz61lz70WRnCn8tUQ6fcH8jfbYAp0jZ/KJ2GIhqpl43afVtt4LmkCu9FBxtFEA0/kRfBp0umIK9V
lxyhQ6nR5Qh70DuuG6AGfMTa2Fi2JXlsZp6nMu5yUAUfNLqA5b1bFYN8vYzNgdb2g4bdzYhuuJqX
6GzjOL4jg7jM/jhkPKWu6np2B72ZVa00K1q0dCgs5OGs2dTjBKIAp/BUpoZWbdKEZdDu76NoVTa1
Ji5dHAyFQNGYAUVWWbN0j3EDQElDYw/F+kUD6hctnojW/dss9hU1Y/AvGB94BBmKgrAsVrphK3yL
u+Csv5RoX+nufZm0AYZW2xl8vOtOaFfvtnoIUBaIe3AFFyrIcIjUvRzIA9tnUwwwZSvnrQDJzJhz
w8lpo9iMRT1V1oWvZhJjZgXOZQgIT9QLX5MaG2TXKP9R8cEe5qENIfN4T3QkYKFsmjmneG6NbHIx
InKwtis46tQ/7EY/dDP+J2muC2K/bXz5sI7galo8MiDup41v2B1oT0vkls7ewMVpHFV0pHNf1W2e
1n13j8rP5DxJXlU3n+0gHpJm0ufR0W86AExTwO5o0+SYFROUaw0tULSsjK0E7Un84diY+oeI9cXu
uI9eO015X89jhnNMQJfUskgnVLAueCJReBNxMN7XrI4XmtIXiS2VbnlBWgEYZvjux2WE/zsvuWgd
zEXtMkTIv+rWNRBRUQKGqb73N2QAVhXmLkwOLahrHo38H3oOaPcAm9L32RueUsVdRmizQRJWD35z
swxIkwxJfxO0Dcon30/LLggrZZcndLk4qPHWzcTDDhcxyJ4gwVbK/Rz+/Auavecx0N3tAntwuYYs
QB1jN08v4tqG7PIpQtdZdL4rCOv2yxaqR9L45OwZZI8G76xbk4KOUTb3k6DL9n1Sj6mboTUz8IY8
XPKdqzWfp/EMSVxMdYfqNkGn6P3xEihwGr1X3tENnmPHKqhNwwNv0uR+ayrQ5ekntqMpC1HMI2hC
0rK3K7lzc3eeff8mTXGCN4SvOGmHtbR9AwdmKZMtCk9jsD0puq0PYOll6XtkLqCBN7ltFIUZMM5H
GreIxlhQ95C+BjmeN939JtHeIAcEF8G3w8/Y0r+Nh1qrT6xXcZRW2dL76/2yLmW3vAwoCQ/BqOIy
7u1JLb7Ix4HsxxBbAzbE1H9EkOBWIDF1v7PoFFNou/2SliiTvDxy3Zyjh80l4jEdFTN6r3XJRgeB
Mk3UmHm+bg7ONEXb0Pm0kLkF9jb3uelVc0jWIu5DxMGCJq5GODc4O75tLFUF5ocVTaAZgJf6th1F
hkJL/Db60g6kkjhfUUbWx0iqpzB+TlJCXuqZFAtfdJWyROVhV0TT9AHgghXWBG80QHGfJuGj5NG7
CnUBAe+RsFii7xtMuZKdF6tO6wJRuKcx8Fy+SrjYPu74JjwDxYf7WavssV/PznY2ixIfYvL6ZGOw
MgA0ZJGsN4mFr01l8GBgdObGX3+igYEZZmBTeovf8mqvzvx5f2PJtS+og3IJhwbMkoDt4+lPy+HM
EbWbIlFXGBS+WBNk0gLsHjacNovpXzY5rwi9yL/hkJBCyiRGP8Y0Ukmen41TANnuXyCkqaaoXgvT
2ZsGZME4x1ExJ3AHOzGqI6mnPm+TK/ictiW6HIr0W1vBW7z0MX5yP0YqT3WLsyG89y0OrZV2pWr2
tugaInA62U+LvT8HrLEfRBd/zKa12PAYoD6a4GWyX0hWvHQ2faQTVPVph8ZAZpHXezlrRObCbf3a
BomrC9J3J9sm8xMkQNQUZ3ZXaNfEJrGylxJC2jlhocCbijyOhgAkWXrqZu96lUHGo/a+VofE+YdF
S3cznl3TfEdNEmduDhOAS29Lu/zOO06laI2qmLt/dNvvZHd9gLE64ZmhbaMDyJB5qxaEHtmE82OT
6Xu3k4NK3D8r11cEY04jpweU9V91J7YTT1EsD2n8hMTnRXjrS9fWWdx75sZE9jCM0VYMexV1vswi
hhdyXGlTuHC9jBxgFCKiEIG+gr2WmVp4Wu4q4FnDYTRzKTW4s5HcWj9QsCin9WzoHawhXsR7N2Ri
l68+knJ2b4cMjywstn67R+8CJSjyzgY1KXbhFHKNb+zbPoTjHbqUoKtdpnfcMrXVSzbMtAJ6+QPf
9lfY/fpHEB55gKUd01fsEn8nmGeVkuGBOD7hxRBBZlLs2nXECpzP/NZ5SGemnBUtnPWMG1gLaeTK
1JveYu67qmg9zp7w9iyR6tClAOfcGAy9vvnr72LPEhl9jFuuNxArQ6cBjTffyRxB9MOa1Im3wlsJ
AKu7BPrI3hQegZio5/FX7FOXC7EdRbN9k8EE+eTaU11fP4DvhiMRs83mARiM98fy1WY4XO9QI7wj
avY8B+4hHLxHRpr7tMVTki2HlCqXnzDdD5PB+YRGfrJIoTSNeOXJlc8Z0yrkHbsRm2mRBxHokAV/
SIORHIS8BvEE+D/bW1K6FJhTY5Ah1NjVNkRb1oFBKU23DBNZEHZaB9yQGkckRSBuGSOTrxzejdim
IPO30YKQoeS2g8LQREC4+mT5AvLywayXyz1e4ZEhgtMv7dtGvkRAPrhs28zoCEjQhtPZ0LxxRN+R
a0TMg1GCYGcQJtFZgcFbqa0RkAl22P1nqE9dtk1pf+y1P925fs2pta/NFtWXebnpWYxzOAi+R0tn
EOzOVh7aePxqedpUUhHj+6Xrut90hj/tTf5NnQy80uE1gJz0qDXDZcMVDX0mDYGSiEgoIq9jZaOn
dfQQ2v1NBVTvmLwuEeixnrFPL3pNkhinXOgkar7kWPfXDAdgucRiB0g4fv7ct0hV+cNJqOQuUoDA
wDcRYNAOX4RKdWopKoeuyddRNTnR2EF8kyDuox+EB1Nw6ii2h/YhFarg1v8mvJ4PGz5CDuQZ2/CW
iZCN5QTPnKAcnVP/cu1Rsxq2GqnJhBcSl7T667u1M/JjPqlaLwhyziOU3/GEUBZ7aIzflN7SFzbl
qiR7+gq+6ddIJJdR70ayuXcDUDJ0KjWesZ6aN7GkrAgalndNj+rc+xM2Is2sjrZL0vzQXj5EEint
aQf9KFF3uj3cEKkOL772XvVG4BLHw1C42s/Im6xtvqIVwGa8DwUx4sdzvKmm7riiu8+NVC84NC+h
2h8TjuUpy/D6nEjXpvniQlxjjxvopmBGHY3V4gs/85ImKDlwL+enT+FCPsa2T6sU+EsYn1Qbt7kI
k2cBATpj9NJFQAwQlboBYvUAPW7JoqV7SCLYp8AsJmB+8da+NG5/WtfmkTfbqTHqzmhZAQWMuuBj
xCUAe82T6UcJNBuL96CjHcvLu10bBd5mT6prY7rbMcOLi4KWk/uw419BHb7uAfKQ4W4Ptp1+W5Eg
TY8uwUnDqsh7Zel2VJF/ccCxs7lxLhtrXG40xZ90d48BnlZY03JFOSjoM9v3l4mu7ZF8wFQIexSI
6ErzpHWyMhIrZqYDkvnRjCh4iljb/LknyWcsQVTjFvtE/lqdfobWfg/D96LBeyI/div9+hU20uPk
TYgvDr8BPmy/q18uuuc+Gl+Q6kUOb0hBzw7Jd4r1fNCd/UC4XWfIBBL4hRuIZTN+9e18ukKFAwhP
RnsIBeuJbkPRB+o5itrzrP33hOjnJZGVWGEVj6x+ZOsOZdnNvx3rHlP+tlB7H2jvVpj2ZP3+R/lw
lebEO/eerYCMJLnPBa1mN8k80kBmAzK9e82D2puPzuh/kt+FegbKpBTB7WGXMViz0Yr7mgBY8MJL
4qLfiEidc3oVq4LwzrlgzOGhQUVCpS1UaZLmpjbvIdVHwf/MK/dO0myPXo1WMPFBoDVPe3P4/0Df
/30s6H+O4yAYUQHK7v8O9P3PiXb/x/f8d56P+dexkwSjNv4bshf+5yQOFv0XDKukCPhgqkac/AdJ
9z94vug/+T3/v4SYcxVjhCJLCKa//T/he0lwxfP+l8EbmC6XxvgnwnAsSoMoxk/63wZvAJRg9cj6
o5bq39hOMttt5u/TbxrFSEcEUF/S7rWR060f8sMmroK+cPam3wlMfORnRY9WlWmeyRXHUl9DQ4RW
xo+L16qrz1zWc4qRAToVUHTJIw7kOwZKIeNjCOyfhb/z5ivgx8m/PZ4QPfDSMyK9DXQzWGjowu48
UCGFpthvyEoQEkhggMxiApzT6hIHnSqXyEgMvNhEGVp2J4M/C2kxLaNvc922NIvH6EF5GBthu6i9
zke4ePKq1nhw6PGdMF7aNkBxEZ56J5F+64K/wxrxot1hn3RH4WNCxdwFd8NIP8m8wSofAce1O+qU
1v+ivXio+2uRqOEVp/K07YvJu9ayUo3s3hmdN12c5AkZAEksSHgnETk0UKlAIopnJ93jVKNVA3I/
YVtlP6nEFIpoFaXvAA0aTf3MTTgkozZ6arsJH1e9WuOW2707j8O+n+jiCqnBB+5yC8teUVk220Ix
u8MuBd3FI/CYf7T3YPbHCPyEB6CKYK32Q7OSamlhwIteLafQwnNGEHjrH7vYP0X7dJpwZIKPZg/o
796YSNubGkGK2O6QjTjOydlMOPp9o0DykNzOAi1WLOJMhmO+mRWVaMD+ImxwN3feb+Dqwng3o49m
NhCHaI9+0gAAxDC8D5xhPcQHbqOfLuHAdGDSbLisep8fEmvea0lvVTpAralRzXcBWimm0UOvcTE2
9nH3tr5oJXtaDP3wIKXTeTyE9DbAKF+VII5i7Lut29st2KHZJ+wY61BDPgxKqektRXC5nK427TYf
MCrkn+m3iiWCYil0TxgI8rd2KaTvpsQ+Dv5wA3U4yhszUKhGa88L4JX8DDSuZIykhekFJhE4TF2Z
OD/HvX6OapJTf/sJo3+brWEECsg0IZobwqlfdjXuet9dU5zEXDTSuVDW8MrUS39RbGyrwNbo3oco
qHQUpxkbt6dWtLJqdC0u1m9PtNvsc68LZrrpiI1FPi7T2YAiO5tmfVkd749eu+WhRlOx8ag+RWn9
ZwfDkrMtCiD/Vv0EwJC1Hj2zYL04F0Z5A4spajUv9gQzZ0JOcTI1jZcxEZx9z9YIeng3Uy2SA/CH
tPQtlu9W6xfNrDgJMaGPs8snybeaD2VnJgb1bsV2EY8X3fmfg8fT07aR13YNSYa+E8h+C35pR87C
a27HEWt3JRBZiNs/BNqDUrj5djB0q3S95rG3ILpN6T2kozlPlgVpptUe67rxyhq7VGUT/ehY4x/J
X29T6clg7ktBUNZD4plQuiD2m25dfB7M9aLV+sCg/Vdkcw460XTkcqqPXswOgHfSw0KIB1VIszwQ
C89pNymkF8P9JRS4Nan4bjCZCJjz9LxurLuPfR/lcNpjtEOkHhPiUCSvUE/atjsv136vHaGaxsmf
zksJinGMJorbClBPdDtH/Eebzh3qER343MRIQ+PGwvuasolbCgfWpXlISVAwvbAKHEO+yZFlFhQC
ijk2FmugPnqbRBX1qD33gFFnsHX7+kN32WAOTQe2b27LeHHobNCOHGF+TGXESJJrmdwu3hxm8Dtx
PbwzmEtz9pKzm5Ss5P63Tua5nEjsSmCBl9Y4JIFWAFnIEM/HxUeEwkEJm7v4zdAwgczCgeoGG7Ch
DpqemJ/Qc5w4qMrSVz3I3CXuUQcnZwx06JGsEtN9PBMMKhleQxA8FcBBCF8r9MNNn6hoPnGAypLu
9VOzSMCEyfroTwZtdQjZM14BdVGdQIhs4szbB/lmhuEr8ddLu9LlnjAcKCytf2QLGduHEQsMTFyI
+PbaQYMbgkMSR3MEwYW8Brp9k7MXVvoKm2Pxlxr+zSH1l76UvrpnWAZBjJEJCH2iZYvIMWrcVmCo
TlBqTH7BoBULPpf3la1rU6HPg3gvPjwWBA9be+2IfeSGHcYcpSlDwlevH5CNxzuS8De3IceXAm7j
87jBvmEijwhrChN4T9GuW+DQ/j1JpyexNDZPY738oYHe7+icPLkxAoVk8FGJQLkbJouAejvvp1A3
+yvIxAc2yfW8ooAt+DpJqPV7ATNVFKZx6x+hIP33Qh+DOQTvph4wA6Avt46SozfV+hxb3JEAjUW3
1/rA3KDvxXjCNCYMAtFdehjq8a5voy8b2OYkGbC60MyIYc5ocwDZFOGG54eG+9ZyjSqXb3cBV4DJ
ImcLHY3fOGvi9z2hr1vwguk867mfm6EcgvTZASLH9JgZ6lL/48I6vRFNnRRYS8ed7VW8FJi7wpAb
ldFh9pO/GuPgAYDFf1qBDB5RLUxpkFRA3MzuDiKEsLBRr7vlGjam2vYzRq6Ei+eeBnf1Ifr0ngl1
VebX9pCSSWJ0lyx6abs71tILZFykCRRF0Ehsd/6AJtR6s/fi44XOt818tAhAVHTyh8M8dph4daWu
ac85zuMoKlJU5iXfhZcnXYiEk9pigI1DWsh4RoK1FVCyzGlro+CyzsshHr1DjVV1mnecgc7rm7u4
748TtPYJzRNYubQMWBKfVwSAs/hDjsLm3ag+/LS3d8H1P5s/fbEW7FddocNVhQs6VUZ4aZVUQQ55
WuRAxOGU1brNN6aAeI4SdyYNAK8oJHV70n52nsNGgiwyzqXey1Zm41wBJi3DTiDOGselV+/YLX3f
P+AaxDuf36z41eYTKuxY+DA+DnMyvXCMoHxqzTkV4QweIZGHcUQhEcCwKOdu1/my9eao4APfU3nY
4oSdhgFmUrwiwYXe/M339R1mh2EaybZ6AEHHC6FqR6zNzOduTL4Eb21OxPUZd706T+1zM/fnmsNp
RyhmPQUcSzPxFSlj1f9DOZTeGD7Rwu9YnXUzbsbeEhyae/A+B4MrTRiZIvTQ1BmDV4UGxTxDPjMq
OiEyh0j05H4DCskgOToAMH+oXMkhlg3FpJkdNdYYN3DunYfqy60l6sr62FDU2UG9qMoGIAq6Qf9g
WAo/hipSx8BG1SK3Y7Mk2WSj5dIvdxjvt539WrLH65JBiCJ6XB1QW0+W097NhRcbZD6GfSrrertJ
sdigSzXxTRrMOJhd/2SRG4D+1mHNcn5ZE5T6mBp1WFTc55Yk3gGzC5pMMMx22obhAX5d0TH96Cew
42Qwj/cGMMJObHSUe/jCQvvSxZg6MW8KcAaBQUZFsmI2zVU9ToG3jr1J4c/NYW7w2Q5xPIa5tnGC
JaC+DcfMrzUGa7w0+LIIc/pLKqCVD0Fwn8afUpikQKq9PyZyGnKh1z98VLebDD6i6+w9swBgaR0m
ZHUGDbzPGdBuHNLO7gAG64GWSuEoWH15Q9h6PyI3jSEkyafbwKEq2R32vb2HIFE4gvFN0WzDPB1O
K0oXT7bl0KRP3eC+4lGfMCCkze1WXzCB7p8v6XGa3iaSQnL1swS+pg2CU7ew73oZ/wn4u1HzkTIL
E2s77g7txtsMdTcfv1wTnTwOgIeHwMrTC2rTe8+n0F/j3NXmfl2X4yx8YD0wgEznXUIUETZEuDuU
+bxpyM7LwUDpmjx98Pa5Mp45mHh/i8BleWMbFH4ohgyDqwuy70caRk/hdaAVS5LvyO4F4+YWJMwz
vtDrcycqFahHJuMXnLQGYxv+ORTeCCDqdwQlqxlWbi5sfe6mBQQuS3DHO54NllwAkEXT2/WLAtW9
YhL2cd2QzG6XpwkpciajpkBC4nkkMzx3zABpSBplzYSTNkzP/RY/jhtmICzJrwWjwTkQ+05VGHaB
VJABO+bbSsGMnOA8sFk9m5G/L/MjT2FWTPLF8AckWCuPsHLf+XkK6b+YPugwBJOAHzhh2hVx6DvS
/bzizyO3wROh/dtEu+P156KhzjqiL0uCM97beDHS53nzVO7IUC0eEvhsjZPMX6CVJSEmTrIaczvi
OR8m//qCXOJUXqO/Rbw1QBwa+M4pGmIOjkc1x80EBVqPEw9Ba0z+SPIdfFZk4mwPmouk2vyMoFwZ
i7KhS9/cGpRmIB8rxlous75dbQVG8EvPEDhzq7sniOjBncIksS1af7x0O+3skybJey0wDFPJF4zk
eoIF8Knpeuehum7kfitmdUD6/QjA6Dvc/Ado0Zd4RsFi54zFooWtvj0PK4OSOIQHjwd/oA9f4i08
tsSepHuGegSMVN2joC/ZGGGmS7hB5MXYjKF/iRBsFfdqxuG616ryZLgV3gwRFLOt0JH1OfeuY59G
1UFxZ3gbWgRv5wcvkA+6xkpRAcpDHwydgaiZAVa7lzcRaspktHidrDlTTsDK52O0eJn35NT1hQwe
JosUG/Ez6HylHbuL2PZSkf8YhPCk5YKbYdZnybYXtsvbRDc3cWcrBLeqyEZ3y2Bu6K7u/Wm7xygR
mfejdzRsupvgL2MeELK2TRF7SEqF+t1FSebFQSaWaMDKCQHBNx+28x9hGiUbgWGJXE4b0afYs390
BxTbdblz+h9i2WfqDZcUTnO7r3e40ltMFj2ukYAhKj+3JLzzNnYX0elft77MRD5MMLm0RtZvfzW+
PswLCj0gFZjrg3zzVIQheUhj/oq5ISfQN0WKBCP+YhewYBAL1wk4SY07gDO1l/JhXtmRh7TgA6J5
Nd0+nGj/Y8scelrpXn9oz3+KmfiCfRLX8thG9mfkTenH4bMc9RkmyLcfRhVmGRSz0y8sgD/Z36eM
Vz6mjVGNdkvKE6PN4ziA5JnEKz7rL4nqR0yL+PSnLGXrZ2KmN44Nbu/icjTxy9zHf424JjMD9uok
ffWJ/psa75ub7WYAKD3WPgDY9LaF1REvPzyQBx9RLmSQ0iM8Sqjl6sswFG+C3kmDCSNS/Inql0ET
yLj+fJgdPa0Tv9ARczLd4uXrgjTdHuG136R+HEPGM7L9IngYZaB134f/yt55bMfNZGv2iXAXXMBM
0yfTMmnFCRZFUvDe4+l7A1QxJVb1X7fnPYGAQACkmMhAxDnft09HfCoU4ww4XWSm8lxV1kMcimUp
2ceOyUSSiecWcThj2tzNmiN4yWUW/ail4DXhM3Hs8K5OvWVgy/teR8nl2Mm6JucmkdCIRX3HgOHi
91MWUtYt7QygmNGdDfL9ceytSy3fyFW/DlhYaAF2KNu5CwJvG+jK2lX7Qy14tOE1ivrcQfsDTpuh
KjEDlkSqNA6LGxOp0KgqWHRSuZP0F/NIoPFkqcxGCI41vH1aD0LVo58DO8wiEjBh7b3jEF/ljX7y
Q0dn2a4vRNSJWc9sKY+ajWJhsdTr8JIzupJFHW116hz913scBY+Zh/rAtYj5hwH6EKe97ROkw3ko
3Re8NmdOnB36gvy5rK1SxXwcMp7qPovXiS+vih5ljmIcK/s2C/LbUGglatnkR6mlKxPfERr086Dr
MzUc1SnypbUJOmn5ClvWk92lt7lW5AS+ElamZMuwP2UzAuEBbNh240obInIDK2IGDqITckCIsMva
ai1V5YuSGrcKoq1EOSZ+dIqreGtI8lqp2lPSSKcY2XSvlEslZGnUQQgJH/Q2fUiMbIcoeV9rEAkV
d46c+dnuh/sgVu70rLNQ6x6ygXRYi85vpuXk3+OAJVEqlj265Xic6OXOsE5ZBurGpmIwMQJnoRrp
mnDOAhyppqLKjKtnTwPZWLAG0y9Ca8+FmTx78Unyk12g88Zl9SfjPezbcFPYxbzWnpWoZpqs71CZ
MzUwRp3CTeAVz3IT3GczDxmuyxjRdOaB0OMRQh1f+7R8rJieF375YhkuaJmQmVYbzkuxSBrjVhRO
tRzvlcj93iNKkfRGN6986RYJe2ym74WL/VWbHnyzdTdMnPhUIkC5Qv+QWdG6Tv2rVM2bpNQW4ZAC
PemfQqW9bfjf1bwolGTXqc3SkvMPNzSQj6sYjcTwVOTJoYO3EpEcrLXmbBhAH/MJe9DF8wA+h9l1
+/Hzyuv0R2M0j7ZavcSQOqpcrIEtret0qfvZRc2wIFsyMTUDSGfSv6OV/uUH6I7l6NUxEUyQ+APJ
qdUXJ2QpjFPUXzglFATmiHMl0BZeQu+eVRSuL2b0mnNyJbJCrXOrYO+0ggCPGTIMZljpXVXcDc5c
VL2Cyk7iRVonC7UrN6EOXVfxVyWRbBTlpPBE3Q5gmAlPFqjaaXDTARmTS74sF/UBJ6KMDbIVCxbo
d4H+Uor2xMqVCVOUMmPrb6Nha9rJHU4khqsG4GejpTMzzday6y6FkZxkyfhRqWk46yqcNlr8Hpb9
TVd/uHkyDuCPUWPoCw0xII9stIZYwndDIW6a10O0QM+2KxziCvXIzS1Y1S9M117ohnqs9XamVE16
Rjx5SHmWbyLBAj3sctQzjXWDTXUmxT7Z3RZsbp72yzY3NuZAdDtNmWOBlsJ9b/2KKhy4XqVuSntA
BC858n5g/DQUZkYiKVe65tlnTGTE7WyGunIgz56zhF+FoD0QRDjqrEbRyaiGejGHfLpoKhutQ1RZ
JBPKO3iQxbK1QMeI0t3U6JyAarj3rAh+Dp4ervKSBF/dEDJ3I21uFsgwNMvzDyoecNA6+n1g2Gfy
0uoaI/bZaPUTEgk8Opr0SG4fgaXr3g9Sd9ad5NERaKNEFZYLraulhYeweBPAM1hHUQrfW1WYNyf2
zEdRAHvFW4IcISHdlo91GNkLuTef1NTRVn7SbfEAk/k0noWkMf1hqeczlwPy40pLPb8ISa7nRRZU
C7VuipkLIy92ZWT+JespC5bPLM4QojWWvc5x1hPK7FeE2avjzMlMe2F7+bZwEGOm0RtJhteiPYJi
mde6+YBKD5uTb20Sk48Qro+sSmj+GdH6ECeFMPa2iYkeoqs8d0HiItEZ5QIIRqDltFs3DV69DIEN
iuktMFE0LWamb8NIgd0Z51styq2Fi+28ctJ+H/T1iDghxWyXVktw0HkReEJHCJ0/l8pCrFE6wPHi
UdJCXZ2lRqMzh0J8LMCnqI0R7zBn3sHf+wiaYZOhmFzZOGV5UiteasbZK7pfMcSAmXiK05QVQIqV
XHuQAv0RvY08RwICApgnuShIi1SWzztR0VP0WZa6rC0wMy60L9yZKDogHoU8bMXQgv3j9RTX3oKV
qtfFiCKLMxb2+05JH71+6ernYsh2ZpacsgQElcIjKxqs6KXT/ugV633Q14YVb4wIK0AqjQgtfTuk
0UctE+HFi1orpKF7VJWzsEsesxZYkiT6ba3qO0DqP3nFHeS27+aKzApXL1r0Y2VxSBWQGtqbglRU
Pw9W9jNWy0VtSdgYwCjAqAvWoVNeWF8Dkayixxrj6szNlGFme/YCZ+97lJEPizTUcpmkLSGH+2IT
WRD2Y7SOnrTWXQ0Ruj6P+QLHtrrtSDrokrRuO/MeGPgPp0S27WMLzsItVXi2+BIfHN8gHicpW17Z
YoQoH1sL9QAJw41apUwTuneWVaSucL4YYbII05ZUUaSA9giTH4rdbGEBLVpZubQBwibwsm6f37mB
9lMt+kPghMy1ku5N7sQmtNpHzWdRYppLokMPcsvbxy7epPRJa3Rv6/DmLSvqBOh8kwlJS7hO8njF
0+hVLnFZMVMsVhd5GACFQ8/maAa2Jumn6co3ZZBdBJongiAzr+mOJLmeDKKFMzRDH55X3PpE/Vrr
Qg5lkcvOSpawC/ZDced20b0a1yfFQZoYeLdYyneicrJ9W8lbIswNq0QUucSrk6WK2ygDLtKnMAdD
o9gSnH43KmcTdu4NqySQx5BE7BasgwFcooleXeb3c90Rt23YrrsmX7lyy82UbWe0uCnCH8KpnmVZ
nCoJhroXR3euPw+NABH8hxsQ0EiYN+oV4XQkTGasHCgRsVSRZmoa+IOur48FLlD+I/0GS/mroiM/
KXuUhIpfLzIwe3PgwHel7811M3vVOpZaNsY1lXA9+ZhufDgPbtvAOyrKHbUdunWcZR+SX9xg5VoV
g3rUU+/Wr8wfdmM/gCZfDyLCW4D9bCa3TEaKctlJ8dmSEEnFRfXo5qQUg2adPwCePAVmY83twtsY
A0ZMHJ8fUZJvlS45NwmWVqUiK6vj0K4gHRNV1MhS+OhBDTxQjmzirxw39mibvx5OLvpvbd8Ov102
XfF5A79ch71G6im2mIoad36QKit54E9Y4PSZT671CUyakCsgxTxcEngQnxDcq3N4sghPm/9FW0fy
BPocYRGz9cNtNbrGew/MJrIANEdfFNcJ3TodUtqn2prDQ4HtrNpNnttogjpanekuhIeG8ZM+MZEH
JpO93sUWhRlGoOQn6XjaHSrl5OhQFD5ZrFc26wRRng6l0uFhhTSDRK9ay1m+tUTN7zv9mp+7E5J3
Os76agzYOZj+inDOFA7u4giIqEcC47SZ2qa96YQJp4fP/ev0RM41I8TIvC9wHetWKhOz5OosedS7
piKjiVlrssVXusqLTYbLNtGNSaf+Bm5/AyDHEm5wu/5pZc3Zkdr3CKP11ijShedQPMFyCceZmv9z
IH1z1MywZwLggahrXcxXG/AuLEUJvkUyQ5wFA9ZS24+wslpWqWws1j1Rmea7TOn7BWCdZT8wTGoi
cRZxR1GMMFScrWslp8bP+hukgBsFE5tu9M0R60O2BNzUzRO+P50AmeryEmS1jBhWPOFvi24aFgHB
INIjFu9grpZNvxxSO1y7xlaKwl8y5AKts/Qbu277I6qlixW04Y2qO9UOOsCN3Oc/C/CimyZxQtbW
s6Bsk2OZZ/Wx0nObEdXYkWWA0lGYy1Q0WzNvHMqwKPwYNU35uvFhpnEcrFwyl8xJTV5VllQe0z5e
GHEZE/lQ5a3UyrdI3spjI4qDkqIaGVJEb+qQbpmHzx5wAUYHGW2sm1TasVE17dhXLt9+rQN3bZwG
LftlxqG/5JL6GItwESf6ofAB3vBgoxbsrK2paM4+VB1mQNrCkboXxSaMYmXqR6lW8SFJmb8PJF9q
fFYm/wZW5xAt6PmrhjbhXw/uXmuXr21XBLxm0+QklUNyGqgnXAsxa4qhWVhEF4MG1lxl8KmgrWeK
S92KJS5F3KemGR9l6Z7sUncQ2GoXXhaRUiHclgxKt2qUop2xPjcPERHpAzHSresnF9XNTUJZOZig
DX7PXxohgoEU28zIbaqxqCjrieRVi54XE1PVeFiEOUsJ4gDxUslYbnpxf1Q6EsIJTB5//E3IPUlk
55jeKDIGMse06nVnuHwqdVfN7SyG4Ora0TFs1Gfed/KGMN09E5ClPH6IZJRQmpBQicnJ0cuDyo8U
GMPX1PZ5ejojYhOvaZ3yh9kNPuVqwP7Gbfyk2dZ7bQz7NM6ZuwbpnY6JJ9CLo+MZN4HkPHQdaOju
FbHnh1wH933sHkLqB7CO3rWdcg8RKJ5VuvKYamE+k+zsxYTSQISOqGw+XNDT1bs40ha6JO9FxUxR
Mdp9SgJmg2A3zyNqTfj7MmGeF+BJoo7KzNeKAvlrQH0PIPOp2TzpqbppkN4tIkTiM+hQS9sDhGI4
zFNNyb7kLnre1KfaTmIho9SV5t7mXSV11m3ru+ST2v6cK2VGQAsOQDLTupQpWCUeW6c9WH34o5V0
pqksPGWjPCsx0hkF+P2G1DbTEmiIjsi9WYuXkvIn2KvMAzRF9BYgtBCyF6F/l1H/KKoJW2FQAyCY
hBQTsLO3NmcSZsbyS51l69iM7WULABZx986yELc7g/ZLsLab5Yoer4TbXRyfV0ffgYoUbjlHb7tV
jDPSUHNuC38lqWm3a0NI/F3cPNeGdtGHyzD6Dr3CPdeSGu0DHE7zqHPmKtrNrEl3ku93zCCPMjY2
BkKd6EqeoiGXnpyMzKvqJeR2QRxBw3rFp4rspikuFsWD2uAyIjTT4t6uEqLDZvKA2Wkh9do+hzGJ
Rdq4tRRvm1XBm66c28brCZKTs0it6iVB8RGmAH56k6Vf3X0kyMq3BRmSs9R55gJ4Jdl8Vd0p6Uoz
3GwzuA42FtZ5aECC0zDI+iJuR2Jmv+6EupehcISluq1JhHWwZbAh2bM2TbK50ll8oCxytNGroaXD
qJOGnem3mA92JrM4So7Lo+MhzJcEKCi/EOcfpqv/NE1HzGpylXKtEZMM7Lu+9LuNJ0YqcyKUXe6+
YsdSn2pBwEVQOsE03S0WWjwIofSkSMec+RllHNqVXuTvUa4wTGPKyLxfisK4b45ewiI620zOGrhe
WEjQikm+ApNJnhUpC2jJC+dRwRvYK4ebcSpZavKuF6TssNGlS6OolXkxAsz8vnwNLKS4boab3hEs
y8D7zdx3qzRwbSYJUjUWPzPX0NJTRzhhpvbWxjSGfMNqN7kUZfaAYupnowcfQf2uUSx11ai9g8nC
3TDu6ueYP1YsCOolKnI9VvzkA7oHK/P7BXp+k9hZVa1eZZHUq5zwcmXowxJBfTqvqu6E565e5gbJ
RwxS2SIMNbEXr56kYQphRcnHfcpcRfxwhPKRe8MJXJm6TYwCYCgO+YQM/azARLgcWpnvdkWs0FCZ
NhP08PrMJaNZSwjrqczgaZmNDAiqUuuU3SLGhDMz3PwWGXG4lFTcQolDfqYwe6wZ5ZvaJGtXioZ7
aQi2jEgejObkKIDvg4RV7jzBnFmNk26OtqeZm3jVvUpn/hYlH50UtrMyABRgM7IR0jUOgUCiA2ZP
tvSj7uJKZ8QlMlYCGUtG7ZfwrKWpFi+Acu21kRW3hGXtjWYpJ5+kVCG8SxQ6uIHIVCxt2b2Qs94Q
GbLg1EouT3QmbwMvG2YIw2Js3kxcLCHBI4pSfPXwxjSt/mXkwyPFwxrubdwIQ90DfQ4eo/rk6eW7
2zX3OdoDJmrFomllZ1k4Mrpw50yUxVrlbk70uernjDb6umFuPHNc5WchYWOLlXG1kBsfKRFgoCdm
u+zUatXJ9jvcpGDewCxj/iO/gePhv2BmGz3RLcwfaBzjiPCEw5LaN3J5lVM7hP/ZvKhscGeW4uwk
9yMpTeR1VoixWcrUnc97dwUqY3RoSdbBs2Tr0EfSQml11NcDgvQ09kPoTOZIA9SkjWyW9cK1QKlV
IHJvzIRYDa46pjAHdcS9BXDfiL5Ea1Gj05HbAiV2Hv6M6lq60UuqEpT6aIQDQp9QEgRWoVnx24eS
D3YB+tpNmz51kvBhMIwt42YoIAOp3j14T2A9co1CH3HYzihyXlVuVnarusifPg/RnKwLXYGZ5rT6
ikU2ycVx8te7ZCxCbzftGQSRN40Ilr3wnBs/spFwTrtDQcA5xmW9gGn4iNa/InNIl2ljNkCEg6R+
5gjoa+uh0ZCjXekijfDGPRw0C6OKtW1PPJWvYLKVM4zcWVmmC18q7FniDCztK6xVDCpGtlRrKE6m
IC9sdsNLj6OHYStPdgzuOy8xgyUf0D7jf78rxk0uOS1wculpago9y4GpESXzvBKgnrGhgcmWxNIo
VXtjAdNUwTTupk3TYpbsMhHMTBvXplFKC7MwGL2SQL5pI13MIsIgi6hTCVU1QBqh9rp84ugBJWRY
CR0CrEpYDdxsF8Hk36EtoegbQyDPdYyZpZB4dYUbGMrHuuhILsZAQnVMMfhfw3KH3BG6SoFUIAYd
vxAySjzf7fwd3Dqf3zF4Y9nK84CKdNeyPJkncDrmQWHNIqUjYGKYpKf0PtsRW8h2lYyBvc3UtaJp
mLqHkRjdYMlZEF2wiTzW+U6lotE6rdw9xDvYC7ELqkfAC1VKdxxdXBIhU6MZJAseKYLgPrbyTDaL
pTXi9cze24WWTmxn+oE+Ebdc3KSgkHbN+EfA0Kqv69I/5K5dbwtfXky/e0D4aTftVT7v1hrMNHGB
4pQ4sX9bNHzTlOJNpRzi1ibnG6l+sU4bc1ulcreS83bn6QCq84z5jDTUpyrmF/Dl7lklBb/IrWKf
AR+m8mJjjK/tl9wgAgaZH4uyy3SuV41X/tCroa2jA2ntDObnivI2O/CZKKUsoklGh6vacUtsMS0k
PPLwsD/8lX6rX5yWuV5v52vfM160pnwMYoTQOGlXcYbkEtwOTy1QBdJpwa//b4f4ww7xRlK5KvrL
h+unyZ9FRlX9H80Q30q6Xi0R03W/DRGG8T8UuNewIfBeUywT/8En31gxqTGKT8ImRAUsH4/CF97Y
VPBA6KbGOGcp6tUboVj/Y2uqIHKlUJ/QNlXz/8UcoSn8b/7wRugGcm1Vtg3C2aZha9bknfijKCmS
tyKBGiI+ci09wFfSHrocnDZ4chtZsqE+tDqZ2Hgo0HiMZ2WLvO90Vi0S7fNsFCGL/L9ee+38n65V
7FcfytbCbbJ8N22sKMpJu30d212f78xx860tcIfsXx2lcg/BpNu4+lDsr5sos/889HUq5REAtll/
PrlZBFbXsAHlj4d5n8jLtkXrrRo5iEezeg8TMqlwAmaK5y1TswhW4dD2LyIji1gp9lPjditkYFVF
eNQcdFjQgwOBPnd2056R2c4ucVwsnNfj0FG0m4bxO+xld6mbDrBEVOHuAjq7susixcxXcLBZ8ozH
noGACv3AzywEI9/jY9ijY6XQwLjxnM6cE9HR599OTIfTxvCLdB9mocSae9zNwP234X46FyEFwLXX
BQiUYLiQq7SOAbqclUsNg6M37g0d/ga0XUxJlXVaauWjLefSuYrASoYSMIyONdOxGTeYFdmYwAQQ
eaLSrlq3JpEd46PPGH9BUlVHxa2Go5tJ+p2S+uUSs4S7KrpC3HluRqw1Kx/yOMZo78miuYRYX25w
t5vU17xgPKsu/D+aTUKdiM+26cT4XZnZfuBup0NjUN3LP1003SgSzUYr0nTb8q6gfKFf97vWCv/c
TG2ZavKq+zoxtVH35eH3Z24RygmaDTOZ6ISU2LvjTQxeVjdYheiGd9fhvZw1LRPvQCVjD7FW2ymK
Wt9kZttsLIV8AlxeY5kAV7qonaXNcfV6T2HECrUFjsdEKEc5onb48Vu02tNe9LVXtpL/2XbdMzVV
HesmGNTAKLC4molY255Te/PpmJkwk4bYdqnW09dM8EjiSGXr3ZldmGwGPHwbt5OtS1aSmWtQCb57
oCDAnsQvldMrC0+X/IOoVGfvEqRcOFXvrPAAC1J2TI0Rq8hixkOfIuNQ0yNku/TI2zo9gv9KUSKR
fersIltNJwrihwrfG85IXiXAQ1H6rO4OuRO9qExkQPDZ+ei+iF6SpBl9UlSTvNHq9IWvJ/+hr8Mi
0YvbctjiVYARLiqSjjpi7l2QRKEL5SBlOdoO+DzHxs/zQan8NLLYQ3gp/GXqSca8biQqIwvpTaqo
2hCajnaMO2RvVEcbHpsIRomc+wQzyUWBGlVE1sMXCPuzPYjuc5OwBu9s/88Wl9xjmlO50sG+cu4I
u3S62q8j00VhhPuBZWcRvxFv3XRB3T2xNjqaAH/DcRyZNox6zk6M48h0GE+DyfWYD/DkDGAizEIJ
9lWjxAdEEuaC183w7JKOZp5pvHv+cIck23+CjtAuZYFJKB2K+OBDI/rs2sC9DvQ4ffrDF/i7JMJf
Na8VKgH89XaxZRJ2uOh02zB4YY3Gwj+dd6YS+7VneNYHMtpo60+1JSfmGHxV9JTAWlHVjbvfj793
/eP433a/Xws1IMRd1elLXRvkhzp3L7nou1Ps+8FD2s4dgrdzcrjOkhqT2nHa4MLRGcOogJxE1Wd7
rKaehr+ULtZ4RSexTJr6XS/7uuLaLghrarPpiv/+M/KkOORJm9z1VoHZu0nbW18tij1QwWAhjCp7
dUPq4HSa+xjbkr/VUehD7rOy1wbfkxu+lujaVpWfYveKwvJRkmIScyEl6qq7zh2SM6pkcYm9+uD2
5rgqEt5mMMBngcavnxO8XmSmcCkAaaHmnWsqEN9JX9poml4aBz1cLMvdvgFVckdA6GyO7aU1+vbi
wdnmvkieBqxoU3ttB+YKCIK6duLQe1GqExNt89npE2nT1IW+nJpdxGxVkPkPLkg/4BVDuHBa13/R
oJ/9l6cPn+i3p4967ox4umZpzHB4FP9++oZAI94jG/57oITaKEuRzoEcDi+6PBjo71XmDJmjXerB
4lWe9i9yNHKQ3KrcY7TULp4rPYH/UFdKmyKVipxwX4wlV9An/N6b2ihQcAYc726+tU99O8DL5MPH
a6+nAyM/F1rBX/w/3G5qk8EJZl59awo9xW1et3u5isU+LKxgSVkW97kyghMlGCE3OuKcGzpG7rGr
6um/uzaD+kfX1IzM91TSzkEWK0+G06cE2BVvUZA9Rr4s6ZRoTs5W3W75So5+ycAdccoruIysfN3a
+73399nv/aQOqlEIyHe69no2tUrlRi1qfW4laAqlfvhzY2cK6McxY/x3+7Vv6GTyfjo0RLqvuhhr
QTjywq5drtdObYIch9oClZ8unU5O7d8vgyx0kUIVG14arpwh6u95eQZzxVKKZ6NHRumT6frpZtVh
CF3PBWc9ysgldCYxWd5K2MUFhQS1qETyoARdcFI9WX34OgKBoj34fv6ggrHBzsTReG46UnlTXXv+
r64bxp/wdZfrz3P5CdPR17nrzxvPXY++fjN0zuY2zPwaZqDvHazMpQCIUCmfYeruYWqb9q6bcDrh
RjpYju53v//U2esokvXP32RBKZc/XyOsnbRxmaSqQlZtSzO/fZEpP5yaPL3WO2UfFRa6Ak3Tclp/
QFkBnyTdTwcEN+DJSPcZuo07v39tYnOH18c9GMaoO/46zBwA58ypnM+ztm8Wt7bbL2RGKizB6l7D
WbIpM1ndi3FPG9umvantejbNHGl97TfttX57UWDS7FtkUnNTV7tVBdvvBBH+92Y6kdZ2x3LiX21T
F2xTzGvGE9kkXi3G6yh08/s2U++pox329uyf/8am+e9/Y023WAMaim6PC8u/B8vO8yXVKzTp3Q/k
u4p43q1FFAEfK6HeadRk2vVWJ5p1y/SSmMpXu0V7+dXegAGew5rqx2naW2f69h/9p3bNNd8i59Uv
7ItdRTiEGECVvfM1MnzujW0AXyEkQslG5VPKdBwHiOn0tJm+0dPe1JEZCPYpbfQcTY2fNyeiSvRt
wHQipSw88iiEhtPYROrGhUeMQX/tyZq/mA7lxIpuK4W4/HgyHTeaA3HR7+Cn+eIFPzGiyl7sohyO
Uqu2GUrSMH6jrOE8cIzuJWYpsrz2MMS7I26oRW5szdG+USkGD971ONP+y4zL+PdP0WRxqFuqDexO
ZU3/96foigbWV+dp7yKp3Hnp+6CivjZG6fNXnI4rZIm8/dylVvnlzbUph9o5i/xGWw6+gEvgh/ox
pNB1oHnlQe+hR2L6/N3uE/HCYExBu28npqvG2uJVofrLqralapsOvhkd5RS7kK/Gz3nnK1uRivJU
dnV50sa9sT1FHrD57BsGOt64Otwhz1LhtqT22TT9XdFm2oMWYtgfz+Wy9ce5cjzS9fY+TaMeVr6U
b8s2C3bTHnG/33vR19717HXPbU2C2mpZrP/5G2b92ygmVEO3hLAMMg0qdq+/PxsKjcgBJWactxAG
CzkvxGX1kI91jVi4GFjad9MhomcFtxb1wNOBqTGhRE5/64hf1jTnn92nTt3Yaep57T7dcjqcbmll
4hSpGp56zAdHX9cyFI4OvkkqGo0tAx4YSH1jM+BqeLctgikKOAGfup4njlXPTGQq60Hx++Pn6d93
UVhXo0aEv0xxBuLfCPMbqS72SpDm8WLanTYUQHB2sbucDhC6ETK9dr52A+9Q7D3ZspFpLCnEze2m
ps9dp/YZWLEvUfMuwm6fJP0qYxbD796kh6lt2gjWWij6xz5Wa+4zEJTbsdTD77ZrR8+uft9harMz
Yd/88wOgaP/2BGjQ+wzkg5ZsEw/U5b+fAM/0nAhccvEeVslQ6kszs0dzrXSIrBx8BxVFpqPPJpNC
rWRW637hapY9jz6Px97TeSpr9DetWWz7xMJIF3uiWfd2+sdtphNTX6C++qJKyZg6GTblIB2kH0JN
LmlWwM8kQtZXJv+62rlTk/yldYCWIm6W72RoblDFJeeQo5jbqpSj2WKw0g7Qt6mzSRmrOy1OcNOS
MXsZ7+iFJk6YYq+jw7+A5ivWupShvGzz+E3HMgsiu3/2G8S5g2S2N0pkOOepR1QYLbbqEVg2jVfj
+ASTTB6dTgxabd5nqAlGr/nXmWvHVK3x2LtNAgdfK29xVcyivPPu0Pl4d2pbqwvftkYCBG1fPaou
DxdK51zyMYAgBi9ZqbAVFqgritupzY8AI5G0HbnMY8jB/TomT0HMYew4tUl2EEAcCMrb6cT1XvEU
uUhUKl4BprjRc0pAVlZyBD1HQGTcM3H2HjORiJ2Su8tv7VOP6eR45dT1ehGJ9/RYjFd+3XbqMbVP
3Sgo8nnbqenb5X/ftrTT/zJpU/Rvi39TFrass/xi/c8DqlnfnnbXHgJhZxih4NovK2IX2kwqrJFM
XneL6R1xfZdYjY0w9WVq8JOMrtM7pR9rWITD8Lv/1DZdOfjYz5o3HqTxruNb6vNef9//84f6gfnL
ZIALO9xS8bgBXO7Jen7+nPmN0z+W4NcW14rDcxbsR7dExyh0S60pcWcDSoPRk2JCcWxxlwxGsDNy
NSflytmOHNjdeAH1esvPC4i4ckE7gPOn6uo0Q5XskMyasFLgA0TPIXBQCCBSKJk1HlLP5ffZKfJ+
PTvF1qez8tj527UKlcAeUtRJ2yHrfjk9PkRP9pLPjeQ272iale3UNJ2sqcu1DdTiV0x1vzMioWHR
2Sols9CuolcINBcGKrOaoCkpfKL24pT3cr0zkfJjRHDcFwCM88LxtOdhcPD7UKcFeTKy1KyA9ZNr
3p0S4gtzKwn8Jk2d36VMsjLqd4mAIa5uSehXdbLyJB/Sj5Lap1y3rZM57mXCHUVPQ4QE/18nqDSn
HyjANJ+6Xdunm9RV0vxxgljhMNNkicmG7+jDrilyohshc/IgS884St6q3uye+yal+KsiepQHWf9M
XaqTUVvtJQQZ/8+jvvl38UjdVBRN1nVZFwp+BKbX32JgdetYhZwP3c+uINIvz5JOAmCgd+LAPO02
xaiQzcmv/9Iaz94NgdzcEbbFcGPGwIXHw2nTZPej8f0yHag+zw0mWYobjx0QaYmDG4jb6ah2kuau
8Z1fYZTXO7WRsiOxVf0zzkUFq2XattDbxrjWZ6wqsqgv5jWUHb/206Yoll0jDLAFZuqbaRIWU61y
HWaRjE6cmVb696EN+GKBZ2JF2kscgI7eTcH9aZOFMdD5IjtORw4fwRITvbH8zAYEhXHtnyo9gGgm
qDc63BwsMezFBmbevAd+MsZppnYdYseNXTnWfWWhSP+7XWtl3oaBX8xbRXad/zKTA0HGi5opo5sm
Y/nS8TM14JNhG7MtHfXP98/UytWyohBB+rPswREnKMG2VVwfg64PoS0mXndACdYdpr0U7gGiWySK
mlyKm6nzeIilN+gx41wiOTIPdurHm8y2vZtKauODCXprSXHq7o6pEQps349fTaAmYZ2BISsiEJ4N
DC+z78dyjeIIjzo7EMRPiHBZPXklXkiAdS30PiNzOsF3YpvDuqZkIh4AmIEfauJDPEdiOR/GidZ1
Qz2Tco+NiCjY14kmQdNOWc4ZVAtlafN2ry5pY2wTp9jEaqc9aYE3VgTSxVZEkvZUGdb/oey8lhtH
gm37RYiAN6+il0h52y+I1sw0bMH7rz+rippmT9+5E+e8VCCzDCCKBAqZO/c+hmZQPfb5PEKDEd5w
C8xeK+/O85aMOhwadaQayNfnFvRpd1O2cMUrXxMgoGCSht+dX+lIPD0DLg0hr/r7JVC9N15M9dKn
3gl/jlUuNcLVKmCJgKjRyZhvLs0yVDOAS7EXgjouy4oq8Kc/h5xtWLKeDDdcDk5KCdUCDUtfiPpk
SUu5Op46N3oHNFa6uMd8+YeSvP2c6uPq4lNDyOF8M/q53Y3EeJvP1EKwb+wm92AVLq9fSKJ+CKuw
VsQuZ3iBRPEGm9HZDz1weZjjNN0QmYs/rBLFBeEaASwiBdWgdvfiSj/EemQrA7gvCs0rSCIBq6dK
qabU7GaYRvcJ6t/kpUPTWwasbGiXpaHiR3bsxz+NXA6Lhl+GSbLQlAKw/75LWrok4fvnT4p7o4dc
r2+yc3Bd+ZP7JRGNcEYB+9lifQKxaQ+erftH1Wiotm+p7+uuLj477uB0NQmEn8cUANuP/PKcn7PU
2N9MNd6BGfQqF/xJQE+fYg15rHQICIzKZnagVbPZiVxc6FvpUOGaxb42S/s8LEa+bOvqUGUpH9Wm
BpziQb3VqQ+HBqsV1HHUwXNNdefGtSoyutKsFrvZg5+HrUiaKdwEADoroMzS7H3HuBt0+6SsLF7K
58g5T1Qe4Q77kFLN+yhI/kh1UdyAzacq0J4Ay8md6Cz3n7/5dOmjAPnXcRefRjHP1TnX9tu83vKR
Gh0l470WQQ0gstd2GLQN1ZU8UuYoPLkLnPk5HNYf+hIddKN3//zn0Mzj6WPLoU49DOsE7o+d38QU
kpRDfOvLptYJ5+qQacVJHt+6Ti10qG/oUPboTyD1dfugNWauU5zFmGBw4ttGg7PLiudi88u8WjO9
XQ4+/1jHcX5nLR1kq4H+CmMPcjWCwI0ym2q0d14WFxtlUouabCx/DHfnwag5r8x8aG6UGWn1uwci
886NGuM1ztqVD71dj6LEle1YztPs1Mmpco139RRTLnJzN7zeJHdeGXjHKLMf4f4nz6n244ZY9KvK
ICJ42ahfduWq16yJ/v22XaeutDxMRuJfB+geg/DqZ1jkEvuAyDNaTqZPyn1ubyzZRKJqSRhytJRZ
yd2O6rifLnWkhqkRylSN3nntTRgaVABlFC2kUe/vzNCzKHdNkne3LMEqozl5ysYofA3mu9gbknc9
dMKbJSxgrpGmGQgb4ghdHJRZokw2FEb4mDYpxXXu98yA5Tlyw+k6QC78pYvzmyYf5m/Kn0g/Mh//
6ve4RV0noGMp6iIdOrlBtlGmyomqbKjquKRNL75+gWRpoUyj1a1TqMclON4MxmJpXprgpxnqDgWP
tZ3sVG8kSxzPo5vaTE9LcggrmJVTlEI21LUXUBxa/glhMgce4rH+4L1xWYHOCm8G4ssvVR/yY0/q
DzvT7F1q5t22XfTqozbtU8KT/clHGfk8fZHDfpsuqMRVfrZK9gZq6mNS+8DEJCRCNUDrwJoLz7pW
JjsB466FuFNZc+FBc7CwS/R7aKa8/iWZKJigGpZtQkyycT0BedwMKQks5XNcgwyG9xKgyfPrsMJ5
p9IXIGdcaZD2z48Lwb0SGZxCW6PEkWwdq4+f9KAOZWctsQ/h4N799xPCsKDv+cczwiH677PBANOh
W4Q5/d+fEbpeU+uSxC0xfzZ//SSQShkT9NMpM31PUNqhwKh48b2GwKE9UZ8g/fBkwQc9JMYW5oH4
HRXw/Io3UxRscnd+EfC5qGHQ8hc3URxMZ7ME/7hu01E/uH4C0+rUVdeLPn6Wok9/iOo2cGyqlAtC
Jl4f+h9glyuw0XX/aIf8k4Ve18cuH7xro4VcqGvs5b6sDTR5ZhDycp2hC5Mfy/K1jqnZ95LQL6oq
UDKxC26kTIfb0FpOfpSV/DQMfLVv9wQMov60aC/N2Pe3apRyK3Pua1iRBv278iuX6lTNPNR8GTvH
hddUnkE5W7lka0zg7aEf2ynfLyfzvW7H3QaI6uUCxFCIYweSk3pn72sZdSrA7vrOzOGvV8ucfWqM
5lBzRhXxsFbO3666GQfuOYTMdkUb1YdIb++tfPKKbWobyWr0c/YvmW46x7Qyh5s6M0KEg3oNWhpp
l34ZrWD4Tja+hQogtxrqNRZq2WBNT8D0d+LJ62PvtNjhnYte5pNy9TlB1rbTnUMSOOJJnyIbsLf4
cRkxOvqPukipDevtjPc1ZpquAAcK1uJKrRHItfNJ3Pdu75zUCBu51X09Ut+sRigfSJlNW2jx/flM
Ipi3Yp4XSbIjkKSqD2EKT5fX7BLkEPlZ40XepNgYAXxE5xWg0nywiAZeFvXg9IEW1q52alWof8Lb
JI+ufYdn6qrzOhSCqpDKV/18ni5CVH3qxJsartaZIDeibnyQ9w7OGcbU0mnGRARVmqqpI2ByObB5
NSvyoSNpKv4n6qqUzzKRzfN0/1aNT2zAsoSv47X6bOYp/CY3qEefFPYdVaRsI22eiLKxlol7G3RZ
FJw58JxRQCDViMWDGtIunrXzNHkvNU3S2qnd7QJUKJ02/w4WJ99Oiw0aQjOrV/g19gb57e92E7Zg
u0vzxhqH6VEbhk8DPZ7vUQGPZQ5g79aPguzODBcXcgQ6Cnf6MdSe9pCEZUbKH6Y0dYLBETfEo97n
cphvUUroD97Ev0KdJA+fyyqwPqZugi+wGgPwXlr1ThwVJoEm3Jp5m255jbMRt7gZ0xou9X6ibIK7
S3owCI4+aTMfWTUW7ASmRK9BoyDRZUQFTC70Gm4yrN1Ei3bKjLXAPiJ89u28VMN3uCYIeesHvf5k
6qgIhVQabpQJlkS/Syl7P4/tJmqjamMpCZBTWS8X9yoY8AJ7dFaEm4wnE824R8EeVPadPbwnrkQd
Z+dL9bWuuOberkNhwBArRwukD5rl2mqN1ZS0f19zZffrNFzinbqOvtRtMqjF1zWPrn/X9Xlxvmb5
dQD/5YA/kEvmTr3cLZ63V5Y6i7pu2xzH83X91zWrSVOLXN5v1xxlENd1ThnfdcUE5Vnm7PomOCCE
lgQbra/cawi3KTdSh3MOOAWNLkCviefsCfPR48OFwpcGxuezrXWy5M7xCdEuEdPlGqPeFZQv+G+Z
FVdfi+lF28VH1X32UsuEsC+CW4WWreOEB4CVPaVtbWwpiJjWDXXoT7IY/akWbz7fpwc1oPdMa6P7
JdWMcnylZ+Yjk9VANUXkMxpM8Vhsla8lKE9ij/pdaz6UA2U652msC/NdtnZ7aFATc8if9Mjp7mbD
3V1GiHqGYlXry71aiy1TcOITkWE1gPxqnJoKgB3eMDSBD8pXTPoIP1T6sdRLf/Ctmrp53U93djc5
1xAgiBMAfFj9J0gOqoOflc3LohfiKo+r+a942eaF1/6Y8+WPURfmq1+O3jptwuIWQBE6lK3t7WCn
iR6mMEbjZTDFN6DVN5RutT/SPtlxRzC/p45FNqNDxkudGT4r5zpNeY8G0LurqMDfZebi3XRp/Jc1
mrBKQT6yH1zfOSU8NbY2VVYbrQgdKtTqAF5Q33/R2k1t2y050NH47kf6bSmqDjoB/T6GNY8qYkjJ
4sQs/9T66I8alP+7O+nZyh7n8Ak+FY36i0y/863l69xRYVbXv5036SP/IXSWgCq0eHyF4aS9MhEQ
+ef5xjrx4quyrVA4rIyt6+VQFnYO+pI5nGjFYHhrZx6M7xqUFOFgth9BW0D00czTHm6N8jWw3eta
yFUbCFvBmPYnaxqMuyLJ0EVXM2XkExbrpzAw0O62s2GjJohiB3oIGj4zzrdGN7YHGcR8RiXuXvUT
+S5WjVGPt3GlT7eeNovVeWIQPSyG7T3zs+sOk44wG0Ih4bcQ1Rx5JeyVBypqlvLa0PvlaYTa6Xwh
6JfArscHl8H9fDK92liVckIyQqae9MUrtLfz3vRndyu6vv/IgF+qAZrV+GT2DSEBkvVj4ANcUqdq
nZb6QHYN91E09kd30KnOkEtqDkQr3DXfet+yd37VzJDATdpbafOflwOqGrWkJfbzYxQt6YOrDUCE
5cdVWha8GGz7Hl3N729Co7HOSzap4AfXxh/d4ka7aamavTv68yuaqQc1MxOQjROgF7w2a8FdkUFf
sfBIenFE8VLPI7JAUBbvS8ioz/lwlRR3uo7yn9gV+0ui3Ii8Jwp1zYN8mjYadPmVbPycvV1tpZpE
gNmPCe/Jj5X/Bzxr7fmBit44jF0V8oRqkho15PHTzHYSviDmuFMfXE8+JONeWZo7trnGNWLeSAVV
8UsOVcpDRk2NQXXt2+SVfDiZQE/UTKK3poEbo9fFtFG9LpwOa82eh4PqHUb7R175+q2y5IoQ1UUv
hVxxWAD1yyWcmvMuonFIQvCejySUP/hHJIb9Yw+d7IA6wGTuR6+/Q0rQP8LrBDXML93aVO256btk
QFIiQ0YmiD865t+Hc+wiurZMf0bGt9GO0n3YoyLklIGFWJQHC6jPM3JXE8cHOBohiDWA7YarWTwu
jR6TXNXvvgYXGq/nUw9tvJpsFhZEynUNJ4Wy2+IpcvX0ATHq/HF0HNg54+CvHi07JF17X2zMruVr
pk7EC9UffdUZMIoRJkr6hKh36aZveaS5G6EF5U6Z9UjdbRhn1VGZk2XuExAgSEyGMglVbcq5yN6i
uIEyrdIHuZHO3nzH96GIDr960xxGdL0I54PqHXTvO9wlzZ2aqkWbxdKn14ayi3tCDy/qPLAQ1Nfq
ooRcHzDIv1+U6hUQmquL0rRsYrOQ1btQhWkliieQyB5lFmMyozzpEkH+6fNjieyhVhfYjvJGUtVF
DfLOWJ6fC50HhXLNRA5yBIwB8PnBOzGtehGkTxFCSC8EEuHir/pHZeljyRYtcR6U5RvWAUxwdrYI
tB4pbhsREmVe2AV3+YychbKIPD+RcCjPVmhZb/3kGbeqr4gop4ud5NZbluVFD8lYtblNBYNcxtcb
lLCEGx5Vr0FZG0RTc3c8n6QvoTA1cv9G9RY8568MYTc3517XCflNUSDKG7v+4npBDgL31LlNdgBV
VD4vrgcTEjyMa2VGud6d/CZ894gU8y2uESCaQ/1RdeodpyotpIeLViufp2wotwUFxBKfVD6PoSWO
oFzBjqu56Apmfg7pJENFgbqVifDsUQ2N+3GgorvIt6o3aOvymsxKDnnTbW7Z8TrPhLEGjNreOpCl
GVe9PExjf7giBRNuz84aqmreFlvjPhVggM2omKmYkWvoNcIqlngHo0cRM1mKIguLJzguxG2dxPBO
GOiaNIixXLWG5R1Ur5O03U04+3BOi7p8Uj6TfbIjTNS5pCsJxnCvXoRmtQBMiDBMli13X1afjMrd
hvHSr5WpZphUJmSDDtusPH3MXm+G0Ger+mBUG+972O9Vp2rGCaKMvnKyvTL9uBtOaTk8Lt70rQiH
7qjcnSZxK8s0XCszamv7OuQJAzkuZ1HN2JjPVgdNiDpTsOTtPuHptbqM0J31hI4kX5T8frQnHUJD
VNe509TboishkZZ/8FAa2uP41/mvbWs472dZUa5WAQptIpOU7kzCpk9quIOA8crUF/Pr8v3I5h3I
eSNDHVWrBeUXcMYrG5DX/eRZ1n1GNPUYaP71xaWOsgnUt0nNhLLOrnFAbq+apl1c91/TIfmDQ3KZ
kc+MskNcTd4GHsP+HIxSISjVhK3/qCdFCKuLjEGJllT5NBVf4yy4XmA8QHs2iKtkDVuzcTKcvDs5
WSzW2ZTHf4QHhTW59Ov28J/9aj6PZsHLX15uBQza6zqBhLIHnA7hA+mRi6kAvRdT5UtKObhz4Vkz
JaT30qvmtj1yFSjFTQd/qoK71jJ+1LE1v0NTG2+1pnF3jkxAs2uDYTQPHjt2oWpUmHov82gQVxRj
sCUYzhzTeBn6pHugzpAifit/jfNsfq9SqtW9CixRz6PzPebDcqELjmFUIOSYFfe1NZDn1xpxjHlt
ybIESa3LkMRwALBPMXywsINtIMklkwIxI4xBZnpwyEGezr668MeTi/DC2oS3CkXYqdE3ZjXpu8HV
fT60FAjDYus7vxj8dSdJ+lRv5lFIU0FKnRM/3k7UH8EUNpZo5pmlfoozGNSbbr63ZDOLZL4nJv05
m012rSzl93voXdVU5VON7moTOcfEu4MuHaJG6GQhNm2HZyfrEbqs43Y7StPWDO/gprCHqd7STgEc
NDbgKTqVqyJBEVi68aCssIqHK8iPypuUSuRfVoP+Noka9wF0aAds/NSbxfhgWFr7OFIgeQjCDgY2
2ad8bqQVK9CwBIR++oLs1DW9eRxScXuZ6M4UYivzt4lW4cCMyKRRnikJl68zqQmpKMJ9afp+fluw
bShGwyCEFXl7TStM6g5H9/85YodPcj58XXR0d0siaUQpbP3RBec61oNzVFZPaf9NbFjflaUazzZm
QMBwaVtiNB6HwY8eB+KpcrJaJkw6aHmWGRnTNlvESq7YxY5zBGoQP7rxFmaG4gh196up/qSUOui1
Hbv+Rpcfn2rSprnJLUs7KYu8ujhOo/GqrIaKuWNT+ssuB0JxRDmQPYBsyHV+HTlJ0O8QB/pQI3Kj
/vIrc87zFVr06QncLHTBsopzIU17FaCDeTvWKGGgWtZdCdlR2hAI+7ru3cblGNwNk/E1I02DH0sF
tw7kDYehS7pHy1jsBzvbhYvZPoqi7x49bu0gxwmjqAHKN041GCW7+prUgkN+8IJt4Z1cB5WfzEyg
+insW9WMwQS8dkkRlWlmLlp2xH5GJdIse+wBxVx0To5qnOrVxvYZjiv+2042nZCdpTDN9W9Gl2K6
wKBGDQJGOpQte7Uw+sN3ouEhjgHtFMFoPl2OIm2O15X0aVR9rO0s+LX3Mm4qnWMZdJ+xTHoQnJ2u
Rv79t4GRmI91FTwofwPkmrBZW+11mdxAz2klpsp9HXo2PDOU2Cvlv0wvqiEC4Otl950JrwAy9NEb
LxKwocqjRvrUkfKpXjVuHJr4915K3b7mlk3YrCDMMnfaYkUnv4vjE/JVEA9X80a5Ln51VLpddOp9
u90FTrY827nURainP+VBRgJOHcT1lwfxB/8qgFFDewr5T/RpH19rjXGfh7xDJOo/pw7hiK3R/5xH
AiT8T13ZqA5rgWgl+HuGz1966woBZJqC7WbvexachOXU7Ua/NqCyyuCszCFoU2beOt0RBh9ovWRv
O2W8prFTiJrE7FeWZm7HMU0fVGeglc1VzS8PcXPLeFYLN2lNYFWascvCEB4UwLiM5NlcAFg7AL6q
2JxuFU5Owed0NOMG+0pDcinsbOtNT9Plps0EzEJBbr9pbkG0VivqfRfW1ltTtR+zY+X3EfHP53+Z
pBmzvi5K0z3B6KtBqy95ioGUDRxA4Z2og3FZ88Ry9ygKOluhmcVuFiEMYbKcRplWCwuCevgqs+sC
lF9FXD/Mc25fm3mgrcj9z5BJ9iXULI4AEz8Pb4ZxKmx7flej4soG1FYF03vgQ4veyVHWoKlRavK/
jbK02lgXhgvfv5FBvAU0V65Qdf3XaZX522kZ1ebI8dbaaEhZNXF7aVJrVxJTOV08wuA5fgVqatU0
DuIgcjyJdpjs+rI/6tVAGZ/gt8xz5iXpcncv5trZZrbuvA8NFGBtk3ymnpGsKWLyj6nnmXfTgAw3
ld7Jp5wJiVX2Qj3D10wjFOeZagCg46+ZtSms88zS8OPPOu8e5rKD2jdFzKGAdQoRdqqeib5Ug/vi
tEG7KYcxOTU16lpw5phbYKLlE5EWclveQCkJL3xqVlbOH328JG8dwfh14Yzk/+2wujYc4nchwg2P
KSJwq0jk9WcC2orYffIjC3nKalX7viQBIoMONYxl70G42pQfbPrFup5sYlFA4VbQ8Pvf2HDuk7lP
fhgOD420MT8KgRhYWDrJvdGF5h62HXTILIMkUUIs0DHH6cNGxy0IeLYaWvjR80DoDSe4DWujfB68
BGYXlHf2RlCWzzqpKlTMAmR+7bh6HudRv+uG7IYfZfmsRjhSu2CZc7SpcLlN0K5S34cPTI5fIuqy
ESLM16qXID7F8pP3oE6lXH48rSm87h+U1aHtdJUlenSt1k6SRtu6ZYr4m7wYN4LKYYiqb2rsVIrm
ViSOfuWTNL/p/UQ8E7pC1Lkov1no661tYKDXje/Xr8ZSbNvWKL/NIdWxfIv5UlSF/l7pn2q4ZvjJ
bvLZ2CvTN7Ze2Y0fpQUVFJQE7Va5EeJZd3Yq3opGmIfSjOuNWnTQYGfhxwiQETmc1LIPFcJRjxmq
8KvELthAeANCE+UQ8iiseVYTTX6sujK/i+dhQ1QeVneQGP3eRwSBBKm0/5eTz0vJs/3rAkY0dFdp
V0JXlhAS7cZVasLpmhpFe+qNCmkX6S+MCbGCaLTOwxpJhPVzWOdDqH0Z5rJZOlDM1pzmxGK/AXNa
9meSQcPWekZ/7LvFfqNOh8hAm7zqehDfwTgUQ5PDTZT9wbAL0gKMvDTdGo7GjEDBUZmh9TJEbvca
W419O4mIsmG52OAi/gB8OKvS4coVc/9H2zZr3SwITrD9v0lhFPlmWx46PwMqGZXrQfmQddpNGIDT
aYjJba2k0h7S2WgQxcnSb+iV3Zpq/oJyQT8mzZ9V4cD54HXjy2Q1UFaGAQD2au4P0ObN+zRsuzsh
xTUquDNfSRD9JdIh/hHpe8e0uI7aMF/83J/eYev1kMIrLaina2Nn2W5/3cVLfGqHwtkk0GE86/JG
QRpz+tTcFm05YmJ2FAz7zNLD/ayBrO5a05L0LP6+qglCKHO2uANSm5CeTQ3F570ZtNnZHCN+paLQ
ciTrU/sl1yepIYQ0tinNzkknTLc8D/ZIV+9rN0WWWva6TdTtobfgM5VmXHrs8/IYFnNpVi7ZE+ge
+vNcK5zEPrS14dwr4FXf974+nXuDABmdyNDmc28uUbTRgHKc+hOWPA13pNjROpIrNx6JkKS2rHMv
CGNnR52mczbjRLd2OmxVZ5Nnm7Fb0HA8zy2mcdmZTohep/ysUIGaYH+obamAdGj9qttTnP1iwK4+
XdWDaKFlpuHf+3WUWtQYL9Px9xFqWBxTHksiL98ps61afVXETr4upxDFG9v0T8HSrfKhQm6gmVHM
ikluwqoWw2MunWqcamBe//QSxzgoS3W6WkjoV4zb9J9D05xYVJ6SC7tMV0edqT+bRY44/c8J8O1r
N35MAR5IcA9iWa4rTFGgq5sQTg45zhDcfK4SSGYFDJLo3Px9XSGkd5B5lfdZp/96qWPGQ9VeinSj
xl5O5pnZwfHb6njx95Emrt1Qe1VnvqydFKa/IjBmnNfwnkLPqIhpZ/250RK7P8ZBDE9LBc7+b3ee
x053pWyz0i+HSJ/nJQ9eSjCQM9WBhRzPh2poV6FiF3ctHP2y5z+W6/IE0FdEakGecpajXdQ4v05p
z5q/igrkZI3UZ2+WLe/BaASHOuJbrkzXyTzem+LyRGFI9NoAl1N+KCetQ91Iau1xXt6NtqNMEwXV
U1z19osgGqD8mQgmSAdBfJ8Xh/2IHEkyXhEDYUMLRvuoGgg0g2MjG2V2nQPuMqTwS/nGuiZJTY4f
vDJ0FESmUsRCvM47ZYjH9oG13PAQtomNyQ439FDuiIj6Q9/OPlsNVD0G4Gg1OpZzL351FITG1zRl
nuc2kXNNcciUszdqd/NsakcgDblvC6q7aGY7KU6jbNSR8iUkjGD40oGp/7Mj5pH8yzSo1nezXpXQ
sf7DrxZRU0mThzCMwSv0/z2Zmms0wScBRBmZI/Sbj+G81SXKW1XWXWrvzgV5uesHEOHrm0bV513G
jFakr/RAQ8SlRXrYMZzkCTpJSHikjOIYR/lrEmYPVjSLP5Y2TPladL+OCGI4/P9zRKiheTovHawR
gSmOQd8RvOqi4mjqHrQeqQ2t9d8uL0/RXbnYlxmNmfV7KH5OvlxE+c+DvVn31oOo9ZXT9939XPGE
tm2dWCOxk4B0X+PtSwoJERZxuvuzE1633WgCAlS+UnYgBpZseMfW12qZc4fhIYgD+nVzqcSctBnZ
8DzsVxffuYRT2b/Xef5eG/pLvxrftnBu/Lbc7wsp+7+rQlX5qCoS5VfHg11NgVlvWg1bigsB8ZBx
gQ03miktQBaMzE5Z6yhNQndlxZiqp0dqBrJJyNWuHP7LCMAw3G1ci7DIjMRQhphAZY3tY53o3EtQ
/Tn4QUa4ZGyyB9N/V33KUwdhCvgf+c+LD0UMWAiLXIJnnOYxBivwWD6q4arJYf7Yl7rvnc+hfHas
w+rsxSi8lv64N4QOBkaIHPTmmJ9aYh/7uJ/fUCRH1ATVWVrVo8aAU+5WrQG7nyFHqw6v7I1tOVgz
SencvC6dDPGwUKRi49S6y8cUPcEjNH0YAoLrxhEdeegaWtg8AiBRoFkz1xn0p/xq7qFcgGtUgwA6
49X5akQP408LEXkvcEZkViDg8CYrALNko0WVJ/2zFpLEG6wmvx09PT/oeZYeNLnv0su63FjTPD1X
0OBCJurFn4afIakjV4KFgOBK2P05oAkO3r24DReB5kdX3ViOSR7Xm/OK7NDftjpSDRrA5d5urVsb
ae+T+7MhtBadqonbmkh8c6f77YfqvPh/G7tMNboV6fKva1ymxpk/XHfC3Ki1L351dPEtlZ8cE//p
4rkMvfjUxWTLydT84nhxw46Z7GD79Eg+OO0JAYzySvMiazvB07Oh1LpcL+Ih8DrnSSs7/xmFzvvK
m7M7nUTqc9ujM7J4XX4zjCJ4XsK+Rci38/gM6LXb0d1abP+Rp8UM5jk4LBoQHLVSOjTGCfrt76rT
8eLkMeTnwp772GROdRBzRIl3ptowEXCKZgNYBmWrQ8GX6BpEa3fjTFPwIkLvGz/KEeYwLLM3ngQM
r3dnK7YJbPnT/dlyPURMS/1BWUFGhMTN7cfC8t50s1w2YuyWO9WYAGE3RWjpQBTwFbX91dGAqIQ0
x/c3ACV79ypXPUYTX0VUr+8vKyA7AvQsincF1AHHi78fq2BTWKAvg7Eu1uAP7U1HVdV9B+jm3i49
OO1sz4T4qAJaIhuLqMgJ0n12IryNsCvF11vRzmoWqMGkpcamCZI6jQvprdunw33fr91Um456Mo9r
QWTrM13z7ux+Nn3Xr/VMQOmhVd7tPJBWUx21w53JavWPYXQsEsjdX4HQ/N3cduW1CAeoAH85TB0g
uKR122WlFCegcag2vKCEB1l00GV5f+86TfVMDV1JxqygGKywq2fBBmfXtC5ihLJXeJNzakbxSjA6
71Y9haF+n7SQrZFyHZN4uXK8kXq3KEArGAZsgRJpoV+3lIGfm6wYfzU/tcUVSLRr0Q1RoehGHYVL
Gf9iqo7ffLmcUSEFX16pKcbSbbi3OPuGPNQUx2Q8oLndgLpvboYoSR8MB9G9uG7rz3Zwn4NJt56z
fkIgwrPDbV4N4Ru8WYQFquazXkQPWGvubqlQsU4T2c5V3UzF3ZTEeruLYBrcFKC8EKMaw4PRQhVk
t2Z4b8qGt6b6dkTfsU4J92/AwLJJb8db1amG8Yj+i/B1eq3WUA1cJIDAoy1pKnBpsb28NgtSMrY1
f7Oqatz0JNIPk9enO7S/yRbLApLUSpPbskaCjXJWl0gE5qUjlqawO6BP1gz04ucMjQqVkwZw06vR
UvchaX63onDkrafxbigjrd7G/tOVbjhD3EMvg4NkCZCnzYtob+hCO/rdqEEQ62rHFuT1ZoyoeFEd
yqd6HYPX3CtlA4etVwG1L5pYvDuIvt0r37OTT33OH9u6hugGaNe+XaCoyutCe4e7Y6UGUK+Urfs6
s49qZlgA1Yl6HhCaXjwKQye/e8baBJ2T87TLrLvUdcw7IpLjNhIaBNo/fepICmmsZDgDufp5yDYZ
b0bDPPl8MZmrGqfJzdugfFaGhUqieyUA/R2m0vvTa+Y+27Dvzjd254v1ZVYt50dWNUDBG3o71aEu
JQT7cEUGOrlSBYWU4YDWbOPXueqyu6GCtoCEPgHnZpl3Xt2i3CrrDv2QFAFsdDx3Ze//eRb0KfVL
3yM2bJnDPVyiwz3VCMM9RVyHgEzS8eLvk4JE8bL4vA4yTHVkSKUcCbEe1CTl5++d0cwdZYjLs+4o
vSDCPqIArzv6u8hL+0ca7Che9f7SkIsHGuJXr16ruYglgK+zopiSRWQa9iCzrDunar9m84m+gx7+
YUX9XywXnaiFTscrXx56tYhPsQPndxLmGcSi+C4d3TDdwYyoy7pzwMCtf1KFY6oqLB1MmN4T/6Qs
5ZcuNSpY4nB3TvyaBRTrqsyjms3wQROPqgBENYssCkmhdzkXhQAXJSIQ1vOuTpfhOfb7Y2t0852z
iOG5J+uOrnW/HFRnAsnrdompzVK9updPN6JACFz1NoiWPc7guFSnclFpAdTWnu+U5YTEGML2GPJ6
U0BZO4rr3A6i0wCgFFJ+l1iENCFfIf8jj6j35iNT9iTHtLXWrWBTR2Da85Gxo1byyffhHjA109+y
5V2eNJ3CTz+YXmZpKReyDK+wUecnNb7lK7ujzIunjhzhAyNCKRK5DLkYKkJ9Y6IFa5lor5ko3FNs
NYqJu0+VP8w6EsyNnZzIS+lrLmh8QP3GZGN7xX3zYYKaGnClSUm+mCm414Z34NbvESRk99m1y83m
waMmLZ9nsq258HZUmFP5A/fw1i5zQAKoWniuq6EzXpEjzouD5jXJQxByc4fgTgpWpW92p88U+dnW
GhnO6VYdaQ5wo7r6H7bOa7lVJl3DV0QVOZyCIrJlW7K9vNYJtdJPhqbJXP1+wDPjqal9QqkbhGWF
Du/3Bl076DYfa4Y8OZCGqLAi9wLwJ2ZpoFiQM6ZkTPTrYGyJHnBrHRQ3X5nkJ2d6mb11ReQhI475
+34FVTc0dLkEb3oaXYigLEJ+/xPJHPnvVeJ6E6oREx5UEq4V/0yy2DtGqebh56aAbbEdZpZM+RYt
b1ZK9qO9Eh7cdjpnUvC/evbOTa/Q2wmALUXyLBrDOyT9s06gwCFptNfe0H7gV+n6KoywnUm4rzUo
ji+xFw3UGeIP7rXBMPLrASWokt3StQSyil599jwVK1DqhL6+YAgHu4bcgezoKKFA+Lmj0oGJcM+8
rBbZZYK26Cd199gDx+OKl/7JLcIo9cbo9nGtkZbZrTmrJgRTVIeBLlKITul3ze6Xn13THyMrPbeL
9WQIqV48nMx8Jqdh76VEU2O/80/U/5RVmQbsff9mk8Z70X6vMBDNvOrbUHq3Thf9wZhxl4Wt5o+S
1HVd+UZ8cmDJhmml6R4l8RA/i+rDFvnB4J2pPEldxmn/qiwTdpb5jhqgCaEcszvBQt03swHIQCHe
QF9IBCXi+oee6guEb9aUXlpjhDXM31FHEnPPBDuXQ3tuRH5NbZjVxJawZ8rbg5zq/ghb9KcyVtVr
H/3TeDlAomzfFNBR1gnLVUwASGUao4KeCiaPhRw/Tb/Cx+Q/WZrshBvMDEWSrLgslldMA8bdULz2
w6C9GU44wKAMlCh51dCF7GrEmZhc2CviaZ5rWV3NZQprPDFuS15eRxyM9hoSmf2S82FQ6B2OuGvK
MI3PXtPtHV0QYl9LQnTM8aXXUsnis8OG3U6EPwz9M9SPnSnnERayGWq1q/gqin2Ydv3dWWoKlnO9
7DBmkGGSjThgwM1VMavD7ibIlF49jSMas9qsIL7C64pqYuuoub7FtaBM1PVuWA5Wz3BuX11naW6O
uU/6xj52fRp6JFAENgzIpHLt07Ks8ewMcT6+Z1rIttwNRuJA4Afje4RizWzIZobQGqLhbkNWESnB
Q3ODB1huTxKnDx6SK4rf7X+dW3SVjooMyyNszXMtALpgR3LpdheMXzn9eYO4klihkSEwLSOW0WkV
jpL8O0wcpt2E6VGYeOkaWa4+EU7UhBDJF35hqSufCvbHu3YNbO/1+S+TmI1MZvFeWiyqSdQkVJTZ
Lw5t/ZArhKaSBrp3k8L9c6um/ntGKDrsnTXUU/+FyPyO6bGvU9M7x0af7p1s+C1aPp7EW56Faaeh
KrCJowJfV0UAbdZ7kgUOoZ17gP2avFbp0uyLHiKy7P+WDgG1EHUdVKdC7BcldZ8GGZ3LxV1r/n4S
zelFM/q3ykJDnwnxvasKZe9ELR9eqcF5iIZH1U4GSvgUqrW2JnVw+BFLszsUFkFfuU1BRYz9IRqI
aeT15peynI5eyhtSitLz9dIaHpuaN0srktdypK6vN2xdouSYZ+VhAVA+2Un7UJa1PGDE/TYKNUhI
5wsXl+JaQbgSFc380BHHIoW8E8jT7lVteBaR9pHqDlBNKy8q+w08xYZhj3LRChVdScDsc/NcJOq4
k13zT6LVhHYivlblPzpWr/5kZlPQtMXOi+KXrjK0U1aGMu6tnWz82mnvapG8N6aa4nMxsfV1y2vq
2Lh+GyOWSDHcVOmVZ11jkZC7+UcnvYXvkTsHTvsg8Fl27dn2E6/CkqwUBCVQ7rn2UBZl3HbXyupB
c0txiCbWUOhuSGJR2v4NTD/D5ML6MOoYRRaQ01OieqexCDoQ+rBW5r/Y9evYeH+3xvJGYPd4rqg8
+WlCuZjJeQpmCzpfjRdlAAyNi2jF99vJG78pyuaSjR1jsDuZB8IBCaglEIYUYu29KMQEdxXzq9n1
dpkg3m/MEacmY3bZDgMJOheqo5eilCRlIieExjvc3bw99yBL+Dgoft/JfzLDerfG+bfUO2pgqfkA
GZtoDZj5MziiaeOhZETyW4tZDR4hxaub9hbB7nCHO1nIk4jb8rmc4eEpaf+SEJhl9mWxL1nU7XSE
WTvPyjB+1ka4tCXO11pb7hs9MUJRu0Rxl278QGpKdGpHI70sRDafI1ZqYZLmWpiNBgrNtFoudZaP
p2rKZpwxbeOIRf78OKRlzGIWWSv0mOYwjKMOpbrV9iLLneeyi9N9jOFxj6zHTGyKqXNv3QiQJ9+j
MapTCis8WFmQQZer1M1NKPFWklivtuGNwYhb+VvbngbFToOqyty3jqJ9IB2rf5dZqvjo8pNvxjwQ
hAKj/tvSsHPSmqH+UBpqol7eTWdhmdYOySuBuQyXH5OF0idF1/KBrJi89xbuAzxVHBl63I2YwHq/
Q6r1Mdl976d5on7UqdX7FrjIR2yV8JvrZfwAT2fDljfDh+ZFg1/CkvrwrBZscXHlR1wzRExR0Xwg
IZt8bTDlc6wYYTqzQsLo3gOQcKLd1swSUkUrBRXRlH4sXS4Ip8PUMp7j7tCYE5OsaYapzZ44is3h
2nXpeG35Xy+TKw8QztgrMwHthFcitSwc65G1NoiS96wsUnntct6ykRRim1cpoiwP+pwsI6Fo+b6P
jRUF7SFpJhLab9zyDZlMLSClitgTVWkPcdf+dIeCEnOLNUujYu+jLvNhyMgMgylkBw0QqT9oRvHU
WKPjz0lu7ElNyoiEHI56nXsvE7PfYRHXIW/mU99m0XXhf1Ey+wHO4ltBTvQzQGrvF2wiWG4o6pMW
95Kf/fJsmzMTdi3nACABdl2yLqpJzwrIhu8DxAzdwXCtIO5xozNVI3+yx74+e4vmhlq6GLtRLD/q
vj50sl6OTTuyohDeO+TgXS/HDOELv/9ogfE7N2SGN7UNN8QdEY3A1sanKMrTmKArgFZyEQj95uEh
y5AMJRGSFRIAnm0lv+rr0B0XAFd22cvVJmanCGkxcZP2FgEIBFUfWUHvlY6vljWFSKaHDufQ20hQ
l2pY5aHtDUFUG6BG7cUukcIxaUxUlvdtKuwdNuFDaFg26VqJlvGlW+AttMBlmsmAWrGExngie6iM
BpKu8TArnbUfLHwv0XY0ONU6Fq/sSRmm5qTN+TUh4vTS8VMlQFD8Np2lDyyqjKdBNR4wSwdCnh1t
T75FfazjpAjM7K21teY5nieixhXxg9GbCvOYzCEGCMM8YJXaxsqTLdr+OtmT4leU6x/bBPddndyG
Hr/4MCVSq6qBefJOPoN2Q27oIf7U0jNPlSWio6Npyb3AjckXyN9VLb8ibzzwlZiuXUu1MYeVGMaR
WwVl6T4WKqtAUsuIKFWfTACdvWHPM/nuSth59VuS2M5D1Sl/5cQHNZHr/WiKptq3c/6nNeDvSHz7
dnn/XPcyeyiGcfKVjAC3yRufOuZ9B+k5ucB2GZaqGe1nnPx3yYBSuo+isBpFuUsc5a85meMF5zfj
OBH/nRL7HbQJ35Ne6GWoJAMSUANgdJ7qszsPIyKdunkwR+2qSrZUBlQRwzQDXckyyLKsyJLSvsiJ
pC5c7KWvyaE9IrLdpxMuEi6RcKfSKlqoleK1a+sXBeuFwO0pOzpt+11LiOY0pGbyCyv48Xl4FvUT
Kjl8Wty4udorJtrj8LYfV/4S0vl5p7L7EF6ahGiUSCDCI71tDbhyLAt2/CgweJwZlZdpSnZ2730v
osokanQA6+gO41TIy9TauIJ003WCZFgxwB5Iq3p3MNrZT54ugiwp9guJ5GyGB94g8hwONgEFe0LS
3+tymnYNkNm+kDDKixQ2Ya3E16XUxUM1pcu+jZiiSts0yAL0ioOSkUfclVkXJFF6BIMrwnypzraq
2xfW+MSbWN3JzLJnQ9OUI1GK/HTn5wICx1gSY92yn40tCs1YFjLnoyvpmpYdqyp1Vvrs7IQRr2HP
trbLINj4iRs4VvZEVIrF8qYdghKG5M5y8pfUSy6Yfcp953UxdetSPRAjYZ0WR/VQ/DaYbhJaQtp7
Xh56S98vvV0fUirPfqzwzkWzum8dV/rIlYsDpoKMJFES77us+67lNl6RfTvetRJYqER90+h64que
FwWdYYM9Rdm0K3R556NywVjcn8CfBaZ6YhfPxs4p4MiQe6bD1icxayxktpt04gOMdEreU/AZdK6B
AjcQUnsng4ElxaGxUkTjOEHADq+7W1M8wGKlEOhR85cTDPpiMmdfZSVt9iTgMf78wmaBTKyseFGi
ZgkGVYsek9b4TuDh4C+DCLM+T874jJm+qUDnqqlmCOfisMtEenoZDHWnLcDhTaOpjHsR0rkInlLe
hp1eQfKaCh/qfuNHtqUeVYU9y9CQrbwdrAUWhFmXww4PgZfIy5cDGs0pILGlZCGrsFOfygwigNec
tWzsw2lMhnB79HWIbbMPyUwAsen5ZU4OcDv89uNcFe6RD5fI5UIVoQ3edegWskymfAmThokhK9m0
eeiSSPXm5i75t8e+mI4NBUbT9S6gF2SjFd010TwZ5k31Lt0SAKUyR3laUnxymah/6G4xh5iNYOZq
9NV+wO+U1GmtxIbGqnzeBPM8KMUAvHCc5qUKmUUqNkFTtLf6+t1OYQVsAdQ5/2PeWjgAmYQXpzVG
prMbhduB5Svr0DS/EimGYa6iynDpsWYtRusoGQ5DqeZwF1OWpX4j61ds7n+3XdV/vlfbo+1tShdL
Y6USLa4P8Jgct0zwbZ+xPXK1smImNVlXzjspqokXzcGeojG04zdETYKBbq/1tcHugqqs52TvRhVX
WtCqDfnfHdmu8H/Jo3rRFC/bVyRlhxTfLE2sThCs4Ns2igIGqfUFNE9D3V5zheEiyTifz8SRp2qE
mVPRnEaMi4Ooilw/S89jhy5RYbEGDXYywu0VYOZBXZgsccp2ImRicJdge4gZmmD7Gxm4/0OixCoE
+fdrXXlsrUYTvKZ1tRCiA+m4aMwD4aBja365S/EL3MXlnY0mvrm65bI7pl0RZoq7enLePiuhT3Uo
18PW3A4mZh58zdeP8v87HQkCUr6uxj6+PcyE9rgwoTUxkk5rf2dz0gctidT23lZMDEaq/ES6h0dR
hwti0RFL7WY+OSi+9CT8TLLyoNxxGGD8HeY/SZSdqQBOmtI9YAqdngulTH37qRf4mvXp8FJF4iFn
HAir0iiCQpQ/5xJDQMUg7a5cgyMX/aktSW81F8XdO7lUfIjRlBPibLlFTVkxdi8lWRrxi0NVLCrv
qTOQ4+4ax2GFCVTLKsMp9vxJSv0ya8sOCb83Ovde8hv2Bhe+ZFm/epsM0gFCjBFSDuNZqe2cn447
kzeUYkrjKC2rJnBGD/OGZihCXJ/UE2akLKsQY114a854wSiWv1B19pUJkpZr6H7uxeZ9svxKiDz0
6uUPH7YTzJBWz+ZYub6rZ2TjUiLTx84jT3wxjoDKAtVYkLGF2FmyrZ/UElHjwDYqSAqcmfoirp+s
jIpzXeM431dHhPbLjiqMx1Vp5BtTogWEuOrukn/A+pcX4h7NIMJbY9cqS/OQY5xhaLXyLhhmD84k
3XPRod3wFHbKi7V0v6c8OTpLdxwgy9wdJ6lJI4yqUwSO/l5XBJBVmULkoCkCjOMHGKNJcVVU9j2t
N+xFkSY/Y9JYQJKC2pnM70OcvNhR6vwtE/A05gW9IqW8iFi+VHFGIq86nxqztX+BzLtgAYxRjtr1
J8CSG6VBNC59g9AKtGRXx21+1hVqmk5pLqc+8pbjQulgB0vT2C1KR3gtCt5ajMSrNyve4YFIVSCt
XdLbV4j+J6VJhhu+gC9GVqffI5J+UIJTTNDvuVDrVbyS7lXDXm7tqH7vWu2jGrvmEg0IJqn2U4ep
SyTPmYcP0FjtYnIuX5IsLxG35jOD1L6by+LSlGK8WCt6N0P1HQ3ZnLxBKm/qnO0TzwBSRbG3i/pi
P8VZ/AZT8FfSucujKQmeMFQM8+dBHfduX8JstOr0UMjJ/S7Br6Xnwq1vo/kC8BnvChM7pSHW65Mx
g1BXbKhabzQCJ3e0J3YAxlmKtD22aM/uqdmheqcS/leqJ9Pysj9y5gsDxGK8eHUhcEwpzZOHaeyL
QUZW0ClJ9bsQf7EVSKmRkk6ySNu7wzbGyT11EAw3S8WCOl+egBj+zHp3Xuaku49t5770GFukFXzm
eWBaKFLJcLTVvwteLGmxHHJqaaRh/qf9eXq7cuvc2tthu/zr2V99/+8tttP2Em3jfKSXyhl/Q9xK
lRT06vNhPWosotf29mibb4ZU5aKt/V8Pv85/Xb71bYf/6dvus/XNWlftDFWQdTdQnCeQvBJMqutD
1WEJA5z6715jMFkQrOcLBcruXl/Pb+3Pp34ek5kyIIGehzhPmnA7iHWaHU2CCfytbbbzv9tK4rGK
HEjlmvX4ZmkqPwe3NAJIRPFt6xOlzeiemeNx69sOKtp0NR2jh8+u0s6fY4axryd1o+edTR2az9eT
qnaR1HfY8P9XX0Y6oKYN6vmrjx0nxsy28VSbhbZPiYc5WiImnERprKsqTPUaEXXB1Dd1P6WrvZcQ
ke+6qkzhEiXl3q4S+6WeF7ZP5MljA1p/T2FcHDNDEFNcZKiWUSeOhbbTdG/YDbIAS4mqR7se2gcz
K44uc+xF2hNLpCUvzijHjjlb/kslnfaIuctbJQtndYdU9wrbLoaV2H4cuyljha8+5lMXYoZSXryR
tWfD5oaQXLHsDU+z/Vkp8Y+rl5+JY8QBb7R3B9B/JB1U/Y7fWrVLRrvaq4v2TLm5Z4vZi8Cu84kw
jaY6mrKm0qNiyKTpCOVYeu/yYVDfCLeDMNrlq5oCJKkoLfjwZmx8ZOKP0fYtO2UIjX1svS+jKXYl
2rlbkWJSIKb6F1g+JrRrl4z1/uoVhHitre2AUDg+tEi/d9v1W1/X62+eNciHrTWk9UKFaXrsutmD
p9Ylu7rMx1uVRBUy2HTcK3gT3ra+tGaxCznqurW8vmkuaVP+xYbmXxcsk+VghzHAQVnvsR1K/Z90
tJKX7TaewARRJQTF/7pg6MW6vJfFeesj7zF96JTo6pEcUs/4DKLefdaWkrAlmc8Hx41XeIJhe+uL
rfSlrKigbl1WPSyXpKh/b+P61pWOyxyoQtOPWzOb2/o2g4p/3qHKD4oOUWmj1W4kV+igz5nInFPW
Mr5i2fJv0u3nJS12qKYWffvq/9/rgPgr6JCGftju93XhoKX3iWocOxvcuXFwqh+xDDTPxrT65zQk
TWx922Go1fqxWw9xphD1oc/L4X9OfF2s5YtzErr6/NW1PSI5rH786nOz8q9KhKJfydTzXdlmj7VO
yTiZ0n89+uqzlQ4SgfTC7QqFCtPnZVXcFCdFhwxDkOMITm1Gq3tL9xYDBO0j1gyHralh03lgT4Lu
2rFazOmjleSzYoXrxemYlKcsSSBVr80x6cV5SuGZYNXE3iux3wyvgN9GoMtn06SoftJbmPvd2Ntv
UyXHEwbwzW67uJja/NRJMe9iE6380NlOGEkWJXYOOqcqWoJJWmG/OkPFFsxL3reWVWqYY1En2Fqp
G9mvuHXjktSVL1tX3cesJkqxPGxNGFNmkE/W9wafh50+YbtrpdjaKn2q7C3Pc181lkYnlWztYGvW
WL3gv8YiZ7vYYLh4RsFw2U5GMDpev+l8rYdgnA1+V0I8q+tN847lbud51cN2YeORkRPNPXGSkV34
Wx/hndE+aXGh8tjfe6kYENEwxU3bxLbNTa5OOuxnGYdoR2UODFtfTk7RHnBYLeB+xumxwi3kNR5f
hJDlwVOa/FCMq+/laN8BCSyKv1q/r2FlvSn5ADpVqN/wAmV2n6vyzdKmmXU+o5zn2AVrccO5LCly
Z2dtDspEscWL3puiL96gCNcvXm8et1YjRvnqGGdGx3RvL83RgRUUOrruId/KtdNURclbO4FkFQ0l
KWQ0+kmrYidIqAmsKJ8TDDBd9mlh9gdgrBUbc1nOl/e5N6rA1Mv45Ok7e1Wh2uogX7aDXpwMU3ky
Kvmt15X0ELvN/MSLxoajnsCrC/YuioEsMqN4HMS2QGqo4yGIa1b9s6uG5yhq1NcsxmkSxo0vTS+6
l+BaecNaXVUa3p9Zg120HrZHybrGsGvzMa7i4rNLm6I0VIzhlrXFb2G7xqk1DKTipO/5M0vcS9mU
H6y929+umVyHqdT+Svwbcq8lB1x5IpvSZ0FOZOfYddAlLHzZddyn4pV/nVTSj13NejOz9pxC5P2t
lRjDKc+FZ1k33a4vUlOrQ62B01ZKVu0hsAiK3uk3Fn3NcXARMiSdl/gRyq5nc6gJpkvt9LdMfqrx
Yh+9VlvZ+ZW7m1UwwgrPdiJPXEBbFWYs2bkECIzV69hnq7qwSMKtSYrAI6UX7QHlvf0c9TN1qH5s
0GoY03MqzVVflpFAnrrZqW3wCLGU6mQMeRVkhS1PgH5yb66ycnbmxo2lP39+oQZJgWIHCWqfKRT6
KWoRMqV3KeCN7Zv6y6h0t3hhBDIYag9xpNePY1bB+lI08UY4c/sky+rFYrf2Niyu9tK1+mE7h7mo
d+kJZPEn+0/P4PxmJo53xwTZt23dehssY74vSuRv5yaM4MCa1WBrqfgt3poB5H59HnkMy63Sq/3W
IqlV3FovPySRsPBHb5QX8P3jdq73LPXFwQv/syXM5qUbl7Op5iq2Fvopb4rlWq6HTh3JeOh04CBa
om+Hw+AqNl5Gun2ddM1hzzuXPogOngFbp7GeySzmmHkuL6Uu7as6apyN5m7ZmykRGp/t7dR2oIBp
tvVw3Rqftyqb1qKoWgOjEq17GocSWLJNapJKLZkgGMI5bGvW6x+gCGDz7JX2TNUCOhHNqdO5enHV
5dwn8+tnczujSTGEqZVfy2L4MOusPpcgXtdhaP51wAHT2YvcboL/OTGq3vSo81K+ru0MRzP8dtIa
HwI51iLrXdIOMGjSMwwDiB54MnJ3OiQDYkqtUOMnfkmIBOxhmR9S6FVb33adO4v4aWuSUfeM4g6U
YX3+V//StNgXSVvBlzGWLOUiQo7nKEFxyqHKugqCMRLLsRAUkde+1GT0xAgohs5hd6+lVb2JqEmu
W8vz5milVlZsdjk5dplyVEY7YyNd9a+qXemPtnC+wRjpIL1wRQMtlc3xfWskkhpTKfPlYWtqHVQO
xHjFcWuKucrO0ejBHF6fiY1n+bSM6ecf3rpsaw5SWcS3rWWVIxDriCfK1kzHbNrb5gpEr09PbEuE
aDFsf2sWumM9SyS4W2t7fV2snwq7lM/bay9XntdkZcp5u6JZiUWzron91hSJuvDVrJrPu3l2iQ1S
hhHU+qe2u6XR8FwIIF4Ky5TWLK1SiV1vZWhTLABInhvGarNuT6pNZSi2teLNmRijszh2fkIgvkge
JShMno3WWv4Bt3ifQUK/ix65CEX55F7h6+YTylH7A/uVKwyO4iRqOwo7Y0kwN1fSE3XI6lRj4vmk
l9l7gT3bH8JgcGhPpnfHFX+qsrb92synUCNC8snNYN+A/aR/zhTiWxB8NgZa7GbXYqoymDhxfKFE
esym5dVeKsPHjhP6hijsx27p68UvG42vN7/UoSiftoNi28UTaKgBoeqng8NjMOQo0N2RkDUAzQHC
FdRzNHQqHps9Khavmy6Q5ZezbJtfoi0UYnHK+dXqG75207MWSf3dXpLf1eLiop8/DrOIDomd/G36
Mn9KsxTf2sJRDsj01XdhZRqL1u6gubr9lthHSmLFN2NZxoOhrMGFSnGJFe83y3U1NGX610zrX/2U
mJR3GuekwRilyubuM4HR2CSzAgcmxA9eYuQ/RopExWy5UJEaipUOP+y8mbydnlBeaiAC3Or6CCKf
UfJLDnNXZfeiw52YKoH2rVli72R5VD4hvhf7JsEe03QgK41w4dt2iB6sHy6q7+tYaTdDbUOE6I1P
FSo+qDWImIXdJcDLBN6rsjaXjvE0TT/0jkXSS93Z7mkue+wPJwjKMgBnVE6aQl0NTVNzQDuvYw8S
GeFvqB7qtQAB2+GvZO8qu/IN3CrPTI9YbNrx96Z05X3RmbTp0p8cCveQu50ExJSDYk7Jw+Rlv+eK
mPRpxDt3WcQ/CzIY0enej7iP28Aaku6F4q12tEiNDGOrApVPhbuLK9V4h/n5i5Ak8Y+JCya1oL9p
3xMw5aw5arXAHGLsel/FpI7klXi8qbWWPjewVLbWdmisTjsgnAccW6/YDpHQYbpM3iVCrHLDRkWD
9ped4EbsM3tkwaOZ6n2mtLr3dGrdW9PCSPFaZt7j1hpgF95HAzH2ZA8PW5eB+uDopHaza91cu3uD
0cHyhEC0trYuzbAwfOuKPNyesM4+Z4OZmbVLeqq1aHX7FP19jqC0mql42Vp1qcX7wo2qw9ac2NlQ
r+7CreXpWn9PlQKGgDPMn3367GnnwatsmLzcbTuwKDnw0yiftyfErjLv8yZXYSNwBavq7LnXqT6s
d1PWwzQC/CmIBs7bFUDdYxjVuEB93TJ2ixDz1fzzNZfpWAepN9/nDLhjtjT93kYO3nIyCYsyYaar
u+wfu7PxlWbtdHMS+1aMf4S3GK9gmsFsWNONecJ4FZP4neQYTWzngGjVAHNK7wRj1Hy1tQ4+10Bq
+3ZtZehx2JDJEGxnR5VKj9qmFvHyz8z3AjKMnEvyFVhBIEVLb9sBc5R6T1xrvc//06fPaenHjYd5
t62ntzmeYHlFHt7f5rFIUuPu1r1xzxeFQR9Oy3lrZorXn7UFesh2iTbaxp0JbHbK9PP6qqWMPOHS
erLXpzexPEB3jzBER5HWKL1z2w551jLateN0duLMuXV4o1+nTEFmrkNAq80YdXS5gPOszwARTF7w
kmNPE3VVAOu33fMGTXuIzf+6n+z/qUsl2qPshxilz8oNBZx+ULS2/2xufZ0pd1JjPttaatzWx6WB
YPfZ1COetZTHCOLG09Y1GQvlvD5TA5LR4vvWNy9RqFX8MLaW7JTh1Fmy5gr+6HYY7PlJQA55/OxC
BXkeWf/7hlOlz47Lz7zDO8ueSQSktkul2Bjj23bw1OSo1sZy3VpT5LZXEiKOtV6kebC0KwosG8ff
ztYps3xh6UBnbZ4dvvoML//rqSqT3iDaF40cZP+v0x+sqVVv24HvEQ4eA9Xqr77IHN9kqk4POPqo
tyGOsgep2R9fF+TsU3DeaNvjV5+7A/afPm/aDiOGFdgIBdZkzw96mj13k1demQNLMrHKcEAEEW4t
wjFt1d8eekVy0zqzO/9X3/Y0q61/yS6Kd5ognx5LaOdlO7gSlNBBEIBCnT6hKpB0qcXIcZcjOr3L
LBL3KBfAa16WHre+Mq3AKjMo5klVi2BuItJ80jI6bxebhvsjrnEpNkzoP0K1u33BMLuP+1Te5SJu
HUDhI36v8l7nmNyaiRIFKnJQsh7Gi9ObA28AJxPoUzsKqTClNFve1VlmT23mnreTW5fmGhrgfeud
tXkU19mcLrZMBj7P0XhrzVGE3iR7WEFzXD7KWOwrsVfUUeza1pE7zYoXiEdRezAVw3kcciQa2bBm
ypvq3rKbb60R1ejhh4dIDI/WEOPYnlCTQpfwK+qzg5VgeJBb7HRqVgAErjenKSWwx61gsMmzOsQo
J5QETrc66LuONUjQsvqovB9tppf+Aks4ICsEIWnEbL5V++DHoK434aCryhjCmHjTpJMeYyYEAG4V
Sjok5WHQL+qC11ynKQbFBdRJrnIsJv2dfReDDeyFnTDUa9kX51lxlIemF8hjh9E9lwMCOMN4y9ox
Y/vnsk+G7VkOiXtfSksLZyra4B0dYKJR+2U1d2imfHUyejxpQOuRE7U7TwyELi/MkWyGH9XhRUta
73k14ZsRMdhzY6J7jI0Hs83UgzJiF1yn73i6vlIR2qWdJg613bmXoTRmCRDAw6/DPOIAbxvNBdOy
bzAspnOkdsNBkPHqw9SIrkP1h9skIXYrho/v8xg4pkHltla0h5K1amlN6otRcOexKZeLheFsnEAS
KZVlX5OuOiJAPbXaKEPZR3Kvmu74f4ydx5KkyJaGnwgztNiGjkhdKUpssJJorXn6+TjRt8mb0z02
GwwXQAQ4jvvxX+waxwluU7eed2qrfw5G/ANATHX7AM+XSp3LJwv4x1Olm69KHFUnbPPaW2QSwZXw
TdmnjdPelkVBlEQf4G/N/jaopv4WIMGpqxFkbOtkm9fl0ctG75wbU4XDE4AouzfDjRHBjaj77mRV
CyIw6LS9OeCDBUD4B1JN3+nlspPJKvmWu9VvgcN1W9TZiODRbuxGAa6XtO2NxhadBOBaaEkwY+8M
vvaGDdtG/VEl+gSvzqxvBoAGZ2UJeBjNk4yotWVYzRCFZtSxDpKGCLPkGJydo6FVX/Xse28r92kK
zxdxlG0aP4Fe/jO7RnVh/U3lS5jUaK6pl6motE8mDA+TZs9yr10PCfgbp9oaeRjddnkVXIKREUam
8f5OYbGF3om/oDcsrbfMCFk5PZoUTvQ64Q+wNxJiqHZV18fQnn64iwHZ6OJPRSiwDQmFXsEODQS3
uredc9CHOEIEkGk0dDm1ol4iJZ8hAuTbIY5+NVmJSWxknviW9wmgEuSt6gM39E+dYhEzEoZn9QFT
jrayHgmM6JsYdNkOy9FnDG7hmLmNwUtsFOewph+MFRN3v77Zlh0xgTp/RNNUve0Xg10xz3XMyWKp
HmpHvgn1wN+bHUi9UNOZoShOR99rNfsgSdwtoKxDVAS/FFYeUGKIUBQilPGzt4byrUXWnI/2qct9
fE9cOE16wBqIOkJP9Rge3wUNQJ75iRlJu2XdsypNbCDTbKMSg0xjNeTyjrVAqHcT5OKH0SPAXuvd
xKpw8AlhFT6fbQVCyUcpukRZ6nYEeYkZEdgsgrEAxlU4PGZL8HpOg4PtLeqzVf8rcP0MgTIDeKOr
YxyMxhTAQ/8Yzg56+xDmN50Glan9PUAajID97hsMLMPadog6Oxszb9UtQtPFXi06EMqdggGLpirI
R6IXEwQ+Cwul+zxV06cxtJtbQo14KXYTomhZ+wB7+ROR5mZjoSd/9iYdFKjuW2fHdi+K33sXJfHd
i7XgdKq4+9643m0Z0c2aDe6galpVpxmFpVYLcWMu3GPVdd/wPjDgBNvBXimT6W7Aq+jWIXhcLATi
INWfU8e9Af8wMcpeTOH04dvIrJ3oRgB8CcdA3ej8TVNAosjiikBFG5isupXWqXKrYmMldnsEul4A
ivMsQDd8DA6QmS9OzqKUXqC5hXTsc2l1LlGeQtslcXwsp9Y89nXlfUm9F7hMndr6P2e73sF551vq
LRAZ5Wdk9NvcyoKLPgbjVq/UZsdM3Tv1AM+OFjhQcCcsSSk+k7cOwr1jFQQ9VHPHCPDOG63hMR3Q
KHJIISaDmbAZvOSZYt+sm2oonGvSZuR/tmsoYvVs3Vs+Y0dvsMAxuhlAz8rzDj4GvtvQQ31No+vb
MmXe6GrAq+ibxs1cxyybMvr4leb6Pg+S6aLOyDchFPWkxcFva3GIgqpzi4mWNEZmZ3yIl80inmPm
o3armnX7NPR4Drfx0nOT8sqgfaojhrpVnR7LwMH2LnV4jGDCzkrL/KPrU0YeVvSWpDo6h2bxaBmj
fRjziPn3svHdu9nr4KG1WrxvuqfUaZJLyPTgkvpOtDMKCACwsaMbyzaf9MCAveGNtChMwAYQV8T3
4v2g1E+z7hNcIwZD+0fgTMtOggGzlxVpqMLAEk1r8boCgfn3RulYL+rRNsXzlVc1RFLLL0FqjJnX
EmbBr8FB9nxZCFBmfa/7F6XCcAuORLdPPDjWQQ8aawqGiRmnz7GERm4RlD7TUIubxpweF6dxqB2+
vRtRpdliVznS5lj3600elpm6+QWl/hReSYf05KyBLvLM4gZExmmYYKQAV7rvzO5JafF/ys042eld
lc9bwcyFC4HfAn+2d4Yph1Mwu/djqmkMBbvswWNp7hI31dsM3OgVrw3QhsX3cIjSVzXHC8Zrf7mF
T+OWKIGzhArqWWemk9KgHM/V7mQz8QkDYOUpO19qowEeMKiUrQLY0wcpMNU5prXLGYpZe8EfOj9n
cUmXPXbOrrZi4CEsKQCCK+ZtEQSbyCls3gt7a9Ll3Q0alN4aoIDSAaxKGq6H5Ih/FxNgPSVz+BYi
BYf46AHXxXLnOCME9wVvBEB7h81edUH/N1VQ36r/MK9pb9ohO9ZjzWcSVGDiJP5RTSAJtfA46/rs
hF+LvDQ+IyGPIuf4SU8C65QOyqeZIMBCb8XN3VyMB+JvamecYm8MWa3fefHsncPIuo9ZStumOrJK
rZoj/GeAGLdvXFOfbrU0fhlVZqlhFSCjGEIZXkyaKh9dm6ThekCB3q4KEEFWdwebBW+wXKV9FY5I
pz/d4GjPwHZdpLGViYmAST+tLbj6PO2bXZHa3iMsAOdBnV5mEHyPBmAEOw+aQxUnn0sGBshXYqHY
lyymSnJO9YwxX5kB0FRwOe7ckPGTkQJ/sXZ50Bnbqiz6E+yI4qUz6+aEzae1laSeOA1449rahI3S
3DFc5v+0nb3Ty+DXZCvTsYjT+Qbhj8d+BuxtunbyECDl8hA0Ws3KMFKYTu+ke6u2q2MJDdwIYGco
CRJzGT9vYWq4A1LBTsgiY4EL7zxme2bRDwZxDnrxXZY9dCFgMTytXjAta8/ZgpkpF1xdCMLibDoP
0YIbrY1JPQOMCBckqWwmPXpTFMPfx39nSb5Uz5bXrr6UAffVa6HT4RCeshWgZ6ODnNbqKtj5h0k1
GBiGL3EDUsB/HpsgPQTQee3WgFs0jM8IlaNuiOfdVVdDMEKCG8pMJgxu7KDkvWhvSEHnp5Akxx+T
2wQXcFnWvGewyi+RXXmjrQou2Ul2k5kIEiws/t5QF6B93VZHQahUjtMCKWQsC3CoB24dNHg9+JtE
0ZY4ArkBWKw9qypfHSXfJWrgPE2/zH4AxbzcuGY5o+yt+EQbr/V5L1BFyRznbMpOUjNyWu4MsojB
X8e3y0mklhaq08Z2snQnvzJBa5oFWITPFlO9Y9CoR1EYcbwtJPfhDIbzZ7c8v9GMnFOOGrUsB8sm
kfsvu7gqByxpYXwnySyrjmGp6PjPLL8pB/cZ4LpxkkvKz/CChzCqBsRJ+mrvleUvOS4dAzjmy2O8
PmHJFLxU7rPqYi2k0TVvLPXuiNQKnkyAPmCzsmQtrQHaLSvU45SOe1WvvwseWDYDMOquhl9HPBXJ
kawabMyIKielj3ebvSx6X3FeoRp862Eu7r0Gr3tkHKA2tknzLM/eTtyHgbjPYa4NunVriNDbY+jO
8lZxSR2mf22IZtv60MAO60Com2Anj0uehuyVmsuyruxKK7BC3WddGfuRos8v+Dp6oM9kd9lARKBt
KMdKYxaFvmAyA0QA5pwyo5n373blaAdHCpDIrpFfrrtz2oOGsqOTXG9sGmLUzS5uk8/zqF/v3PUu
QS3dFFY67eSWyl1J2oL5f6shvrLcZnkmcq9lT/KuzUHSsjFSHEOaLgSiiejj0H2SB39tmnJr1tYg
JTWRz00Fhn0nt0J+pN7X3J82KPQtEXRGuVb1o11sQ5C7vN5fM3f6GeCVccAQ3qLVPWtV3sK0DQ/5
DNG51adP+tJ1yGc7i23nOAczSGBc9zYqdE6UcBv0hKwkL/7Xhd/9BtnF9gqyux7q15rXp4eaTA7S
xNB30gXI971DbvxkA8gaP6Vwea839wqnePfWvANVfLyDBst4RQRrcm4ORphr8z52w29Kl6n79Q7T
CV50x4XSvXYuav+YYWJ5kN/S+9VDijvyAY3Gft42WXjbDroCzGPph5bXWo6UvX/N87pyRjggTHbS
Evo4PTCEYeqyNAR9RNrJhGMtjUGaz1LBrmYqmPp2QILtJC147KzhNOUW05JqnzsDxkfuAq781+va
RXr2Q7DCXm4AV1gAKWvbm+M7V18AjEZh14u8Dd3b0i1LS5LkmlcQ/Vl6JEufnb3vVAOYlfTRCRT6
SKkvm/VtfddEr7tSPlfecPIacyst4XoItgJH5a1tWCCQvpAJe3NEofu8vuFrW5Y8SQZLK1T7/tAA
0juGTnSQMlMau9RYj//YBCUtT032rsdI+rr7oVySH/KuzbasbPuvrgdbORb4U/McwJXbpMBjihSQ
W2+DcF4+HLoH0TTQmahO+gEfCtbpGRfIEx9sHWNQ5yGf2yeHsQHzw1udiMWsFpsW6kQOKGWouxtr
warOY/mUD253MM2ZoUSjqzs1KIjd9AjMbFjgPQizYMoXu0hzHupdEJUPTla9e/ByVWkH19dpTUvm
2kzWtiJViiFtTz32g9IYZVMv3bXs6Qn0JTOG8yR3X05SgGecwKzQ7HofWv1W3hJY7eTK7rvcwTW+
5BYiSjJvmXAN3kOq+2oLlyLkhnWxkp6Jg0MNiRd8w5jor1EP3B0Zk73cY9nIY4+X4QlCucyRp/RH
PukXLzaygzqPN4lZIlDmdSfpZDR67RbObol67i4sgusXwGh/QcrPznJCefKyR0/fLmwYOxp+zYP3
iL2ce8Us+4n97ON5dsilRaydgaqpzpnj1t+nt6O26yeI9+tdLDOHnjRZPjOZm1k734IuJKQSeAFf
wCUbjMQ95EelCmtrUE4MdFFGzdpfdcxksAVetzpOrnOeAOawnnuEHolGcWRvMxzDrqOr6ywq0oKC
NTddu3bCcKnvayMxDnJ++V2+HY3nVn+Yjbw9qKbxJE91fbSyl3fdz9iYos1YFCj9QyH/a4K2dhyK
fPslfR3YMT0tcaRh+gDGf69ldg47v82HOwTZzRPQtOoirJ0h6qoLbeFPGWbZ9fnKk1j7mPXB8IH+
jff4xpy8emdBkEYWwzFwOCl4CVx68B0KgfuSWyZPRpp1oBJ7tIAH+wW+IX935lJh7dHXJ3lt0Et/
v96EtVT2pMr/fSrGaiPspTt5n6Srlx8jyetYfE3L3jVzjrD9YECLMIMMdJXOPql4LEoVuex1yCW7
OGzyql13Wdf+C1Z//VDK73w3yrgeW+buFljALQuC2GPwoZfxK4sjhK7lNVnM5+dtMJnf0Fohnhz2
yalowlDdS/Xrrr98QSPAIF2QXsdx0lJlRLdu1rxpzlhy0FCK1ICJLYMw+Tvr5oqSlPS7sez115fz
CBPnbizQdevZb4CnH2xWqeYter0Fi1A/XPkhZn3RXV09y82WQZ3srfd+zWMhCM3rAALIWlmuvibX
Y2VvfYxrwXq+D8dG+WuHUAd9GH2mdJxIuIEtkrS8edzxhGn8Un798XOpFZtIGdR3w0h5hNeWN38P
INqfpblGuuoAml6eQdh1SG5IS/nnXTn62lUBymlObpnuPlJBAkgi6xTuAydECB5Suhasc0ApkM1a
T5KD/3PQ6vx8/fVLS76SPdZ35jqeuTZmyfX0vGP95O/3TvautWT3Y1oOup71Xa2PF/h4lKKxsNHa
L9qM1Kz0K+voQY79p7y1ipRex9myu27keaxJ2ZPj/vWs76YzUlsqfrjUP+V9OOuHKwVLh4/RXN2F
MPqWVxwPZ9Yqqvk6V5UXXjaEUiBnQiNi8r6E2dbNmjdneIJCv6NO1RrsXitJdysnX6u+K5Fd3wxA
CLEEf23R8rKsb/yHl2p9gdYXTfLWw+SIf837cNg/nf76us75Qu4vYtB+487FoY1h7TIWlg/XurnO
ZNf0u1jFP1X/kHedTyynvV5BzvOhzvUKQ+LdasrwR+28cCtdg8xBZW/9RksfsiZlbx2QrZU/5H1I
Sj2/RzCg/6nVSCIkhQ2Rj5eTtXeGt9KEr7uSK+mZUDbT6qzKDrpXPK/dO2AqaONrWpkXGrmkpedn
LBQQUbIyy72GjvzAauetdA9E/5FkbVAG/ouudu00bJUYgvQuRTlDwkT8bSdPUjZrdytJaQqOTPrX
OmszWPM+NKH1NGPQpIQsXJhegzqbu87R03kr898EgAHhomR8CdohOlzfeLkp6+bara5puV3/mpSC
9dWVZEAg5a/uW9IfziB5c5aAndASXqO1s78OrK/l8nzWIxu8Spi8ZWeLwIixREjezRzXanKsbGRg
sCZl70M96UTXvHd/XEo+HDJ4lbKfjTtQgY81VApcA6QGkXJDA8mxfLhKHPHaZ+m6/CzJspPcmTLp
8+w0q86myRzrJE94faLXd/9dMPPdUGGtKnvy8KOiJ6J3rXQNcuUOoidGHCGToqOVPcxeyXIMai7a
dC+v6DVOKS1gnPW4+SIv8l9RrVoN9lhns3TSsDiY59k5QSIYljikNdnUDauVmzXtW4GC/llobcpF
d9iZLQzI6JDXyIela8HR1P0b4WxbLABEKto1clfludQZVCa9Kl7KGJ6J8Mn15QHPLaI77TWe+eH2
y01994iuU9frXZc5i+xeX/OIxcnZM6e93GW57LqRH7Am5cZ+yLvO6qTkI5lzrSnF61/Sw1Df2ljr
bbAxxCouyP23rojHo4EQ4F6HMUsS6hkCpMUZn0lKLZ21M8NBpmcp9TxgnnqS4N1UB8+Rlh215Rxq
Umd3ZVC3G6k1d9l4UubS3Kl9BkhvGIpNE/Gqy8bLXHNrewA8NTBFt2niHtQotPI9kkEYLjOz3xOV
BDU8OedGD5oHOFmsNSMaC/E8c3AvitXb1B9fFkT7pwBSyif4N/UO1bgRVQ6SkpcheJQlLE/UIyoQ
sV2ln2LPQVnQ7O6mGC0EB9jCQWdt/+hZ/vyYVs1P+I6n3tTKtzE3cdVK/W95yZC8xgf+4gcqSPGs
eem92fruEa1nZdcPWHDQWtRxhmETNHX9uZ7B9DIlL191NbW3KOoAr4qQ7VKLxRbAJJQ851aFfpOq
7iokglGGKsFxY8RY3Y9LCaEkzAQGHAXCRDs2hV3ez1NS3cuebLKicNA9y3OEhQnCW0Uc7MoK+SF/
Gr6aLJ4dW3WR8svUysCOBCWO3RIA3rg+M7e4iFG9ViF8Gj5GoioKhrs2K8AEee3AfLgp3AtIDZbX
PILtLapfUz9Fj8OygegSPfpq8g1ZTeUsWWWGSTe6i6hyFQifGRarNU7w2KCG/aiyEvqYKpq2ncYx
YAZBQWx7QKtSm3uZYymKh+xmGobuXks672FeNnUGbM+mbcGupsZaEOpZutVKB1e0gdUZc8Jsbhx1
dGH831MSzffXFGgOlH8d2tx6fBVZ3gMqM9G2CtsNuqfG3tEsczdNTY7GG2D6wtDMi+0AdQbWqu10
W0/aDVbwyGDgAF56YXlbQbW7bZbNmqR9HpOCGOqAtJENN63UL/lspsZWMw3tIptiCv6TWfSVsp08
WO5emBJsRtTgpfcBjLr22H9NhvyLwVI6uHDo/rxbJnxmkImgFYoKlZh+/s1y5+cwT/SvU5OAVkAQ
5yUYM2DX6GA9zBprydaUWDeVm/cXvY/bU5rGxT2PQIPy36qfmlGhcWWpeaca/UuNatCdGyUPg101
UF+V+lPcs3DkIPa4l6QUsBT6ivx6vq/HTY9xx2ZaqsdaiilfDJZrOY4VbLIcBdotfcbu3cFW/s1J
Z/NGTlU3pnbveOEJchhOnRmyaAc+ONVu/QVtkPwJwzm5nrc25vah6dp9riJrs/WxWO6D7Bmjwpmg
fdEwV7bNG4gWzSe45/09oeOzpDDabT9hWgcZKhsRa1pqSJ5jlB8PStwX1UWPC9dAgNrQfohYLLsK
DLpb9NP623ogrFymqJ1IgYOSxRkZzAQ0G7dCN5X2iNimtpWk3J4sVZdPlQMmbLk/9jgCdKmWgV58
tMc/17+TJrl/tIsaztly/xCcBpGXTR7+9LSZcTBRTpFd2VTBDMN9TUtrG1skJN9lSrGUdJA7dsMD
wBkQeAE618Tqv6MfSqek11/qOghPvT0EaLyH1beyPEh5PIT1IdVRbapmxSFgrbi4hRMPPDdBFNx2
y2ZI0D1xDf/4rqDvU+xk3gLfjvdQGOKbcszwMFw2sid5JrPsAlIAimqxFjX4Df5LRTnkWns9uhsx
B/z/HJK6A/gKVTt+PE3bFYjcPo33pUo0cPvh10ltuchUlHpzm7YLj4JlR9NqYcCiSHkXLZscgYk7
SU6+j2Jh5A+Q19WY4PpSXKool2/WSrKHg94NH76OdWQOjl2iKmFZeXhiTIpycd4soPgoS0nph0Ml
KRduUR09OQiBXw+Vq707ItPNfVcC0PhYsPyqqYwhOz7Nhf0lxZ4U5NLspjftVKU37hgBONFQ3uwy
1hlVViv2SRFqz2oZDreuXv/IQ019HuxCfdbD+r6jg71nbRqmC6KDfP16A/0vp271GxtoyZubcSoW
c8q7FDWDt6hSPsNHDh6k0CyDO7+I7UcpAym8TyHUfcqXmmP9lgya+aL5UfGqJWepwjcne1abBvrl
fVin020faOnduGwQ99OHjZnU7NrNvKHPBo23JKUORFMWcnz3t5oMuJe6xC5hLqVvmVejo60Z7VaS
Rt8MJwPX1F1pWijib2yr6z9heoV0kTXq+whC5VvTY4ugwtc7LvzKN6Bg5c7OfPM0Ypn5WNrjCxCa
7qtVfp/dxv1sKW57ycoI6SRb7742M0AK1bHyR0R00NIN+z+BY7dfgWzpuznGRdxu/BcN8Bkatu0A
3pO9OGz3M9aw8IX/kwUt8q/CD3m65YCKzebbcvDqPX5tJQpzTvGSKZZ9adJuQnO7L150GNOfsH7f
SKECjO0FBMZnmLzqnWTZfsP6gjuUR0mOqEmcNW9KtpKsY9d8nFmlk5ScsRvUOxWtNx1G9E0wzeAS
Cis0bmq0YqBF1z4qbHZ+R9A97nZg8ZD1RFp2X/mDc5GSvvW9vakNFu0Ot5PZp+dBMCZ669Wq38Lx
iS6SdCLVBqYQ9TeStDEiwgdS928lOSvTd5dv/r2kpj57pL/OH40YfI8/BqcwGpSnNGvVu8iHRhz6
2FUNefUI0GeP7ET/VHrtaxK36g1gheFJ11telRhV+Spxb6WC5KOLeCiVOruXLNmYqBxFNgSGutMx
XC1wj83s4Emqx9DRHnPzqWmKg9u5FYaF9R4Z8/LGnpziJuogyy1iweWNorJpuspFZladdrGHi5Zu
R81DqDlYgU/WCwph6VfVqrw9upnlSZJwdIDU68VbaY5IUho9WIKlmtZP/gZNP1A1+Yi7stoCFK/S
r6CosyN0fOegs/bx1baMm9xVrGczzJy7MrEAWCzV2kn9PYGWPPNp0+4Y1mm4EbHnLptZS/0tEbwG
/O5/8tYqsmcp7e+q17XjPx2vtwBgOjt+qMe5uR+VCrh04SJ9B6rL5Ev0O1f9V3Mc7LfGGdEHyvXi
NgsNG2XjKgURN8yf+8p9kqqjkd7WkeF9qZtc3bl1bN2lpYcBS12jloIu7Ct0pJ8K4lf7uNi6wIZu
1ZKXyh3j750GQMwy3ObBM7vgothOcozSUH1GVaXeyOmd+Ytaes3PjnUjYERmjA7jZJyI2Zao7pbW
k2ejOc7r7iBsqeWbJKsLlHHRqLot6VNv7TLc9b4eX2rEyf8quNaR4nLNhUcC+BkZ/506B2q8k/IQ
3OOtnC12XDLtCjph5Zjna1KKdU9LxgOvdnStGWj6k2Um1lG1B7jb6yksx7yxgZdfnNBS9qlW6NhS
Dc7JAu97xuumudUM0znYSTY9Tvi47PpWbV55G1WgP67zjbHzE9o8yp/Ge3GHhCHpWFiHp2e7Lcyf
cBIRizTp52l9vLRZ4kBSCeZ9XVX1fay39ck0quESua2Fu69fYkvQOehjAVal44OZqZfIYvm9/zUO
xtckMpXfCkjL64WyXEMqrrB+TenwPVQU54tmNxlqx9r8HNpogzNECR6gULvHbBEVVxU/venT2DoS
DkgfXKhAYJwbi/gZHZntz+FXOuBvkA+VX3qADzLoJEbYDMKTwDV/Zygj613/EjxbRtN+6jswy+gU
Ny9ey5yw6yvtAdxGBzwHhyV4V86O4Jrvn3TdwINqdBZJAzXNbmaty25kz3FqlgCRQLjrEmRd8K/5
pDmD95Kn3hdtipU7s/c87gHyvXWY1hdJdgbKc7kTd2c97hGm0hiXnbsSqFvRuN5rACF9Uw2hetdX
pf8a1fNX3Qr0e0nNCwLc0a0Hqeppzk2kWf6jpMI+OLZpmX4yC91/9WfWEgureS4Nx3n1j6OfOV9j
PpXHdlTbo9MOwbdCP9ZDbX8rQWRhmVPVpyEYii/Y3G17K3I/MY+8xeShuK99BfH8APJG14fa5pq3
FEQFK8446y5MlvGI2NHES4TwmhEZv8Xu0EJMLXSC7nWt0Bi1savszjoMWAred8uGhjHtGryRd5KU
AhZsi/tmxm0Ly+obwE5cOegq0A0Yjm6I3RX3xrKxkeK9cRXjLneq+RNRgC9dGU3fpmgBerTwOdCB
QnIv1b/E8zB9G+vI2o5LfrTk/3d9F8mltb7v+pwHeNq2CVwE3/5z/jX/387/3/Xluno1wNz2zL2Z
W/F2YML+VA5T/aQ7pn60lzzkMuonKciZ/F7zpApCkc1TueR9OJYvJ3JWineMdb6JsrEWtqVXNeqB
lpH9ladiH+3l5mGtJoVj7HmbuoZvEJQPStZaECbhfI1aPQR7h3d916Njs8tGrXiQzWjyvIr+Td9o
TbXXw0S9DSqIeHRSkkChXb1tl40kbUOBdH9NZ9WuZ7qG1uN/SiV/TcoRkoe23U0eAWhbs65nWtMp
nd48ug8lt+t7j/0HimTe1wQ+E42qzM+eD5dUH51Pk9173w0E6IgWesOD5boYjiborRSpGrH6CpsY
4vG5KZWDoXvzZxQZhmPHWUXw9A1a1lmuEWbA+fqqte6wuPbu/U5joWs5N+YVDzp37RXciIXrgGEc
9KYdL3odotn9t8PO1VzHCgvIuUy+pEA2PVrdexeQFUz03jmbqVkirtP6T5mTKE8IRHc7/eRhI5bM
M5ouBtoxiJA75oYhCLyYeKyPSpX1RyZ/yOIbfyqz/YbEyPA5inGCT7q2f4iaXjupcZud/TE178NA
xxNDKee3NEz/ADrM/nBwiB38RTFN1LGw/n3CT+ZojF1wXxVN81QsG0NleBgWyCUuFQx9oSI1QDas
trzXUnjxSCar+8ErunupL9UweNpjGjlhgIY4TbJ4sgOZx0u2T54CxDr2+FKmj4gOYRBhYYxmdOp4
wAetvreCLjlWUGvukgxShTGa863jgiyGHW/fONkQnQukjG88M7LOhD2KizfNwyWrxvGsqFF5kxkF
xj5+H90mjY/E0+C4t0k54fVaEySJusQ/xG2r4sCg1gfXK0aIroguIwDVP7I+Ue7T2OmefNSe0A0G
O0iPAxqo6vvnucPqB3Pn8SWykEfuzE3fhQSlgkJ9bViD3oajaryNrouWN7qnn/Ge6TdVNI13Pj5U
SFDn6a6awgglLPTj+DZB+PDT+UfSuHsfP7IvrF436NpEC9d+jp7Bkv6JbHX+oSTGDwK/0MutgEB5
4OqHrOXj7A/msV/O4Mb4d4ADK7F4GJlQ2RMinUBMfhTgEvXO/O6BNWAKmA03aKOOj3Xi6Isa/4zo
Wn3nWVOHFDJvADOj8pQ1GkIyiPeN9zFqLQzKx1NuKtGLr3jOvaPBphWH99DsodxZ/nDq02H6YtrM
nTQteHEL3hRtygtkA9TxSwQAcB+UQ3+So/Q4OdfGoF1yRxt2xBKLC4ygmKnqggy2PAw5/HZzzTIn
BBGliuy9y7SXEsn8WLJWHzPRJ+QC63kkr6pceGgs4G0zHAPvrbLFyrFVurcOA8vL6KsZ8hXckgy9
beKWA0yPJYminbef2gKfyyWpmxOkJdMqzpL001rbwE6MN5g8QJKzHSYFy0bPQ/yeSnMqb0YvqXCw
YE82ax3Zkzycxqnd6ECUhhw01v/juBnBqBKC+n+dW5LvLu3gI3BmJLR5l7ceItcfo3K+ZOmXZgrD
F/pcf1PEjnXWfbgVfW48q57jH40hVLZzzmN2vCJ+tKviJCk5yDS857bLvDvLUk5IF833XtdAKWzz
9nM/OtXGGJzgexsoLxCKvF+mph1yl+4AHfBtoOV6RAVEebss/kMw4wF1kPhHFdUxn52m/bLY3W8T
qyvviHPfqIi430EUqO5yrQoPyJnOm8RUq7u1QEoZYP1Vz8SSp2idrdq9AZHBuXk5gxwiFddkb4/O
xhlq1iz/vsiHUytjAl9I999SMKoIZi4XWU8gyXRQTyx+xZedOyjObTcGGBBhHYrji9KHUEh059FE
yfExtZfeVytAGJihe82D6YulUuqeHEIFd46KcUmsIvV/TS55OHUPd9GykTwgmNoeXzRWQZbStUDq
SV5Vq9nBHHAFkGRrG/k+QhZm18UT4f2q/hFBXPAKtf6qBRP0t76c3pySSXs9Nf5zPuf9DqhY/6R3
MWqYzpg9uAaiKjEibneT1Q+nAlQtCo4RmH1sq85W6qEJsvTig6NG93mqVoeMue6jitYuEQOi16lV
KwTWi+yVXxduiXm7nxMbBRRrNs1veIp+8ZvU/lla/kUlkBmghAOvKakThtKvRdnayPcRZGBBo/sz
Tt6tn+fFT6OJvysmUWp6SwD0oIYsq8cNy0RqwULSM5uz4dWvhwZNcyYQUjo6YXkTZlABpTTHwvPW
7+dmI6VxGmZ4XqIpJ6VTa6f3tWJ+S5YzseKRP6R19SxlsekSc0JoiTF59FC2qnIf4yTEfmDN0YPs
yUbNgq+zrlbnNUv2cEMNdzE+Ptej1lLVyZxjzELURvKcJkRu0m3gnSIOul3rrddRh+yuMQv74s86
decYVyqYSM9j4pUsEfksnmipduO5nXajwqOCsx5px3RGKkYKZDO6qAZtlaVOrShTdViP0XzlZzmX
KNv9fZp3VSwnhkMmJ1/P1mPTse2dqdxdzyvFfhpziXc1Z1tRtthhmTvD9iCCLadXhhqKIAzWdwdK
wfWS8gPDTPUPnmm+XfMM+QXrxScvoQn6Tqeem7Dd/eN/Wmv/dV7tVxag23D9DctdkL13P3b5cdff
JCXXi3Zl9hAj7ApV/Gi1rnpTLNWkgm/WhHlkV0pkM8ntl13T7ZBuGH54rAjdKd1wYLSBndrY3DVJ
VG1rDCyCCKpZ0OTfraKZ0NAD09irZzv056Pjdb+B5U67FGFFNfrZ6wnWkaaNH4WHPpg3dOcwbX/V
me8dGDPduEiYRpUe7TR7WqRsvZ+2gkV23G2Umo4coVkTOXzXI8bY4G7l1skb88wTJLxXs+m9zf+w
dR5NrjLRlv1FRGASNxXIq9wtXxOibhm8TyDh1/dC93V/b9AThUrlESQnz9l77ZHLDq7H/NRFLeLi
4dmIFT8Mmx9E7Px21PuLm+G/bFE90dDZFnS3amF+JvV00Zh6zjWRiDMIhmYd+NUaQ4ccv+8BHzHb
VD8/p5rx0Mlcu9cztrwNeUb3bXQW1CLEy60vTWrEJlXkN/9eMwhx2Sz1VB7/+66YTl5YdiCXyE3V
7q+fwIP2KRccV60csXIuj3372Bdiup8ohKTbwUKv2JJPC5IR4GUZf0j8rDWErJCQQ+xBO7iQHaTa
KKymwkdvaBe3o6FIAFsf5iJ66CZ8/GV9duPJRvXPQ023OMBjpnZmDWvs+loFgWG/kLJGw/T/vjYs
FBIgTc19S4pe7dnRXbk+gKPwG7e9lw64pkLCxVHUMPfL+pAWVnPwZnfeXD9kBbHuM2gUGIb6fy/9
93rviNfUltbp+pKntSZcMrUQF9rX2+tr1wfLjEzGRDAbr1/yvz4BMc+a+3+/+PqybdbMd+e6Ol5/
8fW1KJk2ji+tUM4dE+v1j7x+Ms316mw7AAjXl2za6reuq4VTnGQPdbOtMQTfS8NIH5iZ/6q0jY6T
Yd0AIi8uirCq++uDt8D6B2tl7/57rZjHihA3yPy5rmUalsbIIvN6OOV2bt/T7Lf/fe+QOtuljkg/
SmQfVJXHpi0qyBha7Mbb//uYhKR219WFCND58vmksc3zWjxnvXe3+FQH49IyK2oHce/7uXZnp+d4
/cBKs/95UHb3PtC1PM2iWLeF+H1I/0OY8d/XqRzKUbGw9F5/kKvXDtkV6T2Bd8NtU8/hvzNqadIY
rbHcQEXu7+qujB8ETbIHM6sfmyhW5+uXXR8oycwNsUDN4frh9WsNKOuh3aIcv37X9TUcFQWWhPyG
PZwKfD3274vK8u/hci8nyxo+4qiDErK+brrlSJJUtokyD+f/9csgYB6Z3Cc316+g8rvXU8M6pwvn
Xz2n8qDFvnOPWdS9J0Gs3RqJR5aBWtz76ycMCdxTbxjOXD+8fgJgirhtCwpGkjc0yLGJZJRsWcGY
sv7mo33572sTeqeEmfXuvjDbbOfNKCbAWSYPDW6IkHiWfGu5kNECV7bRzvItyOHwWx5APacPQvZ4
Q62c/oGiH+pZBaFCa5bJ9YHaZSEtizRPc1FUG01MHJ5GWEi0kvoiwMP/82z9EL7eayXJ8iNbw0d/
t0arRIRDn67PiGsumV+f5OoSGlYJ4/XZ9WG6CiXXBza1CCevL4KuHfa+ycRbZQBf6vkp+Se8WnXe
OmV396abC20WyS52NT7890CNjNXh+nF5dT2MonwVq/FoWJ003fonkE2E88i5+o/sFrAbNEiaAnB3
T9cHs5VqIeCoW/kb/++pWfhfaW7CwOgrsI/XT4/jgkP0+jQDOwPyP88YcwDOZ2gHZe/fEfNmIkhy
OCOZ5zBCvB7Ff58G9nJeuzJ72CfEHeAww74gttpsaVjshp95EN8RtIiibveK+K/QNh5jch1P9TC+
uRzWc0oc2E4a4iOZhb9Vq6o258fU/pkVp9xe/9//jvb12fUdYIaVbEXMsdJISTvrgxl2eSwOkqC2
k2PVzdFhk5C3WbfR9GE/Cee54L+2bYVDH1OHzjvMKWB01OQeQPpFs8Osw8S8mtKqVXHtrm/W9VkJ
tGHbggXhvjsapx6yRdw6DLqsBhJfXqjL/zowWJQ5bo7fg1B0jUDTyoh+Pw23NrG/RJloW8u+1FOn
Tn3iTP8eLJGqU2SuR66cP0rDbE9YftuTX7VAx69PK88fje316TV69frs+pC7UYvayYeGsWrn6zWO
pbFaDDoUHf/fE6vx3eqYloAAVo/o+m9eH67/8H8fDqUFWcYgNzNaPUzLqlG8Ho766jm9PpULDa+q
dOfwv3fmep7+9+H1mW9MxFth4GXxruEE8mCtsr//HuxBJPtB2Od81d5fz4PrQ7p+ODHi2C1pf7m+
1EQ24Q6xRzVyjTUYr4kGjjby/o51/acw+o70UavCA7a6xv49dQdzOuZAvjDJc0xXPkQriDG4Plw/
zFIoxEaq/XaUlNOZYEi5WXp3JBVFy9TZ9erQIqZL1mrexCXRugn51KHutexiTD3a0/v59gv1ZDQr
WJd6hNzYmsA5rPQzo/OtWY74RvObsm6TDYwyBqVLk1wctDA3cTQEzNv7zTSXt6XBLaLyWzv0oaye
9VYGLBkNI3Q6i007HMENrFvbRX/AfW8elokEIccjk9Z9lZ2sdoIhDCr2YSSLpY93qSSIkiRwbSyZ
jyATDLnhsmhkd8I0nGA2Zm0baZJYmNHcwf4HT7c8W6I4Vk1D/45IorQX7+3Uklk4FzvwS+nWxuhX
y+GSxJ2+4eaIMzmp67DHkJEMF8Cv6EkyRrqazug1zmiq4KUKgLKlu6ldM6KlhQqXFgXD6WBpzIl8
Y68PGxAVvUevcVS/vcuB8UafqBS+fxn9SzznWZASsBVVmQ7XlIjS1KBdPeqAby3yz2dCM9vxN4tw
ZOsoqQK12N4+gnWjNfIgzYSDAIcuFQ5HWiR4xftJoIuZXnxvbV0SBEk91n+73LrXtcUwYMe4zrHK
95Y2YwTW0PsPk7anolgC5o8fFM/J1pvx7zeak8MmQqbjLdSeAm+OBx4N+Sb/eFz58yH3HhQIpAMT
T/2CmJb0DI8EBr3ijW5w6eKZH2KAwV7s6WRtDQLmFK6nRPuVEdkynbpZzyAzc+RNkSw/Np8Mqp4b
ZcsmW3Oj29ocvtoSOpLJJRoY00hY0zwxb0xcEnP0TIQ0RC913pOA6+ATw8EdFrQTLIEpfMn1InDk
ihSBtbxRpnyNuF+EUF435DKTD1oywvH4XU7rpzAhljFAlTND9LJvhlbblXEfPcwQ15fW+9sUpOrF
evw5j9pOemwEJ2MM1wJwdKzkjFZuZ/vJtwaHdVMrsokNtbz5LQ0LGpCG9uMSkQjXyEqPlkEnz8/0
B4gLXmDNRRgl49NseDuCcJGPJEixNKEzbWWHpOVfeWsMu6VVQzgnRbPTvJdEq6qNnZXRtisq+jNj
tbMdrb4sCT9wknQGU8O4i1UmQVPOx0H/ZOefBP7sjtuhe+xzolo78rro528dv3k35AieBUCSZxF6
LMcXFLkWsKMsCUjxLDdUg0awwF/d+ASmbuSsyk3mJgdbaPpmBNnlZOIFkFgrEEmC+Sqoj1o9rDLS
VzyIoboxHAwrtvnc/Br742cUtx1Qp/o7W94WMwe+ViRfiHPLsDefiVB8HtFLMnWBljqdfZCp62xD
qsEL6bWpeXBpmSECdiLzl/YNCBPnPZvs21oxtC/8izD5stKYbiyd6p81PduOpA7Lpr9Ey0CAbDXv
ied1SJetksP8l+Rs+tVPeTV8GAOB8rqc70VG5T8sK663phFINDqDPsEKXQGZHNAMAzaMOSeCrh4A
gmWfIwdp0zWEAmuWdmwURVYijDaQe469HhYuDX8iBc5Ws+tKO3og21BuGe1kgWrdZ0eVoVUNLAQa
GNqieCPjvggNn4F338l00/flK3pRTI6SPbTKU/KSUG86HUHCa04symi17bXiBZj/A+g0b9O/jg4E
ujbN8d1PRy81v2st/y5T86tvLcICO8j8OnsoOtz7ahrmnVcyLEgNtOxegY4omeM3gy6oKoH9TXP9
qGftbbs2qqp5HcT+WL1L9MLEH5wgle1HsYF7122V5qx25+ZuTLJNWjt0S1ahbhurY21wUyjRCDnA
+2C9sGo6cZAZx65M71yEGJumqG/LvP4tLffYts5nn7LxUuI+8YoyFHpxQKhCPyiS5LVMEb56bzpJ
0sxiUNVhiwJ9O1gZRJ5pzENHI43e1OS80exKhZGlfXmQjZJoRIieWltBqJQpXWc/q+6JmDfG0KXY
0wXY2wudzKR6rpS+E6R677zEQT+MZiW1Oc20+s3X6+w0BnHirQyxP6OVQBsvXuZFFiH8maekW75q
5bya9fwwOoFZOu3OidXNApozdyDP9eRPGo5zU4Ox9uoezmBtMlET/TGPImTazn5KtdBLybp/n9Pm
w4+LJ6cZLspB06hPL4ksDj0anFxxTmSy34FkA00zXhLAgQjaAKN1hR3mDTtwrQutjusTqrxdHNq+
nmjizjDj4EMDDSC7IrY/Zqk+yKYuN26hPfceIBuZmu99mX9N4PSsVr3jL/tBtosu1tovY3ocRPk0
YyMPCr3+0wzAy1M4TGOOoprj8SgIEdvXjAHQ/Fn0jvplzwASmFp/jIfhgUwjMgQ9+uOTdH960YOm
4A5LxjZR75UA+QtAeaOJichLvQLbVFxMWT3koHk2xjLZW+H7e+X4x/eyB9AHbehYK1vC288Ry8/I
IxJyNEljPxOKUd/iG0bC54JNN7kim4jODl1haX/ppbzk+vQ28Eex9XtNEWFA+ixe/E47s/I9Ii5r
NsPgcujjW4Nk+to29zKbDqqOdv2hn6pdz2FhkWDnz+xQbZjtpdT/Eyhgt7lN6VIdJHlqek+wmPIv
eQ3rc7By5inVbkq5eicv+ikKIpRz9GmV6l6dQV5MX94PXhGQ5/DQyPjDLtk3YiEjumEq3l089fBJ
6zFgNEPKgyD6c+HcYCIANr6ibOiMiYpGbT1LR2A87AX7jKPPbrkub4ke7agDUp1eFZfL8OpImspL
4akNHJ67IlP9pnUhAuoCwZFVxk+1U/w0UnWbUhZT2PoDiZGYDrtEP466/8e1KCLnBHJ2FY9nq6fK
boboY5Bcd8tg7hxg3m4/3lh07yCn5CGIO0crmIa2EShRtFMgd19hECJ0immhWfQOu9HiILscRiJP
FhZ0owwH0/Ux/HveZsymMiwf+xJG1Jhr+s60YDb0XfqHAHgZwbbnBkcl+eB/62oYLgYgMnZj9sGL
5JMmZrCb/vAhJKTxWUvRvQwfXe/v4hGkaJ+SUeznfljQIugYcBQI48NK17h4KMJakQVtTEdg0PWS
jnV+KJfROxIy+eqmwHu4gw9j821IauN54vKs4etk6UVoNQlzEwzFjNOlTf8YLD8h7iRUTeT3LGl7
idP6l5DRZCOMgbGS9Rz1HkEl1V8Dcp23dLgkDBLBotQjn7O6GeL27FAsxrK6HX2GhuSLgLq6wUD0
Qq394jG0COx4zYow1ddsswPIvVHdej63GmcOc29YEwa5mzsESGU9HNX2NTdbro4pcLpFv7PHUlGM
F/lGeNRgToFuI05/R/rZ8mzXKyHLVvDe1PRs19PWMG1FYUVoRurCdnCGe21SzTHV8nsrpiAnk7Yy
7Wpv0Zlq22WioE3GPSZtq3fKkIbQs5PEf+FbwU7N0ewlRssVwEmj/dL0+0zr/Bg5liIZWDKtvC0b
MGYg7sWmQG17WOy4C3uImP6UBdli33SDjzZ1+LG1E1HLl5Rg1oomNMBHtHd5s8XKeJ+NQuz0qn0H
snAaqgXic70imj9aQXC18g3M+nXy3AiXSggNlEeTYNPqMXVnnYKZRIJeeXtESzbRkO4UZA7mHmfG
FWJ/ZgMIyHGayWx3zJ2w5idTdy5txhWYcIRzQagEU8kf243GsJAQh8ttYjj71FEfizqhnHkuUKRu
yAVpt6XBcSJK/BYnBrKRhf26g1dJzmsL3n7VIPOt2rYAesib2Z81Y+cQeLTxbe1R1GI3ArhdF6l6
AwcVK9SMgHq/0uVI/8hZ2DTrDDrwfUysv6ajzbvIHIElYyGFaMj2tCjA21ER2j5nf63hHaAwITYx
wb9CjS/TBEZSbv1ajqw2jqLdb0NNYt2khWiDFzT1h9TTTahybpiTcrrRfM4S1zY/abj8kKHcnMec
qbXJ4H4mqig3jT8A+8oQqQwGSssI9by212/YpvSIQ9NksO/le2HDpTWUOrjG6FEHZE0Aaq6HniLf
MqMFRy3PWsrZVndi0xfNc1ZU2JGcE2DMcKmpnyfpk+pLk2LjFMl+InEcaudy6yBhb8T3bPhfTblk
IUK2htN0eHCr6d3tpy9IoodlngPHND5qldrQkicQvZgvItXZ8EmmKmAOojficczdh6H3sGVk5c3o
DQxQWp1Btv+e2ZJE+9J6iuSfQeigumGIkiBG4o7uRqFKqpvCFhdhOFy6sSTPiTlGp7t3DbuOsa6m
MEn1ewJHns2RVEx/qHZxMv9JIntEC+g+MFAhwCWLYDYvb57/x3M0RCLmyuIrpQqkzCiwKTDB18Vh
ZtbhDMWWmPPN2A3MG5K91lQ3VfEMNs9n2BkdOCeDrkmsrcoMdmKjwZeaabXVTMcKvFMfA+yk6Yd2
gWxwf0BzUrnbqdXftKJg1DKY+0jB3FMRYXgFGLTWHYJ4lF9Ji/Teto7UF31VUGBM7samqmT3Nd3p
+ZFK2oY6XJBSlfqBUY8Ov4Y8hMLXgghtbtVaRuB52ffsJm8Jc8p5HspAG2EDZr45H935tRZpsY3M
fSEYSFf4UPGgxluHHJhaDG95Fa8danb+Uca75jtdwA2BWUln0Gklr07bZ5hIZyd/Voq7t02q966Z
KDlGRzIm7BkPJ4RE+64PQ/m7icjIyJPmVsbJziJIZOfP6tzk5t9Cw7CbZJDfV95QK79QJD0zEK93
GhqVTcsVv/U1l72hz6U0Tf1tNe98KMDzTLsdPVcbRnkMna3GFtjiRCiYamU93r8ioheSpt91VFx0
VwNqnjUkC0U2o6e0PyQANjaIltxNV5vfkwV2qng2HLciccv4cA3t4C6K/omPmsdqvusa1Cm87m94
M59U1NOuNZPbBeQwZN88D0iDhUKw3HUJEa73irsplyKGw+oTSQzS7/GXfMvbyCdiOWWNMgg6L0f3
xTfUee6AkcCZI0ve6u7GTnxWvFkgUR7S3Df32hq5nDTzpbB1qO9pNezSlH2aTu3fNNML1ygyEET1
63LobLt43vN9TMGHGPBtciRW6Dk3TC0kAWv/gpE02kxthHro21evrWe90tt+csuBahNhqr2gOCO6
GuvEuch9tqksUZFFwcu1iciWXm/bIa951x3zozXQUpVoJmjY/qk5eJtqsh60IqdlKKy3kbmlEU9j
SPrPylPx40tii6d4cQ5GQYEuYkL5WJ2oACDtsYf1TNit7WAhNIYkTMPq3k/ih+aHhTdi8jPhrFTJ
+FAIdmpOh58mm4hFEfpb0hHUMJs1eVDTEwDSYoeG6z5zxwtjBYx+WnEriliGbAIv00puna1H4zOu
vE936F96nRMzt1/Ivng0nSoUMTmFRABDASdIdj71HVcLti4U4ofe0t8Gaf/V3JG+Mkq33iK7LtNp
xmTc/90ltXBMjMd2uM1bOOAsAMjgVniz8R6tm1dPiy8LpEKQ2pfcdBYad/1X06pd62ovBZHEGzex
pmCqKbx1GzVDxNlCFTNUtY9VXOgbWxSnOpJ/K4GFIhkWoJTIn7rh0S3E2SqdPjC1gZqqQn6vA6hW
maaFYs3nHXxjixWcKPqs/krK5AC44tSlyU7P7e/E6+hTdUwBSVIlSjHdm3NzmzsEinZtcWxGIlMH
vdmiCv/MjR65qElCt51us5zBcybRv0UV4GB7y59wHpI7N60QCU+XSjPgOzlGssH0GE3Wn0hioYii
36XSnkyihJRTJ09a/gEzsbIXM9BiHTXWZN7OsMdCSxpf7iCPpp8+1hOTdRyA3zJaD3ZSfMzG+JpX
+KpJW4B+VfM/p9PtnE83dYY8L4o/KSE+CVZNNm497uxm/hia1ZencyPXSh9F4FLDHjdR21Gbr51K
tWeKl4TWTGtWT00C4E26CcmHb5NIkffVpSyIU6rtP6U3CSbo2vsSTxe9BSHtVzcmS7hwvb2say8o
JyB3ldymU/qWFp0Iflu7+bKt4m/UNGgtzfqhhNYo3ZLFxelIW7IleLzzUk3biPx4VE54tY3mjM/o
0dRGxOk4f3FZHOYJLGFCNmiW6TT1hmrkbERzvggr1JmpwuCK8YJUU6AHclEZSYlpvlti94yD8tMR
7UexLHcjnC/Gas4NV8irk0Nr04bQr2o0mF68N7sscKcBwbFGWlS23GJeOkGtXfatbW1t8Abcfwzy
KIvAM7m6xkUfD2Q6QNFHBq68Acg6/1Rj+X+US/PGpZ+ysajoOIurG6t4GUQeEqB63yXyLRkZga+n
4DITMYWwRN/FDicK/onbpYj2dMTfIlfe0rm9iwDls0vAh1a0xpYUonMhykeZmO+lcgQbvYSyFj+V
50N5EpIbY5U+XqUCsU5ThuZxc2A39kio9lsjsy92v0+4QOURbD6ZyksU4nt5s5tL10TvlAfoMRJK
lIhG/UVjkNMZhK0Ms51vvdI8oDKirZfNFiVDG5MPqV1qt9Fu2Wu+qpLe7jK4O/Kyq7C2nYk9vfJ3
5QKKZhFFfqi6m6rWGBDwA7Zern2x793MeCFEGnkHtWj4JkuQlYRkxcqLT2M6sWmEnMBsXwuazCa2
eLb3c18aJ61ggtXiRGAS4bJR8xIde4axn2e/PWKPSzfdTAaTMqzyjzb3QOPdvN9fP/z3Ghj6jOuy
L6LQxcIBiL8xuVdJwsbdsibLYE1/Um+eSIFxE2DhuGoOWn8+1i6WdExOHw59ZEOgP3WtQTvw/+wW
g0J1EBGdPiD2bG1elqLr9yMVejdxDxs7GpCpfCRf+HOQxers4u6zaNNRGKO/d6Nfl8zOYC6MT3Rk
3Gt65G6ZLmJyjot3bQCoWluU9s5k/ESVx0VDhV1G0V8rE0NAi8gLwQYI3wLirFf8Tw7Lktee0mkt
2RLtnLho+CL3K/HNr7FHvj2zCEdDdITEDCCdjpX0zVc/B/pt75pZu2nXX5euExjLQT41Qb73vRf4
eWAPK5IllioY5+yy6M6fsrlrMjFusmJ6rGKmz4XnHbtG0NJ073ITN7nrfXfKBuIft/ezXTxk6+jA
10rahqo7Cz2egr6zuCJ8UuBxlZ3Ix6jCNm4VM3wZUlxPXNbWsRoFgTo2u7eDFScC2ATKDt2BSGC4
DUzU3HIhNMbdNrObuy4b31S5Bi2qbNxHVvk7pUt/IyFtxLS3dZudshX73GBni/mAZW39RH9LZ/fG
j3/N3mIm25GH5rHhbFKvYnnMHsvpJbJS6EIee7QktuINFuuNkrAcVK0Cz8/YO7v2tGGmus9S3XjN
fVZr2LHsbmmxqJJ8KCM9i4HuizOKW/bYT45evvalV2y1TqQILeI3GCNY2D1zj5tJDxB6sAyuokOX
2CE6hzSphmBte25HE7O6yXtsrtPWRSMY0s7zPUGmfJd5tpiF7XTP+Vxw8pcTrcpoZLgCQgWLOxP3
SSr2cBq5S15VeEHuOAaOpvHJKAAC6hbIl7FukFXRsLKb7zxrYb9U06GY6TMbhe0fTXGUpRw2c8xg
ql9oPrlu/jnQ5ONuU2ubCtFDX9TJMc7GtYA2320sLhu6lTG4E9Xd62XJYMW0/9br6Cn6aOmwBEau
UbvKS0/PEplsd4qxBg4UIw+Rw1lZ1TQ7Bx3fyXg74q8L0Kg0W7+yoaTPjD2cNbFmaOn4pcswMS/j
hIGMkO+7BEoF5d1Gdfnw0JKZHvbEG61A/jN9+ZvYboNioG+jIGoYE21NaqnmmI0txA/uCEkroqAd
Uv1GTvqupKbczC7O6XQhsVzod34jrL3Qh3YHIfK4tJm7cfJqm5gEtiwxN4c4Fv15ot+eewjcs1y9
OBUiU10+MzXj/a8WpD90ZKO0z05FTVudfSuc2swhemXcwWKAItFW6UW6zE/bjqZ9YykNUyw8yMIv
t4u0uBlP/RuInm1lr/VnjTVuGY92zkpapPVL5SzWwTVr1Myink+iX2dCHXIa4jfQ8Ll5R11bkCeO
d2MrEk4LbRIYsHsagVxobLMc+6UsujJwjSoKQK5UaDlxvTZZQGRbBQBqvSTvCsWvyGcuYavo7EAI
seYptBdbZK/S4dhGhnQOWZojYOKyx+bz0jn8x63Nr8RPRCcmdljWGMk43vhq+zbC4ry8gPpU57h+
0GmhcEZVm4h3ZZvkPbjvvmO7x+82mnlH0MjI1Jkqy2XWs3W8pg6yeDwINu7EC5dErA6i2jMstmDE
7Pzxpk4Ib8Er+6k7grh3M9qO2fxqTbguR3d87iO8nsiAun1FEA1LtLxT6cIXab+ClCDaOvHfxnKG
0PWGU8wMlcahbwJGiWfa5k7zDb+ZQzRn96M+aIRPezhgRo/YjQpjQtugpzXp0JmEjQwkbFacyXYE
bo0LCdd/cyNmyXKjKvMIqKReKCtszjnRGN8qtj9183dUyzfoGcItAIXb7f3SOzpknIg+dPQJfIvv
Fqaz0wscFIwModf0mEzoe2jTeDsxY3ZI8cmScdsn2rvfCW87GB2Ba2le3zD5c7fF4pGOJ5jpMPYK
dINKh30O5l4qVva1e8A+IoCJkYfcto+ZFc0nJ9KZbbD1ERWSHDeu1U6DBY8O+VFqhb7rvHsYFxSG
+vwyKuOw9DpdYdU9y5GJiDPJwIyrPlCTb1AoFgt/fXyT9PK9cBiRWb/mmN577PbZBHNXHEeF1Ijt
wKAYQCe+Rs1+6PCN38XkkWg1YdaEO4VTr3139fhuxeR6FdFNPqCtFMP35NHQbzJa8KgrnyRNAfLe
fLi/lUPzw3oeI7aHGfSGLQadT211ryXufFYu0QVllj1oooGeb8+ccktTb2qkKKExsudzVyZ+31Q/
ujX9laNOxeJMB4O1Z79Ct6e6+It2g/RK6KfMe9kZm273h/8o46xKMtovdrFPQOAiNgxzLTuUOoHO
XWTdt72fneqec9tqw5iDvJkbH3kgQ3Cj9e1tIqfptvG2FurZ0FOCtI3hc57rO+6wGVWwtREN9rmu
rtCBNLs5Ww27kn0HoW0I5JfmO8NkxVYhezR1PwqSltZrUtspz2icFHE93FUOzlzti1779KHFB6av
OmgncTv2jNkWVX257spmEWyNuh5h3ci7YujLPvaX/i5dH2y6byVK2tP1JadoiTKi89DkDv9tv0bQ
ROpQIn9Ek2uylhKs7mk+FP9unMOmZR2OGuMpG9KM80B/7cFLhIZpukFsHTzHsUOx+K9xmghcbvS0
676ctl3ERqac8EFkm07V7bFV/dPoNsvezKx0O3bFrUIyxuyY6ZzVFe2ei4dgY2/I4QgrZrVM4ijh
WGNx6YOpoDu8tbp+uB0b709RcUCrpdiUjdHdSl82ZHjvPG76XgOTRTLegDp210UzTX7ajDJRf6fB
gCLuMpbPBuPFclAWNv1H00JywdFFKVRu/c69K5mIhc0i+oCidRthHRwZscLMWYM2pp+sm8PIGSXx
hae8G9QO8DfKxejWX+Kb2GGvwrZsl5tNEkxaTj/GmE4G+QMUOeqHJRd4lOvdG1b30A45bRgnfilm
5p+C+1IMQbrT5l9FfnAWWcZtaltjKKsy3mkFyQit4f26NhrNUr4oOUYbAQY5cGc9cPuZ9dlavoXy
Dp1FTHb26zqcoEtZfLUKb63uSmo/jRCjao7Pk9U8dzliCsnJZfZP+DjOfofCJ46SbZR2UDwGc+P6
4mt1nFCIQyfpfdMKItO9mCivC+Yv2zF2jj6SnxNGxWdjjRmPG41pe80BcMV3X2C2xEdU03zdqcgD
apMVT77DnNp0ySiCBXJy6vlutJge2CJ6T+5RoLCqBNG0bAcT6f7Y3cxDXuyRZRznMbojLgTrC72I
3FBIdVx+ZjzPr2Vl/3SLuhFiuKNKBVucnPOIr+Ds1BAE9btcDJzda3XGHOXOyRJBOduXdE6sQ2vL
o6HIQS/VozYvxs2AFshEB7yr00PZUeJK3/oxc2vYVE7/qtVyoc+VczPguJk4M1tET52XnCWzNHpu
n6aQ8mIQFpsl3rzTpPTDfqkDXyScLelDAZkhiFnr624PVumIZpJbea6b+Pubj8IhTixSFonT2k9s
D5+5yP/KLlk4+8391PK+iJTwQvLWd87Sf8QWTcgsW+30GRM0i4wns/biQIAoo8PAxNbmMI/duEP4
xAp7ymT2zPv/x/3bNZ0fxvQLaNPS9O99faNNbKvs+Ef16k9vuj9NIV+9uX9kChEFZqbByXcJzvIh
SrUR2wFhrOod5qgaqcGOQJJN5IG3GcqlZcuvM3V2I+sMKO2vEU1e0FboxNZpViWx57NTK0Jid46j
coA/nGZr3rtcQVVc70sW7sjR3qwh/QVuVtF5btW+1pG1YX9Pup/K7V/JmaIbXdV3rdgZEXdO1nTo
yv6hFCP04+qvmXto09V28FIkdbpoyGXAd9qs8TPajMAuMr5d84eBprdN/g9l57HktrKt6Ve5ccaN
aHjT0bcH9Cx6llNpgiipJHjv8fT9Iaktatc5vSN6gkBaslhkInOt34zOoQeStkgVpBGAXgeFDKbX
8R96Y1RmYeAf8kzCtVJL9iZstSgtknU9GPIS2JzB7qKbN6m5VrreQ20sL7BgKa4qE6Owxs8/0h9K
DqUejE7cHX2I105Rs8Kvhzz84WfFJDpVb7VU4u/GlVM3ieKwveUQNnmgDd2LMvrOjsjGvK/wHreN
QFn2Vvrk5+VZazCCQKaatxEsugSsq020HL63cTAjjkIF6fJ5MMgYV2nRHk29C/BvRP/6nIxVTxKj
x9wJ5NS6qKV82eWnepSVXZq0qy6VvEURsSnLq02WKuxbiQkHacB/r0+Xtj8egoQFyPWLdCnn9YNn
Y9zuydgugDhSHKlaOrEEXbn9EvflsmwrtgC1d5YUNv1dmn14JPSKEDNKx5OChTSo72ZdnHS53iRO
PCxrhf1uXEcm8SANslCMIovbnWtP+5brO09j1cQn0CId9tMB45DpBjT31vmBR8o7wS+9sF/IoKx7
bODgtOw0DqW+xzai99QThJWT38mnoGtAeyjb3IuTlUJ4wEzMc686E5SH7WheYKQ4gHXNS/W16oMn
EJZsR9GhMuoWokZqHtNRe3S18Kqzpqxsq1lH5bh2cuXB5UkOWXTeZCTIsKZchiHRSBw7w6CcqUWv
LYBRUrI9Njs5uJgqIWoOlzvI/PXQKiurrtmVEGx08CyY5VK81/vyww3bj6giVxGOM6W4xkXT8KOB
8udmX1Tf/Ah640fTZuj1qwtNjvM14vfkywaEFQpO7ab/jZAsCfs8LQmeSSctG598w3oJrX4jq9q2
8NmqSrW6R34HuocORqfhgWhUdjPb/1R0aVnIOQ8MpCFaR18ZBU9YuftWpsgGRt90TceHLdoS1L2Y
FpG4uM5eR9dZlMOor/1aeXbwYS0K581vJkR84O+lDiAFQDtcIJJ+byT4nmYqAe7EfpZRcWvc7ITg
UQvyqn0sWmIxtQcZNrPMA8QxDO3c/JpAZJg547BPG2cRjAYuSnQhY7LX0EkhzWqvDLu8akbyXlZ4
lUmyhdY+gDS5fXJ0wsuaA63AsB+7WmHDZixYcslAo5EADFd/jjDohG6CvJihle+p3CwkUKoFrqF9
oJ5MxcIzFN3AkJh7k7ub6ZFHXuB1TCNjpvsp3HSoPm5hXAqtOhplb8/JNXLsxrRuJhXaOW7MapmC
6elskI99vVMbssEe6ZRS+o6SA1aPxFZnXYmCJLhU1eJf25Evj2OFc6m1JQTP2hgoOc+1cd0ozUsi
EwJDFWlipK8liN2VY7IpYaPYwVaZ0oDoSQXITsjeQHCA3a9bfS1sZdWU+r6xLPRQcpwhI9ZsBC2s
jIBmUx+6XK8PShY0BwIQI2m9TtoAH+lmlZT326TS82uoS9GVY/V0LyqyCv4jOkU8Nk0XLUjX95R5
acjV+lczHaW+XWJrWJxEFXAA8hCG/nafJOy8kHXc7pfGWOVX4jDFFbjYYy4j3iGqNOxdj4Ujb24d
pl4xBqYr3q2/uE9EIB2WfqdKW9EPsHV/6Qvs66dZxQVuycaHUEnamncm6iqzqucg7AxkXP6qiwN7
riDqcxI90O4aQLuEBLSNqDvpffvrwtnuYutp9/CpXmdvgJROR0Lrr/5KYaJioe/Jk6rHe3WMtdrR
A2EkJhX1cTZgPeUbZ84iq1wt3HOIp+dT4QKcyvKufhBF08miyQNuXAZ92Dw5pRfv1IJYYup1DU+O
2r7ggTCPod/U89TqD53M4iuGDqVTzT3AeltRDGMnXENs0Be3iT232+NVSNBsetkyRnUuUm5dxUvZ
Tv5K1kU/iFfqAiwbR9f2CEjQvWuKZMNxWpqLYgDz9NA56nNSSLwPWT5phVI9inkURhLKKIu9mMhI
AfUVqeOuRGsdGvMBTC+smji7iIsRF+UqKvlpIZXl+/PGzNC66JJqLppBNGcXXjDYlHgws4pPfZJg
9EFdkdS6zxNVQ895IF0TpFBXda0FJ0Ls/irr+vhMCn5CDuT5BYk6a5F5QXuNkNRcVKgqPA5lYc5d
2DdP7L3KudeZ8UtN9I3fndG9+iN6dlZsWF/S3khnsdRkX/Uy/4GpLHTJMn212zD53ucptMFQ+0hH
gOyxnf2se3YUCTkVMhzZvJVzFo5RPrs9O5pZuSdaBSQ3QYVGN0PgB1gTs91p6T1ma59cyA8SETut
HouPuLQuFgj/b0EXvtmpX77LnAnYvVXOm0rudhaF8bAKcg9rFEcpLpjJo6sZWyxBk+GyqPOiHErl
KLH5aYviIhoUT7FYJNx8KYqioQwIDoVeLLHdYapbv9zrlyYQs4Uo1tMEmaXay7a3UdT7/Rp4PWfA
p8mjGV2R+fOxtOSVpCmoEE99xPwOOcF1Xxjt7a2KhrRym3VakdMSXcT8vSSD82998v1ZAZ4NRvpm
bCPsIkmBnnALSjZNYYRYgub+gZ+ZtKylPnxExCCYl4pRf01i6agaeeeRI76Mtuv/LBLjHYC389qZ
qo0Fcg1ttrNioipOsZPSTNtZamevOLy2/P4Tlby41n7p3PaLkSHl4htL2AP8g8ZovKRWbr71pprN
Pa8br44SZCvHTJDbSar2AXS/vca12T1ha1ottCKSX0AUhggm+edCjq7pqKpHLU8QWtDMjtQEucAm
8osjXxwSRV4WHSOOTmsNrYVDFOnxuilQSYlTElxJ1A2HyNDqtZaCKkh1kv+NriQHpRnUNco23kFx
VHPND8XaRxFEgIwFl1/ZQwroZJ1D7d9oRuhf2I2wpVMs87sXP6ArYX7UnMNnVe0NV9E1MEaJqMxf
Xfu2+tRVg+Z8lfH4Xre1werbRI+gp8I93mfrzkXbFLVlwhmijoDnui3yzl922IUu8lIm6+d2l0St
cFYO3XGpBmN3ERfsZa25hpzEShSVqZ/SwsT1tNxY5yxtGHeHxLJR9fG2alD0t3F+SFDZVt3ygST4
x4ibH0JVRPrB+p/r3EH2Bp4Sp0F7k+GiAsaygwwML+GioSq8ALTTL0Vdl9nuhd09GH0UN8kJ0U/U
WZ226AbkmUSp893kiETZRpTERPDTnE2Iex5wZuYQF0M3XIyb+Q3d68BzlqRyTXXb/O5H/mOhIm13
ElW5Y6dIupWbrMRCvY/jeiGrHegKAij1Sgp1/nfYQfpL2IjwMaUxIpalVieLxwJAgKmS2GQ0v5Wr
okSAjzjuracoIpxPqGm63KcQDZnh1SeTlDqa0zYyMF11UtxB3ojAfSrFvAm+mP+PSs8w5Y2kEOIX
A0VHcREN8FBJB0+DxzEHPh455tabDqCFX2rHlvjPyUsKYC2oBn4laliR5DGys5ojVGGM8HGyhoSj
ZqU/UjVzLoEH8cYpiKeL+sRyHpH7kB+dabtbFNBiJL+hf5rtshxVKGPAbdod0mIp6hufE1HX5K9k
cSzEiXrsVUNSl4mB5azid9Kusvg2zcRtPeBcmvYtUuaGtBNVZRjRKsq3W1F7b28diGtxIv38VC+K
n+oM1Va2SREtO5sYKr5Xw85Xh18XWa4uQcPfOurgxRPfMr4oIeQDOY/yryTtPgw9N98lK32pFaXe
6qamr20l9JdOoqH6gQb8i54ppM9geKSqzXrqKegylXHwiuMlpsYsmKAypGWlDTsblS13CLUFqHDW
v7Q/DkWR/BhyRD2bSv3iGZUMgjSzObF30kP3ulGVFllRmdT9TO40b+MmKUfrGmqXrSbvuaO84U8u
XRHMznapisxgYI0AEvpmVSR5/NrKJNEGKVZWEhSur6Y7Z4Jk2by2pZc/KEUZr2QIYtus8ZIXexi2
BCPTd6XTMlhPrrtL/Da8urr3U7zcqNr8B4s+O1lZ0h5djyxDPw2Y3gcISnJaIdjA1PT0NXKS30Ik
SQ/ioqV9cyj0BnitYSNxIHFKLwBIHjQ10PuZ6AOXc7oFpg0HTt/9Kv6eQnRP8vw1SeJsc5861oAF
61JbL5sCakDfj1t0W5yjKKURBDSrRfZeFMMSFAvw1G1nV0eLhGC9rYiAgA6Tg3lWSOXr0JJXDVO9
eLNG8tZBH1fvWZy8AvPovmPRfGjYj/6oWhNKVurhYJ+Ns8yGJjCTOMhP4WjHg9+S9CBkbE+f6PYJ
PPEanvIkLpdZBQpzqpLPAqyl16J4b4hiKcEHGZxlS7j7FLxILTbiGoLUe9v0C2dV5UB8u96str7W
PIiSuIguxtRPFIuJXaR3HvGy2roEvSxtUxteVwJLnVN6i4iCCvlqEUzNok8pufI8jomJloZBHx6r
3znSSw+3IaoSz0vVM063zvyfjgrOEkZpWBcIQ0zy+zVu4zs3Kflm8RoVkIJdn9fdal6Dw756UZJe
3enIEcglWJ3fdXbV1IuIEBjQHSThYK6o51K27X2hhuUeLssrZ2LjSYZWhd6Yec4rC0nZEDy5xRdx
LxoNVO0X4EDyjZyDE6xbLV+nFnjXuNa858DNrGXeIo6ghj08KuidmOe0UN36xHwaY1A2TuZJP1bk
19wfacuWVCtr4ylhriUA2WjfG5q/yMMYAhFIgUeimcueuc6aoRmPY+kSOLVUTpiQ7DibI+qu6XU4
E62WRqZzqC13T3oegdEgiI95ZZZHC8QaKfQy+FZYyUOZhsZLqeUWnAoPOZAxCV5ziQDC1MH6+0hy
qRVBddv/Bl7kNtJkxZrnQ6WeyS0RcbeK+KmLYSgh4BlcQtdFN0qpM1IksbXuBlPdhTwjgMMkDRnt
MNuzvtXrIZGto87ns7SiSLtkMfZ3gSxZT/0kWYQe76wodHtdNe44zJLJg6GxBuVAqjMmcInq1lSV
guA/5NPl1q8u9QxvC+nXCNFSDwMOyZ3uYkEIuZ0c9xJEYnM1tcZ/zE00KwKE3paiKC500C2zubKz
n1hACA/dO4g6Oig64UAiIN3WdRodZ9rW25lpXB46v0uWURLXL2oQfhf/akX7GRid/xHyXSWYPmB0
MY2xkSra6dOY2CKmUIZ69TJqU/qgc3/o6W1M6sTKTLWTX2MKE1xKFKc7KFXOTqkHZ0fKk/xWp5KQ
KMLUW0U8G0rcsGlKRdPnWzbB2kJqglXcF0mDSYEOjw9X3VnFX4/KMz7qg4cIw8yQba7pVHG/1HGA
ATCo16cRIu2y6XFcr4Je22epGi0DI5ReIcmfOr6FH0bQnvWq017hLaSkxat/6+omzUlsXXW/P+dO
8Kvrp1n1UcZjPSsiwojvaplqz7Jb5k9e+0chaN+V1lRvLYrzR8vnMbmTd+uqdAGhjEWLs3gl9zxj
YfyTEJX1pbiNFAQBgumSOyEKk/ZJRrdrV0bTeU3cpmjQSniq/r1WlFGGLx9GjZC1M0gPqeHtoIzo
65hU8QNZeelB1EN8J3gqKpWkt9FFnnqT9HPSmejVmEpjbESHStSKW3EpbINcmdWEsxzljF/9Rcug
eF8bp/R3A+v82eOnsYl7AnNKUqRnN1XSs7hjF/pSk0x9uNf3rqdsbI3EvRj6976gTX/1rdHunaFx
0CA7bHsHcTEQ+uR7lOhLq0jQLqkbuN/i9t6nGkh3fO4jmk3ZQKylxVgmAGboPUmIv+/StJaJT0+3
qgTiS9yJS+Xx7AKe5M/uda1qD8XhXo7MMVqFCTpmYjAUR5SaPs1DuJIkTVWZLFc2ObI/5mDjZM3T
oZfB1+RwtZDra53gjJBBevZkPz0X8WDBEXe1hTOoyZ8Nm7pFwO9em2uatSDTqi3EQHFBWjk9V5ty
6ikqqg58mMmWYw1PI8Fp5nUk3XjADKGYiSJUpmxdaSgtiaKqQxmV4GruRTEwgwUPSPUpd1T1HCX6
k6juArRbax0PuXBIh9dKIdXLEcLailbJkE84aY4XjLL1xyodb1M7sd7surDJ0VNiEBmPYYmuEOfR
6W0pMWqCmSFpxw5fpVfVxZnk39+tPr1btmH+ikxS/3p/t2LKiHebVAg0F7D010IJPeFxsaozD1z0
JJZ+U0ef9NTvxaLyYaI5QGhEq2gY+5iVXZRjOX2LlTjdiNKQFDuWSig+sbJ0Qva60AKD4Iy2W7+o
iGcv+8oagDL5ydxFqOCYsRXCOsk1SD+UyGeJ3reBluaDnS7sydcjOBtSFZzBm3kcLbpLhP/FHgH5
XSP19qus8vKD08M6cpxz0UbP1VSdOvBsyoh0et1E9mtfa+GcQHywF621GeKJMUQvngJ6utax2Ok7
yX4tIY2t0jLsV2KUqnaEI5swPDpS7LyM4V68pC218h6lVzKA00u5YUgit0yltSgO0fA24juLhlWV
P1WeuxQv6dTkxpQR5+umjdUXHdZYFNiHOtbIeMgy5GKMrA44ZVuHrjDIvYSK6YIL1R+HIdaRG/rd
3EtgGO5DxnEcWESR2Dd4tGoGrBO/ffT8pn3EaInQYQw41PUoInmDgUw3vN97KI373IVafBD9cT2p
1loL0VIUy2nCKYs7zSXGdGVizNEUcdaOZqzrZihPfQrfng0AUPtS4tcqI5LZaKb34V8av80+8HBK
wAl6k9eADtt2rG2I/l34bJjVN0eT0o/IVYG/mMUXTTWKZY0y4Z5opHnIR6XAA8mxvoZSsRBdC5s8
n9rJ9nWM8YYb5IAniVF21zF32pl4PROSYtyaxbubA1WUip7NmBQZuwpS5TILTPsV4MBBdK1D9a21
ZTiIqqnwpojoiL8hc7tibnGO+utviDhD3f6GLGFPJf6GEtbQc5AW34Dvtiu3iPRVLEfjBnBAslAR
9ngWxbaM0oXqy+qzXle/WkfH0/4oypFabEgaJSvYzuRJNCl8kfFJX8iDXB4Bw3fbQomqDbLJ6IhK
Qbyw0M37MgztKxBo/add7apYGn/UBcsEIuQhhHJGj45bHivimVmD4EKnpe9dUvhr9LIS5O/iLt8T
mcMyarr7VGwQecZmWK/nnAPoXRTdADsCG2i3TsxjrGhLt5eCPWkjex4Td12K+sJWwQJBdE73mpEt
s7rDMsJrGKE5AcYvTm/fJui2mqXjqqVM9nqWJe91HSzoVCpCDxRPVg63xrb0lWVZtigSTA2ii2h1
WjXbkUBART8kQYUS2CouPeOgE988mNNFFP24M3cj5pKiJOpFDyUhf0TSx0KZOg2hvk9juwyPI99I
Vj6uN3MhwA7T9TlH6P8x8ABMVgo4CyGEbo3Vs+nY0SPpdP9Wn8fWvFHU6itqG7DN2w/UxnmGAX+5
eLnubjykg9a2H6ePUUeSo5bk9kPr5DkC0M27jGrTAhlH5Yh0Kg5oTRys+kKqXkpZefbKqENSB6Os
IXVejRAPlVCxon2TFx0eINqAav/gnTljQMZOvQu08m6vqbV5MaaLroJbNLLLEAbmpCjWHIBg7uD/
gbUs9ajcqiPbinv/pqqClVxzZBN1Yljrg8IfgiZZi6JokIPyB7L1xsO9mwWSyqqy5AR507zEhVud
7Faa3zugLMPWLBy+36epNKtY1yOkPjFINDRN0C+i2HehXDCRqFPqtMfsOki2othmrrlKgxw0hIw3
juMZrzZHul3nAAIQxWoY/CVKNfJGFK0oe65Jd50hU7mPMNRXVd0Yr/ngQWBzrkof6gdSF0jwe/JP
YFjyOixzjjSiTlyCIK32cK6gLdNXHjNt5Y5lvq3b9A0sMNRzx1UXimyH125IjbOufmuILUCcwa5i
i4wZlNepMSuz6CrrgbyQyQ4tRd2twc3ftEFVdqKElKJxdtJvoruoCQxF3rJp/XOeMM5kUBG1tCyt
toVIWldvHhyq2xwcLoBrF+Mb5Bd7XjpkpkNS/8q0AAXovT7eS657K4m1qkfl4t7W/q30e5xY5H73
FOPIOXWPakeueloAf/e8vd7UNgnu/IdxTu+BfvS6rdcN0QFmY3QwIvfaJEO7QY4lOtzrxd2truhJ
mHUgG+h+r05LVvqZKFdj+z32AObjz3BwEyM7iDtxqYoBTRU1bjAQ+6vBVeSg/6OsW8Emk73kIezw
obxNc5+hraRhqYSTdt80v7iIudgUtLN//df//D//+3v/v7wf2TmLBy9L/wu24jlDT6v673+Zyr/+
K79Vbz/++18W6EbHdHRb1WQZEqmhmLR/f78GqUdv5X+kcu27YZ873+VQNcyvvdvDV5iOXu2iLGr5
2QDX/TxAQONeHNaIizn9STUjmOJAL97cacvsT9voZNpQQzN7cgj9PURir52qbcsDBnit6CIudlLY
87QE71vMpKBz2KhgEhCvvDDSj+VoaLdLMipHnaX1gdwwnzVqSfoRVH6+lhSvmd37iQZybhhoZgGS
yXlAUNRIN0VqdwcjTfqDuNN+3009UE5J2caBO/U5mhxcVdnWQZNd8gAorasPf5ScVN4avjOs/vmT
N5zPn7yla6ap246h2Zaq2fbfP/nAGMDxeYH1UWLjejDVJDt2jRwfcbeY7mFvV+Q3pppiaQw4kwHb
6JEOmS6/qsPSQTawqNyDRHJzkeiygeBNX12cwCqRUKCud00DOKnc+rD6/irnTfm9iMsG9xn/pQCu
fwrIhr/I6ksc1c2zBmnqGoHlFrV2U4cHxYViKIqxQlKl1yTE86cxBtyDpRdXJeT9xngBaxHPRyuN
d6I1zaI/5u/zP+aXNHnbNSVES1fB9dR1a8Q6qvZA9PmfP2hH+7cP2lRkvueWbitQvnT97x90Y6c2
G1Yv/UFEpEMvhs9PfMJe4vChGkhZQOxDLU98xvfmLkMWtUrTh1s/v2pgCqMj+uDrY7knrAMfNuIL
l5hDg2nmVNnaE35Y3LquPt1a6q9euWH+aAv2XYWXO1s0q7Rla9fje13Phop4+IhBzEpO1GbbJLr9
ZLjKWbQnnHKImKs5TE7XPJbIG8+r1h7f3Sp66okxP7EGfJowBn5wlR0NoOG8j9EtHY3+3FqWv2+6
/CBKiAQO51/17RmfZxT42jx1Z62G8iMwF23h6vcuDK319DZUlfRyMbI/2WQhKA8f6RAk7IP+KrvF
09ArCgZvLbEku57+Fk/6YlnLoTHkNxn1/w1gIfNWNIfgmMJhfdRsTIKCzEgwTGX0f5p1Gl5qaCH8
81dDMdS/fTdQ2DEVmwXQlBXNMKFpfFr+rERKEdFCXiPn/zVPhsrcyW2QAnEJFK63e9M1jB3oa3kO
PAyUumi6dRBNt0tpYLjbQRUvKx/TwSSNl2LBJHVcrO3aBzQ5raUu1rbrTMIIXCyzZguhW7SGuAZf
HKdfyVaZHX1oHEdx11TNc2k1wfZenyMQfevR/dUo+qMD9muQKDocQcKxumZqygYuCvB6gwPVJuMX
ovPJ1gcYv9C8cvjidCNPIbn3j5HT3bpJo9Uekh4FZTd15H1XhfLKNZBXsKeiqBMXIL8I+tiJcqsT
xXtn0SDqbp2nfvfifWZ7mvnTpGrf7jld2yenr49WpZqohZF5lqLuVS850OmQHfYYITko3k47MilM
vlRaeQzQy3lvGrZF29SrvavLSgpYb8JFGmCUO1V+UKc/WquMZFMNpboURdFNdSAS50pLDM5Fk4dv
dXJuQzs5D5i1nOHKPLd5Lz84TWbZM83M+42W8BQTXcSlnjr7ZvbcdJn8cK+/9xVzEkJlAsnIbvOF
iAGjnOSXc3OMo6sWDcqir/D5yB0jvIqLmgRfx0QfdqLkIi1+dqMvoiDG+BYq1OApqtm97tM8fRrJ
y3/+ARmq8W8/IE2F1egoCo8w0zA/La4R2PfE9bP8K+TfhId+6h+Edw/BeRJTueMsjMpI8Qf8bffz
qVkU69x4q4CG7VBfJbzgnJAdaa+iEPF4XKiIWa5FUeob0gZuf2W9cPM5wO8fRWZ5+7a0jc2ggBh1
kbruMBMEaashrbzoysHcFGHzGrAD4KSOskjN8gVSDLgFUHTt1U6Jmog6U8mcUzhIyp7FbC1K46A3
s5i0BdIsbV5dBwx8dKDPjn4Bv7sUb4plO4XCb/pLAjTto5s1/qULQdpkXvcoepSIW4NZjLOtKBaW
aT90BV8dUYRfN/FFgw4xkDHdY2y4qDV7OJr5MBzHos4xlfJlJLEb4P2+DVB6IZoqSf7q5La+GRyM
5z1cyDbZgAOF1/fK1bcqhB/kWCGBNsDxn+7CqQ6lEPVAAEMZdlakOA9IqCsPauyfBfxAABEE8kDU
W2GIWh54hREFidgPnZ1tRtZ5lCaGEr+iijjfqiU2sVZwxtqxVzC3foq6RYwWv8iv1GoabX0HU0ye
v/6juCDbe4kiqzqI0r0H5Av/UYz6PYfoEXgIemn84tEB/GtdFIsd9FKfc+fHp2pRtFqUt7321nZf
MsUyKtrc5uO+poq7Qj+0lV2ax+n3DeY02msWEHaHyo0ZGt1BVrJk5dlxf2ktP+BDNcKXxgcTiNdQ
9l4k9ZmQq/vTrL+16WAS1AZSmpmj+lHVytfUdNI3D0T6PDV97SFXw3ChTuG3QQ2tQziF6AJoV9tU
iS42EiwjfszUiYbUfjR9dAlbWSKEPZnKztNW9db37XefxqsMpiDfgosNAfn775vYC2814V83U1Ot
WCfJx1zYlGP7ILG/Qfyu7ICZGpDbRSXiKLyJonbzFZiM4BKEhvGQy2Dn/KZGz7RCB2SBi6dDAtao
rqw+5SUcTrFkrws2F/v7+kfg2VwFI2vCbelr6e3bGFspobftgghmywiMwtWbb+jOI9mneNHV0J3q
wZLB8xdlWnyd4hCiR9YowaIuSwTNUHQ6mq7OQlBY6layMfFV2XHv8iSFljpdRPF+KQt53Wmxv71X
NWbUrbWhDMYXBYrU2rC8pa7L/pGcHzr6lqadbSlE4Adh9nVr6TB1MjtsV35hynPRrE8dg94P97Ls
HaWgCNd2ADlPazX85+ISqfQkTRGSIKQJbZEvDwCseWW41mthGd+R0U1/5BE0LQecIGzcYSMVZf8t
kgK8iJrKxQVYR7i2zcrHDC078gJEQaDQP2JBESzlJoJyNjVqQW0RyXNWolFUYRmESryZ51tRlOS4
2xneJGvSRXU+H7v4OZ7itGORp4vcqLRqhUFesgwwatn5MQrksm6iJiBuRaW44CSEuvh0AdVtZDNE
x351F5WiyHJrrm29J0Pm+qCve70MHvwg/EK6xzm5UJxP7XRHeJHUW5QPS9HQRVm/cUssJJRkRGTc
DVhW7H74oqqrAhGp17xV3Z3XI1UJ5A6Uux6OL2Mqy3xx1fAqLp703LjAeqU2iK41eps7ZSi/3tu1
EgJpl/fqQtSpcvVuZ33IRsHqcEGLB6TUOi9/rw246Q7IQrD8JLiJJHZzvinJ9//QI/dkBGJz/Yum
D9nVc9BZmsKzohQa3h+lqY2dhnZryxDwuJemtgHqCo6ciYtUSBOeoR6QYph+b0VcpeveQvJd/N44
G9bXtGp3rl6t+JEmx6FWpBfDRhMLdQCYtFV7lZV0G8eZ9II/Yr8vNDLQ3dQrzDuccgofkunUGodg
I/0qV2bkQJ2ZmFrN4vis1M3t1cRLtl2brUsX5LAohnBI1ljXhzN07tAGGlViKxYE/nRA3KpFHmyp
AJy5iguiVMc+zwz0EKuToekjp3iytShj1ioMebaVt0ogbSgTqkWEx2jIIwwBkmUA6fqca23KoUXq
TqgqiZp79b2rr+DtKBriROmnrrI10fFzEPGbIIMo1vtozzkoL/8gIgnGxv1hJTaii2YNKC2ejPqU
Ztz3uaLsEH/smzmbRGmRFerwVYuDB8cc22fZs8qH1rP/qNd7LTxA//+WeIl25eEzl2PNeVL6wnkC
Vzh3gi6/ihIK2l8UUisHUVKxQpm3TZHhX0PX1oPxlktjvBbFAPIYag2WuhCzmUM5PFjqhL6GcbBq
lSxcqip02dEtDcQyBuNUWgqHTshq3/jtXVol8p4R27M36KxpKO1lxWFwCahkdUriXAo+rJjYI0tw
8+iOHskmfxhAmpvtFUp1g+AvXcKohbzKbiPuJP4jrV8fRgTX1/+8m9T/w2bSki2LUzqQDAMhmr+f
1OFkpx50z/grDpczsy0aqJ5SdYVXGz3kFUqoYGjqq6jLrUph0Y+btSiKhhFK3adRvaRshsyppUcD
sEU6zu3eSVCPbO43umkkGDh6KmBs4BzQNetqJy4E3YpVZsjvoyRVu9SzEKRApqjaydNFdBFFJMgZ
J27vg/8YI+bph/Ltnz8uRZc/b74tnkOojZuOokPV+fx5VaB5AKho3ZuKfBxIZQXk0LSfUKaLuMv9
mMd6INfXEurm9p7su+UC7cap1pYEuEEkCEXmMFE1oMqtxREo8ziMmsrp012rxuqtrv999//fr1PL
VW1441qeMCCEDGwiJ2a4E8diUfT0MNqJM7QoRkCV/yiK1nvn+9g6Q3rxU+d70atKXgjVu7ncK9be
zrLsZA+IpkL0fRQXGG64HjqatjYKx3+MRyc9mUgt6RiRfYP3K6EZkNZkD1oVrW0Okb6tR5wLNA3E
XmuSd5xV/Lc/zAhhtiTuw4dcYUk2czT54GanX7yBJV/ye2Utiv+XtfNablvJ2vYVoQo5nIqZFEUq
Sz5BWQ7IOTSAq/8fNL1Nj2b2hPr+A6PQCaBootG91hvywXlSCie/z/WpeghVg7SWkSFXVSA0onTt
6lKMJ0QQhD8eRdyPL0b+I86m/A2oVg5mzJ1/2VxaabNoWbhqs5eto4llWJjXzzDPB7YTfAJ5MTWL
YEXPn+BSNOcZqs/vOy+vHpreussCEPaWFaOrHKTash4c65ClpX+O4hGsSFJFHzwc70ASjUdDjY2d
jbTUurHi+ovrfCitE358Gogt7Ou///3r9uffv+HYNkFSW7d0VTdd49N8MRnMmgpI/xd7YNnxYmqu
uW7CGFJPkC67vvMPim34h7Cv7kPkTTayJOvbrHPwLplbZTmGbADpvTS2QpikgtCQv8lhMSEkArkR
vODU7IzeGh6qyi7PiJ8sEC0eH2QV8Px+3Su4B8mibDB179GuO/1WVjmO6G8bnNllSR4GXytRSCSq
AlrfW8W6H6zJ/jmbAogcgg6l8coiE8l7FVyIRez7dUDYjnjK+Bz1RrCrYgfgQY8o4MbErxZGs+OC
5GW7cHnk5aMctcXGNOtD0CF1avFa2sQzBQC0468DvFoI0SkCDtcGhPcAoc8jnHmE7JyX9odm+DYZ
sBJIUR901UGdzTTb32e1bJFlvKNdF/VLByKOF69lR2VQ71DGP3+KA8jitQ6l4wkow62sKXgdHa8R
hRbb8gNyfkg8QLtBFdRVXvCT+WIy959kqWtPeN26z6ijZPeqE56wilRe9C4cDip5MUhznfKijV20
QUxk1QiNd1xFBvaBuTq+b/gPwbXZelRiDlUoCvIvcXWQdVnpbYo2Gzd+XPYHxVc6FDvG/uClulve
XMvy7NrHnXvLItu+u9BLVjqGU9vLJi4keLEP/fL5mj2RZ2bYQbEtcJS95FACr/mjn1WAekTuaWJ5
oJknjUzGwq5ZQRlzUR7UFtxtbpb3BZDT/VhbkXPT9jiU1qgefOoWVyjSq8gFs1KcfPOQNHV4kgeU
v5M7dzzLAtFASBmuGb4UnT7t8klk5o1scSI3XGqmhqrAPNTjx3RwyRgw48QPAHPAO0P4kKXSRiIn
IA4pS/KQpV61RhiomrUx4gd5MEvImF2JeF/Sh8e8Hr83fm88I9PvypLM0cTK9Ecp/KvUYJb2nCT+
H229X+hLQq/ZMijtaY9kibqXZ60YpsuZrEsmgXKkSME6dGm1dywXw4hC89WV7XQo/lzO0SVKNhmq
vYgf9vrOrUDAD1mHHDxK3ptKGf27TmTTSiE3+YB6YrQ087B9zi3Seb6o4/ehj37E7Ce/WbnGz3lA
Nwd5Fbx0IjYdDYJdThJk8KRSfF4qxf2ww+Yn+uHuW+4VmIqUWvZcEL1f+gim/IdoHmSvf1xQuIbh
qmwemVSZTGmeJ9w/soGJ7Ye5qBrnGe8s9Ua+ekXZAdJHe2Ivw9eDgjwpIKF0L1+9sjWLml+tqoYO
uWy9jpWtCHHvEFss7//V+OuAUG8DsCG1Ph7yCoePvEW6K3PM4BhrKAjIM7vDNJvNcK9D/Z2DWG7s
QafUo2bBflk8l4CqF/iqiWeTTXvXjUtF0U+mGZWvkxtN+8EpVBSfKBIpVFdugG6CLNqBQ9K2aqvj
1GrFq2UVCxjKsL0sQNtBG9pbw22qjdXr9jNKdA9yIzi2E7D9Nmoe8fywtk2A1FDQxs4z2hgPkWK3
28AKzS2CdXu1KfJ3S8F+g+yrdjQN3IeQvLNWXmH3L4DoXmSU+3fXrMl/dUUkSrt0dZGMLUSpLK1W
d44mfIFpiSUE6odFd0BtgcVeh3nTUdfj7Gi0wv3Qs+nB5qH8QDLthxMO9jtUt+7Gy/zp1Se7tCht
u39GHhJ1JE/vHtMYvauqI0ihKohs4X9invIcKJJw6vAOpK66GTqzvbWF6Wx1ZfD2nguW3FAKnGOF
UA9uhd/xaOMu5EVFtOmG0rlDJVEBLTJOZzTmg1VRiO4hj4sUPqzbPjW1zl5ez8ULE5eB/MWgvUUO
cudNKRSIR9Mbf0n9jQXAEYqF88MSePR2RbgPSNpsK8Gf0wO9Po3FWN3nZfWBHpKGP6+pIjyoVXv4
ETPYUdzI+mxonU2Nzfd6gMTxHgbWFiGx8El0p4GHG0DFGG8B50z3GOEiJdT0yTezQlysSrBcq6CQ
dnZXQg1Ig7UOePKAKCLI2cDKVpj3Bq+JsF+EN3U/lCRedx36bnYR69uRPQ36wkn3kBW+sTY6tT84
8ZgwIQYlrPGwfMT2lekSKaUPq5rWWgnsBFF3FOehv4OAVJzLQRYRDoJhXFvhUjZojgakUJ6qWcyp
7HQ59ebhcFfzQxL9cRnZ2Y1a/G7UIt3piofxoiBD6c+aqx3eWMh9uNkTHrjI5ylm/sMI38UUTt9y
XszkJHP1Xq+mfAv9zd2aSqCfFSRsZw3t6qMJaoBtjMld92enq8VzmZnJuuOnd7CMUhwVLXeWiHQN
hKNrlddinMFOGR4lR1EqLRnzKkXW1930eK261jeT9ihLF3pjGjWXa/xtnbyIvMPQp2+ZATXBjlxr
6ahG8NT1VXPXZu5ZV+LwSVbZVrtvEm08YZQZPrlenS0tbCo2sjG23GxvxiQDZBGdL+Jx9sZ01LhZ
NBDyUaK4M9KpPdmt0iKOivUlwszk3npsTzQEXPs5qkV2OQat7DWnCkPJR70L/ujWjT3MSe/VSJxx
WxKmw/OWZLNeuWSgrfHXQRazZOT/D1jDkvCRcfa1AjOBaK9aPvFKWYWu2hdD9dpfdZPNg+6jJ41o
HgNYZZSH/7BA1/8R42C6puUCLQE4YvFwaoCJ/vF9UgG6mIo4x0apDUnGrJlry72Y3I1N3O2+msEW
E8Ypntv+Ks1t19LcJnu282t9+Iee/zxO9gRbbzz/vsPvcVGi1BtR59MNngSkU/xOkF7xbtWmt46D
a493skYexrQcNwoAqJtPDY2dsguQgWLXzdQlBHeoupZ/RMwsfuABR/669reyJA9mg6ImE0W90KwQ
wFbfuh2aH+4IpxwPK9txsaXuvJMzRv4+MuL7KI+9k6ySZ0pEuqYLJqTDfzcQ3arXiFrBn/WaFQxE
HTdSFqygpMslvHBscp3cegxhlh1YPyT4X+gfNXHep0hzf0xIlD3XGurpI+o9e81PrDvED8OlngbN
riyEh1VYsCOMYT2gxVs+JmW+STK7eLVzEd9aHbFBWYRsrjNroZZcD3n5Ok56tFBmRaqyu1PSHKgq
gOsl0TCbx1xYBSYvWK835l3aKGhHgDta9Zkmis04TV8tHRXBMYGQR2Tafe5K/cEg2fot60mhINVY
P9pouW6BNPNy/ecexC/R10CuZVOLUltP+BcfbD3LjuyByxWuHNkL77Lvkoqj6+9d2zVnaMuOufUd
vLl0s7SI3qTWWaSFto+JlCBP2VhvKvJl4WBl3zQFJpbswadX990IK8yxSV81JcIuYZawBC/L8Y2Q
OiDhmr2yXkbR22gsIsUVB18uU/ywC26jcbgd1KDCSIssSqs0s5tWjObmKPSfgWbeEWZOPmqk8zFb
9PxXF4W1BYvS5GnsI23p88ec08hr17mn9EcrzMbt0Kr6foz68OAPVrEtXLighBvTdVwH0T3/Y92y
N0goj0FmN2vW4NPRqMZpWeiFsQtUZXzDsmvhlINHzNyvjwNYbLzlqDd9bJCMcKDbPHENFXJpv7up
SYVs0zyDAR/lai1uCbJbkmDKlXg/ebUnryZfoWZM9XuQinSV2i5AkrgCfawl/iJIO/0DFfY0UO1v
kYo74IRB7MkOPH3ftHXEh9Wr1wSHoMxO7G9Zmv7IFVE/OVVV/qelr/WPKKF5qvI0w9Q1wmmqZWrm
p6mqHRLNwZppfFatzIMt9uIaHRNvjn6R1XsoG6ZJ9Z5FcXljK2136tHCvx907VXWJ1OCYg7uF2WN
UUI5JDu5EZHFqLH+LMpWu2gPVVTee5Ob3vpaJNZhPSC4AiJtMRDteDeyCY5xiVaP5+5Ky6l+Nnb5
FZEp91VxNYgaQst2JH9+tm2jHhS1IXnTIa0eOvlDY3r6Yz3XhyDyEF40xi89Ni/IAAmV0Lvc0cMV
UdcCqduF3O/L7T8JruEYod22s1PHbGFzqChoWUa8cdKelaWFEsARG/L6VzDdEdrSa/0e8/IcSF6o
DuJWlv2gELfBYHVkJVA+/9Qgu9ilzRDZsUUPbZW5AzBa+4wqfHNf52Z93yGpCerIPitx39yHqI7d
FhjELEtVV4+u0yKRps6bIVUt8cWJhu9tBEcWyulPx60eYt9V3jI4IIskrrXz5MzsRWTDSV/+NRxy
56/hfHOX4bYVmD9r9EgmYwxOaGaLrRMN+QnRUZgygZ2/1XWEppRjZxulbvK30LHfOx9D9KiaokcP
H3NZPXq5u02TJlzJQfnI7s/Ua/8W8732NSq2puFnbx40+ANZ4hptWoqDMj4qU3mSSPC89u+c2Kqe
ApSRD0JDylDWB3lw8rWmejKw3ss9pNVQqFqbbcsSnJX8bTOKPw/XOiQMxcosauNGdrk2yGLnYsJb
kpdY5qIB+K1n6b2HVMyK5YbKi3J2foszHKEqxIMTloX7DOTCweAB3Rpx1x3DGv0MNejR84mxDRqz
eHhA9ddflG7ePKMx7d8A7ure1BAt3AxV66+6P+eAywJplWY94jOHqhJIdivA/8YY/ZsuCfAjwnbt
gDZ4+60Lokejn/L4JwYdLFfn/NnQkBfwu+RenUuFGyEfaSf3so2MzqXNmCHDv9tkTu6fx3lJHS57
keuroISJi2MEIjQFGDdz5unO+Nl9UYY9YpwziRdPMMjSadn6N/wiu0fsvXcs44OfDiehX0TvxEJQ
9FOG5C71UmOvGtA4slh3Ht2aLPYsv/MDpzOefuCfWqWio5srD64G0wr15Gg/BL57F1SsNys9Hd+L
KjhEXtoeGzUxNg6RvBsCn8FPFBOyHDUU7FffC5LLr06XlMvK7aaT4ZTjdjL0cmf40FMTJUXUMQb+
n4aNdjBqLTqqaOyvAH0lr4ZIkUThM4FyQfrEDL+OiaOxMxxDrCcHZpoKDnVQ98a9EyY4BGFZ9eGI
LyyZ0aHF6lwcowF+EriEUhzm/KTIwwGFFBpABP06M7VxuGkt6O/qaNnnXrTvdekNb707jmsnN4k1
zoiSVjOXaBB7T2MqUGR2i2ihtmb01hWYYBr8PLay6E01zPpAPGCp1KLtkTzqcy+vMNJt1sLJkb0I
3hH5VMJvuSW6O/IJfBUlkuJXkNSEqDqZ5ohY/m+wFer/S5yGxElWIdqB4BFmTOQKDDxZBmtPLsjb
mGXDzKCizgMZr3uCOmffoLcmvrRBeR/z6wiQnFsh+lKEN1jfHEajDz7aSeuwc4/MZ3W6uywMcFVl
on7xcWx5LVtt2nZZjo7oXPQ8xNQVXB8Ol1b+LJEH9t2/X6fb//Tusw2DALFuuY7mqbrzKY6uITRr
j3alPMFcxKbHx05+rKb+pIos2Teinn3Uw+LJL1iWmHrmfC/BBQYtD/G172iBXR2RyqksukNWROkv
TG/KwrCv3TPV/XXpVEEb+NJ3vrSFr8ZN47f6Ao9GJ0UTEDucNE0PLRHfH/AO9kNXJF/apjcXKBLk
Zwgm+rZg37HFLQjipTuHQbHc+JKN8SFgUS4HYduUEAUFpzGBm5AEgdLKoifEoW70OTsfCqTdEkHy
d55BZNvvEqZmn9vmcaBcnP+AQwUy9ynwNouAGBavHtvgn6l+gtERvvFN4ITOk0Fqd5l0Y1K+phai
y+GUbACKNQf4ZFOJAw+ndUc6sp0Pl5bcHL2FrBRpQyZyGt1FkFkgSe3pKHEuEg4jzz5hYj4VhbCw
k5haXIJbnqad2c0mx+TTHlHMY9Hp9t1BUyrnFk1JpLhtzXyOMrx05l3Qj6zEdqOwvstBmRIxyMFX
CsXPX4OaJOCxDF3j2UlLlvrpSUfp93snxMrVG56SKigWsFPyHxFWFA76R2+4gSF1YKjWA6xKa1Uk
kX1skcjbTmWi7hI1CY8WcIG1OSF+4oXmS+gTUEsB2dwSosPmfg7CKNkknnLggrwrxfgD4eq4NfmB
gMcD79Ej6IrP0grv6F+DCIRHl0FsW6vfg0aJFKixJKohzl4GIYZc387bpsudfF0RT6pvkyIBALTp
TWTvkSUMo5epDb5qlqvdCiOJ91MZeyx2iTI2PmvZZhiCrYxBVjBQbqxq9C4xyCwCiAIw6bnEPVWo
4DcVRcMIrv/ZpP34BTLVsK6Jp2xdK3bm6sqIi3NgJm8YAPh3QPvrXdPor3k7+HeySh5k0cvSNYH3
+PZTvdno+qLLRL3Kx4ekQ4NGAtrJgNS38ux6kHVJ0JfbJL9lhnJ79m3qY47LGvadvnWrzaldxwZP
q7u5jZW4rT/L1rFTrdvaewzqodnpWWK8JpO3JklnP6qDE97XoXhM9YEkGLpqWw1eMuxx3Vgp3RCt
i7LOt4L4+1I+tZo75ltvdLtLUbZmNrI52rixyvanNW/NBl8FXw+MiyqKSqwdK/CfD37x3Rgd5bbB
j/ooF7ihto4ctTpe1ry6ixkp0Xm9XxKcZjmDd9pKYD1HpiQEXS3GL+wyg+XYhOFtGYfZozXFf9bj
AnY75Fb2OPe3usx7N/XbdDTcY9aq+XPShStTfqIoK3cs/d2lMHp1a08W/wFZiMBQ20LnTcLiWWnx
h5v7jnlX7jLiwwuR6N3jOITlpnSNeC0ThX6SGRDNTbxd+cpe8/hcqto4Uy+eLiAYsF7GcjJwKWVt
7Owzv1Nwgm/ZXsZt9Wa1yTmYY519XO5txKHfRYJGGDIh0anyI3+HLG2ziQLPfEjzFFFwsCrfW/wk
k+Zn7qvWe148EAzGYOH3CXJDn2r+bIIjlCOG80efvGqdd6xiXmTKAezLnCOCcSqTCnlDykiPcMiS
rX29A3o5frh4n43s1X3+OxewGtu7FHOd2w4K+SrFZe69y2oY5HhZZQU6GZ4GWT5lkQQQ0IbkCQ/p
OWv7J9kDA2g2rFH63JZIq0MgiXYazmAP3Rx8kz0cZPJLqx+PJXPaEjPw5lTPB6HaYqmGmbZ0tRBp
rsSOqXRsA+8OJ37OhujO0NPqLF8+BSUGlGf5M57briXUZ/4o/R6H51L/H14+nur88/t/htuQ+dFI
1GmeM7Mk/kj7GJYCkVodxqfJ29eKJrpdlIFJ8jyzXyJrYB8kMUKeBZ3PBsjU02gZN74Clqz3113u
W4DdRbXUiE0cKnTUyZ6rT4mT4N/BVLVBliRe235OVHgGE0uQcTwFzQn7XYxYSshF6tQcbGbWF6g8
L7mb6CdZUgNMOvL4KYmI2mh27u+Zt/GtyB3rfYQH7gCUuy+9RrlLpn6Y1cL0u9FTEBZPhvuw7ZuP
LOy+W+i5v9dE1sAu9ONrjDA2BqLpORkDcVfEVokqjFvc1Z7jb2NNNLua3SneXApclap/HHR1uk0j
HNknvX8cq1xfxLi1rm2PrELJu+67ZzdI/4A2SrQYY16//RixQHjIzAztMzOAyaV59VeNpz3XS+fV
HE0ctUw739hV2d2HdnlMgfK+pxmixjPAUG1FuBhFEZ6duLoXShjvhiGyD34OF0UeeH2CUESAlXVm
wCu0KKL+p9B535KhiSrvLYRvvmoNtT6gX9aeSInxKu2icYX8VbWuE9881cxOELAqd42PLMkH1wuR
A+0S58H1ERIFBvdVAzCDKOrsZeJgmcbiYl2o7iu2JP2H60bFTSXqZhVPXbyxYRUvmAHEq2cj1lGb
Yf8tsMZNHVQivOmMpz43vZ9Wr9yzk962ZOeXowNjYUz0RdtqCOpmobtBMMo7FEiob21X2aM+nK80
5G+mFPdNFXQ1qsAYB/Tg4taF37EDz9uTXoLfawAdfnSJOLskW3+QciJm43gLRPmxJ0ZHfo+GAFBu
K7yjQ4abWNGHmFlOPbSF9HYIwvheHqoK+W4lAcI3VyWKUmMhgW6Q1B8SzixbJMq3wS3PlZ2XTwBv
n7TaS0/Qz9TnQtFeikBz7vS4bI6jVZ8hAgDpx4KDLdyPWO3yWzUKHjBjGneBk0XmTR0V5q1CANpb
TTi7vwubqHHZqfVaFpXRPrkl20Nb78VdZ7cDvrl5/m4q8ey92oUH3euOwDRd8M9/8XBCj7MqNL4n
ZRhsIK7+4udIjk1CEJNwzdxFlr2w+aI4uGz0/vhMZiQ/VWn8zOqkuRuRy1qwfNL2GPf0L6rLTA00
PNsQJPnOe1fcZ25vHIfB2VqpGaIEadcE9Ewg6HMjjr3ivh8cZ19OyQc5RnoIzRp3XpSAtJPlSHcw
aW4w3cJzoF+VRJZfWMZ0K6D3vNbmom3YCLJ6WgejZyrXkVeOC9E2SkEqzsgPl1PHxJnGZ8XlLsRc
mwS8oFxdWYRoJ4rQ2+fNeK7G2Dq5Wbth97kyPeN7ITAQU+P2Q5hWf57arJwNAOp1Hb1PNc9hzE5n
7OLmpzAfEQMUz00SereVP2GcglvIckjwFO5ipvRI6fytKqLspuRxPmP0XJ7z+cwxtXPGpH+QVbKx
L5psI1DnW8gi4KbsTtHqD0iXh2JWKasTtd+JBtdXWXSiYCLylnyNldx+irpRPGRYFaRzqSxU4JtB
jy6lOiiYnnEATfbrLE2MftOH9tdr1bXbta9nlBWpDe7+e6SDiSQo3p9I0rr7oWrindv53oH4ZbaN
TC04iihqNmFtJHekEvE0Ko3qNLm1g86hiuqMCM4eb+ZtkRXZIXendh/y+G+7qHBvjWLEk3XErnWo
WpTWwX08YAqBmLIp1KcyvUd8H9SBO2UI1cbxtjfrehcHXntCLACPAS+t33U/P6oVTzp2ZrtOy5sv
cY29Lki97GyQdt0CpFK3fdkliwqrnJVGFHWn2VxNWMr8ykCMw8Wb4ytU5pWu1vYPt8weNdYQi4ag
4lkYykpgbfjThFQWMhe+Bz2fUIRJccaIstvWY3vn8ihtEt0Vm8ECK6M6LrEFO9RfVav50O0s/pnb
R1CaBHJ5mM82ued3J0RHv+q15mFCN3VdIfB+62I158XkBP1Aac4wjLpF3pAJqDBuw+ki/aGiWXrj
5axJbOSw19ALi8M0GdYRMSptGXpCezORoiUG4pKo9DSm7HWjIlcShdaEjKVa7QlTOsDFxQ+4FUyU
ZO3ZETf2fdZ08cGIEAh3s368y7x5+2JZH7FWBtAy2nGrhW23sQOWSFo03negdL95wOSwn8nGhzFD
SCRNkZCt8757JTxBgoQe0bxwdqsiu9cFXkLd0GxVJ0h3zoTMqDahHMf/ZbIZ1dY+eSbCIpGoAiTI
oBePeoQSfQkcf4g8/8kyzebsoN6VlPGNMNBkr2ZV1aFNj9FU6RsyyO1KgrvwgCmWtoiqnYR+dfEM
zoBHeydbmw5lHccyn1S1z6GrFoRMMSCz6j5dGGYvdl2nBavJ1fJ3iBg/yLoM58qD2lEY4fdonnMt
fH3LXimxfSEOiwaWveujftwMfZI/BLrwiFd2zTfbw6MIidAfuEz/qNTIea5Uc0KxOHl3R/xdi9zw
ztl8GDW0tfSYHyp2HbqCCi0CvFPtlKvQr72z7Oh5NgKisendXOtKBdOP2mJima8iu6XWYJ/dy7Uv
F0ttbROAaujF9IrWarhyizKHKk4AEM4g6+feSG+92PviJIZ3jAz212HzOBlGtNAn/XZqvIOZ1f7e
8Vx0+SCoLKYx1ICetMPWSxsdy8N0PJXzIdrmY5av2RxH25KdwhLmvv5q4yNh1MPwk/zcBFKZhQq7
7VpJ8bpuvWIliH0zXabBhHMmE7WpWPcD88hWHZV4mVa29mzHgbP1E/xP+cnzvGrpG5iZdDm5DQsu
FVfmyQc9khmWs45tY1gKK8HlQh2d26Lquv6GlNyjhdrhVtZdD1rj/tWlcXXiasgJQ8BpsDJrmle3
EQ1er2b00tdFsewzyzgnXsgWFSwEeO5NbExQBCAkgO9Jg63QK4EJc3sUtcEWkAjVY0ae6aZC+HIn
67TMsG/6CRljGFxnXJycH+SilpgRtn7gPgQGq+RIV7+qijJCMS+mvamwEES+ndl9nEMTlSJYCCZv
iFal70INAawDB5qByy4B8HAPKr0/dJNhL5LBrVc2GHorjEhIBhk2muWQ76Ip53koVQUbpQlzi9Dz
H0ZHPAR2cIQbHaASHisEWJJug2p8cU88DUqygmCmorUKTAxWTVBq62eMh+LjQFyDUEhbPydl4d55
ifnE7wdZzBE2D3RZtwuSk9MR7BnzC4tW8sEqdnHLqicBLEm1si5Gw+CuLb/Jgh2G6qpwRDJLUE7n
JPBhUmntADPBmM6XOtWyN3rqgr2Yu8gGdgvmyVJuZU0pkNNWLVx8W6UDJuE51W3Xpb/OUqNMVkVP
3hX9iWYWrqfP5ZSZiN9VqvbrlDfhsbawDMWJB6VvzfOP8sDPwNt1MK2whpiOVm3zAsjie6xp8KUs
mBal5Kk2DTh/8c3srFnzVNa1brHXE+SaitjVF5UJs6tLbbLwQ7KZVFy5igrhItM3zuo4WgsDq4f7
kE+9GZ0x3SpsLSs9mGCjjXMI4QSCddlbqslrGuSmV+pwcWLzvYfUdwz776NRkGjtkCPxXAK3ZZQ4
+8ZvWIvNZyg/NfmlUpbloXXuyPKO676L2hVhU1IUJUxIoaTvfhImXyyFID+WDO0L8722aGM/eASL
Eq3MuPZPtsqPIkq+srkiAd/hGKN3Fq+WuSgP2BSAqrU8ogPw2mjSB8fe5whDi1Q/G81DZDYQG1U7
hWLOFxx7MQZzqlenO9/GbDifNBTly4l4gJlYKUYlinEvD1UIJZDVVrfGVfFXXd12MIwGvdoNaW1e
+gkNX7CBUBTaw966RFsf/VXN3GOjMt14/lg8aaHdPIgG69YhK55Mp195iarczwt1v2u0VwPE6i0B
Av9StMoMS7RRxOtML2MENvtBWZVFiI2gmqbkYotvOOUVhzhHnpFnLWLHbA73FkpAWNun08byfPeQ
1MpLGCPfI2BIml3dPOFHUz8VoJFKA/WmMlDqJ88QiKSNY8cMS9ElD7zRekIzfuvf4ZIkjlC3/Ls8
tr9r0xS/Bllc7yIVs6TKCxLcpUn3mKKJtrIVRgTOVaFZgl6h1VesJREX5VF1TfWB9wcwFqoHp4e3
GKLzYLPRPDjKBGCwt4ytZTSooPmqDWMqabYZAKYlPHD7OSOUsAWJry6J69OKb9KmLHi9K4ljEWIJ
640JTHQlx+peH2xKrexWl7EdoDPe9sT55s6s8BrMJEHGy9akJ/ZnokF2KQLT4oWFrONads5FSn5z
wOZYdlYDzE1rnKI2l7HDgKMyCe2N7Gz0rY5FjetfWlO7wRnTzqrtZWwkSLz1pITkn5BM2LCRYU02
WLptLcfrT30wOmuML8pbNzmAPomelGbRa6p4UjSnf8rq4QUWlXcszHzYVj3kTcUYxAl35R0yqh7c
ISWyL3Wt9hUniPLuUtUjVnBnkmz21VLH2Z0dM0DzcI+0pjjJa+Q1Qm3sn6ONmw+LzMkFS7zIQW03
Tg9BAPEb1tu3nODU17IM9RtQHtYp8614Gw3uvm2n7NxZyXOnJsErfGSEekwNwzuUkl7rBL8kYu3j
WrYCHsD3o0q9vWwtzPoxa4r+HESu8dJ9baos2OohMlGlwIIOfc4a6eYKV7aYJCdS1tO490o0kTE8
dv46xblj3JvIlOqLPzr8cWpmGv53I+GDwHrwIWG+2Px5JGSB8Q5e8GLwa7v302IvS4olzFOMRYIs
xVNe3OG4/k2Wav5o6NsRTtEDkutTXXUHdyBHJ68atxMyWyBTlrGtGKfRV38dTGXnKCI4XatZ8Jf7
1A+eZadrPdqa2iocyRR/aiiCWMXgDbbAtbPsQjyCvY7t3orft/N7NoxWrWnP8OHXkWjHd3ey/eXU
AmoetVw9qjrhLrDTSzdmjxyOdYgZGSR4eahmJRB5hqi5y+Od8w53UAGRddrvs7TIEJ7uIZR8apCd
ZavolOCPVsg+ASls0RCVIPZ6uWrT4CfWIHMed5CKCbCMU45VUfTrgJ5ivk/ngzy7Nlz7XRs+9fsv
ulwvPwGITzAY4sbXcbJ47XO903/R5dOlrmP/9lP+7d2un+Da5dPlG+xtfn38v73T9TLXLp8uc+3y
v30ff3uZf38nOUx+H1o/VusujB5k1fVjXIt/e4u/7XJt+PSV/++Xuv4Zny71rz7ppy7/6m6f6v4/
ftK/vdS//6TIO9SsDo1igUAIS7tofgzl4d+U/2giFcUoXNV/jbqUOxNDFnmVS/ky4I9h//IOslJe
6s9RsvZf9r/e9dpHJe88ra4tf17p/3p/NjNsvYUZszq/3vFy1ct9rvf9s/b/et/LHf/8S+TdWzgQ
ViXwS//97V8/1ae6a/HzB/3bIbLhj49+vYRsSeebfqqTDf9F3X/R5X+/FJj6Di1eLA/MeGzuuiF0
VjWIeAxYKeJAjmSAmTcgdyiC0cLZpHL9peI2hb5JG6wTm9pjRTk3y47DGICJA7yCiGxb7/WiHcyl
bA5wjDdT7wjmFwadrOonLz1UHqvAUi/1jT6i7m2SVMJnu1qQZgB6SXD6YBFwPYgBzfob/AXJh2NS
/OvUGqZEWchaedCdXwOvVZfR8zgfl0vl/9F2XstxI0u3fiJEwJvbtmxDL4mSbhDSaAbeezz9+ZDN
YVOc+fe/T8Q5NwhUZlahRXUDqMyVa63rJv3hR2iQowBnrfMsS/bUpMhHqVnxBCrzxqzy9g6ypfxJ
Iftytrz2QXwSVfHLRdyqHje0hedPEqbD/LoKSbYcJQShDl6Rcl5NWVUC0rIAw2XG2uq60H95dfRp
HhxL90mi/suVvQnmJd3/GeQGGbiFcHEGiQUObCFblLGjOyEkdN6r++ow30JsUyGkGAlBH+4yTebK
QeK8t1WsKkFGzqR5VyvpaDHqmCqAnMqBLKET0zqD63q4BCWuewv6ctq/mwPy9O/wd1a4FlN3PRrq
sFKaMGevadp3PWJ6d3KWNumq71Gi+WDnhSja8H7Kd+jDhLENz30SwNbw9xoSIYeS7S0sUHa/v9rk
LEyd/oY2yD8/2GWRsnFPdTnbR3GKyUmHXaZOC6nzYIGZpE5oLQejhv3err2LXZxil7PrAXidfZLh
LAR4cupSTPHr+HWuTGvMyN9ERo3OdJaNOyAASJPEs+6t4NdrHpDZJkmCrIXCtxYINWk7e9zFXtE+
DIHaPtRa6Ryd3v0kpqsd+q1PUEK77DUIlUMGHHlnm0G/npaZYrtcQ1a6GuU6rhNMl+uIQy3nrzA6
Nyir0KYrZ5BCPb72635o3YWEzytXF9/lXHp2pXs3bCfQDu3Gq6LbkBruUW0NI4XJv8qao1IpCMKv
fEWtfztvkShX1xLut3U/nloNIsig6VG3iY3X3ulE6TyX7AZt1NeDUTbjziKbL6Z3IR87r8UfxC7t
2O9CDcUfZLo0YkNfsIr8LvpO9q4EZEyjdJO69ilcQBFIG6rfswJ2oKGixeEtIrQ1DSXlIVvrhw+g
nyQDfL4TozOHxZn+V4sEyKZ4wwbBaXRCzInK0ZIB5JfyFFFFPUleTw4OBFo3dtr2F9K8ckavhy1F
+tRSDbvEAbUYtrCeNFDHlc3jwlCwi9o63oRWDI0pSMEcOAiay4Pv1Y/lMNWPYtMWW0dTd7huyNHu
ZCzuD+uManyPwkxw6O1mOPf0Pp+9YaFRlnHsh8bJ1RHtLcZ8c3GQfAIPMDrdz9BoIwr3er9WlaDc
XFfo8vh1rQ825NSNk6/ffTDbaqTsFR1l4eXRII+Ld8+Vy9OGbqJ5TQ5Be/eEkcj/8ES6PGQGP1LX
AaCnNR1+ztpXqJhmCIxBtlqgRl0nlFc4pG9nE3D7ZnUdi7sfksuMD3YZsoPu9yD/vzZD5yJpZbLf
VTyamDMzUm6vh9xvXodm0K46YCJncYr9MrenG2cdzPW8vU4jq+5v+rLS1tApwdOKcjOSQqDTN7pp
RBEgYA3hOKf5ZkywjB7b3BnOeZyzMY2a6hDPaXVIjNRVnwaL3IGKJMtaYuolMJFWhWkR7umoupGH
vBOTGyIiycvoAD1Io6nZ2oPoeDWPznzDY067p5lVv5ezDGJ1fUbI92rXLRBymW7BXUSopwKqXWlj
ae0dPjYtfhivB9J6/EtAfW8ixVsqA4s7MlF01t6uJrZmueRYKJRkuNr1A4Q1rOF9g47j7x8szNMK
dIy5poNVP8xpVMHxkaPC12UQVSoIS+pwUYddNvx00URY1zT1P/hvsZHhzB9iB+drzWXSKryzA40S
QNdAjpZ6DemkPLgx4GsaLu7KjshIgnR4tRU0VhVjle5kxmWyrINYI0m9KkTJY1mrhsdM28iK9hje
SMjHKcvatNZGJ5khXuTjNqnuOKONytiiHtig3cp/nf3LDukT0ZLqR2jH8HpYTXpf1UlzHPUQwW36
XD5JrNC1/B6r9rNFmQbog6Ijy+JoPJKkZ6DRe4VmmITh0lCgojV/8Uq3gXgdF6CDeGVu0VGHfKXh
9VlnbVInXyFQptM8bJKBr8BPXYfiraAguXizojxFtQmgqdH2MRAPyJpRaoSohA6e5ezquNrCxQuC
Q9vbMd0KEieHoXVeHfRu/Jqp8M3DQBH1OkEu8WElucQE28lKHBJ8vXa6fCjQV81tBazJcEykayfg
eJE9xt/og/LaSf0W8AegWBiZWwD42rfK0gBZldPzVAz05ykJpGZ9AGVwrjoUP1X/Nkhn9UmL+MIu
02XVvM3rw0i+979b1UeVWxsVxXHWvDwerMG19prf05kNPguRc6U/R3oUvKA9cAgqsv2tG8+fiqpY
jwsxGv1zxZ2OOMsqWKJoWuTd2UZbV7weohr8U1hSvLIkXXnDWbyRqb5bMp9yCsWs4bbFL0oKKRUG
rwBB73RPqpK0h84N7V1Gwv6LMkd38hy+RqQAPw9l5Fi7sLFQzDBhp0Jkdbaqvbwnz8g/n0wnX394
V6apkjfwWVWNkxW/el9t4oma+p1nGnn8rC6v6hR8boyiQYsargUjhZE9NZsj2vTKcPc2pCga3Mph
zp0DzdHlra14YNVGt7hpNDd6koMHwKNMwOLJCG4LHTHH9mT0ZpPAs5yN+6wbem6yTJj5/T85qKyt
2yjS9gVUdMl6atVj2XbOrYRMuj/c2e68v07QUYW64Q5KV71M8NXCWrdWFV1iLtedk/uyKMLLIgb0
jvfhROFTPoUDDP/Gq3xrJbFyADWdbsA2DTtzWX5WXNi3zSR4VtKNGsPtWnTN8DwFtb6OBiu8EdsI
4vYMKuoXAnHDs5iqwoQqKFNvncU0gE5HVtvmLXIZlmz6ngzrq/gk3EQubu1ltOy0qm8ep8z/BnfI
cPIQND5N/ggKXU7lwO1dUdrTNeBjFDqer1MlRoZ+0QbVSsZQnUVb3Zr7y5rXmKyIJ399nS3rWvX0
uthlCRmXmfNJHepg/yHEblSeqIH3ObRqE5pkzzy6vRKBHZxVTuVwHYtfIsXtQJX1Gilj+xp5cUko
BYlprQXwjEiQrCFn10va0NgZ63+9mkSyRw1hHQSZqOrNeO9AMLhBUjPZyrD3Qmy9Md5Ds+6sBjgo
dh8c/pCiPxSnh4/2YjyGZaad6rxO7ZUsMrrP+lQOd4EetICTMmfnsbN8tNWsXvn1PBxkKIekc9Hv
6OOzjCrUbx87a9zkSRjeF8vIM4PgkcbM65QKFo7bDmE5f0LjZ+11LSwDXvZDo/07WsPxMvMT0SH7
k+nLhUczHHZNlIFTqmqo4dvhsXbU8JlGAHCV/rMcjNhuQRBZ/jFdbG4DUHWe4fwXL9X67j4P9GNl
eq8T9B4IA4K+/Mgx0YqWbZ25hzZ2mQ72Nj/3hfPXNZ7WQOBddvMoAVVfTeugD6cbGc5t2QFGs6O1
DBU3NZ7y8kuWpK9XQ8WtIn1pOwcjbRNQN4VB0sZd1DLgEkXPGlWfDRTrxa3YIjSUR7byf4/Ng0Gj
3K0Y/GWSRMlQDkZkx+BoimDzwXEdoqFl7kIL4ej6i6G55e04GcEjXcUUm2DlX1sAHzft0Mw7qvDh
s+9G4aMauSsU6LJ/eGWu2XkriU0NN3iW+TT3f5wvESHktJeI6xXeri/O6xqAguHyBYTuWRH9ASEc
XkmdQPRv07xz6yrtls6MACIBa/ijbuPgGC8Y65VEd3bkrKfQGB/k0MKaelv6zVav2+kht2nyyGIf
6Z7lXwjF9De/serzZeRSRmsUa1wl8ud488qny/7Fm5ISeze3W+aiKRw+54gV3lCrDuhwSmm9Scr6
CFwQbikAsE9juE6jpeC/WAo19o72mP8lrkvQotedVm60vc4JhiJdTX3wuo44IFf9/7jO9drj//55
un5W12jCV9sqtVDibPR9jzbLofUN3rfSvjfOU8UyvHqlxjm1jfg40gKcLw4xDeK9xEh4RVPOVms9
ekmWKRIpa8tQGWcViEAA4VObVNNWjOK+XFHCR5qQtjRfIcLuRsnrXbqcwPmsStOYbrq53apmFZlr
khrmMaoyC+g29/w24JF3lrEn93fxk8uZ3G1Zte3N63uNP0YHsnzKHT+Q4N7tUhdVyBaJnTebujjs
qKYzp9Yv9hzmHfNymhXz1163yoPMl1kyQePrs+GbAi3KMl8cQ5+5Z1ufFEQlR/o5ECoDK1Gd5zfd
sg9DcYhtgtUa+UZaa//3WFk4jYIfjg0jWm0/l4qhrOXMBLRyOcsXW5kq1rOc/RdxruMqoIJJZrrp
9gM3lgx1YLxKHgGYfePMEnsd9sE7Hq0UaEGK5mWCQN2t5gTlC73GK9PMwDiPpgGAOX42FjOyrgki
vaREZWhVtN7DkaQAYJ6LF10jCU8WCMLRJZg3+ssaM+80D7ETPgc0K71wSPjZmrzHoHBhIzSu7ovS
eWp8uz68G9IccugDCE32SuNdvAFkZY+xbVpn0StBifXRmozuJBIm/iJS0kQKLNhVpG8c0TAZYzs5
o/R7mSCz5OAa6WWqjGT+aCXx1gFKsyndKiXX2U37QouMx5JGq21XkiczLQtB48XmKyjXlYXdXELE
MbEAGtBefiz16c8usLQjqWHjEVLToxqH6q3WtS5K4S8TvWKP7eKaula51ezxpjUcL1pzC52OiaL/
dYk0adYCnW4Wa7nm9cOkAVzfMbCYEgz7Sexp67XrComP/WWp64cRt3zA2EkvH+S6XPGieYlzyGM9
gDCBHaOx7CfdSOlvgPrTt6WwpV9djdo0g7uV/aKEg/kmEtL6S8x1iavjarsuMy/LzPxOkSsev5BC
e6GhUvnUFpO1LzqzvGmzOv2kzHCWAXz84/eAMULwog5IywgV0KTSJ2NA5CVkgGpoGxu7yt4PzWUo
weKV4OtQvB/mFjbw9BaM9XpY9NqyBDzQ6Ltfwbdq/jHQoEuniQeWr7pEv03E2sjtGrcS3YxIkdfG
cCrav9LCMo8hFE8nOkn5r6qUEoIdZShQwVqsrkFRiZSQeKclRM7kUDc0SV08H8d21BpHu/+j9KC1
byVOlpMxSaSOVmjUsqYAuvYg6TPaoDkYsxYqN2NFwn7mObLuLeSw/kpTMzuBBi5JfUZZdmpARK3R
AUaUc5nUuKm3jbou4t0qdxTztipVutaHiQ7ARUpqGcIaNd17od+FawcxYPFaal8/zlCV39KA98Ku
s/jaZfG80orIf+k64EhaX0wvfhVZKwT18hffSd1VUQQeKgoNKrgWPbudQUcTZQPvqDkGkm9Ln7YZ
x/5lqAnVAzQ074ZXrwT/t3PTNIjWzsCWvF26P40OeIxRIwUeRZ5zay9sJ5TPQLFP1AxPQ1BtxTYC
uZzR3l3cy5SsLxCTXFYwaejaeppeb91aKW+gT3G3CW273/Qk/tLQYvCo9pV+j15muhJ7nvXmJlOB
kXsLqJf2Z17NtK/+XLVH/gANSiVZ8o3utmbVBJ5/BxZwfiqV9lHsgZ5Vu9Q3LRJjXCRq2l1nAidq
4dl8ib4bYTz+GuYAuQJua4992c43qJ9UN6qZBU9sB8HQ27n9K/qut/CfSCT0ZtOjHUML8/pmDd8k
nU/5FG6gsEjpgUrJGtVLD58YaTVIt9PkpLeg8Zz7vELhUgksnmZvZ0FOqlRs0dvZ1Xs5i8fitssh
x4oC+zHk7fXAd9G4kwNN7OadFfvq3k6NYhGrfu+Q4RT7j2WZuQeJvUbA804mzAJz2qfBE+R++bNW
p/HWV4H9Fw2NY7FSlmurd9I/2jFez+Y0fg/iOt7ONdKu14hmKZH8xwjhiUrjaJ1F4fTdDBQaPnKo
Nvew22T8ihQ1vPeXHUgTes7GQgtrbYdtSCZWNifOsg0Rvx/Q36BE1smDM7RDlhqHeL3U5UeDwPyk
lDVNIcue5t20ZW1qwOOpqW/bKMn+0HsSvkbllU8TwMTD4Cr6bpxL5QsZrEuEQdPPKpsgHrJjWqJy
6sPawreO/NwPSs/aCWbd9gkexekO7vMbI+djr9ViKnZo1w0biZWDoaY/oLBDHHKZXnXRTE8lCots
Sh/YXK77uaYs6Wfmpp2c8WvbkIcrDLIjc9NOnx0930gLNPSobIeRU9lIl7OrO9rKtW3k+RAMTEOt
V54jf5q2sO4XNp0y0OLKIbRV9ahYywGsecZdhFOwtaZOS0H3M+PeSKVg8Uj40tP+P53mwQTJC+2w
9L1W0/gYLfdryL4sajipxbaexoX8z9lv811TBhMErhxmcLenGbnR1J2cGzEZBizi8Ff+FpLHxnhK
p9BczbBwbK5zr3FyFiTNPn5b6kNY4t4rnpahrg7lih5v2szatK2dP1hlykbTTOJ9raNQ3OgRO001
pXG+U+eDZdY/hzLzdnqvzkgRoA+YjFnzKLbW6+f1VTjwf7Spy1w6/GhNvcbIWmndDOsO/baNFB6v
BNGXsuW7OmaIetHOH4bPUrW8uC/c0f88v5Q3TcOgSViW7IrO3vVF99mNNpBfrix9TG+Hqe/DbaLQ
6onw4MdhsnQZo5aandHm28voLbRd7mNyM3uzy4oyErtEvMWL3Qz15v4tXi4pod53u4KAqVxYq+VQ
lL69bfp6Xl1tcrbwZ97qhQeNrcRYLryE9Ou/zmvdgaYgiRySKrgdh8TZFtUiLPwWc12xhXhtTzXq
F8oH9rGqrLvL30OGsF7RFs0f4Povosp2CROTmzvcz9+mXobi+WAj4/vDD+pqpemDum1a7mzCLlA2
xi8A9f19ALQYDCuCigtZeRNUGerL8IRKlExygh72hcX7z0ltk9y+lkq0SBu3npnT7lYmExpSQTGt
ktIeUUJlHCCPs+snSoliUxbb+0C6rrfcrRbxVDziJiesUVkk/wb22oB4KP7TpPJ2UPLJeJDD3PbO
xhmQkr/aatrrKCGqwSrLVZNtcR9shkU4TA5kq+Fbrcl556MPg+MiHBbaiXFXj98l4J2567UddLbZ
WmzXNcjJgXtqHOeyhjjsXPNu9YBXzeVS3dv1QAGlu3k20cv83cE7xx+UXvvDdfHK42dQmh1fPk+/
gUEJSpiFVg1Sw/rR0Av6rB3zvskhWauWwxIgJgmQQ+y8N0noMhGwsnWZ+Pta1+V/X2sq2q9eFGtH
Vw9Xjm01T3KItcLcB5rfveratAWkSPrsmYdukbTp+8x76LNwyVGhJTMEg7n3VaIvYxJX1OJz7TXa
oR3noWAr8zH6ej2ZoS7ri20yR+9hZH0ZdaX2EmXhy5hEzuM48LpXJUZ4kKG07nizc6ILrbmVHp4s
9pDC1k4ykKAQZnp6Gc1Pkdm+NvoQ7e+THtRUbdEMtu6QzttoDb8cmSFz6UB+vdR1qeVSDkncWwnT
2iJ89Gv6/JY1VDqvzgOXybylsqX6OXrgISALcPoPYdajmptOJzHJoYTVae/MiQ6ZI2FkHkFaxMSp
VjedEsWpjtVoxk6104revpGtRCKPODmVAxyO/qbVNG0l2xSxybZEzq6264wPNlnApOq3Ut2i24Y0
gAIZghbsHWkYzaLOoVZTlBgWOjHaXV8Jw4qp3lqWDkVmj7jgTqF/clcvBdI5KbMdbQbJrlqqqVfv
FOh/jBoIGkp60Zo+JWf7ASYvQ/GWlBwv3itMXuD0VGnDy9wPjstSizeZ+SajbUh2iy4iNI2+zCVM
Xb4Go7/ba9YXv9O/I8iU34uza/UVJHn6pypDmXXSw72YwwwhPmOgD3fUI/vLWKjNIVfLZCNeK2iU
beDF1NGWC/hO9XqBy5Kj8+ECFBPfXSByG3cHlSmoV9pc2rMVJmuGpF1kmFkA+iZNX6dJf1Sm3D13
/hRtGiuKflY0csw6/KcIwZm7QS9sSC2K5POo1I8SAIDSgewiMO6vM5EHDH9WGptgzze/pnNm7RB3
4WtlwVqfjhn8MBFfu34Bu1wPYssRXoHeNt9f7V5UD7sKoCR5LsTBPkyVoSJgymUufbroRb0tPD3F
EV8mqwvqctUt+hRysIuORJWc1jEQrHY5XN1im+Yg3MwDiSBxfFzisk5ZUygmC70x9No+Xw9D1zfH
vgS69GYPQCOdjRGivc3fp7Qc9nPzLqZoo3GftN5PUR6GK1m/rZWLSvFFeNhe1KDFXmV7CRKLnIki
NELR+i3vNldzgKAknHYUWX9b9N16V/tviwYIYvV5E7nOWqdzatlTyAbE8l17P47J98sWZbHL2Yf9
B43CXxH9Ak+7RIAv03dRPJItXobXWGdZrQqj75cdkHgv+5m+GjYAnNxTbGQVKZ28fm5SGvhUZaYZ
JasceIQr59Nk05kOYc1fSNi5nzXun+TwNP88x3V90g2AkOgXGc/8zYdVqLTqL6W9F52vZY5V6a9z
fE3xz00Q1ac5KZBcH6b1lBXsislof2+5P696SFzu66aHzkMN2H2F2fy9ceB+gC9yWqcNXI7OMBUb
KirxPdDj8WC7k7LXnaZ4dDWvYudDH5bhQbe8kIdN0fAw9o3+9cMkra0V2FbN4rGt4T1wJ905mIM3
ZahO8AJJf1Dt7BIrN74k9XiXTm76R2IkdFLy9vYEv2ZNjykRoaIaX+qhv5P82b9FvK3xP0bQxIY4
O13AG7dLPsNLkT0I0KHbqlS3vlhTU9MAFn4SQEURqvZxhGPrAnPISgOoJ2oYO2OEvaqDb3dfGnm/
LtB6PwoSIs6jy6Iyv93IohNoSVlUMBQ0djqXRTsNUfcY0RKgxbymqM7wEKhVfkbbgB0I4mSXIT30
zaPwxmqYyJ3AsLKYxL6Y6ljNz7LE2zpiQtBz7cSKxp8Z+n4b0CONV5B8BOfZ1pP7ZhHS68Iw/6Nb
9umt531H7NjfpGy0LhFWq/arEJCOB9JuZzcxDVRv+VToAJr7okw1HMjITZI/vRoteLCRuVTYushs
ijbVSofzYXkgB/amGGfSa1OW3WclXKL1wvfWVfEIoOqfjtpW2EssjoCM2mVG0nt8ixdHEJfmWTfg
Ib4dSVVlRaM2z6/5ncFwst1IgVr07jZ+P6k/2uQFpVA4iPpQXUfeNN9p4JvONLBDEfYakPfRtk4V
8HxK7O6ntttZauuc7Mm3nA3pkmSXQ6QIykiLLu5I0Z1TxL8H+iH0KlNa7w6pThO7/MuAWW8N0P8v
3QjTx9UON87WTJPw5V/i7cWuR14BsrGBi6yA3iNNan6lS05Sxqob1CvKxhaCduQuvFIbV6adtUjG
VsZLQ+WlbklCkhy4C+uuXAnL5uQmUFop8B3K0LTN/zyp0kzAefl0S5KqgP52OSjwVAIvRD+jnf+2
LY4YmTIUYQZgTyo66LAbl5pbneNmmh7D5ZCP1rYpC9jdl5EcAPybUcNL52Lxsk6976gVywhKR/g4
QPYhiRycrqZ4rLPT0KvfxCQHu/OKg6vq7WVmE9XhIa+tP5Ho6U5wfyJj1I1Jjzho0a0hQreoMQ0l
+fbFKB6JlLNLuIzNIPszT1UVvEwyntkyadtq7oeVYC21ge4b3svxyFhi5EwOsKTBW5Ccr2boe+Nu
VXbd64S6QWK7mtX7RHeQMlJaz+GerOj85bra305V4G7ixJg+NX1IHtXyHnUVLFc4lrCH2ppyEuc8
qCoNlQiti9d1reoG0Wp/LV6XR82tPTk/6CyePllwQT8jB1DUdd2ti1q5rwa4xSSysOjOrqZcPcg6
es1Pp7GGaStevemGo0a/K2yYfCJwHPFDrJdHWVYiQEJC2KdUTzKKcogo2XJWZ1mNnFUHiX01QaNl
ozdqoodnaT3bsDnUP/s0s1LwiKCJQon0ZuCLfDCg0b2lK5tbcx2UnyrIMVbqgDJbwR/NJ+ETIBfU
bNQgHm+6IAdwsaRO2U5r6ygKK1jxGGZ6ERor0AzJLQ8l+FpKk2YbxXQ2cRtr69TPfgsMHUQA/Crb
qXmFCrBF9U1ZSnD+bI3AvYe114/tnZjEaTcQ2KieOewkQhx2B5GTzBfbdRHN6sDoZt2d2NVGGZCk
QTOLfn3tXHdVflOG/qM/KybUX0JpFWQ6RFYaHKmzH/+R8SyHXGXxhI3HKVowyc5GO3glRribCZfT
SyjUlfm26yhLIU+98byXsGin+2sKYFJM2gL8SLmRxIE4osYcEcJu6g03WONBHKneUPMutBcIMtKj
UxQ5Nz5P35tZ592VLboGmRUhqODP81qtnfilHdxi5cyZ/6Nyq7thICG/GufvJRs+/qpFSwdJX/2Z
mNkXa0jy753Cfy39y9Nn9gPZBohv89j1BQkB09Ju3XCcb6bA6Y6V6g2o8ur/uHIxmu+vbC1XVsLy
rpwK8ixF+p2i/fsr913yJS4zdR3nZo/0d76DxAw27tlU9mYxKT+Mge+51yU6ZNi1u4Xi3zvT898f
qaMjKjjE6kMCodnaaaryq9V0Lwtom/l/QW1EpXNOfiiaor4EvZNsdH70D0HqK3v6t+NjlMTN7djG
89by5uKTE/oQRoem9hMhjdePofExFD8IfnYGScAPH2OavX98jMh0i98+Rs2Lza3Be/K6G/k9VwPy
FRQhsk9QwRaPRsttZRmZnsoBLF/uTPmdmHjbajZeY3R7Gcr0cAarJMPWGC/T6et2mvUylcYAeswh
RXZmM9r0RmghEK9lj2y1ACa01jN6AtZzHyxJGESQTmKrg2BB/S5cV5AcP4Mwyh5t/3U6kmDUEyOL
bILZqeeuNV8PzXKWAH+3lR506TKyo34mt5IaJE4XD+Q8qPZo6kGFpXIjgg2mRnaBEsh8hg0WTT31
DzGjLopUzBIlOjUSlc/TdC4r9ZH3Fn8dlSV8mNNg1ud+YVCRg972Pe/HkEFH0D8erg6kEYhW36Kn
sd4WrX+DXGe3NsifHaR4lyZwX8Ew4UKGCs5avHBeewcp/GX6jByvC72s7fvbC3BgHsJw5fuDuy8i
rTY2Iv6uLUY0Fdy9CLuLWLyciVeHxW3VLt6qBTvTDS2q65CE3c+h8UkXltplNNnqJ6GwFd8yuvqW
SPUt8vd5CAxfIkujNmgkAxbmD9a0TVo4lOQV8PI2KMYxKtEJWV4WpVQuh0u02Rp0+VKavx68SZm2
U8nb7xDaN7GpGIAUouk7wK5NmXrJyxTVJa1+2IWbNok8mCyq9GJ3p4VhzPWn74v9Gq/p5p+8vg3c
w8i9jAtjuxzaRKdbZOgi0m3Yrt5gicucdgbsILvFPM3Cu0DjwdW2A50WS5nH8/xgMxqZfpTqjlM8
zPPUvHyIGpx4qS0eU3bwjwr/aZ1hU7hwI8fcuHlIgXMRZh2MZnysJv5LpazR6+zZpLw2GorzmJqq
8QzLzlbheYNmitWdlZT9mijV6KnG65we0kS06Ngg+5IDTQ+bk3jb1DpO0FY8BUFoyhpi7pEWPYcZ
a8iSBnkw8EhJtsrCIkHBqgufy6mqoN8BqFQZUfhcQNwPWYu7nkfYZ9eV0aNp6PvOrjLtV2/Ctlqm
iunf5i8R4nRosNtaaNJ49bp22nL5pzQXAnOnMKsz/5TmwlmuWmF9Fu+8VMbFS3Wc4KVufvXKr0mG
oaO/n/tvwfJb466WnIdTHjnjOrc95ZMSTP84m0b91Ta8nX2IU2K03MemHvdNnhincHQh3Vm+tOAg
nqZynJ6tvjVOZTelqBry5ayh+zbYvbyzy5fZ/zt+iOECnftisNVtaTskiCAxOc1NqJ8mvbU3SMIb
K7FdHf82JJegVyuZd3Ub+Wxv2hCF7A8ObVk/5Ym7aV0DiS9FC+/lkBXpJ/pXHRCPf5vkDF43bw2n
fLotRC9TjGXcQJtiu1Cg/R4dhYDdU/vn1WxMQXS9QuYUr1dwLLBbC2uct9aDMN3KjGuwrWTPwZAd
FAWWTbqX4lWVjfGuReUTLTlXP7SzWt2pS6lWCTPvpHZADJZKL0/a5qnxoHgzrArd1iVCHFljHjR6
yC6TaC/uNg3iZpM2+3fIkbYrJfXKb21JOdLSs/CU+X35gh7ZxV5PqBQhSGRuq6SuvpW8q2paUTwZ
uQ9bUTaBNF7s/TKdDqjgOr1CcvU5sLsviFwUG7T3kudBJd0iZ2IbFtu02OTs/02cUpBeyFWoy8cx
1NaeMUO3v9zRrP3cT+1XUw+n06SCWRZrkmbaehy4o5ShgX7FtpshwfYQ4VEgyNvVTaztRehidow7
SyvUpyQbk4eo0X+JWaLcyFX3uWlOX5co1XP2RgYeplDMZ9416Wa2uAlQj7eexVaE4WakyfHRsNAn
iRFq3jigrvcSIRPMiXTnIgD7LLZlQm/D3nrJA7h6EAHiS7awdocvwKXrg9/X+jZcUl8Odqu13tsL
tkXfl/h/sw9zivps5a/CMezuknxwd4neF9siD7PP0BgaN+hSeuvQb7PPQ1jTtOwEzkrxGMazT1Ji
0TmSYM2Az6fPhjtxJmU8PyWQkAW8Og3obG2yoNA/6d0QPQ5OO9z0ie2qpOHs9ljysExXgxb4B9PY
a1bT9L/EoRTQXZ0yfWyPl3Bk+9CbQYQKMFYFC8tcjndmVHQv7cYezeFFVZoWwakxRc2EYVB2C8Ok
ggzsMkSVtERcgVYWGWYjCmaBNTxTmfYe3c6+FTN/XRiKAkDuZVKzpIsKWoYQzI14HW367ptTu0tS
9nfXxy3ZkXRaRWRI0AJ49xiWp+314euP26Wp912A+EJRYME5I/NyeVbLRJ0cdAQZ0tmE3Z09pDbs
+qXKlnVj+xTN/q7twuBeTJ3qoncc1r/EJ6brpKvt90ntOFcnrRt+Sfz/7aSoAy0G2wMfrWtc8qTO
eO/FAVCPshmM6udUBycl5m3zOffb4lOe+H9py1tX5dTRyuVl8hY6QeMytH8fivcaTMaqub0Oh4SO
My0Nqo2nHHxz6SweDXd+YBRIn3H/ryPDyfPVkNrVE5AQfW1lof7o6tq0Q1a6PkME1x+HBrEcz3Gb
e/LLxkYBMPF5rhDSmIqq/ulW4aHRwNuuCuDckBQgFJoZP1HeCb/auqOvE8ptlyV7ZaF9dPLXJYcZ
wFI3WK9L0lJ+DvjuRm0zfFUKvYeakbOJHrwVOgfD17zhmnI2LLZ/jSuMGZpYD8LS9dhm4U60wXzS
Kre2A8VFBXHyVoZ1VyMUjiKnKIWJZliZ6c7tm12kxWwSGDyMk5h3wVs3RzZ4xYnp8/xZIdVxOXnv
+g8xKoCfYz9Hxi7ojG4Tzo5/iDxv+uogZ90NRfml0Yr4NoUhejWi6/FVwiKUHg9wBKOzaTqrUu+9
mzjR/X1Is+KGxmRzGw0l/9dlOncbo0jR/ZDx1JodtCKmuR0RFUIX1J63hurswTL98q0pOAhvPaCr
9l7O3uz/h7UrW5JUV5JfhBm74DX3PStr7aoXrFf2VQgEXz+uoLqo06fvXBuzeZGhUEhkdWeCFOHh
PpvIPjrG5E8U92RyFGBEwo63argnO5lo8L/a/1gf3/FPn+ef69Pn9AnR8bF2bzobH1VtG0NzoRb+
0XQgsh1McRVFCt73uveQuiiSb43FgnQNbDviP40AyYiaMPlYYwKhl4RBFSbBU/rfS82Wj+Wm6Qko
fV2ZQyFcqSHYpaO+Rbxa+oaXbchG2gkCzKeXPtMXVmeCFxuvUssOjT1So/qEG+u9zF443BNnBpb5
p7i23l/ASfXuNsHIlJvfluIM1hD3Kf3tNrbyX6v9042ml0GI/2IX335rxMEYCkzXtnKgSW/V7Bbz
2L4B7dmjfhhf9FI/ZS2YLciT21a7c13LA1eiiUOJ8m/GGFSHUQOuW/IZNMddNBxoOhM5lslH3QHs
y86nO+iryT3rg/EE2og78qZlpY/nljUlh3QuD5IBtWIHWr7LoIP5rFdISQQsCM/UBdXftsnb+EGD
It1DPlirQdW4ppllouqJlwvqjqNh7UDGrE+jmYwAhJFFsaNRWjKC4MaZumrJIQMnHy1ZgF4nE2F7
dsIAtCiaj2BFtDQpbqIa3uSAiUMO7kSxFBFWIzTx4nBDXSON+qOpQ7Ooq6PiMUTe6MHOplAKOTQ1
KJ/n6ZzX+tJnYm20FlQKw8S/yRqlaqZSC636DrQTrAXQWHRgf/i3R++1x0biVf+HB5BTCIurlMdf
1mA4v69kbEEfHnuW3FwDiYOQimvZaEdFu98l2oaI9CfbNA5SfZDs1w1YYJ1CM7ZObSMrYYLVFBXB
9YlRFymTqUsIG8LURL0zmWZMzcckQuuQ14eJeuT6MdFEOcIpClFKnZjlVWTpEfKD7AHQYPbATPMZ
ZVzNGSSxDJLltbdGfFuuabBlmn8eELJq1SCZiiK7lCwzwUqL2WnsJGuU1Dcbmu7p3MBJtPk2zVaT
IKWxBbw/viOT7nXYVIH4eUufQHaeOEbQA17QKK1hIgdX6GZ3I1Nfaagg6lm6o48Ade364JiuDgDI
708EZh+ofmn3ZGn1HKpP47cgibs9BeA4CHK3Yy2qKYDXx1Z7wYv2RoP0JUM2FqLvSXSjL1iUtij7
+Od0nlfVKnJN0DcXqbeP8R4Adtfbt36dPzpmUjzm2CdZMpXXsLbwHXdMe+mYEd/RIBDS484CUcKS
JnxMx/MqB4nrwNaeWyYXy3og0ISJl9AKkN4R7Dvgu09rJJWbXsbfQIP71RXQ9wHRiL/PI6gxsiwz
3jCRxmniUGneykkAmilWmp6Ye0dB8A2tHnZIixsKesFvyAs7i6Bqso0H1oIeMkhfRBpbYDvNkMFQ
mcVWSbkoO5C15if7P/2RMzybfhOJPUqXJSCsKZAKKvL3RwywYnG1tGIkNOaBT8HChiKBrAerZhHj
Gd51Jbg0+uAGFa/g5hrIsmB77G87yNjewBGAmL+L0q/e80/kYQaJcSfF13FwnGSZ+ZGr6MN/Bqx3
k6Wj2IEbtST50hq0pFM30OxTd6g7E8FbAfXuoEPRmzrZ4bnkQsYvbPfUbUx9FYEV9inGyQPbln+7
0auic6Cg7eftX91qtRoBmT/c1DlmWo3sdFNN2Hy+Ka0mOjAqd2kP4ASEybbtmKZH6IJlx9zQ7O0A
FMI16kvA2EvDexABQte16ZSvZhy9xlFf/awT6N2lTEYLSwIC3UTlT+HXr4MWFa95XSSQxknZw2Di
x1xpUXaFQMX7XWpDfr6La8fJGnmwBvTHb7Wlv7PGQGm6PwKzRRwxn8zQhpxoZf5mo0mKgsMLDUhs
+N46Q+ztASIx5cFBygbCPI79QLaQf2l7u7vvDbwOfAeyw80ILqzZH9JXgDRyHbvUxmhuU/PStSNE
S0v7zhmke7DUZtUFdmNjpEOCNPbIr0i2S6Bd/2mcxOPJaCnPZG0fJPe8H2Wqn3SwnMwXzDUmi//7
4h8+ZeIPz3Fbv9EemXbLtFEeOojN80Dfk733vWtkecA+ZOOrCCE7MId3KQys7LYJsXPbDTdUeTD0
z1UIpQpIRRirGHlGSM4l48UKuL4kB8d/TtvaXkYFitUbHmZLPurhZowd+6IBcTs1hm9GJ5/b6y4P
EN6iAXLpIbe0LPAj25CtQ/3fSnfiEMJ0gl+7HnQhrZPKTVlw/PvVpYYAJB8O2DQOX8CeyyBR6WgH
obqmual9yV4q0NIcHQ/qfZHSjjbykS0FB4X/yLQCTFjVz2qwtDd14aXV+4UBftyUQxDEMZBdLIzM
eK69tl1FgtvX3oC2QNrE+QEJAzA6BKO/rkyoIiRGUCyzCuQ7oT02+AbiSnhAewPIg75uIOmXSN1Y
/2cfcqQmScB2EinveTG6ivKvRdH6OG5ZJzpydmU03pnaeCIZsjQxhzs1RidMGmtMfFvU4fRj7H+b
Bz4UsNxL+62BLMMCxEfRQ2QF3mbwgLHpQWN4NhM/XouaG8+lJr7mpQx+mjF48LCr+w66Z2sh1STN
/D0J4Ft5RkFPAmZNTX8epZwmQVZ1mtSUCGgBbqIFXXqMa0dbZmOfLBFzSo9hIEHSTiNtkAzvlzQ0
pjoCKE4+HiyJBFqhyipLDYXgsQHhdWiBxSc/AIOGlvPmXrOTallWPHob8v7KHNR6Lbr+a8e99idK
pn5FnuM9s8wCD7Mn7WvK9BS6Tzw64F+2OqeDZa657bEHM+EvcRBuR5U/oqYvBx/Ymgh149TPLKSL
U0ceDMpAffL5GI68aDhQr9WhON8O/rglSFApoVPeNYjoTQghBR8CJcvfbdwFAwWJUpMz+cmPuYQ6
ovXI7z+uB26v8Oyl7Qn8GyhP0Zm2miMsna0/giUdmBsVpClsgAJLxwVVmUJHq4YmBdB2Ws+2MfEv
hvZW49h9iD2/wilZ1yT+DcPV1JV97l6HPk9QuRv7CBeAOClWDQ2AyS5YWE4RbT95Y7e8aoasO8/O
DlPE3mn18MkNQu7xWjp5Ay7wFxDE+GdeVo61aBEP2PtW8FKZZnAZOM4tK8DvN64F8rHJBTVX4yKJ
Aw1PlyFfAU8EUYP5+STNrAKZ9ZoeTC3Z7UHYlyJr81WvnGkkyJCBW+gcAMGET85/PPxo9dy0DJAt
oixdsR26ih4xNAvUZdKlTsSH8xAZeyOxgeoDNkNNIQ28T35RZ5TRihyd2EB5kFUxa2/a/WSbVrCG
atdAps2OFnmVQ27CMOy7OB3rnRO32b6wnOE6QggSGnFJ/Soh98i0UPvp9fXOLU321rJcLmlS7ib1
rs8MMI/4YrhaWHKalOvumZ4IdtHuECNyp0kBcG13fjKsTSj0LXJVqeCqSgVqKlkvEbTyz5bdG8DV
qKM9uDYi0F+h9ACEjO9+ODWBuYRXNfDmCPksPibrZdxvoY8GeWOkc67ADMtrnvb12XShUM/N3IX4
DnhU9LgZDqWv36jnKhNdgbck2wlXlSeoqbQIDRRamG70CvA7FjTF+yp+lrUrUyCSGhteEK8LGwdN
mZogJJxvhdwSPg0QNDtaTQ7JLkgSfuEgVVh7Xh+v6RdVqp+VHhcPUHIzT9RrAr89F7UA7x/GqPFr
vV+7QFysk9J/t6Fy9RaUmjf9FlFVW5yr0bqSP/0UQR7P12HU1+t5oT7gdxZki8+0DoLDoN8YWIIg
EyhVKsV/ZaTxL94n7M7pIN7NA7DWk527DlsajWEem7CQT2YSbdvBM16z3oCSddEMW3JLkULPDBzs
m7EzD/9p2dHUqoXbg4aLls2DvjhYBAtsNGHtUDUYrHNnbDfEQkbdBLH1T91IdYmyTG/qYD2PBj2C
EnrxK8Rr4amDptCBp/grqWtHiJaXrodCBDWaOIojMqqAS1RdPQH2kCuafuoiZRCf06pNp2449Po5
rLSf00rIeFySsPhKvZA7zqVr9Wc2juNTW/D2qkFHjMYiw4rumsy/0JgEcvGuGSxwBuCOYNSob9hg
7QIQrDzF2qgBUzRsaCzvTOPeBWEgzROOaB6GNl7SWDWG8aOb/6rwzdv2CbDuIii6hz4vUtByZd3R
VeROgA1bu8S0K2jpgC9qckE1TW05zo16SZGZwADGxoa6nSHLS5H6F+rRpAIb9AUCBN2RurQk88SN
pcnjoGhPsq5J7zUVtS2qyN5ig9FB7iaq9hK1+xdyQVImukCDYj9PaHOub1EIAASFWoQakcd8WiTM
625vAbq8AMOEj1R25S6S2geaubJtbWFqTgSRLe6vbDEGd1VWBneolsx2MeSNFjr51CbK7IpKXGiU
GnIeDoUfuneTU9rg4dLgOzCtm/pgStKdNNzNk+Z7Feo2RgIKWz8tnBUKroAh8UPdPDr4x/nYC+R9
DLQ29T+9/WU8ZGvBEASvWn2biKzbuagWeggj50eUjPn3QveROWDlUw66tL85pA178oeymhzw4u12
1YBDl1ohw2HpnoFHZhG70LQvjLA6s0yzXky+GYM8fqlqWV9kHAKnrcyi6KNtCuD4Bsko62We9N7F
bj1BJGscy+P0ZpSmj99IHJUo74M80qdGBAC8Rd0AlV8MNOrdSleQeWcXHHhiS/orsvimiX1OWpbb
ICughufYPmRdM752uJk88RxbwbgN2x8lYlWaadu/ONJYFRuSV6dFUCMDPhsnbYHjIbbfB6NqUGyn
pgcQu5mmj57ePCHl0a2TDLv9RmEhXIWP4I2N1yUTF+oxHWwKY5vypTEYwHeoUeH176NhiHL52imB
mFJTP+b7niw2ug8G0xgU1ogFoBC+UzUqmQVaFfxAHpC398AVhbNAx0z9TfSPNB6A221lWv54pImZ
mthSccsoH+ssHg5MlVXUrVdcHHVF3dAN8DsNupMxQmsbLBzgZ6zL/kRu5DFqYbltBchi9wAfiaXn
5DUynoM21QYEWVIuYkPv74zOqy7AvmhAsyJ16vZVie9npcRJf8+wwtS/gRAQHOaZ/Z1xjx/p5SSa
2L9ABm3bRnjTLxsz7DZg0mtW81ZPTXD7rD2SqQdN30b3LICkER7liSvfgqzag3hH+2k4xgnCpeMr
B7PAkqHe/wreLG3nCL3bobwUqE01iTmoW0z0ej/KqLyOgV0s0qGIzpmqOE1jwKN7SAJNvQ+7w52C
r/I+PxQWuBRnkhnAQqHrowkGdlW9ONBAhq/Xusxs5PjNAEquQh/ONRjSXsSvqjfES2jKEBy5YEXz
a9964eD/2iRGLzfkBNbW9zmmW9svxnc7zHZ9XcQ3UVvRg5lbAMZnOuirmiR+yHjZnPDEeaXBMYqq
Myiqz4V0s5M1pNkKyrgQWFRdX+ANuKBLagItwSNMjQwyxQiDcKcS6nHXZOycb4DEZTd7YPUlA350
0Xa+/iVqpLYqa7PYUzdFxgLqmP1TaqgjGHC2iwjMMF+CpJbAVujenkVeckTVqbvEdmghUs6fxzyM
zro2+CDQBQwAQrLtSiu98FCqrnLjyk0P6+iMeCU00cIGyTCgsFagsokO1P1wM9RqAIuBG41ABWPz
DZUdYNiqyq++i5i6ipgnetMDaSW8i/SL8oSKOHf14YGUBEoAkr5fusojaEEpTx7QJCq/hvX7GuSh
QXEOXETgSMYDSb9vkUxbjzVqQGRZG/copTfuM+5vGkQpr+SRx4kFxIEvF4hOgWeXJe64wNNm2JOz
baEwmw8NMFeYSjMatSbCkc3aLvsxX1autpGd82pCU2ufgo5p0SpmGGcMqiN1IVJjPTmCv3dDOcSb
GKXKK1lzd1cVEAyjs7qLv3rHyz5e0UGeRqlLp/XZ2W774IigTrKgrFZrt6AKTopuEzeeBpByLg7c
tryjDtTWlB1LA1BySWRYaQLZKXXWDDLeDsAATSvNE/5cE5EiqBKu0gjbHjMD0C3Ku/TOT/FGkyO7
1UEBEzAER2l6b7OpS1xIIth5vwzbTCRLFuV8lWhtupn6VTgqzvLY2k99I8DLty6LCy1R5m56N0iB
86GaDLzdtH6GEluQ1MlDFh/zsE9P2O28N6OXAOzzZz8qKzCvN0ey04w28C3QqOpENWNdmAKbj10A
wWCGWkor0MwF2Rw1gP/+clkAFLWeaUDoCmF0pFGBtIvi/GF0BudRcsBkhvgqQDn3SBZLG/egjxB3
XJk6S68XSSXYkTwKZCRWDYcSWqM1LnZUKJXkNTikaGoEKdkDirH8BXVREmtc/sudmFWLuxgQlwZZ
eF9kDiqlxzo/tqqJpYW+GKIcmKExP9IVDZe2kCAntiR4Gz/mhORO4+RZjRX4fP68pHGt6eo1pLTi
rZ2F6Yp0w/e5qg6r8D1ZmY3enwUA+Gcny9JVppvWUbrlTx6k4mT04r0JE1ucyOZ64Ndz7OxIg6Py
EGBrQBztw4VGJCroQOkMXrVcu81pqrFj0VEf6lf+UVluI81AJkpTUaO1oKhUXtQjV5o4Ru00ccpo
/V5rXv6fa5H9447zWubvO9LKZlFYR9Ri4/GJh1GdovKWELzeRxfHHfMpafFYmUexnfjcpVEkxKPM
bM62o/VnafJgj1fboTUTIHbINl16AKjsE8M4kI2awq1Qz6walBmApPQlanGCAG8XZ8OTBvi9l2gv
VVuX3wrLe/HwRfgGKujpAnjS6eIfQ3og2TOkMg5quFAz/8sS/+8+kABDlRf4u9eOcJxTLV17QUQP
eZRFmwY6tRM7hMWg7FJVunNp8Sc/m95jPJrWy98mBZ7ZTOwQ/54kk8p6CS07PvUFii9Frsk7atqY
ZdDKXM6WEYG4OzdWG/I0UqKvumKzLCpja8Q4o7q9MXyamomlFtRlMC3ZGeDq0KUKSqg7qJjeXR1E
xjYNQARLNhsZykXTsgLUoEW17lBTvw8Yz54HbdwWtQlQq7LrVurP9j4s3+0MjG37Gvi6Z6fEGfLD
Pvv/017WqF+j7NWU+FLZK1BeQpN5mJJlNWhrT8JvHuf8WdaZ9bZzPLmc82c9UpiIwsbeZk6KCTt8
zUJbHsk02aNlGaCijHJuoxakp8iqHudbCzxwtnUdDct5mSboPi9NA4ORTUvTQjqonO+Eay5HAxWC
3B0RGMwASblklesutYbnqAOQwWUawRNq2KOu5SlXNvJrzAAKikCQbGmFaS4t8LFKD3YfFDSpRT8a
bE+nlWbTvGYdp1u8b9iRBoEDu0+cTJw6lPGvZM6w41YbmWnngRdfNdhIzSqTB57pXZkNoOpSXdqu
OEWIXFsfpEeyuR4IDgAKv9Lg5KbWdZEK38y2wvw1L6sN3udlaZKvIZiV9DzFOQrbIFq2A6M1DVLT
fiwbcBwVhgq7Ktlqzr5qsbOj/YwXAgdBXdrPUNf1uh6FSEhNzF0aRS0bfi/pyQtx6ulQQbwN5PjV
b3EkCpnenUAojj0e9Zky0hU1cVBAIjZttjQ1AMs6XhtqCvXnFYISBP9W19z/YZ9W/nSTIfPjBfOK
foMQR7eXLHww7U5/YxBi9QMn/p6LpFs2MvEukABuT6DxQDnhUPpfjfpMDg5UiZclA6d8LavqXEBH
ZEUD7taCxtQ3KDvXK7fu47MfhfklGoE9QGor/u6aj11ljF8tFKWvoGNbqG1zsEWKGLEHDuFOvHOH
t1y3+SJOrfCuKFz7QgM4AqC2Qg1oKLGbBioN/MuBiToKWR+YEYFa0VEQKMn7e7L1rQOU3dAN9zUi
gxsr1PprkEXm1Wj0G1eb2gSpJOr1rRZtNDDmQxEYIo8hY+YBUZU9FbXMhS7UhbqzcwD5+TRI/mSn
ZkBq6eDE7u5Pu1oW7NDaoTTa3Sd/ZacbpKMWHVGQMw3+MR3Vu8gf6/308eZ6G3IDJLI4jlW2nZc1
gak/J16/rDUuz66LhI4EJv/aBXhdo9AsvuepD9hvCcUG2fjF0rCN6oXxBmV8fZO9eR5QAH1ffPdT
kCcVrvgl7GKVpjmDfug9kkEJTikZX1a+FfxC6gww7iz9JuMfqNGrn2whhnWER+Op1ovyaCC7uhk9
G5tKkA8swtxrv1tmuNTGLP8FDu5n4Qz2i69JBPcReb+4mq7voYqqbRnOZLek8Lpl3+rG22B3+941
sl86Gw9i8Os3gDYh0AX2Qyb4Iuq78UE3i2Qb2HV6qBlPr7YXhSvD7/o3IOm3Q5VmP/Uh+iKyZHju
ejng9GkUJ98Q9gm/7HLNOla+MIFwoHK12nEfMy861k3sLKswEaDAdvgx9ozxoeXGA3g6nDdoNEPN
KbDbE/TDqnvQtH0jO/4YRGW6uj8XoK27NTwCkDr2VpqP4joQYIYXLS/ic21EOOxbVvetcdZuEhff
Aa6BTJZyMLk7bFFDGa0TMy3uUPxS3JUBCrwQcKgQr3fyOwPaa96iyvGJx+xKJtRwachM974VLaRW
7kKtTTa9An3gv1q7mV4WLxA27g+Weu9NAwGqBcagvKNe5AblOTej8zwpK/HWH6IYJJ4fCxVIGK/w
Y0o2GkFEsKF+X5h8WGTwRe4134nsbVR8nFUqhmObLwpHUb5NxG9TSz7UfOpXMhyPHFhXYXgHSNgs
HBcsHmVmXSbMwghpDAQHkg1hHMLC5GcUaDzTIJncyDibVvfuz4FwR5osdI5a4zlLoqOwy+ZLGdvG
vYmg2ekv9q4uPtsTs/3iZPzdvwYAaEnsFfjefPGDxLyXIaqppkhWEXT8nd8VSZATc8ENSpgEKlXL
wb/QNi24JwL7Dv8w5VMHSaZdixLuTTtYxpcRD95QsOgbXmGgT+GpdhqEM16hUu2BKAMFyWomcrrl
k1QzeYnAUOhW00xycAIUgdFMC4iKq0ggOs5+z6R76gwQRZrpRJ7+hQN8RA7Y6aH2IlznYWPfAyGe
bPCf4Z/6NAbfMMSrdxa3KuQFIgtq4UKHHrUFelXLTL9DumgzVGwMUZMYrcHRZXxPbFQWAjGbPDuj
3q98szevZR9q227s2oNbt8MJeXaIj7Oyvq/xmEd5Xle8YhvxGKQA9y6i+1E0YAyrWKVURexXrunF
8m+fbRTWvz5bWOmfPlusaRDZVbVfVLoVSZ4vuRW1h6k4S3WBmm8PVPbFTe0edSR8X/Vp2i8QWQWF
HIXrvIbVaysGY8BkdJG2XXsy0hZIYxc4tbZsIyFmtoxkgH91MvIyxjs6dE6jUvGSqimEzjY8hNg5
q+TWkqw4aICEnHtXyDNdUSOSEgxlgeuu5oG6Dr7FXA8WecPkxkpCa++xKrr3BlXSNoDqF8iTE0o8
qxfyGGzLRH7TekL1T7+EHnt4kHiUWHNa/1OMf7okpxFOlAJgSexsehnh2A82ugHBXYd5qEEJsnWt
YMXc4u3CaIEM7AALenQdQKTtdPxCboEOmlOnqhCB63DWiOO2vbTKrQtRy6em/81N4pe/LQBFhIwV
E09Nnm9Ryo28Hn55G9OJxm2uun1WLRPohrykRa0fUtOF7Lg26q+6I38Oie/dIdEsr2DTRsW68rcM
311ywZC5UsvmotiS/5Cw92VLxI13Y47KdlBrg2F34wEztkR2Md7T0Za6lZ4k++ngq0ZRsRF/6iKW
Ge+TWkcmukZ1qUfA1TB2uoVhdM7aL3z95BDaFS+Jzt2gPOPu/Y5QpzmGLeI02Wi2JxSZgF4iB1H1
CQKdgbkJKxSVl0z2GxqnRmPx18StzK0sTIEaFjRxEXbnktclSvkzBwwynisXZIxL/u5juUIsK86R
/VXeNCBYKMF/CaWFtELyFlrr4iz6AGBC6Est2xISjX0KND9S97jEzqvdgPGtXXgITcoFGRs1Qlce
kDL7smbX2V4ZJqg/plFhrYwKQEOJnYGD1/iR0w8NP6Ho3KY2fnN0GXkPlZUlUDhD3Jwa5KiyHiHd
3/0W/EIFeP3J8mkm9cc0NqBZvqS15jkQEkIoXjVmzqy1LTM3u4AerN3o4AK/VEZgnXXxZCi4FzVk
pqsx6q2lmwzFOsZOheEMEninMcyX5JKSbfCLBvo9kb2eV2hi/Qmnkwg0fZ4oFhpUyQ6+augqTJ22
AJOCCyPOc/6arO3Y2IDvKi+H2VA658OOfMhkO+Xv2bTk3Ccf6pZl7tjLecQ1WLkyXAhKNj0SRn0R
vzcJopEN6uXRz6RXg3Ao/DnZMhohd6dh5abLtV8UgfwUpEzjGCo/EcjTW6DZTzg7fo5m/hHcpMme
Ez5psfYMFLR1NjXwA/ZWNEApfkjO9ZAV4F4S2g1FaOaybiMTMZ4sXIAxsvghw3QNkGIB7EcM4Ron
iH6KpP5Whm77pRmQt9fcSL/HhscD9yTX8f9Ypnu8tDqw4DSo5mfp2sXLFb8Hp8C/RdIPp+lSs4R2
MBrsqYq0RiWRGqHG7YHMGkCLJ3EabGMTRXugw3gF8PIGsc7mwRsr/4RiwWZJdk2AfLFsovqaBtZ4
5zsS+xc1IQJXADJGpXO0UV/86JWQ0+314iksx2Yhwch3ombotfykq2a2UVf0gi+dzNyUIwDhfcHP
3A3LJx8o2HvuBUvdbCLgWlaNW2RPjmzLJ0ReAW+sxD05hmV2AUrKu1KvSZofsqiHaRHo1YFWNYvw
O1RrlupAiwdRv6duNjrjClgge0vd1quQHkSAe0PdIQ44TmONt7LUTcEVGu+R3bCWNIpMvHaoS9Bb
0KjndvG5bbFDpVFdms0VIYMbDWLrGi8qZ9B3uaZZI9iW0wYFGc2hxeYAoaQ8Dc74bgVnutL66gv4
svudaZTOuDDroEMAfgATvJHjYJhDmVldURNCFeAQxGjm7t/85mk0g1xo2tz9vy813/KPpf74BPM9
/vCjAcZ7se+MhyCCyLIGlZByQZdzA+IPZ1ValVxAKCE7zgMsBiV9Xea/p1B/HvbUinOXrv68QdYi
I2kwsBz+78tE9ccHo7vQJ5mM813J6Da1XS5c27iNIsbZTX2IeQp1Jxe6pClVlbxAebPea1Zc3rWQ
hnSQCjoVirGTmmpwgALRgmo5mNa7raerJN1oEDU6D+oXAGy04JtGpKiV+JhLM8oEaDnJzPNsH3XU
bo8ZnkR013lgAL1O7/bppfAi7MxF1LnrtIr95XTHj4URpULhNji8e7p3JgqckmsjWU1L0eRIvGas
j67TUpkwqnUUa/Xk4mv+xQIJ0RYME+LgCl0cpiuWde9Xf7GRi/RsluGHjXnUFB9Xs81Vy8yr0sBs
q8ESukxs/OJB7+bfVx0DN1UEJnXqBk7q3wsTEtp9al4j5VFDXm0XtU63pMHa9vz7EvGWvO718zSp
F1AKRBEPIl+AiBaCF1fPsi6gSal/VKNz0Vy9+mELdokYLgpYvCDhJxZn4Gby9WDPGvlEgHSCoYcK
i45IwGSfTeRB9rwer6gyX+gDDgSZk9yBQM++JXHCLnggralHjTaCzTmz2h/dEKbI9LVA5FV+zZee
G4DFgOXhsclsdZ6v3df24ypNjHcbXXWZ7b5G0ZAt9DJnr9NouNUN/yEVIr05jpPewHvtnng7HskE
cYj01gKIfw3wLINqngyX5NZ1twhkTHfkRU3b8F1qlf2ZejJO0ltTlC8lK8CkoVYmk+TgrHA1M9zP
tq60mqWX6OmWXGggEzmKLkoU8ZCN1oxqyImGrZ2u5ruGTFjbVIKBel4vtDJzzwwJvJbh4QMn5egd
bbe90TT6k4CLqCFzWn1a3ahBw5tMH2H+E1KcKHuwf11mUxE0d9Jn0Wn+ZIIF8cIATSJqUvEPRr7c
bYKFprns019VmwFgpCboqsiFGn8EBwg3uDH9VbQo63yI7uW5WM631dvC22k1cOvzX9o1nXbQvf7L
/A+HACl4/0W2nz+dLBz/WoavtNb0f+jLSkVdh+vUHSv7AIaNXhXT9HtmQiRBK3P5NeHto5nl6WMC
ycYD03UgdJUdenaWVraXEftwgD89vmlBZbT38sp+EiC6IyfdNY1l6+rNObYcbaU5Zb4QEOB76KTx
3LdDce5Vz638cQOsCJiTa994aFzZ3HkgvWq91HggU2eA2ivMw/hINtmF1S6PS305TXDM8EEam0AI
A0ycgOhhX90le1ocnLjpAVERY0FdmuDjy6K5hryRqRsRSsxk12xpcVSb5KfEKn7SIH1cLTaOSOGG
1+nurdUDbRa7a1rMY2l/0e3qQv7U+EnytUyZcaKexPZwGzCzA50I/qBRk+ENSJUVDZKphETmwm4C
eaBuOlbWjsUI1pELfYQelXH6+EAGjUHjxa9HfUcfALQe+iEUEkdJnKn6+EWPre422kzcVWP/I+h9
/wuk3Yc1FAGHXSjRjYS2AukWMJqJ75+qJocCHyqov4Cn0AYlbt4eqy4GdM28TeYOCnyirsEXghjN
8v3EDQq13YTTm7H5KVIfx66oFp+AelbCISZuWPcaPnYVBi+Uvw714pvgonyskGTbCQ6JH0Rp/Ufl
QKlt7AG/2fxNQ5DzW+IAAJn29q/Uyq5tNpivImkH6IGaxc214m7r1aY8BLWbIk6R6mANtOVjOkAZ
t4BA53c1HRql9q8Y01mOYDC+osEmsDJ8NTIdJQmqjjz2NDBbGCmKz7JIPkOjAlzOsM9uvao+z3yG
NCICapObi9p7ckN1xPtqg3KbV4uT7wERHUDyeADNN8o7tEU+/MhZBHSpb75AdrgGKNHId1y26XPd
/Q9j59Uct5Wm4b8y5evFLHLYWs8F0OjEZqYoUTcoSqSQc8av3wenaVOSNZ51uVA4AaC6Gzjh+96g
n6xKib7A58m8Cnj0VW+p8mWpzKTWtDn+8ueVY4YZhbiyNENg25omb6QkIUEUFtmjOCtCMz2fjb+o
+1W/UFZkxs0q+y7PJpnafIEy2P67rN45x2bM95KxmAeRXju3WmTJfEOqoZn8maMTncVdsrrdi/op
ydxiIbF7VQ1VtTORH/io5tVZz8rMbMVPNbs5gELCnDcrz3pWrKWpTzoEtFVHelz728TJYKkBUzCE
gbhajaq/Yue9yHTQwa6j9N+URy/p3SDugwsnxXYEqExaXuWLQcJFGTeigTxheRXjIahtkmXagKEK
Lt67BbMRbecws7xJh805AtS46PNheIhGtfBRKZu25+KCEJtuNvyTVGt46EdlQcA1O4lGcRgtBMMg
dd2KkrjblCpvd9OV8e1uoSaF26EvOiJetpq6QjML+6HTaCvNlSi1ctbuEydvPFEUB4K8CHOG7ZVe
OwA21x4tAmKevlqJiLpf3OPcY73gx3v86q9oNd6v1YD2ZDTr1b2UKhdCmyHAnXSfwrXyp/WlwKMv
XmPR43WNafe9Pi4XMuavPoOjdRG1YeR19qKf2rTUHmXk0s+ydX1RHlGhrDYhqLlPoluQ1fpJkcOd
rZYDpHrzi3hj2hbjipqYxW0ny91FFw72Rg7T+EufX5a15nweUmRXl26Jj3KeFffrhaK9SUs8dFTg
Qlqcmoc04z5mq5ovIQGfKOrGL2RLR2/QnegmtRUFM9cFlVGtXDBRTt/6Gjiy9NgxFhuF5OmAQi/a
H7q8mcSZxlZ1LHqbcAFn59b1TIuejW7Cxd2GJrQeEMXsw10LoHdndDpJ2Z6RqGMZgb6/tewcxpnb
2iK1vuqlnX+MqJs3rUnQVfyWWTQktzjLrR5cN4YjG58ztHYxUxw/q8ske32ajHjpheO+MwdpL5Pp
vB6hhHvk5ZaneppOQkPbKVDvjMvxs1xn2EHCv5DGJH8ooN5D3eYsbCpsQxmSH6Skf6t7bxVnhSy3
/lg0KAPpDJRQNPKj+CcHZpadzLp5Pv+L149iVoh9iR551O9xLEg+OHl1KkvJeUgQfDoyoqxv4Th/
XuszmdlCjSL9aFpIpfxYv5DIcEulrfcMf9MlC/7pcjHMEX9ovdylahW7tTxhQiBarChe3K42ol05
zviaSfgg2M4a1FqL73VWms17sG3N7bAeWoT1yV5QJ4qi4b2ubK12Wwfq4AmUm8C7sQe+tXQzOAh8
23u9ZCXLTgY77GZCpvXd2crRmltya61f9IweoaSo10VqSH68noXm/HYm6n7VCrAU+RywkruEp+do
kzrYtotVfWia4kUjyvgS1+2WQNz4WcmDdAN+ar7qbZvInlK22yKzTE8tFskN7Fw52UIRQQSKRdkg
Isc6JzyKKnGw1iiyOCNNgZdrtWBEC3h1m1g9bOWVcCdAXKIOAQD8bzTzkkBOeeWsw2/Rq08qznL7
RDcYkitpSg+6LDFL1Cke6EMb6pjpKMlLwFthq6bxXDlRslEMI79yUtm+iJay9ae+6OF6wxfHzfNF
b/Nvczl0D3YUd7sgKPNDmBs4pa03Ez0WDcf1uDWeCe0nm8Baio0l2/MeCUGBURcHpyhqP7AM1RfF
EfLenfnWQdeMnZnnwMXn7n4pAqj9aZwfyGlAMMTh4RZnkLe62rqUguRQRKb/K8+KQGOqXRuXNRVv
FZG8AbI4SvdE1/gWxjisNoL7n5K62pPrVZnCcHlCSLG5jQjGnOtEUTSAbu/2midZCCAM+qB+gAY+
HHW1WrWpbcKHDdYQ70UTAUW+V+0y0UIQ0rbpeOmqMI5V66PZNuG9ZXTZaZjTwBOK3uYf9X2pZadS
W+2ZiMD7aPlmmBJWLq+t8gW9jR7Mv5rdWL05o/XCD5EZ8XAv2w2CQ+tQO0dvfYcIRWNN7aO7SEG8
ug9IZLE3XD7rMs48Uz9/xC7mrV4AMdDIPNeL/kuRBH4oLXAMui7d62McbUlykNezF8ZFcuWo20AK
SbNsr6R590n0iLpY3yWY87kstnLvLD3fSfK0+2VZCM+TL4MlY9jOXjWRhovMFvcz8ZX2zfdF0UrE
fzyI77+Ox7+0/nTte+dhvVVtS/1uCZfjOJN0xQq9vpiIAGyLRtHuCyBh2BwXy0sZXFfTGLxqS/1N
M2z7Q58p7CzDKTiBAm/O1/R5JfnFDFNJvG/yrDe7RIpKYk/rGqhfFzzjesicRfNk+fmdM/3Oq64Q
kzjkNeY+Oszr0cxbDIrn/o2J/d4PTwbW5kP+QZdbmed0bNCmybVtZgAujtO6uoQEX/jAnurHxlK+
CmqjZH5l2Epf3q+R4yXaSIHx1Jv8mIK1BsK43r4XnXaqt9gjR9vMCsOTMUO9MqaPAv1elgPWdFEw
X9m6PZ7Uno1MXAfKc5ueO2jTvTwpLtmCGoQIr0TJCpOwsF6dhA1NvhaNtShatQFup2hlr6h+EK2/
ujY1IzIXeYGAqlRcsUxgXYkBrVpP9kXdyyw11/qxMREMmLunurdL7VufWvYdfrQbFG7D/DYKVwJD
H59Q6jb0rwUc4g2yGvq1VOH6N0tW+iHMysbHSWq5hPKVHc0qNXdLVWo3WlIZ3mCY0dOgFnd5Vurf
IPaDb3T6l6j+43Ir6oFvDKmKkD9zBfoIDqEYJz8Z3RCAHpgexesv6lW9MHdW1Zzdh5xZzW/gdl8U
BcZI74ZEeRV1O6OPEMNdMCR6b1AqHcMP6QYFG5SoKlD7BFfc2ojHC1Hs5vKtKKiHzA7ft84/FkVr
IkMP+7fXlgsYnbrIN0jbnozWKg7OusACjYgjm13n0aUoi8PaJSiX4pCkVnxSWHwKPYOkH18Do4xu
zHHS7+QlvRJiCFoxajtgo8lW9Jrz5RWWXnjD2vbcS1Srs0avKaPXunL9817oV5x7FW1lbnu71Xwi
lACEp0b+GGtow/FeB7dF1KLHzeB/CUeGHFQwRARdRu1yASqOOWKr3XVl23mlUkyfEkd7HhwrfVXr
jsvXPJSR1WyV5PTFdDBanUJDxpAt5J0OW7RRxpk0yaDEl4EiPWdSoJ8XlEOq5KcyiZ7FMk1sEGxY
rq6tDelRLNYcnWcQMnzlCzUvoevVT0F2KTVMFavyl6jvph5qx1qvj7b33lXUY9OZMTE4tYtg77KD
NJN/tLAXLxQ7+pIH0KAttNiukiwar2wI1EANuuhLgjWAIaO9oVpxsPvxylSJl5si1z4WrGwukWAq
Lln1FpfsQJK9MUmPthbHF1oSb0M1r++zLBluzNQC0DLiDDoRc/GaQJb3olUajO4Uhvbnc6s8my8t
5I8LFkfsWkxdwvKSCJnoKw4I122NsZCuRSmuHXPz2z/++1//+3X6n/C1vAFGGpbFP4o+vynjomt/
/82Uf/tHda4+vPz+m+7Ymm0YOhoWhoP6iGnatH99viMJTm/lv6IOvTHciNR7vS3b+07dYECQvyRF
EMJNC2tCt46+15xVVQEm/V2XztBw+956IXVO+rz4Okib8z42HKP0AsbKLhUrrNEwhj1QMyO7Mpco
39lCVw67VN2N5jrenV0G07j7oQyP+CoCCPO+zEhSI9mQjckxCEGZSBzCNPi+TnSu82wj84wfsScG
PbsejCKfLrX1MCVdsy0Z9FBk+qM1a/pPiOnne2OQWbEbudmAR7KHcxdxregsboCbguz+/Vevq3/9
6k1TN3myDIMctKn/+NUjj1dKY2uZ990Yz3uSwCGoKWXxc12qn5qUpMm6nBgXeNC1rTc3oocJ5wmq
tgxM7Ne9miKQjnlkf3efUV5lNrSpx6xYOhpGGz1lcaNuEi0dLy0sMS/qCp2MmdzU44LoM1+v+bJ2
RX8ajPfaVQ5wGgmz+SReM6WZr/so0Y66rjLmQmmw/sNz6Wg/fzm6TNSXb0cHGmIapvHjlzPaaW0D
nS/uz4t0szLg5Zf6IxmK8hZH2eEWqv4HMRzGbSFtxZAnimsv4FrF7VzhVaxGzjMx4N43jbxANY2B
KSpazBoMo/uk9s2lta4RmRTvikQuPxpShWVQNdJ1LvWL1rqJpLK5AWi/JWFv3Jermn6Nti1yB2lw
IeqQDEt3XYX+o2gVFzTxtDVWXX6iZrjWNrEOb0/LPYJTyWGxClT7gwLK4xSgmaGNaeO1ASzCqLvH
u964/6mvrty0pnqwce74aWkvHObU3nCOa6Own1uGEHbSSNCD5a98UvT4tRmd/KFbD0QKq8ZIEACj
kMfm4A5QD4+5UxUPaq80W0lZSl+0iqvHMTtfXSLee32ON+qVKvuq3qXficsPnbWOykq3FQ21Kkf/
4YnQnR+eCEOWbYX/DRyzLWjIlra+Tt+NVIws6oyUTHhvMEVhHydPV6OCvLLgGcb1o+K06rNYhOnS
MJ1CI5iupMhhiSY1WEEm6aWwgD27xArz2LM9rDhtnKqq3G51e4sBAeK9UyeYy6T1hbhINIjiv607
3yyU02DXtjYom1mzs701LsqFrNvKhTjTp1Sr3SKeQVuRKJL3up0c3pv/0udcoTf97j+MPT8O++uX
iQCUqcum7agI0Tnmj19mGjWykuVycGdN7UwqNndcBf7CjRpLDqDvXPGHzCmeStnwxVpX9GiaCJbe
qI8o3CI8SxqxsuEeD9W+Jc+wjrPNOrp+d4BkdDn0mLfRQVTj8UHQSYkIp4VL4TWpgryrKue3ipPG
rgi2iAY5l94ayM7ERAmQdZf0vvCSqkLLJnCyWxOcy99/K471l0dM0y3ZsBQVyV1Z1376VlhR6WHR
ZeadjF3upbYaZiBtkgJhW11uhSZqaCbJZqpuY3PJNt9JL5cYGgi5ZFGHfh7EWBspeSGtHFgzOLjJ
7DZtk0hoceetJ6CApYE8B1bI4YWxIgaTcGf1lfXxvVdrgk6zZKwbxzU0VAUJohixFO5FsV/rRhuG
UjRrf6kT/ao11HTuvPYTdXNrs9TWpadmlfd2rXDR7xmG8RVRwwSlLrM+iJa4xmMraLDhEq3f9Xb0
tsUgV3dOUa+uj8D8mcep2iZqu+wLA6DKWi+Xk8kYQVAR1RR2/Aj224DxDdsdWme6V1cCSQURmdQt
O6W1tLaNMw5KWUdYDouwKCyQdx6V4IC5d3XVdzEy80sXXNi59Skr+u5OVJVMXZuMHMZWFEWDkkGh
kpXnv39GVOMvr46D34ajYC7gGDq78LX9u3FodmSmu1mr76JIWaPOxcekbeIvxQjoMJhM+YbMTww8
DwAw+nrRlwpFDPL7wVNFWmmLbyoqGZYZP/x4pdMMMhuY+eTkUgzHFS0Wc0waYlLI1YqiHS9+VPXL
/RBZqIqExTZGCfRjVUrlJTKxQE3XIjuMbm9bq8rNWswbxEdr25j2ogjR6O2WoogVsh8DNfNtjadc
MILiQG39eDG776jXsMVZGTXNmThEoGo5ZDpUtzP12sgRksAJTDlTr3GbK68DzfiOel2FU+v3Y96f
/4T4OzPEHHDfamo9qarV35qqE16nA/zXCRLPk9arOIXLcn4CoWA9KGF9CKJKeUJVpNsypgY70S1J
0D+vyHWNnQ3eaWAHIepNvXt+v60WLkSA18vFbau+DAnFV6e21xdwo1g3zvUQPaC5roPPIVrXWO1h
bskIQCuwPNQv4heWT4WbL3XwIR0WdRNIU3ZdgA3d9+WgHsSdjI4M4PudRjkP75xqgpyMT9YQTJ6K
aRzBabjJ9noQ9UbTzX5raL2nmMtbnWgQ/Sau0mRZO9/DjneYWLXXdkgEpdD7/DMC8EfhDNkl3YUx
Lc4TIEbTS6w5gj+BfarVNcp+ignYK6qm8S+w88923B7boPgAmSG9lhkOb2c2RnheYHBtlMMDea4Q
O7uwfCjzpcUmoBp2omjWWX9oB4DjoogJs3bTtvI26bXylgi7sinlzLpT6zK7lmtrp8yTdSeqpjjo
NoEaLFttrVP1usW549w9GLPiSq2KgwjWYhqEumFmHkTAKBIZsrWumyyw0YMMIZzFko1025NUKLdx
YxDUK9uDFjT1t0FNn7VkseG8toHHNl2/qRWt3elZK4EHWpBrgMW5reK+vPvVfbL0MOVVvSNgMfj1
gCVeEVd31cpGAQaJS/JKRCmkEtPGNit4pagTBwPjANHXXBil7LgmJz/Nn+yy3CxzOX9IUggadm0q
5FrYsbO61SFolEykq7ihkVUbiEXTcWy6hgzcOIzpZZuUtdcqsnOLPmm00+wqxnGmnE+pSnQeSKJ1
b6okCswysr/AqfKzPNS/hb1zMXRkZMTlwAGcWz2M4h2ApmX79yOh9vNsyapBlzWZicFUFIUx5ceB
kDBU3amTNGAYrxBiHQPSS4IygNzUjRP1yh6pMCIiom7AOyrqhoelM2sMb1DJN61KuU2GgvXAWOdf
S55KwGX6x/ceYPhDEtVBvLdWiRWhs9Ijssr+Z3B8IarSh4gfiTMsHDHG9cK2zc/rCA30sdfrc3rV
R516IxpkMiA3f/81KD+vS9evwZBZN6z/mabYYX83H1jTBM7blvurN0y75axMUl55GedjRLwIA2jq
gl7m+0ufhdpGn7T658FAXFFlgPzF2x9V6NmRKUu8v/8n68pP6xxLsRXb5pezGTz0v+w8YZoqGA3G
ydV5Qb8EVoMSehh/JiacrUF51HbSXe0E8u6PajHHNwpQqr9Wh+g2nqtlrY8/Y7Xx3rtNOmtjxHWB
RpMvwpy55cQfVAMtlzLz56hFOJiUx6ZIlehOCuu3M4wQ9M3YQ/MoQkXfzOvZe78Ci7z/sB0X+4f3
SIjBnM42WGdjoZmOLlP+8XEe52WKm8VI93MA1cvwNExZhgWrbYuFJgEk625cRgx1V8LJ2Kc3gN6a
x/cegaQv5IfUyR3DANdGFSpDPE1YOUUITGfMObBAy+jekPP6OK6toigOIYng2ZzCU6TLeFX9eX0x
Gik8YUX5Io8Xf/8MqGt04cePy8trW6iE6Kplwcn68eNCtchnMlnh/szh0irvHJEhtu9cqmFB4hIN
lWY9pEvYogNO/TAXcNoQqHZTExXHsB8Q5pMtwtahqu1mtJwj9gtQd78rv7cLTpjdnJ/m//4hhtWK
mNbXspqbOIy6n4r/2r2WV8/5a/u/61V/9vrxmn8xXfH/33a5jL82TPjfup97/XBf/vrbv27z3D3/
UPALVqDzbf/azHevbZ91f8Ti1p7/38Z/vIq7wGR8/f2355c8LkCtEyP42v321rTG7lSVHNl3P/r6
F96a1+/i99+uXr805BpY4J7v991Fr89t9/tviOn/U1N0FrG6Y5g88uv9xlfRxPbnn0z9hqlZtmJp
tsrrgJBlFxE01P7JkoMhzdQY+mw0aX77B8w50ST/9scHfgs+nn+pXwcjFdX6eTC1GUoNRdccS9aI
/eg/PZXYDEryHETDqRj0bpojrw6ay3dUujh7P7wD3P+/dQJZ7hAwTN2/vwRdaRRF8bJt9I2i5clW
/K2yxoz2fOWga4k7wCafq/zQBNltkI3lBcktomxALGob4+BubIDsPJZ2qR6KZbT8QeNycB5PuaQe
uFflrqoBx6JoPqImbpHNrurO1Z/7XgKZs7gTFGtXM/thJ2MhvWjDshud6iGwo09VnwBDzfGQknA5
xBogbxGRMSpbc5vSDr2xKecj+oKXRKQf7QJT5KwxL50EL+jOSWB2j9ZB1bCKjzDmcqtS9pUGEXd5
DuVNmD9ajvk8jpCV9GAKNj356Gpl6xjyKHupKj3lppO6eecoh54c99xrL0oHsX0EGsffcXsYklt9
kgqyAnjASzbDWKl3bOSt/louAzYU8SK7RIY9fU7Y1ivgrNqtldg9rrp67aJx8qgmIcAwoz8Q0Pk2
IgO5CcfiPpWTwe177FgCnLO2RudGqLy50KYeQ34o37KPqR6oEANGez8VCNkoe2mlWUjGthiLKzy1
HAy3J7+Ip2xXzC9BNDrbwXZKV090PFGN8GQZ9qMT5o5XmnbtD81DYZovXUgwSQcAdDnH8gQ/OLuB
9RLt+m675MXoN5rzcUhAYkJ52ep6tWvheSyV/UQakqSxlC5eETIRNv0wuU4DJ0eCcDml0qUN0Qbu
B5JcjvZ1iOvZHyeeg1jRkQJP000wVujUm4/yqJXI3Mqmq8sAUXqkq9zIKoGbJRvJYswulCsmr1ML
p2mT6EvuQmxbvLn2UrxXpqpgBnaeByCqPqII6jZAl7mpumCjyF/LYSjAuD9LVtRuMzmHdm067tyk
9ckesnyj80K6StpgvpCl/HpldV3l5CMKtGN4pPEDjrF6WfDaPeZGf2FpOWaHnXbo8cdxh9Eu/dAs
H4vSqva9ihZsPyDxXGWsA3PNb+vc1+satajFuJtQSHTDqPTULNJRFJ55BabmWNVN7gElbnnaytDr
S6yCclNOfFmNrvJwmV0lk/YKBtDAEboI0K/1JWvyLyt2H8tDIp26dZd0EONZgnuRcegL0l2mMVdH
SX8urCVzrTY2/EFlEz4ah3ZeXpJhCnytu9UJPiLZXG6mNLNvFcBbaph9TqPUl5XpC9qdT9FUN3sj
XUq36opnu0IIHjdVlN/QyKgCw+tHfitJrQ2fnZrkfJmU6n4dX1171h1+NN2DbHzp1OPEhGx6NgAf
ltQ6nm4TgmRdEH8z0/yO4dGHr5vsyj4sfehD4I3NzhsjtXRHX++xDS2qhwapvr0kG15qa8XxfEAR
GBLhx5hJf5PE6k3SmLdpJzmbJIhqz2iXwlV6Wz6aWBsg7XVjpcNu1B0kB0z5Yomd3mtC/TiVvBNW
MqUbonmGC/eRHMJDl/dfE94uXVq2DACAou+ksne1PvdyVdEvasnXlvijgV4dhictcs01BuZzm11k
edZs4mO4qOS5NFIJqMHNJ8KAOz7LyxIO+qWWT4hgBjwaar3v0ahHSfqmzkLEPcLW2ls54vJkq2cy
SwiGEACIHeMytOwvFuq7p8bYT3aa7OWgtdzEtO/KGM+gMFNzzKks1IcWyGoaCsOYQCUDnk1hagNF
NwJesaWdb+NhLK6D2vBkhHblGlSOmjzpq0FwRTQ/lOYZllbrgho2vEhHkzbH6LO1l8hVltcqN/bm
0I+7FrozEXP9c8V+HkZqg+V3DfSz0tNqU80B+M3cuIH3TwQeqcpGCTx17AcE+0AfaU18p5i9V8+2
5tl9Y2yaRfrS6yTVF3Yenqq3sZsFuAGrA36/FdqrRbAJBik8ZivTrtPyyLUgoirSbPrRlC/e0EOS
ieStimjWRut1zZsT/IV5taYFc4DMMPGaTV7UXD7gA35sFjUiPFEMvHTSaz0OnxiQqE2GrdMrpzIq
X6pyvGYyODUhGmBJxKAb6ZgpoHjqh+UJBWlkwMdvsaqCzc2bV3a0udsFI1Nl920OZqTv0gguQFvt
h74mbhYu287sviUTEEbJttlOW/opNqpPhQFOF2IM0168KuIoPOVJNvlSYH9bulxzi8hwx3QIDy1i
q0mOajWSLFidghBFJO1atiTzSgPVtRJWy8vVFxrj0bsGX+IOTMQBVdTiNGBqF4ZEONXsUel05Yjv
6LDrCoehNp5vbIInKH4AXksc3p2kdkEqq9s5yBfXrHIcjYNLVLXc1q54kUfcaY3JR6LI8oP81Ykh
Kaa1xNpBVTx50QEJ8y4X9vTU4Sm3CxrtOagDTweNg3Eh6pZObrkq2lVlZy6npY0J1zziv6gcmYAs
nSS2JWehn87mN1bm1pZYHpBZaAFBBLSvM6w7brmr+5RBb5STm1gmh6+ArEBpWzphhXAhV06Bx2fk
7PV0Ipqi7ugMZKOu5wu7uyM+DSYew/Khciwvz5wM+A5ItLonDRaXwxX4+naDfM5rzbbcAfIFTaz6
lAPA8Iak+OYMCi4TYNGRJ5y8xagjeFDhfmhb0KX5MF7MqG2Qia3hKgwNqwtkRhQp36RIEm3suh08
k4EtzEH2hKW0jdMmg5bvYxTqeFpKut1AL8eYonjjFNHsagzHfhuDQrWnZ3iZk2uDmdwO2vgawj4u
rT02ss6mXKQnNUni3dTCxmatYLrwm5DkahysjRWt29STDjE9rb8o2brEs7t9IOFoK8n5Rdna1zNh
FnDzubPpQ9m3TKTkeyjXGx1TgBmuw15DcArpqs4jQai4Q9o2rq1XaAwRtMwQYnD5/rALsetXLOTR
f9JKe4M3nbFhLEOad1aiK8T9eFDqenJ1TUp28LHKyw48G9t3BMVMmQdoSshFavkrIekU4hBWFd1e
HglY8kvWi4rUFsYJB2uO++2YOZDXp2A+jVajbcnvV+RuVV4jiexvPRu7cWFmrULLTzC9W4EbrjMu
ulfMbb1FCU3dtGORbTo9hxMyybcS2hiuXkdoeptKsxsSdusVyvxkUWHttiwYdLO/5BlgDZIdYJak
fh0GPJ7F8IJqzcuSyF/axoLiOcFI0CeWzH3/uY4W25972zg2ScE2mfndNwy07qo42ZsizRRoDw5q
uCRcZ8WrFNcIhhd9gkbeYfLJoI7Kb8ahmaMdcxgi7HF5UWj9V7ULjWvHQsXd0bqdWUkPeW5Xt7gA
xYFxsGslJ4/VFNvQsS/rMi43icJEvoTVsNHsApyphjZBCyDaTOTaQ4Gv2WR1LF1k84JPyZhfGwXi
RYaFQOo8RvnqO4NUySIND9JkXJdNcwUYLtwThyj3MnExFzMdVQ7KbRThatUFXXyVkMvwllI1PEuK
lCNmvIMnVwovb0kWKI1Y2WhmpHkJPiUMynF1kmGBbIe0fhW5yTbR6gtx1qvjtWbIeNZJE8tGa8Th
wxpnVgsGpIBy/CjNubQb0/mkG70B95AXG0OB/ZzM/WFk2nQTOyt2qJBLPov0qylPtYNlr8t2C6oJ
O8dqD6xY9iS8wmYFt79kqBDOMBI30edgz0Rxwqquu8iCOd7jt3I7J0Own9LAckdAw5PVaW461cux
Gywkyati48R6ekDlVn7Mbe0mUXRvUsB8ptgU+2pi+bNSu8Msaxd9NUGcD+zLnIGkV0rMIBb5Zqoj
wjZzdMID/KmLDaRZ9CDYp1P5ULdQ9Yjt3htOtVnkwtqr+R04u+VmkZfYr5FswtwqD3zHKYtdrKIs
l8i4b4+AO4+9Kd3LUI+8gJ3FlsiZq6I1+7FT/YGVm9usjrMwM8rrYjyFwdh6i83itCxq1gnrASDp
2+GnOrCRX+OQFUcgW1Bb7YFpMeyDMHelJh2PolZGOjLHKWFfVcV0NKdghFxUYCX+Xh7yOD6QQWH/
oMq46OVz7RdF+C2RF7Zri9S3R3EocwTXXewRL8Jae8ZtpvdM8ggrZKptjo6Tr6ey05B7W8td/RxW
2uKb7VwflVSqM3ZIGakkI0L9wKqPokEcYq3eSKTK972ObsoFA7mxN5LUs6Z8XLwsVEsAKwHMHHE6
5KHt90r7MSK+ddQzu/juMGLgcy7OknRb60aDVmgAvSAsQs9Eu+ko7iEOGHZs2YBYu/eq8x9okBdW
hkjaTPPydnMseKUUD1L+2Hulo8f7UpXn3dDGxVFmXXBkrRXMnjhtnBDirnLCoJu3IVo59U6n/nEa
rJT7OgXpMUfSdTeE5ZGNh7T4XTuZOxRytil2B0enD8BjRBJ6A9qgrNzCsGPHL7PfqMOqO5aB0btW
H2FRqvDVi4O0fmHmKYU7oPrpwooxkB1MkRN+lfWnEWdTri0KiH1XY9Y+NupUHjUnZmG2nlUgGBdP
n6xPPSO4r2VydTQNuzqWpBDL/WyTTQkcec+8UB8jTa2PaZHxA4uy2kj1kfUJNnSS5k3ktVEkMJAm
WM/0Ju33htVvemVsju16EGcZCss+CYGnYe0a4LmJIewxJv9yfvjEWUwWkwd0KpCySLLUE09byFpH
8cUH50daH8QK3UJLS/14/cTd+qj16EpU+zFH/S1RzF2YRvVRHIxBr3BvrgiqtsFxlMNiJ6pIG5Yb
h22omxYfDGlIefCLojpCWiiPynomioVeoTKt9S8kerutM3e3dacBIkzWJxNEEFpm59O1PEf4ZCMo
B5xZqoujg0BV6rbrqSiLgyiifdm4aH85BVwstuHxuhGTl/7EJg6C4PrgSGwZfISZP0WRWaKbu34C
8YHEZ5nu+lJB201Lcn6TIsoyF4ZXdWSYqI7kkYud2ZvHul7aoyVZ7RHJ96zZ2zpWLYF6Z4BaAHA+
p90xKbuOfQCHlBdl00D4d4v1WRcH3um3s9mEI+q+l0WzLCodrOTw+maP/Od1JvL2iy/KXa/mDV7B
3PL96qXV8kMrv07VxGeDEl8dz6cgPQn6Kz1rk7US1+RV1ilmnH/vObRZjYMaB3EmOg44sXhEb2Yv
lHkk1KT3K8PM96IERb45ijNoLZ/qvrN8UWpWSpUvQwl1x6Uy/o+88+qNG9va9C/iAXO4ZaqknCz5
hpAlmTln/vrv2XSfdh9PAL6ZmwEGDbBZZYVSFbn3WutNfiNVqZ+B17oa5eyv7yAzoDv/8dBUqgMe
59ZhtmlS3d8/Hqt3Qmj1Jv/13u5vq2Pz9u9v9X6AST/84+EfX5LUm3FExwokIu5FxkxchrUSyYEU
kzkDbCvabL28rRMWz0WBRSLHMddgL1YXCwHXX6ftql6nmJ6HznJXr8Z0suupOkf74uSIy8veTxnj
tv6GNRMuRPfS/mmO4pP6x+km1jxMvlAGJ9PB2RdJtnCWytqpdEIgM6TifBaaOdlBI8nf2PoaSIT/
fvn7w1R8xX62H5KmfcP+WQtUsR5J+OWRnY7Vsfv7cTSvUPhH6bD/Za348/azivVzmdT0yJi482Fn
jL/+9v0fjb5b3IYZlD/HIlJ5ZfYn1hduoKQ77qeLpNUeM+3hV6w72RjcA2IZ3sPcl7ijA8U8fjwP
xXsyKxPSiW5k3eagseuzNonTWZFusE/48yIU16QJR+y8X5MG87dQmcGYf1/f+ykQgenms2l7+8NG
S/ID6TqXf3zdfmXLg3KjkFEa/uPi37/m9+9olUb2YOcTKC1+b5pgagNPkAo2xfLx1wvcv6U3GxMn
O0BVF4rV5md9ElHAid0PX43qnIizPx7u/6DltfV/gMj834At/4Hh/K+gnf8XERnCMGAl/s2//h8Q
meu0Byjp0v9AZH5901+IjO38Czqwo4PL4fEI6fUvOAakxrIc1TFtiyf/DcTI/xLIuymrlq2psiZ+
+V9AjGaC0UCcg9MNa1JzbP2/A8yoqvon68nBClYBFkXeo1l0DX+gox1z1XZsY3L1BlJL9Pi+Uarh
kIs6BavZ4UwqBu40kB/3R/sBU8qgk6HJy2venCbl0yBLBdNYDna99hvNBqdyx5REHrYbdG1+pCcb
gTKFeczs+vsgR4nnxFVHnorhJzS5Zl97cVp113KLd+7kzOFawofu8D3k27OraIn9eFH9yRyV26hs
U+4IwpLFxKNCcuNVzpix/XBn2IJItSr5odm2yzgC7Jq5CWGMsSls63L2ldpve3iKPSMmv3OK0qWu
wjsZO63ZOpMFu32TF/TD6+yNDgI1YdhdRT9QXph+XEdXm+P22CaGJg604Bxt6deY/XqqveL9rajM
tMdlPquwVN0oaqaAhSuDgIq/ZXKamAAyn0yZA7dzqEqE7RGe6qV9NIQF0XmIgJeDoka3S5y8K2mO
vz+tMnuo/KWpT06vrCGObSQfSmse9GbSYQHJIGGzR1Z1vY2DIiuPWzM9N3KJNlqY5drqGo71BX5V
jqQz+8n295C3qnoacuL/Jj0PBs26o3m9Y7Z9GpRs8WWzoWJpaw82z4WQTOwStkDMPm/jgvUpkK1a
9cu1vhCz0vimmIrh7EigpxoT/dVad1QuFCOUibh8AjUzXMHqlXyMCXqqa228H3mUP6G7G4FC5ukM
0/dc1g+ZMm7vvYrT7/y1OGl0KrHUZk49+HAdC78vYBrALXjEnIdpKOE0qJMgwYGRuU6cyG7u1Asq
SJxg7Y6xZzl0k5tK83JKpOK8LferXSXHoikGN7f0JxTvVLODdNInus2uAbDIrIvV1gppYNrXtJXY
ZUbkqkIURQ1pSHfpxMs0lMpdlcMi89d1BclRVtezW4/E0MT5RKqcjgd83Mj0inG1nma8ioO8wxtq
U7BDz9TkyZYs9HRV76kt4TRtIWONOAzSrazyZuY5Pjfy9LbgKexr0Hy9wl6Af8wqmFdfnfvJB7gl
KFUq6sOEDJp6r/pMi/s1Af2CY07c3qyPXiIZz1Pt8OpV48zwvfRqDTXktAwnifHkoGndAzHpGh9a
6yUD95ndzbzjzGMesLP2Rlv/LKhnvyf9qW+Ny6iDY642dnJTfqUrG4Ec9hNM3zelGhWsD1L9mKTQ
wPr6IW6ga9Z6f3S0SnZbaUS+SQyAqq2HjLyMENWZdigt37FnPr1EwklRnhLfSbDbl1Y1VDBvm9Jo
dVMSHmtS4iEs4Ei79sw0auxaDuMW3xG8g32mGZrkiHnlRIIiQQLc4WoCtaXMjg2WNFh8rWHCdB9t
aV4BnMbgUiVDcn3ziIA6GUWSX6tKeqsuTR3oXppq8025Pg89nv0GLidMqJkmSPGjxpdjR53dwL9+
syb71M9MsxXJIqSTHKySC7ksnenSqMQAOQhnthqDip7P+CptJoZQnLs2gpFTnD6ncz+S7NMlYUwE
d6SQIMkOTzU4g6bUgydXE7G1o1QcojLn2jDuVoIXbxmrvpJT/C3T88jt8cAONpwxQajtsOZnkOX0
o8tMVyEdHJcvG4XftgYx1teu5CDKVPDuaj3ix2SQX3xx+6H8SUQM/VfzGeVrdKPSQLnzlKiukTP/
7RaU3M2KjlKVMQWLsHrxWjpBtyfDZKxaj+y3zB8aaB8Yfl0ztT8aW2aFeqFc8J661VI05LXZNAEW
ZT/0UmJS5Thfaau/jm3WndQqZcisNrfKCtCTYI/gJ6rcHDTwbVcnDapiafPX1Dwl2SiF67q+r/qq
eVazHUkW6I9yWU+BnCbXWqxd5gnz2ElZrup0xGmxmgcslcuz2k3HvgAV61RQ3OiYWXJ9aAbGo/0a
h2oTrzfkvwzbi7UQvEFqshLYm/0JYcarYfL3SjReJXN712Lkfczq4hPq8gd+3hl6qARzRCTrYbJ+
s4bcDrqVNsywF06GyNWN7b1LsSNXOtFKKqZzoMae3EbNDZTjxXzM5fnnutR1oOT69dw7a5gOsl9k
hG+izUVyu3Ttia3lXtYf27o2EO68mGnxOlh5/khMq+E6BrumPsfw5uT5a3DK6b7KpofIMG3fdhbI
u5pz6Ql39HRF/p6iu7XzaxRgZ/jbMJGBiMGMyCpUGI3E3tAUjK+j2PFxVJYhgfMu4az7URrfcFKK
H+WkOtZ9z6pS3qwOrCB5Y0a7OPKLhlpd6wqGsREdsTPikRWT3er8UOwNgGa1vNiep8Oaao/YiOUU
4BjtpG1+HBpgDYuOVl8wL0JNS7hy3X4HfNsYbMB3xRQxCuWpyb0iqhE9msuzmWyvqQ73zgQYU3Ci
Y3wzfq9tVQtqeXgbTNv2NjNm6K9YszegpeyVOrRg+XLzI6k3FMyccCwHzYGb48EbfUVcll0MU2JU
MMCWNrCg6DJt84kXxozBadubdJUyQf9Kr2faXGOmLQMCv6uVGWeAio/ValWPRJzex4AXU4QGyX/e
T2dD3+AtMCcHrzfMQ0mxUbQ5OwWuxwf22lswk7PdAPkXTCTOslqcEMrNcJ2d5qqxMBVJjR7TpLgS
vZoZWrX8MsrTq5bKbCF9FcjMf9wlT0y3zrWPZJ18s8N2rm90YfdyIN6k8Bh54qNUWSdrlB5IeLib
uYxAhi9y13Mbp7304WSeps/SkyNnt7E2xddbP9yAjBbDxpwrJWY3SW1WnXV7zRtuXh3zp2Mco65r
qv5VKJvCau0if2HW4lpwSdxOxgOCgHoIIwpWdbId4yeWunh4upHV06h2C6BwDQI3FHMo43AaTmaD
PKH/Hm116nV4D587Q/lCtXNpo606ZlKbMYGPIZnWCiCzLZ+MuNwCo6xNKruq9vApUO4UMX+TjOJ5
UdAtbFaugEXKhCGSEBMMDgQay9ryq5xG2C+pFbzkVVK0V17l6vXOxlqtSPFLbwDlWiStx5Z2GCeK
SAyBvcaSkyAvjezM7VW4qUw0NxF6J8a2kWewWwN7laxgtnall/i72XnKLojdOXG6ORXprOb3daOe
jbxyHdlk8FcSUrspMXWoaR6qIYAFaxz7SYNiayg35HqrFxlJrD8b+mcHk+Vo9oO/GVQso/HE9akG
9SyDSTC38fW6PEtTaXslSa4nNm+uDIF2qfEQ2I5dUZph3i0nF0djclWOLQWMpH7FpNkFpWJ+1we9
9ZcOYjjWWacWHWiMZtTNZn0Nm7wO2XMSf5FilENZiZaA93OtkYfHYukkqIsJc3+rNfp3QsciF1fh
y+aUGXGTxvfKBi9erX56GmT8KdSR7XF/2E4VCFrG3YgzKjuI49xlI8XpahingZvDHzOhDSpqZCR6
FRLfsF0xChTJiI4NsgSD3TK7mFWwfiBI1R3UvAjzaWpfyrg/L2ZjBEY7rBTHfXYB6LrGGR0gCRtb
yDN+295LMmhTUVlJCMdDc1PalN5ss4tZWXcKPYYXSV0aaHzkJYJVt2wQEhtW/TK1pXm9RemtVm7f
GomcxVqRdAKy/FhFl9HXR3sGn7JMwtOtLD/00Ug1XEfZ1aYSNJFtkVcwCiK8Bg+hwlGFWZZ5RSFy
6yRTHyhOafqms3raWISYSLXXZqqS/9texYuJSrvXwL+AmUwCaeg5egyvFqrqsrisTkpRINeP9aJF
gZJoxErP1WVQahPz+20JerJYdPyeHSN3kUs9LOr41qfOSU2st7WuE09GZA8hwNAAjLFCnFlGFwWT
DifTwqnBjp8kT17pdSehbpehNBQ2sXtGvHGZ9X2wxd+TZl3PmLdlER0MjcMrBgTZoVfZVtVhOrA0
fqRdqd8XSnkhcCVzqZdO2rCAq5HVcdaN5hifk96KEHpPH4Zl29cKG7sXJSBQqx49ErL+WThgl/Do
Bj+VHpATDC8Jg8NDmnz20iKHY9stV9uWXciXvKjredOXFhTyzUHWcksrI29Oem0xh6snCcsmYmrc
rpuY7GyvE5/a+5rhJYDD/c84gJdGVmO9oltRxgNGerd40HFPJ3brqpOqhgW+6f7mhOMccCkZJ0ue
a7fosKzszPSI0CfGpAzmiRzbH6qJa9xM5qUbAa267dQ/x02P5By7KoWbNKk6x1dXrqPNecBrAf97
SG4ZA+Fja9nEiijrQbf7B0nOas9ZHP29zOBcZ7CGMqn6VLPUMyfgzq5pWyrcyuPD4U6mBw6I5btZ
VhSUcXrbDWrxNJgpCzQqX7dRJKaly1R4khqdSKU1gq4ifpE6vEJcUlhAa3ggbYWCG5LlGfLa3zbm
/DgyWxTtPp6gRPpE+aId+5Jtda0HwuO3N60p7xZZJT9Jn1R0TQP1bE98LO7qFFZ95REoyu2IODqG
qoP6Yr1XAfQ9xGEvpdXpoUlzv+iqGXaG8IhBY7VMeCCkuoHRCobcgWmq3wZMuBi5z/NJKoi1dZSP
3rYL7tPyZ5a3YUL057UyTbcqzTZVZi7hKqn2pymanpxcMS+dPmx+krPHLxoKf+qCq0qdKcbKtvA0
LaK0rLGBaPqvxpSg/idDYBTWYzryZuNPUQTMo2UfeRtAZ9W0121GAPnc4VASp4HDOhAuuqmFijwh
FuncbpARr7aQToZK8pYCS3SI627ap986s0vB9fSMxVR9RMRP7ThZZ3w7Zh/ImVpHosSypB53S0Cd
Rpm++lR57pdYP+EepnXxRY70lGKOFkYOYkCMxC8mFpPGIawXg9sHfdUvqr624ZwSsMUMggz3iMgP
ZSHqRs7BHdZRdsEBaM5r/DEl8l69ZlBd06ie1Tr92shvJ+9lpT3WuPmXgnyPDFUWYDtA91U8c21X
NXebXDoK1A8UUU7Mj6f+Jn7AdCuKt9YauR0s/oQqjqDWtfI3oPUJZ3GK+7XBAqu7lQiFm3N4dRHc
UaCFu8pUcQGQJfXMOoXhxv54w0bovJ/tB1g6EV5OZ9vEHGwFZgQY8R0BuO+H1mih14jD/pDFG6aF
CmmtKgv13IgDcD80iKFLbtCEZAdVTwyqNufOjEjw239bL17Cfmi0tgdP836/CHkg5QNvcyylrGjj
3zjsZ/+zh/2MaK+S+tPOCJBLQz731jvWesppf7A/vahQWvOp+5I7pfIpQWi9143CSbzY/Uyb0lsi
FKQQVw1gsf05Kd08Lvv4VIg3rYxH9debpOGM5ikqVsj6mNlncxgnahHNAgtP7oZBZz4zqMgyJHk4
jh28UoFE1eKwnznM536ddXxM+1cMFABqoHZoas1ZV12q2YE5O2iJ1gtbO7mefWkky57c85lhvPi+
Bd1gP/Ax6QKq7KbY3/Hz33A6vpZOwXvzb4x9YkfhKlFqTNrGu98Y+n7mdEDqv59DhS0dK+CNHVIf
TGU+74dCmroQBdjTYopxm6U8xC0Axo6qTkAGBDJPcO2Wrjn/PigCFNlB1tYZZt/GC8WdaxIhFLxI
nEHKm19IayGAEosanQsa/gbxCS2fUFV5FF7jr4dSLiu+M7bQocSEMCvNGbxXX08KecRxDPqvgHG2
SUo0bD2fJ3HYn7frHOJAnk6SW9ub4dVDJSrgdZzOjrC8boUXNuZM8Cm28k3JromWGM84F2LbCLVm
PEuWnXnzDGDfC2D696EQKEpurktYL9X9/jy/PwOohSQhKAbx3ygvCb8JUzy4JiuqsENMZoNm5KSW
NMkIRR0g5vehEr8UlpAGJCP+5U4TTIUdH9/B4h0eH9cC+Gp/3EkrpkUFYqWoQ5wIvhpkugNXYkn9
GBr0IPjQmmBGA6/DrEUbFibDiyPY06ngUScQqifBrM5ykuoYP3zgmOy4FvTrGRo2MUYnkDB42dEK
2z4nosIQrO1Z8LcnI3qzLbwnEohO8mSEI1RvhGzfVsH9jspQSjOM/loIduu00Eq3w3Uy6DIcZfMz
kx7hIbWE/MJZA4Z/WSGZaxls81Hwzh3BQBfWrYKRbnMfl4KjnqnFTSHpmO/CYznOgsle0TTgYAe7
3bTPkgrbHXO0l1jw3yFb4TZahoNgxvdlPLGkFo/IhzXo/MNPSrrxNBpUpVL+ggMs3pKCa09IebES
xGpwCZpiXA4y4G6Cnw+uOd5mNT/WFuz9DRq/Jvj82JrnYdZVplvA9ZVBuhaoungXu2RT0k8IXUCG
QAD9M5NXoRkYEA/gaxOheERPYCIskIqXvrQ23+hMgs8LGi7VbtzRzJFcIEvohT7BFkoFDDPNa6vq
TjkiBgcxA5l7K+kKtGc6f5lbCM1Dj/ihRwTRCpqiUEWUs/St1qonaay3gz2ILrOaDgpGX66OEHgz
0Fa8TY5w24KeVcDR6b6lQofB7J7ZBtIMC4kGHKLctUzVCupqUU/x/JIJPQeTLNdE4JELpYcjNB8t
4g9ckAg0JaELSU3mYTe9BJYyvk6GTbnXMoAazHcAm+IHfOA33ARkotySH8NmIUzYJHj2Mx+GhNsy
pO/qB284MGsW2IUVQjjBUVurD/Gkfk7l9Jji6CRNtRvH0R3KvdVfRuaejmIcBocBCGMJdzGX9NDh
J5yXus0Kjg00wUpOwPgditIxkhfTNybUfVpt5QdHR2HYxV1ywIT9S8tNoisoyMEWxHQNy+dW2o6K
mntbO9LZwUdylZp8cz1rfa13nukQFneF4ToP1Ahp/51Zwfd5yZBrGAsZ10wYgULYShJCDFakT0w5
evmoQWdW1+R56iosBCyy4vAOr72+Si6lctc9bCp/eI6fBCX426bZQ2g26F3LEcNrk+DFpZ6vNS3P
AgPes9ddc2txdZFgk60l4dOG8aaXaXmsxgcSqZHSaMuLrJR6GE/D90gaC3zD5YLensuszxImFxmF
D/zSJKneSEtK6cNJl4gTPcwGmbENHWOPW0eHZaxbrZiBK60AocroaVt5pZFh16FiERioGMk1N5cr
oIzCGodAt1csEkuL0OmiCYsUwjhu0dmDfteUBMloVgwvibebWYx2llv7PbZrGdewCU10ZNw2alO7
RhZBv2bUt5pSfGkzQgJt6Rw1BmTQ1e3iNPHSpFDu4RK84nXyncF25UYxzuhzc2ps5MmsrUFV41O5
8sd2gxlASYTUZDaKnxChMbL3Ygyb4v6moloCWKE1+ZQk/h8l2gpnRzJgULd+L2tmaBfSh6HDd7Ym
+WcH423eFuUFltoWJqqT+9RGT+Y847uST0wKSIwOLN0xwzLCKHadmD87Qug0MEtGIoxBQlI2t4vk
FtV6bhLzec6R7MrHvg36misvalrjVNd97OWSCQ+lfq6Wws+tYYBKrZVhbLfH1sBVE8PSyU9XnL83
Fna1iLOggmumxWyn6cwKTmpFaJPDpmoG4XroG7KU5kZFWOEWjCZpLm+S4sWYyEE0u/ZF3bLoLGlT
2DrxwHw23V7mya79IVKZrG3GqVPNm3rVGNGqYaN167FQ0is9dV7yBiPkAfHlQYHqyzwEMvCaXk85
XOCO8pMk+MBK1h+x1G9ILhZMlyfzicLzm5xoEmOs5WA57P910gXTgHICffd1mnZ9IDvfYKhlHn6Z
JEos80sS4Zm2WmfkQTQjjaMcrNV6nHUl2CBZ6NjFuRl4DA2f0dAq1+91MX1rQQ5IFsjd2ZreERmr
9LXKQ78gBBlUjMQR3nkl2UVXkzze9mXxxTBQn0xvJxJMuiCIRMxx+zpKsRmEXLD/w37YeQWlINpl
cfHCXBOjuo0qZT+0LcXpyKJrl5AdjZUkUIRDaMh7iDbdA4kQ8yE2vK6dz4QNjQezpjLYD5FMubKf
rdC6ZQ/7DbQWkeI3S2C3jps2KtDKKE2XNdKxcAaYIL8SAZIcBykzSWA6PfKBPwmvB/KL9Xo7W3q/
HIsovy4LNh6IZ7cJhOqDkym2At+oIyO70E85+QRU+OlyXpy5ZXltVP8PZg8BIq6a9fVpf77dCvVQ
zh1NvX3fMr4PthF4Ms0fMJwzQxnWOIQah8J68pbBSM+NOjIpLHHcdICyYNlSCJk9RmjFYMwBlgOV
q8pyE6xyQbbiZheXTRnLix7PTERor+I1bUjkMAcHUmFNVqMJNmOqfRbogjeyk0f2s/0wZ4Lqt59W
CInOpFwlco6BAYMhHIoU8GHlqxkh1q0293aBTIXOKh1JSew/Y0HAwje6JeT+3ywqWr3GNaXh2K0Q
jPfPiOCKvz4taxJ6nqy7aher9TEmkryty3LftqyVgX2aew7Nn5eKX6UvhDcA+bsbb0cWz/dymUoH
TYfqlUVGUK6wfX4ftAoqZa8KSuF+uv/LisFApNIv5AR4X5IhRu9SpTdV0rwh3qrOqwzl2MvT7lqq
Ziv8x3OD2V9PypZxo9L5mdsQh4s6AahydSviW/cz8OgB7djLnJnamZVTO5e4blN4u5LgM+iC8rQf
FNEibJsO8zDB/sLRSmYzgpvpCELUfrYfjGxBZjXXDez6Pr2ok3TIKubUadZpLqSk7SyRNxX18Tl1
OmZ5hCd6atPaTJtFWa8PUQw5sOMaE6X+frDIawzV2LopRVs3pPZXvTIlZVs/CerQqCWU4ZRwVcq1
U4syXIipaFsWxgaC0wFgh2XtIqi4Y2NZEM1R4UE7pOf5++DYMk63MS3szk/kfS2DLZV+6oKRKWUQ
NPeD8/eZ1jrI6i2uUWNI7BCxwk2uRVCzBIHEHNugyM3m6K/JZslISGT1OMCFn0SPWIpu0THQ5K8x
c9z9g4gFJbPYVtgciAhM3wa+ZvIxzID4lOQNSdGg1ZVxaTXlMgABMaAsF+mwCcZbnG3MU53mmFiC
+Bg39XQYV/240+PKJnqIHKcK998zlyW0u1+cuL6PdAIe5nsM5YFzrJFaPaoZ/OoDL3bSj7aKVZNo
YxrJQO+b1687c03bqS4w0j3dwcgkE3xQscGfd+bb/hDhwXDQnOGE9Ii2jq/wI+wboC7qLJSa6AWd
pE3ZOUY6kH4DGUoAnmzY3Lo2/sAM5CHbsj7cGXg7s7BAWMSqJFrTJZ6YeXYp78VUo85EtUDUJxxV
8boWjOeEpIbTWlyfXa91R9ADf3/pSfu6mkV32l9pXTAc9jR1wDePj/AXq28n+LXYYW2tE8b8klpe
NTyqj/uPXEfS8n799P2xjKft/ruBqmAd78zBXtBEfz+eJq3H4Ga7l8b8exJrB3NO7EM/rYIGK64u
rhAFxcUmHckXZ3ERz3W62boWKIS//8XklFQoOgVPMZP6101XkMQuC3FIvB3JVQUZ52wVkGiHvvfq
Odd+3Zv7S5xWAvHMtQWnE215V9o/kMo+E0zJQKdd4wOhbrf7I5QNn9NSToElaMUR8KGnJxFxyIKn
u7/U/X7ZH+6HTfzDLNjeExIU+hFe+bJKJBBq6pXTGzexTixYy6ebWYb4VKCENlqYpzSBE/q0qSzz
s6lxy5cjeDimYexgEtJGmNEwI++lIiza5lEbbe3o5OONUuHNYsWYC9LT+AuzFuTf3fWUyndUEAwj
WblUgoT9bipU0NYYAZXJ+LoldIgL+YyHCdPrZvpomGtCCS0f7EZ9zQbzjSiNm7ZRHJ+OUj9gIKjz
bhtXRbZthybL2M7l4UyG+qW3mjdj1MA7DPlBEmKtEm2mtyZwDPrye+xg9TROKq4pDXkxEILhoMto
mmxMRVJif9aL1kbXdUE7qRozvlbjTTYX3+u+YJ3VSewsK+zy6w/G8f3DxKxyKhYw62R9KCL5OFCP
2THmtVSFJ6uVBt+y5cjvCvOaMf2dnUWaa90rVrQEyDFXNvf0dimojFOEvAHq3EBTaYwpUilUhvmE
vdUHd+RGqgdFmZqSrqbK/UIPoeJL1EN/AC2oLmtrmO6sVae1ascftXxnWJH+kUTdCjQhIJ6aGhUd
hG/P8gtebLcOg4sgU/L8ZM7DT8Whrm8TXC7bnmBBsgow1WWnZug8HjNhQVd18gGK6WFfRRzSXzZv
P0ULgLXAeoKGwLq2DsqtUmxS6CSVc15KSz7tBMa//C3+w8Thb1+NP903/n/keio69Ib/Hdfz9Pme
1P8kev71HX8RPeFt/guHQf7D7UI28af7m+upKNa/MONSDP1PvifkUBm2uWU7FqidKqyI/uJ76sq/
HHij7IloVx0D94z/Dt8Tw0PhpvkPexisP7B24nVhEKzoimb/4XKXKxHyTisybxREW8eccmROGBNj
ywaBukkLZna/mZ5NOkyhGScPptAi0AH1EBvE6X7Ies3i9uhtbxTKkP2AYRW4qzjsD+uFOxrnCGzW
Z7jf2FJAOBcHqtPunHIH/nr46zmpKg9x1F2qfX/bt42dgP6PvUQXrNLIQoW1V2FNZrF17KdRiw3/
PFHT6PW3rTUhhkhdiS6xY9017CN+WneR7iwB8qcbyv304CS4Y9oEC3qsZPyYvbgznXgOMZ27hiLi
VQvtG1hsFmrDKPswPGQXrSwE9fyHI+gehZhQJ5DQzsgCJ+B3RQlbtb9jNRxBQMWEW7KMwo3b5mGF
WRGSxVUGWIqy+jnEppmszDKVvroxE+uNFCyMfQ2/N9Qh+2nf0aL92uo1ZfHzVOqO++vc9+b9LE1r
i5zSEO38xiyYg7LhXoFW9HaZAKJTmtfdHiUHbhSKIqSa6VEUwEVjAh+bJ3t4z9L8ksBMkYce+5Bm
9hqk4CcKFqSt1nLSY/2xLLE/y4eSHkEIY4TcgHEwub7LbLuaKKN/H/YS7vdDCD3VGVf1DHNfZQx3
dvF+kEXRuZ/t++x+BihtHgudAYLQO+yvfD9Y4uH+nLRRsy6lbiLtL8hCF69nyFCt49erSsfiEScC
Icz1rJhxGmO7e+1K6X3cJ1oMqh4J/1w+O9lHOr/iBDKElRyy5E9SSGYmVJwQ3NmTvBKR9/o+DMdW
emwZuozjA2cOCLDmlS/AJtgFQv1cZSRiszv3YWSyJV5y5VrAWq/5T8XHSvEbWvQ0AKLFpa/PTxAd
60X1+u2WEAG9+cRRxM6PmNKQ/zH6AuTA4GI4Q5CaPUIbcNySXZgDqqcc1+m0/ZCfUQlDedTZxx5k
5piT67gJPMvSupALkCO4ho2q+lLnw3JBWx9X/sRVWAXmV3bnOG7Ero9Jq+4OqAwYqD9Wj1oWmi8k
jmNxxdvWbhAAPcTB6D5T/VzMh4x9GHAfGTm6YbRdA16eEFctZos3jfOj+SyDibfvdnpK780Xhp5O
HAxXw+M0ebwTAKq9u40HvfVUB8Xn9WqD+roUk/fwuvoHnm/eFtcK3vNT5jYX6QbTQl13m7eR+hsc
HZnyhLoZUBz5qScDcniU7fq5Z0ItWGV3DTVl4q5fIxtz95GRRA8TltFTTmy3t33ItpcPDzQTvLvA
mHwbXhfyO0wkVNNtEfQ3S3LAp4NmLRY9lTs+aMululOfNWw2PQV7s5j2g67V7+9hxsG3ax6j8wab
O5CrQLPdPA5N7s2Hxj4y0WM6SF0sl/4sB8Ujqa4MXr5VP6zn6sUJiltiaEyIIePF6d6YwVnHtfYk
PsXRozbEGmikXWNFmj6w9XfyZ/uQkvDtyXfwVcrBJ0DEftKupFcTfrfqctnq7/rX8pSSHn4xz81p
OKEAxGBVgizPMOOTUB7GtBll5wcJDjIUFyg518wj2+Kov+QXxh44iIz3ef04XbUvy5363S6P3WuX
uriQcLFNV3Zzw4c6/jSpyzbPAtboAy4oo8BnwkNZ2lqXAXWK6cXfu0uQnmQg8iczZYTqEXRmY3Xn
KmWgBNitwB756ZwZmvauGtp9gAnn2fzpfCRP2qX/0j+1s/Gefjr3rDtrH5iPcYD7h6EyQHmOiuNC
XTb7Mmz2Owgwy+Ap3yJ02p5zNnDWwUTGcfXb6hidpltyzRu2A9NlPNS/q+9ljS/d0eZ6KLGJDJJP
Uoxokxr/c7omwn26ZtZkftOvktRry3C6dnwzUEu/D7TcZwIUvWLWngXFNXQEgrXaC+nUT6RmbpfU
Yc2AJXi0f1ZbuL4I+dyAtcxrr72xdkSrSz+/mJ86NB/rwUgCTjqk3Sf1HW15fYb1wNZDmf601LzY
oHuDt6UdM1yJDqaHEW1+rB8U6NEgpu/bUxYqP+ovmGNgBfZxNcN54fdDEfSy1/XZgNvhsiwyaQv0
0xwu/P3wM57TNxGJENYHVsv5+0QM8Km5w09AmdwuOvBZJr0fRbCbT3hQnTFhrYZjcSd9tK34fGfp
v+g6j+XGlWQNPxEiCEMA3MLTO9FIG4Rcw3uPp78fdRazujETHX2kFgUSharM36XNrefZy9/G1+Ac
S4qQKxvjrrv783qsST6A54BlBz3GiGggJsddJ4xb5gpLiZdz0LHviJv0LWZR1lYg2MEnNWxINnVt
M0kGyz5uksS31TOP9znbx18EKKy+g0vrb5ZHsDxjln8RNCL5JhfJN8Zn0d/iap+I7urKdOERdJ8p
0rCRKAWEnSZ8NATaMU2vaHb1t3htn/4eLYI2nWgEYJuD+7Bws+K+hAkqa6/AZaI4RYYk8474YLE4
N+NRW/yD2YROIHCdzSPKbF/ZqqkNYoq+fEFwgGhI5/GJLEbH3VcY2nW++v2H1Pw2bLI8vRUdq+aQ
pNBDPjXwfsy5VLMTr6EEK2MBq985bBbwkvwJCg3/E2MuQQKH8tL/CPuH0ltZvMFJUvxL1/yPEF2H
foY3xv4Pxeeom/A7wHJrvGHlPwfpEy2xdMi53Nac98Pa9J81QwPwqbJmF5WTQiHn3hh89+ouTs0k
W+fopzpGuTgSzhGSY9Ajh6ei3jJlT2z3/eByeXVuEunBeCqx2CeawSxCEqO6NdpC1H/GrcrXELLI
kQRLac4apJFYbpN3kNBNfFG3k6cc5ON89G/AoibSJHErPLXWrthiEpFp6Gb55BLQABJJSEZyKDq5
fGBiEGJoW/S9HoxPukqvyUn4e03/ktrDW+EsLdmBYk3XIoHJJaFf96g9JONuUPZg6IzEshPnjsiZ
O7j8EcNvJQQ99GipZYRthaXQ1NWUXwPZ2TCj0Va9rAY0OFsA6OqrDVDg5CYBaqHgjUTRFDRn9M42
4/ikyh3it7lwuiWqIo84Sz3dq77Jv5dKO0jPeWIjfEgEUtCN8sJGdHu9FBFCR+wvOtWtsVqXv0Vl
1TfhpFSuqKKiodMHKTXo2uNfRN9SjFbfCLF+TC6i5BING1xMRbCRxbgeQYEeQZthxzIpM3dt8CQJ
N4wBBRF9K49yv3rPdCM/89Wpdv1tuB2Fg06lYeqPqrS4pIu07Wdj2o2u/qU8CmuxSy8TsMhrO23/
CZpVH4LVGtmV24JouJK1cmU7/2jPggtxaAcnQdx06+Y4bOX3yjurgZH/1h/joZ1t/VjyGmRabxUP
O3NhgYnEw57clydjDvy3ujDJN9G3fEaEpk0LQxOM6NrDEPqWRLm6oldY5zoY210+QSYBC3aQMnBP
SPTcxdfqffHomkdPMNsN6rw/Z06aWM112lIrcRUuNftycjuVbD0j3aT7nMiHs7LFI/MYHvWNz59f
FnXbEuesUR84OPrRNot18za8qbnBiiVJonRaMm3SQ77R7uJt/g1HW448hjPNt3pDG4BstOUZlOzg
m7m5n4pTwxnGQPOsIQuNDiYNLfHCS7cOrsKb9sPCqV3xtmgfq8hc3kXZFcGs4FUbS1089PnaUpRw
JZ8i/cw95cVKowJ37y9D6C4LF4C1InzNQYmZJI7fG7vaZJGiPZ+gvvOP+Iw3gyG1TWenXrdwCiaM
JxeGDmPfUkmcypwBDYHqyJ8pSUCyIX7aTXUsfjinUdpMmSPfcZMhdPiZbcFtSWRf9yukfze6qurY
3hZfGRLHp+5ECyfJHZHSk8irZl8GEO9ONlDdnvpLfamlvUg80AVie5Wsk3dygvFnMcDqNMG1rpzq
mnzz5ivZHo78ApKrgtRcRZvqxOTDFnkq/CU/rx0kRtNGm45BBEcSX/inhO6WopdflJbhschFbJ1A
Q9GAMW1M/8AQiwdX1CFLm0GbgmOPP4rgu9ahbVr9W1KeA3plaIbPyeDW0VUrv8bM636qHG3CMyWf
SLa69TQ7VBPicVjzmWeE4OyGWW4sBqhSc4Z6jnpPnhXi/ht9s3wpqOSBDI2yA5YRdUz5/KG9EBkB
MaGu1x8MA+43fYhAZ4aI/e9vf1/7+wNMEA0PGcQpgPaLEyoaiC6y9ZmHYdUNWsZRTiA1lBeZE75w
3L+/DSJg7t/fMkHguuLXd1Ikzi654VssGdgD/r49LuU29/7fn8ZG0VlLFYqwXXpENJpVIjxxG/S2
lFMpYi8pLaGA0+hev1DSIUDgFQ7JKmrcTJw2JC62njKT9uTnpDvkFcf+31/lkhZ/SrPBlE4q221r
tcWDLNFf9OwE3y72tGgN2yMzPsy2dpe1mwUIca1IMzpUDvxWnmSiqxRj+NXX+bb2ZGWNDhIxSf5F
2La+o+NhxprAIG2U5sbifclJYUr4sSSnicHejGKT7PuFURAzFjsrYjtKS1EPhBYZkCxX9SqTbOMU
8VbQkXYY6DbQg2S/+WM6EcJNLYr8iN9B/fnAju3vQjPYd+/SOw3SvOXdHwhmnA3BbD3VWGG+szpH
ee/2FRNjTVSpumKFswUBnek29ViZGxCzsaW+B5vFSfxQr+2XMFnBL3pYPmjlvXCxnEuJxb2fKiNd
2szqlX77n/hEk1qml+WXbi3P8DD97CXhBYqb7u0rd/I1hQcej3LX7pSJKsls/gmS2T5JO/4NHfEj
pu57184KnhQj143pEP9QFL/CjFXTf29+i4+K2eaNGWOEINh9y4dX/VJchvwY6gWxfzVT0r2+9rg7
OJCIZmJ33clfEuffuXG5Iy318D6DTaOKDR1ud0m202mKjdxbnttNsB8GQz6g8IC0JN1KbjjTjMXP
EKNdQdpEyd7G3rjltyEBreDTCptRY/wQLzVf0CU8faf0zRZyXtKMtjSL1MR5MjjBjlWJBCz/IiqL
nqp/QMjjPekfgv09mmTHudHOfyN4zwR8Xc84RPe+g7GjcaKN7GHOwkjZue2XxC344VUr2ZwnM/fa
7aoxV19YE4RrG9pMO088vnARLhVRGnulRF/E+X6hf5ah9WxxK7KxXPHOKAaZaAzpLQYboYjy3oBB
XxaDyVpBsKr8lF76wCcjcqrlpDAZTNFj6Fp1Y0CBaCmbYKvYwZmUP6YLEzV7CSkNI4LRAGEMvqQO
puzKNfCzudov1hJ6Za+74SIqLO1Bks9WH930WHyE14TpxIU1/WimfPYhMWIzuLWwyQOBgMbK7r/G
xpS5yw9czouTSujaD5rjko6KIdysYLKPsIhQUl+lde2ND+5G5a6c8ugDCL0j8E1upWhne7qX7lUE
eqSDl86KRiBhDy4cQV6LF4rzc5nZTWBx25lQmDIcZWkS20Q0IxmTjNoUwbuMtnHwqqnKpQN+4uDE
S0D3IJ47BP/XIrTjT21PO5Dp/0bFlIX9ssYkZay+Kf5oT1W3XL/AMrLCOgZX2EQYDdUfYgBGEJk0
ZP/0zO139JEL+MWPeef3n3AR4cvvaeYNF+GqZDpRlnKUNk73ufzKPC0z0UvMoJOxg8nGD655+rZ8
OIv7uC6PETDTSBHjQURiZxkChnAZSPV6cLBH/i6HRjATtWeVCzI67PFLLC1xOyl/eEtjNh+vVfSh
/4IioJS+sjCSBHYfi5fFDe/OoALCk+Z7+cUiCZ/zS2ViVh840pZfCOSz9BDGTgog8ex+2eLC9xLV
VGIVKbXatj81BwGJsGD1j1Ly4ppNkusCnFir50G1QLni0/CxEpk/YeBvAcealo+kBJk0GFe7+E1r
u/mYSqfjQxuwCxpE2CHLUyNT/9eAf6UO2jaGTWwWoalkrgDsE0SbYb+imUYq94UfdcFS38t4Yu/Y
C934SI44Dtn5kX2sLtPykCX20FkikfTpOU3efHamR0CcemJi7g2YuTy+YBa2UJVsMp+zF3Ao2PmC
I13JPiUA6lKw6dE4ADqAEyAAqnbzoz8RRuL518lquZ2FMZ+BtRBh2Nzd+ic585AE8lVbcnDuZxmV
GsJMlyCjVeSwQ8tWc8NXf9ZA0jzkX9ON0UUhG1s53EG9OIn85SlcUSrYHDn1l2ZrBxC0aCs/eHbb
hTHty6N6mk4FRD6qPXalHbmA7M7qRnZki9X0erkzYye4j9Wwnm6vnSI2wyt3/hWY9Oj2RNBG6MzY
YXUexi9OjQbPNKmCL3qcsNtkW9yS/XDSPhSrW5G+ZZHEA7XNI5dsiQ5dWonsLEJvQgVQOjpIaOSM
mlFQRqxOPlWMZrB3gSOS9vn3eXNjFHvB7G8TX7OFK4FBnK8IwC19tu+Wx6Z0lgziGk02n5VmaBQh
hZcVJnZakeZTaaxq2iChAcJCifAaSg4b5wopSrUtJxS7KAsrGvaaSKtptG/DRfplvFh/5XEjiC3D
8dw7YHexYGGj8ZcY3G1+oUI0t2asOF95UFByTUZ4KNYzvb9q4J0mTzX/hDrHR+A/yUjNntPHsOdJ
Y8NegHV1vCrCYgKyb4vlNpXNdF2vCWWdAkNjORVrOlQ+K5SlVAuEd5OG9cCI4ceuIlz610Yv099y
7XzeypUByTwXarEjN6Dcyh9EfuLwTzO7nNev4D7drUZHz44dq/EnsmmPsZI5IsGdma2KbySuarU3
Ib3EVYouF3Pnury+3jM7S2WDdbIccRoZBC0zsvCLkSGAn9xwv9+H+KC0UxJtJhTLDV0lxzYp5Tk6
ZjN6WX/NVCKdGXMnhnDgFKdNzy0bDGbzbthzbNSEN9Mn+6TBOasD2y9hwuq9Z9eihpIINXd47oZf
sbmudHhIusvD4sahCChIokT/U6AJXxduzDzkEzdFfii34BzclB9oVO3QM5EEaBOK1KRqC7zVUXxh
v5b4HZ+CbTOafbFm3ATPqMIBWxqFCy7yskHdCh5M4hdZEg+iHggJIBcccshsQX0uClPAj+LX1JOd
ZMwEKpscOsW5fVsyc/jOYCOsMIHlnxs2khccjVmRexqXljNcmhsp1Z/JZWGrH1VhqXjsF0b9B+h3
w1p8kGL4b1V7SIdEJzShdfK1MH6Xhde4gad/sv3C82Y3DslZcRZXPli/ez27zS+1OEZ+5qLWJczA
XvjkSE82CJs2+r58igyA+acy3b52Zv3WIk2OyfRduCA2CffQ9DcJQBhfUl7AKhGTK9zj/7IDPf8H
th6eFemXvM66tAi1Hm6DHdwzngAKvIGDz8ly/KBmtkVQq+Lad6jJUl6G0WU2ODA4Jjmv0mbcSf/Y
dV+q+tlktChTwY32mv8oNgPC8toaWQlGuZvO5Gj5vyEvQPpQaTLXO4k3M+TH8Ctb0yY+VRfy2e36
m4v0Kwc3FGBpWR65ydXGXyuUbiTC7BETRh/6vToo9riN3NTJiXSaDVlieQLqdP84lkmeTN+kG6XX
cpvQlGzSnXhczqdpMvnuwpQtivMLe1Qte5LopBBkZHEvX2WGTw6HvgvRdEROi0un2NHa9V+rLx5O
TFD9g8Ui/UjQ/pphNPvh7m9yQhLM5jY+Jnh0I7T4+H4+0rd5V1+bG5tiDH4CfvMWUSbY0lp5n79W
j7lxp1sSmNkH59JSOabdIZy+OWgo//2d/OETTKBu9W+qEyE0CWir43V4ySgf3pbnEkDnmkhcspGy
3HbSm8aafPRe95vS92zSY7Ifz4snNnUUhLPBgPStotkjs9DpwpkyRoAXYh2K/XVpr/bBiXTh0Btt
5YjdeKCrie+SI9s8OztcqN7KyU+r7eiNl+EpuvoOR0RJs3SY2lflgOWOKj42Qoe7URu+RCFlU10w
WFn8WlKeXNkj/yIDjPRLrJHrepTvAbMBXpizTt4B3Rg7H9UkutPKZYWjvI12S3flAhMMbwsc98TD
MEJMt2QyBmYHcTu6qGLcTk4t2MnKzbAo4li9dp2RbxHyYxHgFxCgovXIsizpOJu61+Fok28lGyvO
hxfasOkokSUktjYFYmkP3+Km3rQfw1vfMCbXkp6jqVrcdCrmTnKWNIdHuj4K00shm+LH0lbXxY2O
bwshsKax0G7IRlf79FCGa+Ql4HwzzwhysvcFSCubfuARHsHaET59b3iO/xa8vcIQ9tVTaJ3uu737
Egm5XkpoIL5+I2E48l3fLr4Arpa9rTyETS264WW8D7W9ZDYmeRE/mAF1rgo0X6UhQ6AiIzV04hkt
CQQA4CY33C4ZoRDaLwMzNB7DDRgetmuZPkBS5PixxHxLYIgxXad5J9uaq1+rZwCiBAVFMa5NdgYY
A0xyUZKPnncUrYdnNFyXCgGHeC7BCy1pB5L+7TUCmFd74bZVvmH2KcAbMlny/Jm4YzLqV/VmEM6f
1tT+yXdIDz9AA+ouodhELzrJ856I5oZlYQYElOu3pnPLxplZ+bTBKOQJWIHZmzigLcFVvCEhtQSN
tzVBrbr6NxoXM3im4GNE3oJMS6/PP6qtl/vgIk5W6FNpGDwF9PDzZTqmh5YEAx6Yk/6NuJZ/TF+Q
ToaGtXLPrp3S7dDv/UwOU4QcuMVTdQi2WmCUNursTcbDQ6nMQRLsl3bpFJ/dffnV7uKeWBYr+MQO
QIgi22/yryCA+V/7ro+vgwquT3WZmbYN93CswT/5LXZXb81mMHsa/ulD+TeSCIshM3pxoyGOX2+p
4yMw+nVy8YUT4SgdacGpMfubenGa5wOvGHab8enn21HC+MLDZLBZx50r+Bs92RSEYyk7BbgHsR1C
/N4UZwdiM3qdWTfGATFKQvfElQtpKQeur1nYwwXdnZsnAboVaQepCU1U481x88CVXnUEnKhujh02
XKO6MBqLGBx+6+op9xtY0yzA22U1gs2x0IyW/klx7B9UrAW9sVwPGwoC+EIaPwvrifCdv2dgawJa
zU2+Yki0GyGa9+qruHImMk5Iof4OUWVxZFmJl32SdBLURrpAsm/WDM4rIQ0BpWE/PRqXyvZ5Fg+x
U9N87YMP3BRMDB1tiTGvHnePCjg5R4mFCZMrmHUjO0s2H44oGWHmcJzZ3T48xst90681u+ZA1Mwe
JMZlyz7wdqmM4yfVclbu8hGOqPCo0Vaf2i1jjN49+QlUm6We7RAi2/o7SICGJZTWC5gpO+ODPkCf
tm8xWkvSiFZu/0YPD6G4emc0JoHvRvyokgOP9FDwDmzhd/jW3znkpKX1OpB6b0Wx8YHTgeObEw5X
LJtrfx0Oym92rihx1tp3QTaFnYTOJK19f4dCVnWXT9liTeScsDxJiQPXPxL+ktttbeUEfHFf2Ku5
+ZS9b1ZVO7DJ8GWaqTHh5ZsDlIzon+lW6LYgUvjzkWaJtbgP9ngU2I4IiJeZvhJXA75OOxbwGJGJ
bnU8aaxrwQhvkdNcE91YELjfbPXcCz8YTFadyltReJrgQS7AOIiE+xTOql+L8Wka7qvY9gtqZzYK
ig0uxem+EnAeVwXesaAFWeuK3eynfb5eGoIHdMRaoLIrrf4GLjsxwICC6aqd0K8vj9KG41G5y07t
NA9mn5QC2TJmfyOaqo7BbXcRoHECLNXbLbXYNbjPV1HGcPwR6U7LBUJDQGV5+suoY2tEDSzNSCDR
hktT10HozLU9IEgJP9SDajcbUkA6vFDPCLFBfKte1xp9kk3umz7/l71JcfvpBGEOYTSQ7aZZQJaU
Gwqkr7KDPJ3vIBc2NNazg6a8iSdhnR2rt/TCob7COLYVrNiVfyCMmBoQ1Ya8hnDAHe4l14VyjDfD
UWVIDnbpX/+xeBCcw/wwQjbeieHeSBZxN/zIJ2B3y7xVgzBf4gVEU9rWH7nt28K6vUVX3o5i+aIN
y4EId02qHpAb7zvcB8dxn7uMvoBPiV8M3cs0xDFUUnzVbzya4xuLjA1PqpzlVX7qbNzHkWyi9apF
87vri3fCKOU7BrG2dYcR4TeZBnCyptZa0N3lby5v68TWwYTgyjii+ewpdzKvmTzCItIWzoUxCfaS
7YWxtolTJJtYX2vlnmyTUGPmoxtqdqe48wiX4aAiIy1XTVj9BjEp8A+jRGaomeb2KnmkhAS32rYX
DuKeg6WeNlBffHraHx8XLy0c1okGH23I7/VvdM2+EOfmvxDCZ16eFfO6CZuG2RiEO9AoPZpt/Vsv
WCIc6Ya2i28l6TgXffF6d3L/xywBbVUGFGCPCR3U7427w3tEU8ss4+EhbTtL26tHZELmYqtf4A7H
2tZ+lrFt+eAQtalBFCp4ubbqtv+cvhORZ9CI/8FzrNtDPRot5pLYHYZ7gHJXJkDFYMRMfg6efWUU
ILvaXnMXcCMLalsFotOdO0vuLMqNDM7uNTHImL6iB02Fn7k1Zj0YHcgTu9sseU6R9Hzp2zIww3N5
I2MocoQ1u8PCkWO3ZkpH4cyDx3QG0eYxIPZEpgZWTsGveJngm791pkmYyCJu6a8AelsAS1jSg9/X
O7x3NEL75oGt7walKFjFVXhXL+N7EHsE0ONNNKXvhhLlp7M4KQDibkKwJlfJhVu8aZPLltFcSb9m
0sEjuLIpqIsNQrSlYpcYI4/BQd8PHjxDSdpTbPD8V050Et3hOzm1kG/CqUNMjOruJr8rkDzRlbHr
5U3/IiJ2Cfiz7d4gT+bq9XnWLqNTpjdeoz3X58WXsk1Q3xrIdxsIzj89ynifP2qX6ZNQrQ1AA7jo
FZKZUfc+HntDehJseA0/WHYEXgE2m/oRyqecrGz3+UlbnYAweKObUIP9agy4vFWAQmbIL+Iao6vC
hneNb/MVbUD+igs2kCXk3VroTbTB1deKn1nt/qV8oKtd6gZmwMaJdgFu9Jr5FrQyxC26KTv9na6q
E56b7atCJlOsQwhgICG5AVhu20N2VA8C4XmwXyUP1jZy6kt5JtLulFjVaXSVLxnCEIOsGW8lb3nS
V3b7jB48uiR3W/k5PQwEJ3rTuF1ENroXYHnKzrMlrsnIJ6XFEZB0aB46PGAWgPmLzOaBVygzukf7
0R9U3i307c8Lsg241bCUJGhscRJOfM6066GR3xQvJWPQ3i3/VeGW50v1lAKsbs19/gGLCQMb/0uH
dxfKB8EhLRi+A+NFImqb+SxLa/VIiZlUb6sN42HZPjl6qh3rstyktyKytE/1i691oiH/skWwUMT3
GDkNlf2j3kuWSMUWURERgXQaWjuGqZmMHIVVhjGJqEGMUq5MZ1sRAWEM4WuJLN7qM7pPAcqNjppZ
MgRb4OSV38hc72dblFyZ3p3kqu9qxyshlsXsusBJcB+uKsoXHoT8xQTrW2Xrh9bys3vL3uIt6xPy
mtFJAsh2tkmu7V7YJG/dGhWV+sfy0zVepF04WcOaSr1k6+MSOTFpEENPf0BhV4mZ7xmOa/W/I1XV
Lrjnu5dEDKX5+OFP69Wx+gzXPFozeOoTTQi8TUnYoZHuBI575HN2uSI71a7Qw93rZ0MLPlhKarFv
j09SkbA9LzbBHUWHsFPPoAIEwvofnHRvSbLRzwjLzshcz+07TkYLuXuWOuUnO7aAP87syQU4y0dO
EE4adYNqSCHHLgIINyk0xWofVOZ0psrWToy8GEMk/2Sbnqe35ro8DdvaZUQvaeEale29dtlgjp3i
CNvVWxqs1cMCAQknM/DH/C1EbmAhitnGo8nORxh/ZAKzUPXiqJB1d3JXFjvBs9as8Q7XXd/j++pG
U9rqIP7G6oZnQqf8sgOr2zxTf5+HlkZdC2LMV7Ewgd5DiP+LVubqGb/RMDCZY8kEXJomuzrVBxwQ
XCk1gd/YBKHius1+2k861ah348Pqw78yx4YtcVGv28wKFx6+YupJf9jm5SFeeOq3+p1gDOOj4kPc
aWSGJx40evSkp+qepG2Nk61CXC2OGsVuZian4Yc4juIae/lB5sFkEuGncOKky+RjFrxXaFhkFpdC
PzUQyrtrB2+VXwgFHWTPD50KqpXC9LeC/3tQQxC8SJlRAGNZFdjKLfgeE1vygTlMHh92atIjs8Ib
Srsi4C9xu/pBYBm9OkdTBZwmopYlZRZwG3QZ3hXwCq6JiBcEUfti27pm+sFrTZRVfJ2tpSelZ6O9
Z6JdusNXlK9x5iDIJnPPDMdXQy3jrsFySkQIjpcl79nOOKzD1wEcXCev/R1daRvxBPUvbmH51jwS
JKqBFxY7neQ10A+FsYBeke6xniCjYucToPUR8Wk0bab4PeEMKsEy5lcJS3cDbhmYmJBDzqoKoUwM
aD7cx/aorXVo096TZWSoJDkY0NJOwIYTeMN0CWZLHjcVIgh1w2QzKhIuOEufoo9klFHJAoVov+4K
S+RQgYygtpZeH3/FsIdjOawzYduP57a4RMlRyvZZ6ckFQnamHVmzcBeG9dCfMErrsF1wkAXExGbs
9zIJO6Ri6YjF7pMOXJN7lCXUZdRCFAkKtxcwhJKdsluy9YjkW4PbMcdo9XYrwSWFnhlR0kS0jkWI
MbK79KlcVifkSV2LNtZsIawLTxAMCqO8dMTikzihZtyRsYS6iI2ZFM7+pn71pz9iv3ux/f/j+f/+
U5TZ1dVMFP7TAvz9u1APXuhIjR6OHyBMLSE0o/YHdymF67+vTb6qOFqrnXo/W62ZbGxnHcBY3PAk
lAKgHGNBWuKByY35+5tWoqhnKvVyXdU7XVDoFf++9PdNac4RbLZA239fE+ecb2NfwgP5+mNFmpRe
VSumVSGxzwiAshdj9CMOL63939fq1zeqBBvZ3x+MCCAQ/vWf//vG37/770d05eVDE6K+tXBNwz3+
vWyqy+x4r7/+/dP25dmNYinZ9Mu0PgbEV5V048qEUKXzPZmLFdVId3HaF44ftO6EBkiKyVsYB3Wy
SP2Nbkk37etgOo8+2X+Bzl0rMnl5VHOsamn4if30IivCp7ToW9JXFYVUMIO8wWkdCbFd87x25Enn
o+yGhRiD9j59YUVQAQNfnBQ9XRL0ozu3TeBkhIj5BQjCKodqTJHFTnK8sDRBpKV5ZWFissfyIMcH
IUqeWc+Y8z6iPsVxwtGncm6qXQRx1XSjhz+VQISBMKMCG6OPLAqb1aQrNndl/ZobVZNyTDSnTvZA
CzQ6nLJWErc4QWE3tOWPvoCL12Wn1OAnk8bS6+kDV0hjpDMFR9er5DwhSSNZw8rSCMoyQt+5RG3R
9MRgTx2yxmbgIEwawOZhMWLfDp99LDHVmCMGU6IPPUD2bck8ghZgLu4cPpDcXBZkbYrLCuHlCq8g
8XIJVECMmK7v94Eq/TYL5MwqBr68EZ15hi8vQwJRpFn7YSjdZ74Cz0ijJe7bZWItNZQJI6EfQQ18
g1ffVIjiwQKHZU8UbDY8YVHqGKyHnI71mIWI7RAETvkPyS+xjW86GqMLIQ5tg1qs7mkD4imwRmUe
rGX1+vFwlW6j8B7VfX7xiwTBUyidxQUHx1JeTjstZOhRnpHDuWjSbNMsv8bJW+YCk1vYA6eCsSd8
5HYzInEXIwJboqx7+ouwXJfZv0WM8sGvEaxrYzqQm7NkSs6OxDry10Qwh7pl0njcZnbXvvaaNP/E
Zhib4iEuK0QKhY5oYW7pyBPtI9S01pV89WsVzvtJSgGldBHlMcmhU4S8NuEdBQrYpkTI6yFbVqha
Ct9bhjpFL4/aWpM7u+hHpmhOM2rucAUeDKcoM3u0YiXa4iCCQ1ZrHFGIIxM2M4Zc/auHsN6WOqHY
M5iIHk1s0DnPhz/gglzOCiRPSu2qfbAFlv+ULPiJVbIJGHVbOIkIRCWxZFswNKkS+t2sTxviy3lK
YqoBJW7eGWGI+BQErWohiGpFFWypI3K5ltLPZZUBddXxU8PqzQwwtM5aeSVdkQBlIQdXZnwsRcLi
FMQcbbG8unZKAOxXJuTSs5XFZbY8inT/0nDyWUiMfgSMkALdqkpy5cQU9Xf+bxCSbicm7NyKJL/i
pajIoyxy1RVUd0dJE/tkypOpmhC61lKwKOgMFznq+XThYi1kbDnHalo401LdqnwA/StlK+tYZv0M
Ch4M4cv8jMQfb/+uI+rPwGFuk3OXnIfgM2rGjaig+1ogMmCLDTxlqZuTAg0RJcNPlhLhkkTBM8Ti
aRQawRbEfri4/TszqpPZlTpiPRud/LkRpWrQE3P+Xc9KRAOcPOp5vivJaSTJZGjhEMeENBqxYwWH
tW6kAiAWw+iIHBZIGZ0WZ03J2mMh0cIk4/dCW7yPI/e6WK4m+y8w36++moLefuMTVW8Qn3HUFSBH
QbnnjIahmnhJgEggZ9dDbJsxw40E/cuYCcp7AtwoyXCVGlhwQNZIqgibgSJCGlUOnEYnR6uPPtJO
j21MdFu5CTVUkTOsNUOByefDluCjEomm6rwSyV7q4nRbyNDEcUXl0IokfPRVUTu5MB2ldrIlVQus
RCfMnimPV+LFcsTvYIbayFgPcYxmp5tr7DdaeMzFQDoQsvispe5W1DwnTIKy23FBG0/+HI1WwyDd
kgZ0CWk/L0kAXySA7XRz2lCWvC77myT4F8EP4CkqIdmgRaza5ZaBcmh3V5Dkq53PFlnoz0UCTOln
MQQ+DgUxnlqvGQdbUNPbanzZFdTuo9VDf73QKIcH9StVs9+pJf96OQ5MfFyAwWckOWuSlfhISyTG
PVrY38RjVyA1X4kFARIK/VI3AGlJgerOQXeOyia0V+HqrhSLFKQZnILHDKUcBl1d0WcrYJWj9CPg
DH8PjPOQx+o6xcgeoDfMFyRNchrdF91lGpo7IfWvS9z4WsiiClWCKCbfEGNSL4UpvUcrOXRCBpJu
pAiOps6nARoHjQfDRtEWtjyKaTExVKqjmM4hPnpV6JBAL0wGNJCBEQa+0/fLY+JTjWpLpbBXNXEl
YljaapOesyybPCYnGIPeuJoizdYinBE2zANBIdnkI7RPwRi1aelkxDFG0Brsv4zGji0xq495wJLX
YgYBTC+YuqEQVyLu6WrRZtgS0K4IpWioNeByORNoKkxgX5K/gIRol490AWiQ6f/H3nktN65k2/ZX
OvbzyQ64hDlx9n0QQU9R3r4gZKrgXcLj6+8Ad3fXbnPj/MB9KAYpSiqKBBK51ppzzNPcksdj1agn
yqFpUS7NuwpS/aEcq0Mgwww2FltIL8fal4R0+SsZwPIL3HATUIWlIiZeraeEQXgyIFkIXbqGJqHS
G0fdmXol1hFRI2yWKewTi65HY1P74d9mdsDgiUjCCQdixgwT4hXzQ7wSfX9V2w1kOZIWwXPJ8wT9
DV2rN/XMYjvm+7FjrQyWfoCeGGVSUTbQ4WSyixm062O2iQME8ioyXnSX7rLg+F6T0nlVJuQRYJx8
8rLG9QM3Z8gJAapurfzBKJJnUYc74Jcto65moA9PMbIkYnYhppeiSfAtcTHJlfPSpNJ4zq3zZCrJ
hbzaiY4G5qSlOLba8pt3nJLd9V5sVw6v5Fx+BVn+MBpEoMC2ao5DuDdH5gGGHQ9HacBCsT2K+j6n
C6U89+QV+YcMSEbpNab4ZXI7Ri6Qvbl7mjgCOVjZ1rC7q4Zmi7OV1iuTxoQkwVXO3mthxuO9Yf6U
29ZrnjPIEojYEieg8CVY5crUsgw1mv5tpvK5VDXMgEpbj8N0igNEnz31C+gweAGVbm0L8mqzqLkH
ObqPYXLpMaIGQ6+3Lhl3qzzE82OG9rvZDMTktu06IysvykVxruTIoTdjGGN4UOXGxhO6uOl4/X4r
QwVRSZ0DEb1Noxvt7IFuDMR0SMBWq+1CKCdXuUHKau30654gFjYtTLYtLdsCjEz2QTwfrGYgJLqM
t4UZbQENcB2MUPGXSY0NKSaSOVlKIAGNPmIv0PRcpmPvHA76tODPiWMj6zsVvbfRKob0IJj9wrom
ixNaZMh4VdoYGTX9pxzaL1dr+bbwFhn0dGR/xxtWPREF7O7rkze21sNs2Phu4UbmWNJmNifb+Zkg
OWuDA3zeefoB+CKNiYCjlpyb00A0uZ7UAkIcWiHHUPtY0qUfGxI47Pm2CnMMtxNW0oaIUFBWaGsJ
cSHuDt3VcD0CDmgHZj9Nbesrb0INOXTPpmkm+yzLbxEijIbCcImgvtb5qON2NNeaUGCyaLH3Tu3s
J6c+WqMV3ldAekKinxuFVNEFwrOx6vbd8arhlHseCGnKFU9W2358L+S1UcUEz1fo8h0AWcUUU0c7
L5EuH9oMZHPHa+VtSlAT5gHJfnn6OIXuZyxJijQnE75B0d7rpCiecoulrJjSN5mKH2nLGwr3hRSD
fh/J6k3VSIxF3rzmRsxcQyvPMfnciIDHA9D9xs9tBfWg5V2IpaAoybA0ESiQa34V9zdAN6crfVuH
rrZxy37lteyc6gJauIy+nSEnWiT8DFI6O4RdyDWbsU3RVtPZdPRzHgkC3UmFMTeWXiE5rmiqdVS9
LP5efUfmKp3guGy21aLsJS5p78GbWJE4UQMiJCMaLKQM2Xs2OERqOT1bY45Z0Y1bzMeNvvZkfay1
fE248FtpcB0eMrFNdXpHJaR1ql2ab9MkbhXWgkfoinSLmrd8TEjUMQd0k0PqQHd8rdOj3RuU0NCw
bLgz9KUMTCaEiF21E9o5LTQVOcPo06Sp1nGMVEMRu7rqvzQ42CvRFvyld22NB3rAUhbpU7i2wXZf
DX2MTHEKk00QUOrNZkpwrx37Wceslk+jXHUyXfcZuQh6zsSIKpp+vkuoD2XH3hT2rU7+ASfrhviZ
g0A3MeaMh1yGFCZVKhJmMP1ctOAMDHvOZO++qU4qIzmjWzpuaAU5edA4VTkhMMPeJKcangZj5Slq
7+gpPImMMGAiRHbgURZpsKIHMnbvaVfAPrPcNbt5sWpa0HoT01pN5qggaTdOiKWlfWdTDR10eTdo
DMSS6TkhzdQjW/zKifRsk4eCN4yT3XDXyfAidWGtooWdH3mLX7Z5xtw9Ho0KvdWNVRTeEeD/rs6I
2LGJS92a9njX9zqVt2IzE5gJrdDaPZs2vddQhCDil80yIRjsewsEOc01x3nuu6HHfNf7dFWn6EYl
R130t0loXPOHz1duQ8EmhgYPe1+fHS15T03yAxrJO9QRGbstC1SCTnpvjKjHe7NFWjLx/mrL5x6g
JzX14GgEXvai2bAxI9Eek3bxKeY9E8gpK6DAiS0EMmZ9GnOX0aM3zUdptQw2JDHc1+PS52sqcVbR
ZzfKg5ra9Oi5DUeHazHWUSEuHyStoGlBlJkMrUHAD4PpkNZyD9EFi3bUfkUamgpFc6BuKXo85urE
rPiag7e/GHh3CbrtNmGHYKeNGXiLkuLCrnFtTdOowJ1zGqfkWecTekS7tofrqHQ2lSeHpZWBx9tA
FBcbQbe2R9j/wWwU+06hryPgp6DatlaDiZpcCyp326FxUQgfZWnZmKrUz4mlV3rRdCIbF27TpGxE
jKiPBk/CkguC4dyk0a7v5+tZM0Couej+xrk6el1LJroK0A4G8Rp6412qEF+L2Tiay3hHEkR7ZeXN
s505jOA03x5e5jDUDgTAPfeWiZirb5wrXpR9xecZ7Swxo4oBeLwuJAi4osMo1aKdnkj8HHKxMSW+
hunZzGysqNo8QtxFWdVwOQg56gn21jZwugKfKvgFaUalKeNrrh8iI9bXy6rv8IFiMF018dmI44Vd
E9+VCDsqA4VhNdW7Js38Gojqg6ZwiICTZSa7zvTsJYNZ3s97s8FbIcz4yLbwjo7JjNhi2Baa8ZOF
8juaa4LqCethzjXonAGEvTWWuFKtyXjNIGikcEuiYTwKWtd7LCbJSWhzoDoMCwdq+BuDxQZzlvM1
xzGaEITvXaNR7djDGw6qlg9RqdMk+WMjFNU1YckbokCYcxAKfjfZn254j8Whoid1FXqdt3YG411r
GaYMy/RoenUGKheiX94B7TWrCrKg9RqUeEuxYB20Fp1H1kUfrUZTKIEZkAAMj42BbVXCkLKp61dO
ORpMBDWxibLelNkNV7qJ8FSzCwOZu/ZpQsKfFTON1j6nqkQK0LjI+XQEZEP6HTlxcTsj1TdKRmXl
UsdKSjidPVw1hCeBccIdaIGMmX4K5th9AGh2pHFBi5DmV2jG+tkpdb+U2KiaHqlmWo3Fw2xqn26l
R5/UNt+S9AIiPB4LIoHIhGm+ub695Ta9F9mG7LJuiBhXO9qZcgzHTVjHUHwtdFn7buCCGluYeZuO
thpLwylH4QLxfSRo1I/NvN7KkE2MA6tBmcOGSxejCYvM0iFzV4XefwZGUq0MlOJlwO5kClSA67rf
RQRBbUaX5a2Y9I8s8J4K+N8rM7ssVgyfgvEMFfnN1ZthO9t5A0XQcpl3Cd23Y42IX6/+6Adru5QZ
q1JJ0kZsaz56HrjUhH1LOZPn3uvBNQtdcoQ+aF2FVUFzw9UfK0J74GqOAqknpjjZvXLxiu/SsZ1W
kHsfXCf01sEcoPqvmye3KEixqy1/LGtsqaX5YJFGclXoFinwYbV1yE7dolE1KuxPgQuLOdXo8Yys
fcWoKagjPQBUZR3IiCHrFeWBCR52GxAMELk4Oc2gYBXKNfwI7JK0uMQnT6nXR6wobmvthQXxS4TV
Ki0Sb2eytziEpfUV58K7iZPqdtYwdQ6GOW68nGpvdnG85AUbecte24ncBLW26aeWmaVXtGfzc0B4
krPwk76Y12h7l6CbhqlD8EIyMgFXJiL9nnlGlHyoqnRuXdrRVA3Tld07zx7iuxyrH54Xa1rLSvwk
SHwBUtlUbuLG6dR3SONtXSq0EkNlzjA1LWaONOshi2brpWtfks21ITkHBmkUOrshmM7Ar02Sf5iR
ymBiI1ezOXDA6UHbQoMwGawYOv2rcFYGUtaR0JSuewtD8ZyUjvSB2DNeropXY5rznSHTY0BY12oa
sB+a3SKybNslkZCp7sBCWuo0m83mVgkXFEOY0+cII7lp3jvRHVUzMU2aB0wdNqmCqukaLlai8XvI
aL5WzI0v44LZ/kw7YuQKt0p0L9slhuasa4N3lXSRL7uT92aTyzdPoLFyk+o9sccPrSVdVtknrrW3
A5/scxXIw6iZ2SoqGhQrDedgnsEdLl6hKDu7QMGREagZilM6YORPkL7nA4t/iy2LC8l4RT3C9dmu
v7IlJD3WXeTF5ULe+c93o0ndAWvGULWgEEdPlsnN5dvD2nEnBtVLEdETJEjhT1r65ZuWm18P89qG
iXB5/Mfdy4//x+d//fjcK17Xr8eOy4RxAMw9/OS/jPBIQEW8RGVf7l1uxAJJVAv67NfDy73L1y7P
/vrmf/navzy8fF8AbQaana6C9ZRiFfbyMT8EacVfQ5jQ3+9evnp5PJMgyCYrh/ZheOXDJeX9csPR
heP212MxB39/bC0+W3w08auTk/eczmJFrnJjwPdP50OWtjN/pWj3VkBiRDW5QAxNaDku09O8r+Uh
0iJ5mKPA9ck+RLKyPGzr+W9PpMu3OLbF5EGYu18/cPm2y0NBU2hBJh4vX4qlZR3IWsLJ1mmphX8Z
bs/l+y7PXG7KXPGfU3TeJ7GJcdsuMHQly/97ebo1yFkqja/JMiSCYa/H3WqjFYihiB3ZOEDZWmhF
Ts0wP8i4FtcV018raR/ahAFNrya1ukBhLzfGuBD/o1LN6BtnFCJQZ5yy/R4FWovClXQ/Ez0+plzA
LcXELGoaxoVCrFKIY7sLXPgCHL5kjl8eXm7yfEC63TlK7VTY+qXeY2+4PNOHBckxQVX8yAa68r9+
LruEJE+dDUgbW1x6+Q2X312FS7R7BEuYPyfe/vr//vhfLr/2j++5PDW2TFL0JZ781y9PF9zUr5d3
eeJPv/v/+fSv31C5SbP1umb/63v/9H+WsbuLU3XMdDbAMLNY/twckIL0Ej8KPfjPCBcNHZ+dM7Wn
lNYzOCnoGT1ISz8XMa3Lj5SYgp1TB0wFymjvEOGytyNIvYKIoqFJmeO34a6P+nXSEjkXolupS1Be
IFb8wBMfvdJ+2tBJD8RcEVeYsdVX7FyoOCVVNqQCYdv0xJhZGgGVp1eYIwQYGES912wDZh+CtJR1
0yoab94jG7DynA4saV6tIZ3VCKZp08Cvwr7GrMSwvi8Uwk+XWgRcenLVwPAo8h99GIu1qtBAsRfw
u3S67WjR+djlURfZ5WNrM0CowZKj9AHrQpfMZ9PNvLvFrxhnVrivR/3BcIobtrcNQTsaQoQ42WVc
gnf9kr7Ugvpe6dRlWhAjp3Lxc5XdLSFHXMzioDuPOoOljgmmbjKm6xY1eBZ6h74cJz9IMW0lAi2x
nKuZUwsojoNWGe7HhFDSrYS6LZktBslNFECVz2cPCY3efsuQtMiZnFzf8PRjGQ0d8tMAMXoTHEIX
A4jmeC9LBlfLHMQnrAkHUYeih4g8exYf3QKsV0XzqS2M46xl0CiZ6KfpbUMeL5oAwgetCL9ugBrU
YLh2tOS7I80PI+0wzzY006xJ30kb7XhUIgwob/oUuSHo2BdcBiAsXTgnCljtVe3SJ9VTkOmJ3swA
OVgfhFWO+9qhdgiZwaZtrI7OIM7MCVTfPtYa+2KdyrQtYJhMTbxiGHweUv00mK5EP0ZMc+uW16I1
CSCSwQ1BWJ9FvfRteTmCQ5jmiCGuRNKBDCwwxqRB8dPJ4mMWQJMvwlpcRwU9NC5nMIViwXuSGecQ
yoip9WqlGtoBNRKYqQoNoPH6q9aaP8if2BUh5gp+9Jp2ACdMNN/mwn7obTXe0ns0yNNdkh8Z7UrH
24FZ3tQ0Qw7C0iZcU8A7dZcqqPDE0QkeUquXd21m/JQGLv44ewrZoOCoL9DtWm99o4FLaeeXaCdC
0hG02Uh2Vrroeu32i2HgUvgNArQ5tV5bYuIzu2xdJaxqZq7PDFfYs5oFI20ksE3haD5jLIL+Uucr
7FX0XNLeCgKv8qMh3tQD4LaAvu4myAn2TOM9zcwno7YCWKFE8nmmoNVZyie9bE9Z7qGBc1lErXzA
VmfJXW9G7q6tgusmitXBsgrWEXIEaQlca5iwxqZ/qzP1rlW8grxCBJsHd1Wp3zbRSOnH+92LdS/Z
Cprd9K2ntrhWMT4Bo6GFR+oSahp0WGmMDDyRwWsEaBVJrQZTJyLUI8cD3EYgYGdyHEiDAMQfiC/K
NRQV2r7wMPiG3dFCYTdg7GkUSCWW8405QOOrRB6iqc3rTxDl5FxB//UJ9tCvLfRtOq09xC9ps3Fm
a3ggCRqVYYJQhvcWAXMbiTN7egB+OqLbiXQ8Jw5vnY5rcshYyLLicDOa+rubeBpqmAL9pZE+TVbc
bZuUMlyPHHnuo+CrpYXW6RIkhoG8a+x4XXWX3MbEb3G+m7hng46ze+x7ZDHTldfTmZIhoqmeXFM5
j8a6ctrhsSsHxpbDY900GtrS6IdhduaqplmwaSWa35HAJvbw/FKmxGhcusWJOHjeSuGZzpq8hXeS
GGvR3/ASDd8gThzFKK0Pa2zqbQGjkjE+StiRzO4iHECr26hJEXJsZyHkekgwVUADylOUxnYj871h
AhaSIrqBLDqg0VpICEzvNkHiLhhr7aae0YUxrHrqZiLBq/5uaMh9N1x6H1OlYy/UQutA9MlXAimV
RlvxPSYgCQcVkSXWa89CI1q8dRQeJAkpk4jGo0Z27m7snE1PAiR6JJMGj+ks9OgCs0U9PoytgR7c
iukWC382qvnYIq7JCAG9XkRmHLlO2centJrztcrzE33SG0GmEgL02CIhD97xVDtq27Xo/4dxTg+T
4oP25uZshTFwmqoPaCOMb06KBiQbx5uUvv1hqBis5CTZGmNiYhouvb02pm+kKfnOOL5lNsN0zU6u
u1mgj56wWtgGFiZNmatQIoWf+unUqSQ71JtpyO+ySmdNLbwPklNp5rdYfG31nLqkX3IgP9gMtYo5
hiJqc2XOhfNtL6eqbTDCSfOTGjiB6Nmx25vHz0Crz4M2VUBz+OsTHO+6hiXbzbEg19Gj7jVSR6rr
1Xt0OXmNECHID/y6/DDYwO0YM2ODWr52eWImKXBTk4xeNm149CL5GgMaJxJI6w7dQrAZlht9SDFT
hMVTJKLoEOXKO0zW+BoJQBVNYU4Hnd0e8hJulJDhWubICRJ0UMe0Jtes9mbfWLqHQWNsx6UG0ByK
g5o6ktBMfUuSC19abox/3Ls8/OMlLj/QgB0/FOvLF3oChqg8llfuDvqjSDMgPw7RfS7ecnSRL/nY
HivS1rdsH0kTGCaY8y5R13R/yV6+Ku3C9HVPACBR3raAiZirNzNE+6976DwvW/rLjUXiBAQcbi4P
I+HSQadg8612ydoK3kNCveY/XpTZNAPRR1NzFy1HeGpxPWiTdL6yOVsoLikiLvkAFyb7H0kB//y1
3vW4btoYjC745wtFXoiKHlFodqgvU2jiXUdBVyyf5a+bZqnqugVGrzFxXlk1w87dJeDggkgN05Ca
pdC2F/x/v2QAJBcW+eVxvMQDzDXdGC8zd7boiTe4QM0vZNZc3fetq+9tB2KRu9yQBTkxVCAhcdCG
hVQFLJZMAVxnqpTXkVOyQCwhBdMS0He5p5bcvGqwS5oZtGLDBfNfm+ayF5OUHDy6vIbLPZtS17ct
JFzkoVWS2Ia2cfUDOvY+soO9rKGZGCmi37CKMMFnOjlqkXl/wfEXultvo8QFyta8zQP7PGq9fMXY
oOYjLDU/CAWWHacxiefQzUNjJsrvuIZetTbqA8dgqVzQybAuPaeAFgDxJgugKVQISiumdVNjGSuz
p5ZhjnlbBUG81XOHw8mj5F23RCX8kS+wUG+7S8jEECCmn0l9+Acm1ylid4GV41lSbnEseh37kuCC
BtWLALlkTGIUztzQX92X7axvx3+kQFze/8tDk5ZiRkzFjrc7BKC3fAaXmIHLjTfCUHHRCqxmT6DA
Xaj4RmQiKh22ZYfipWbD6y2hFb8OysvDKcFTXk5z4HeN+2Caw1tV4anr50UreQkjiLTx08Qez7rv
7IexOv5XbvVNZLViPBvACGdvT3MH+GbIlZeeNfDJdFuSrr12cIdp7/N3RAGR0CZcI6+G57j2HutP
8VgeGU0RpIw73Vv2gjCXEzbEZCCtnFP0NL+BF/seb5hYBE/RY47WY+tMEE5X+U8gistJOW5pezJB
rPAlMQoAe2+tGYJAt04ARzINfy0W4BgIkg2L+vwAT1oNgF43nbaF6hj1O+1+vmm/Sh5OyAYJ9FmX
II6YAb4ZnL66jzCnfeW/spnFIf8i3voeMxpDwhw3OMIb+xR/6lQx2FM9fmhGzoDfWBzxTrXJmp2z
Grc4QgxrE8kvxDDgbStAo4/62x0Aq3V82zGOu8JmjNDiUdApFRts58kCmnJP01d4a5xQpwEuWOOP
hUhABLj9XXE5y1b2g/0tz8aDeDcPwQP9ePZ6DXYsErl4x6ITewaWFeMteZlugu8Rb/jLAAO73YYn
Pd5bGPhJuWDRtikkN1btC6ZYyMlPwGfniqL7qnzlOMABPzOdYGp0yo7JJ47LalUQNkwGl8JRgCMW
vQXGXgAPnbiqY0ZYK+RxgKKGW3ZirBtI4r27E2qL7fgZ1lfy/ofXbtoJqfxpwudN6lOOW6Teec6D
yLZ/wrXf/sE6/0vR5bdlXLTN778ZLjx39oVTWBb7799/Q3iiSY3tBMHBSFN1KW2e//q4j5HO/P6b
/l9VPRKUY+oYNTXiPJCsrNOf4lju0s/uEN5DOc3QLWy04DZ2/Cnf0lZ0Tu71/MURwr4WjV62sF0m
29c3KmDbROzswklNwm3k7oPiFmbnUMFQ9U2xFZ7BjJ19w9ZA8vcK0QRl4PP8E7rfJt/kb1A4rvGA
7qrn/i65zx+r55aOw8rw1Y/kALH2NfuwMLhs+3N24NqPDlPjgMVYvzO3ExOJrXPHYobWYIdsBjs1
8ml8+ybGJpKNhhVRnht4xZ2PsnS2cEe1z841GOaRbvbJ7tdet/mh+m/7MT+B441+YkzA0OD8xAEl
55V9pErzAaa9JZ+IIbVv+tbIX4cHBguPNR86VhtYxTzDWQ2vQSDrR0q2xzAbnOQdh2zL+PEesVn9
gsTCPZebM0YJvLr0hjPevwOSqDcnZpO9yz7R6m/EnfkMBXNDWvGP+dPG2G1u40diNdXZeHXNdXzq
9tou2lpnfKHWe1OtsE+tsd63d2AAETznLyVkEVwvKJvWyJ0xR3KeOrgBPpP1Kt4XElzrFWfYdLMg
AB5NbfUDMFnsrNkd+KRJ+DtglsA+mWBHGAiP3WK8OOJTAKe+1u8ZVuoRO50TLXLo4gu9gcMWGd95
8tll+KLeQWTY8yeGG/NW/87zfb0bPyjBealcwLfyUL9NR++NunLLzm3D3nwncAz5C2jh/CbfURKi
EF0fkq27/l+O/AXu/28Hvm1oumU7tucZ1j8f+IDsGxRdxnA23P6MZynylzWGw+vJ8V6NRWFKSpBf
vGObQdmE0egJR1KzEL8XrfL/8mIIQvi3F6NbFopnzSL74F/PQpm0o628fjjHBr1C/rXaPirWpLBA
c25w2HD98PHZEfxIXRXeVO1NyAAXm+UT/pH45vJy/n/exeNU/fj9tw8yRguf5GoVf7X/nF5B4Oef
Pjn/o/34yw/CGtvp/JHzk/ty+PgPP/C3uAtP+6suHUe3XMt05G9/GX407e+/Cc/+q00qt06Kpu45
hr18uEWp2uj33yzzr1Jbtm+W6XqoMywOwr+HXWh/NW3HkzT6ltiF5af+z/98jf8NGfJv6/ofCSW/
Hv95ndfJzviXQ8wzTWmhtTA5wAwHMdQ/H+9TTr5e4cQu28z0ZUSqRayzXDfAnrolflsLkmeXFhlW
kubUxDMgiEpCPJyMD5GYMNTrKdvSQb4mVKo/Ve57VE/oUxjvpvFTvFzdquwnObzxbpq87xEVuWIV
tKCTdlMvdk4aL+vLvB6JND0ymD/F/aSdu+EpUFq6z4uUTccAH0fTzLvJqU6iGQ9ThW89DmHT2YUY
tnYReId0cMkKYD+qWsz8ab41QuWeQoAIgerHvWT4tiHoEFJ6YLVcg821IB97RSHOepc6eDYy+yXy
Eo0uQ25Q+C/tpnA+S0f3E5s2T1BZ5l1d2D8cO6P0iPofMSGE61nJU+y1xD+4zVM9zuHGyRquOXRR
6Cub4mhZ044R8tsQm+IcM+vtB2Rlcgi2QaGPTySqryoTIrXV5Z+mZx8ZJu3Ccl68LIW212HMuibA
YSdPaXuVRoImxj2gFdMI84QzryR2rLqC3iHQr+rVDWVVESOXrD20oT3ruDnJ+KgqImfdwTCuymqa
MaqbOyvbTy1GiVpvtqPceZHDBgvsj0d6o+9G06ctMuOE/khDLgCql3yns9V3bLJht4yqeLdU8zQh
/12TLbhtsijf6oGEFZt3qwYtAXMF8NmDQePB6x0SIIcUBE1629KkOnS2Sdt4vu9yvT40XIVsKBS6
dJNtFjtHM1obRq+huhlcyAU9u0TL+mmaxdEMhvZYCHVKRoHeenA39jNZxeF29sbrbBTkjGfRpzVg
TlGGdrAI6WKzL8+WLPNNIeNxF5c/BC9v1YVaukkRruPhX2JpQTTEM3LYnghrvQjk3sBrM9QaTjwH
rW9iwk0gKqz1Z9mYmNvkqu+d76LE4I5AmS1HGHzjUxp2ZsrCnIZuTE8PpAMZTC1GeedOFj0oQcrA
KxlKfePa/Tt50SQwWu11Gs7s6tmCE2jd0tIo95Lx+xH15HqCjl8yly6nmypswjs72Zn90s5XjAU5
wCBuW76s3FcpzPk4KdfvhRHsc6O6U6o3rzF+9KdE/2mpMbuOBGgGWWDsUAJWRVM0V5VjqaPN/ObI
GTf6tDKOuVV1+8pThd+28UtnVwBTUvopkZPbJ638EmOjtjTq3sKJ7ZbjZku/glg97PYGlgp09sFJ
iSrxw7gOOOqmN9PNXcRUOggjKW6G3HI4tVH4YyJNIm2fu5rf9RYASau4znW6lq5tgz4iNNWusD6T
lEkYu9s6MOMCBE9pt6J1IHeyrbFXZp8F6XNw+zNGGkMWMm1PX9vMYpben8MRwv70Hmcws5sFKx65
9wp9z1qfJpBHaBgY5B8lTdVlGtD7SfGOEDXeDUlIoZSbfm4Y2Vorm7vMmH9aAW2TND+Gcb/uPBBP
qMp/uHa4t0shUZBXgR8gF6JE/eJ1u36YOvuqpNKC+6vWLuYGSQ18nNk3lsM0+mXXRNs2fhttky4+
BJom7/kAZ3c9atFTzqKN6LBdaJ8l+9pFn4bibFrdqxL5/xzAz5T2mJ7FfVi3WC2LmFya7AYBcA95
3f7qI/rPmZ6E68CG4Sy7Cgdw2hl7+hrMbzO23XZyq5plk5ul1doaQrbkiJlzDCqDTXpCYt3YHkPN
JMUp3pfo97uA2OFJRBuPoLZVm79W8yJpt2WNGoghmIZqwarnU2MUAx6AGVT2xDwH/deYLnlhISY6
a3L9yVbv9sjxY438lXXL3q+ZnZf8B7lDjCML7AAKb3BKg5vs5OnkxeZATEbxVY7eSQuc9MysBuOx
3gpf6zHYBt0+pue0K3vcrZaiB1nkBkWpIQF1ih+zZ+DJGqP6qkSQ4pvDj9RBRzWNGP2a2AyfuebC
M49vZ+XFALx05SfTdEoSJg1ZkX/iW3oSWnDUB1JyQkmnKjRAHIj+pR47VGx0mnXycjNFa7fwjGOU
NeGDl/f3dV/IzTwi5zKtRSPa1eZmjHqHStx5mAIkoW4pEt9hJHJDq7p/nkw3OHRJS9VgOKM/TMiv
mkqftojG8jOjGSLFjUquLVrhzNMwvJTWfBukqqVUqU+0DTl8pAYZOFnSHHRyPXTUiHgs51NbArkJ
Qsc7uFbMbEoBqBkraTJnA++NrAbgg1cjLjWQjczVrowhM0xh7mseDpK66dVVEXVq5TVJe+hbGrm9
nJFyglfFb2hgRgC0EAxcE9wR2K3IntwJdobo6ydyZHVEnZhUHHLowXaOvd9pcHJtfDVISXjf1MyW
WvZldrbQkw81iU2Dra7jrjrldmgdUblBdDeak91wmhCwndwMgFXs0DzPlTccDCQqDGkuaa7hmjCt
PqA7Tjarvh49nKhc2WsaO8XWqkbgbxWJ164++ARw2VyRZ0jzZXQXa7ArG6tAA1+Dk8cx4tXgGsaY
uZyrHG+rdzH8TgjsHvKnqzqp2j1phTgaoX6OZJcxpR3aq8hwr7vKMgBDkY0qYMCY4CPi8BFHDWaQ
cq63dlD1RIuN5U51PZdc6j1p6ye5TCWjhDmpVUHXQTZW03I/5ZImRtbLfZeW0NwGxcCEWdRNEy9x
MxjiRL0Nw0w8uDGWba11qTcFddrSUT11UFKnOgzxrE6EN4wkE5VLYzRKaG0jtUq6B8xrhEHBwyUA
nIDJPkNeHIaT9JFhEn0StSQ1WVV96JT7TVscyALB8ClJp5evXu5ZDaB3B9qdo43FOmv6hxFz1cHt
aKLXpQOlbumxVYaNyjdKUGJwmB3synxPUgRPSYENzKxMnIFVttMYOUqtmw6Xmznr9LW0vA90Cs06
lP3XnzQnGiGla4ORNUYGGse5nLtdwADEHqEKWxHwfCf2aOR0aXFMDLfa0iel11VbixYjdbgOkJyN
vAybtxaKaa237WfLHvwKYxRDquVFEqoKIsWwGSUHJD6NHRy6sU/BDDVPKkebGTaAIYR6CtI23SQd
OkJX4nBmvnBKSuq1y6Owck/GvOCFTQ5Eoh7rw+WesbRdL/d+3eQogM0q9nadPhAct9w0/7g3GabY
x+Fa9UF8jFwY3yVE1kBLjoxkSdBiPSk6FxBfkULZTSCMlIuJsWX/utGt6vbycgcHFEREwxtrOBjG
pbd9uTGHFuX3r8eE2wEXDuyXcenTot0tDn0VZrj1ltN+ROAO72BRXXnooxP1f9k7s6bGlS0L/yLd
0JBSSq/YBtsYMGMVvCigCjTPUmr49f2lzolL3dvRfaPf+8VhzORBSu3ce61vle1Vp+UfYlU8rXc7
wdubmfkEepHjzbR+WMpqmPQzw0AZTv9uvZu7HbqqpfG3q7Ro1Sz57oCe/a/b9QFLVOfFw+FW2hB2
GhqzHJ+EQ+p73zdOAAGltXljBClTSONAVywjDn8dQero4FFX36xftnP2adaQDr4fymos5AKlLKUg
6Wvre4Hfhbdlfa862z25xF9e2k8E1y7H2EXZGC4wkv0lLblK2fH1etPpe53/1egWbTxWM9czUROG
pYFjOhdvwhfhU+zsMSmp4/dN0Gbj0cwlTcxgeS6M2jjWcWwQNaaPuYTzs6EhsqAOZI7Eja/o0Jle
94mufDQ3y9gsV3En9wZ1xzE0zL9v/O97SBZxpC42ZFKjf+1j2RzXG2mVLJc+QdIUjqx9KL5Z1TEa
pQ2v1CO3GN9BhEBiwa3GwPkBRTdENv1NpU92p4Fc0jdIokS0YHod8gnifFVQkOvVw9NLRKv/23rP
mn04BuvXqo9eyMHGR6w/o/WzWD8olRFy75XykRkErfVQRyo3XgBi2/Ku1k/m347fbhzZU3WwT76/
IQN2WSo42AOGl816IE+sGiBY5qbbtxQE/vqGcB3/8/0KplohQ0VpQdg99sB/vsr1ntD51N+PsWyX
l34bH4pZbWvVIkUyHZj5vqLjXoq97K17ix2xFBi2XRsETu0EWJEXGPgEpvm28nZ9n17OxO0aJXrX
1GeobC8LE0i//4RF5/tdR39+nH+2WcYCi0UC1DFtvIzRNbyZPrv5vpkCBEOSAUyHICkQORaABZFY
W+1NiZvQTtwHFfvAlYKbxmhu7Sg8tx57N4NUhoaBc4QQ7cLAvyU68VD11WMjLrliDuzFFuDpGcU7
DvfLJShvAHCQ2v3LktaLGcGIx3bMzm9MfhTmSxpnM7SU+ifG5Z94bQGoOJwCVpFinCjzfSWAv7ZA
BZqUoK7ilOASAqGG0NVTDiE27DxbqncISIDnJeY9c4EdHeWD1sxS+kj1lNZ2fR21/U3vjP4+yuPn
xpol6qMUEDmTWCQf8mCZXF8jk/hyX5ZXlkNc4Dydg8J/Sp2C7meWXPsfBn2C3VwUe6yJ44M7+FRf
vjp2Qtzk7a/JvveXB2Iwk8swNtAxFNkpdqcPNiQFjX8EE0NEI04gHIgEu3XfJwyywMThhTKi52Dw
ibWPaeTelfl59rPfeHEW/AUxC2gevXcDxYpBlDgi1OzkuxPISqn2blo/+O0BlcoV2lrIC74Hfqzq
z5kkdDCeoKiJItdGiJsBDTtVn7oxp5dQQi7vI+9mpsjo25ZTwgI81bXbmJp5KzHq+TnXOpQ7F2ZK
XeUjjFn6qtjCDBLZe+eqp87z3xRvwhKjFR9ARFwEngu6B9ZRYT40ed/QXcCt0S7QethTq5SBVDp2
9yKUGAWAvLd5gD8+T16GyYHIZj/PYUjeZAAnrHA/2xY71uAwe7djuJPdcC5qRdrZ5SKm6z5Irzjh
v7oEsnfQB/GWEObMntxTk5JI6OKJHdB1Wg196dSVvJFm91DUOB3nvZ0uBA70ycdiZw9pMKMPyTwy
ApneoDQ9EXi8d4DI9MV8nQnCNhVxHkpMv8rBumVe/7y08jGzgtfAG5ihch4t1eIeTDLkL+rGP+d1
gbkDQBiKPWaT7VXrDT+rqnjgWZKREDAAsVL/qgTfFYo8RyijTZymxsvyDDB+HTMJZ0fnMUfjecoF
hWO2M8mawyDlKE9eJgwXHaGQ4guMEE4RnJOJIO85PErE4WCVup8tOhxmi9mht/G2Fj5wwKWNGMFN
mbq2kwb/52K8tmUWQESsuBQcBjY9surkZeh7bG4b9W7aA4ufMexcGwpAv7AceIMF+STvz4w1SaE0
tjFmJ+b41MoGGjOvtJ46vwR00jB5jFMsK3YLkQG/EP9ewvCjLdcWarweOgLRfDSUM0KLi06QFdWO
Jv5YkKZDWn7ljUuIkVf/9AVGsFoFaNKtz34Oum1cqduaEgtkaIjCIAeRPWDj3yCG3I4insElPMxZ
DNmu0PwsdeWQ2YrHlPhNE/0u7FXjmI6NcTLt6BSbyOai0UzPNfpIsGYOLjH5EMS4vysFClQ6FgPM
SV6ms/dFZRHtnAHVJeeotCPrOBUviPTu2RcvJ0skJ3LAqay94csZAkBnDQ2J1nmfXDKpl9Z8LRMQ
McsirgdpWyBGDaQXIGEG57fIW0D66TLt/GiEv4G1AYJa4vg3mJwg/RacyAtMGJGSJJDyt2uzRMUX
ls9JMp+7km5skTnqyuyFhUAjf+Gq0XFI0QicSVKAAHQw5HiqBvMhSBkMmU55g3iZmA5peLd97t6Z
AYiG3GCymGjNKogq9IrRoYhpC/QF5oPQ/0phvOzYhribzkggG8gEXaZrYVavf3Z0rE8sa9tk4tPE
rPxF22O+bPFFOyJjvBaGjw1rEFzc5ivOx03vhNqw337GdFEumvHLT+FdGUyGzLzfEe10n8Tkk2EO
wWlWmCeEIneiyX9ziTl1LGRYDytqjv7noPxPLulq40wgzAJXHK3CPKTp78wlPWBchvHkIX6cUmqy
ATWc3fkd3avLtANwlHNJ40TSsVkM9WoNnMmwxtCWNKIjTMHKD86WGkgWNlhlqGoTXEwjEUECWGKz
GB84OtxtPfuo7Dxo3m3y0GYuZPpyBOSGjWQzDJih+E9WLs85G2umQRo6LkZiMwU6s5sqnDYMet7a
ScKzU5iwq8Ldm8tn63PKF6CDg6oYyTTo3Y3PU6t6NYNVXnAMdmi/qvi1MhtQWkT/YMCL1VjeOUs3
34cuYQFRkUBHnSJztyQTzjrnTgwLhuYGd11mwy4xMXEq23vo0pr5sp+lWHD3jtOMJ8PzP+LAvTHY
haElwSdbiqcy0/FgaSZplrKgRYM6h8rZDG29H5MQpHwx3c6REhi7nN/JgjcpxSMvnBGq7QzzKz5m
RQ5Lv4O7wyqBEhoLsJWDXVmq6Aek7qLvxDUN701Ug2RzLaBhnIHWJZ4gkqbgWjrZUzXcdAjiSRTo
oAUhroLTh1ImIQR2KhY6cMhJS6bySWgk51ldTdZiHmmTgZowAwIqUfxuk9a7TxL7jJAS9Kb4kdHf
vui0oWK9kRhHmqwM91ZZPwkWtnGLHw4adc8cOqU5VJMpRjCAiwheeyYSEmLy6KuYwvo6HIV5JUMb
yOjg6cVw2htOfsNlbpPFQ3CbBFALYTk8puoj6a9Du3F3PSUR4C38MaHjPLc9jIqaHMZeZu9BCFqa
WQQxGLl6XayJvCZoZVH+ZmaQOjJiT0Js+Y6ibmmTeyfn+XRy/D3FoKKi6WQUQHgKiWYrFO+uO8PW
KrGjR+5hMdleJX3+OQj5UDUIKXoYWa6TftToihc6Htu6B8o2CbaaA0ed7xs3dgJHBzdUAzQboTef
iRZ6YdGSEdW7MQDtzoG5GjoaYyYzmpbpg9M0QBqaAjmbs+ut4BB6FYFdedrAgNKtpLF4aS3CMwfZ
4SfsnYPnYDvK3QGJUOkdY0/cSUtHfPgpIgp0uNsuqeq7Ps8uzQx2ObsBCLcqp0Jps+YUE2WbmQD6
aKgAFoQrpQizM8FO1n24Dfgcixq03OBZ0642g/exLndpimIbo5lNSC+nOCoK3TAfLChQyAQXmhZB
Wz0VuWzZX8EQjC2nO/ZzDhi8jmoyp/XXJoAHWk3susgg9Hr6H7qPUMDHOq5ff98kdcxy4bLSG6U8
TrMF45c8cPJFzXg7679g4EQ8JuueDUFbHSfpsdX/qJwA7nnzdEnBw3/QD33fKISVBLyDwNNQrmM6
uXlHxiYiOzO9SZfi1aeVsatzpIjfMqiyLysLcvqCUj1Bi/OXGmrVQA1MHY64Q0b2mMlpsaLyan3c
9F5TG9FYUnjj0RmmkU4OheAyI/AZdTj91KCFaXsmI+uX0tO2hwrXLs2y5q/o+thsQPjVlDNYKlPc
HEgGkxKSldTtEVff0Ln58ybvyVBYwN0AaWFPL/ROfgqdB6vPqdQSMqZGu710p3DEqsmNdrseFzLl
0sQz8IuxcU7TfqS1xc167/uxyhzP/QhitZUWTXm9A4/CmXxBD//aX19/P1gCEa7c3NqbKXC9fEEw
nHkQTbQad5nqmKt7yLCodfHpMNftj1h0+mNT+jbktDSl1Za64NmZbhkpv+cZsjvWzdId13tCf7ne
0z/R2D7pLoEU264XmC7is+/I9Oj2A+FTzkCIommjk4e8JTarRnBVC9ZaLajSJjpIJp9Kq//CbAQT
6Y6Ic2SbEfbBY7j5+TF9z5oQM5iDR4OzHD4tx5lwVCMc9NGhH0WorEPWfKxfrA+LvuwPGZ9Yb5bm
cb1p/3nv376k4O12We1AE9XPyqgmh0N2iymCM0brG9eb9WEQFSFxuPdDt7g65CjOruo8vbVEzJe5
frLrM0bwS+fOcwAb6Oco5sU6evpm/XK98Zo+Bf/+kNVciYucjwk78Pr//3gS+unAm5EFVFCex/qd
mQMhCSmZ4zEDdeE/iaa9CxTJxkNcR+y5LqrG/FFEbFYWSXpBEhOQkU5svGZJOs/khHvSSp22FrdL
AVavqGhpG4puNsLyk2WTWjX56Xs25R/UQNgXZkDMNvh7q0o+Xbd8rnqOEjxHG2z6oNMzc2DSMyC8
B2dE87S6psxnL2EwPFRJRzQ4jYpLZwZszI6mn0oXETx/rjXi7RfuB/abV0tImJvdRtc0fVseObSJ
9YwV7NPIeQWeAgQfpSjHZilJS6Mb2xIXGeEQYlE1Hw0DPR52z+QvDcv/i0b+g2jENsX/Lhq5eW/n
/L38/adw5O9f+ls4It1/mEJK0/NMgb4hMFGI/C0ekcE/0Gu4TuC6pvQ5nv6pHXGCf0gbOKJEou14
gSXQFP2tHXHkP3yf3QzDOCkkcDfn/6Yd+VflCP8fDYqJUjAw0Ul5WqTyp0SwNIe0LeIMKhblN/Nb
RJyD6I4zSsYMhSLIKqxyWU65A1KUcfk0Mh7LpI900YqQBv4O4uIkyh7Jr0z/g4zL+jfllH5y0kE2
5dq8TF94/r8+uT4PYvBd3oxubKDNKyDhK0iebj/ezT17EVG0L7OQV6JQWphMiKRH6uYfIqC/1TZ/
qmv0p/CnfEs/CR9pjyOE6wmoilpr9oeIsnc7E8MqM/65ZztuKoKcm3pk6K1rQBk+1S51A8OrsPU+
P1KIJWwN4OkaP0zaKRfYuehBW4+V7MBH9zrDhJ1FbeZvef8m0LozheM5Gxjo/5PuzHX/+1O3PNMO
fEf4Nq8jsP/1qQ/D7KPEkf3edeikBcMPJXOSZBxnn4fwltMJAYRfJNcyTokYNtkfmc2F8pbXxORV
9kZ+HjXLbn2vl0zh6U/JTsawQZ9T7DO3gnw2Fs/KMp8mO26PSaAzVsJX3iRnn4L2lSX/po+T+x79
275W7FynJruKTJB2xWDTym/8BK5ZyQq9tyR43wJzEWSHFPpzlQLpzzPCl0jxFtTMoSBFxCOVOIzT
cTdLCt4gyrcoj1h8MXWWZFCBSA1NeN8BVIKNpeZLpkRUtDNI4MgtUf7Wj7jtz8YU1bul4mfywuOT
Yf6aZ8zLca3ts5YXn7NDpktbI2dE/Di5zVaqglYWRWRP73LrMqn0hrjZOvhyqCH4aRqvehJf69ZC
vzBfTI0I2FINRK0T9HusLLqupbOz6E9vY9pyOyf/GSHb2scx28I8pGZQdvQVRFV6GAvFrMuHvAP3
5S0axc/Kp2Pb6AM8xH+E7pPcLmxvsGPS+m1McK0W2bX06l85/dKtk8Itmg16y7F7x69D6BdIvhpb
51ZgSZsW8Faeg6EzSV/EEDVQ5yi8gpmzqnJOMiWYF+TeufFi3HUIg4hq9K7KQG9OAk1ZebO6rRP7
dwKiQdMwmezHGjjf6G/cGgtg1keArmv705PYhXqDFgLWErAZYJ/Ws9RQ5peB5BGCyBk35Vvko7QV
eAN8Of7ovPQNhcttXaIoDrK31qRp0DjkyxXB0+DQ3Gpi0jkkspKWQnCOzP3MH7lgQn49AqlIGBwQ
KZ3+mNzsbf1OYfExUXNDDBCPc8NnHrB1ZaqKYiFbwFb7YP9iJuORh8y4HLtnYXYj0DbxYkTZrvHg
y6lS7TNRQnzKSqYjvHey5rRulvhL1oT0pvmzDdrDM5grxgOYFc+nIK20ORg/x2Lb9OT6u3xE8dBK
Fo82MWhixM1taHEgliAIRwvdRi8iJP3oxpy0JAgRJMqgan+7voIoQZ4MsvBRjJPaRAFHatoCRTRV
cmYqBV5bia8R6btox5OTjk/jUrB3t+BMRnx0VeYhN6VzXrMstUaXPQC2i8NpOxmkl5TjiMfSgxgG
7AVeWo3TFuuelPj43fAGOzrvsM9QXWTNbgBNS7Eko11Aoxflf6E2MGEwDozLa6qw09mmrdVW6m5J
Ah80KD+Pi3BmZm5L5BxhQ2pTAAVULflL6lru0R6JW7bIIWjmmelAUT230IpYOT4j2hbshQznkI7j
C2wd+DaGa23iBbWVWdW7VGsEKoejNwmQrJRJ8dwXdC2SnF8synnfGiD/mi7gI/UppNZlvDJdZCOF
zdZUhMQAjESIeBRYieJQ4mOWMUyZdfFrgDNujNC+A9QhTDLygFZc5IJgOiyHMa1l2eeXbjC8DBYr
m5+ylVw/m5pt8kUV5G8zTdAt+VYVXsSmIx+qHjhJxiTF0RxxmYi1t9OqrRskzR9twSUiy2cN+MON
PdekW2gMWXqn5EhTo+fyKzJO7fUTGXoW5nGMd8tkfLpT/NBOrBFzydIueNZTjtUm2fsWMSR5xKsr
Q7K3bIVkJOevUzrjb4SJX/IZoUz8qur1MPU4jnvelLoq6HDQB6qelzH+LWYw0WP2ZjkNUWT6H1Gl
cEZPR3dw7B1gVyL5zOSl85s7J+Xysh4mXBvsXTRGD4uNU7pcODVUhz8ieE/H+Fg10c/1EFlGVrMc
llZX+cQm4mBNkGL6Fq5bmTzEI89Q1uUbIpfscrSyL9vkAlR3XDyGdJouLJsJjrLyO0pzYgBoUXUR
mm/slDl8toLnSy4byRAZBA3BVJkB1TbQ1wqjIEvXsn9FjkntnsTFRh/7qD9ZCAQJOWw40K2bk3bU
wkQaxY8uB1PdT+FhPTARc3KkRXgrQsgqhtZ2O+QEVUv30Sek/gZ2u23U8LgeRU7AssJU9d2Jszss
UTsJDp1ADT7ORh/gwDfzjViK02yD0R4aBl4e2Qz+AGiiajm225SVjG7cm61b6lOUXbbKey356AJN
bSn0Eq3RFEXhWRfmXB7LxvV5DnyvLupjFjW/yphRKgMYJP7ajI8r3S9YirG4YqjjPTV6/YdUQyMx
eUF6YnIxJh1lyO4Kp3yruayCSMX4rMIn+nQ+XV80uRWzWa4NLMlYUnwWec73QDWXfb7gjoq47qQk
w1vGcmeJEo8NfV8R8jOqbp473tvQJxhVDijYGpcve7r+FZc+D6ENUHG6thNKqSSQRNKyetOHJUU+
iD9T+kZYebVMLUk3GoknQvdZ8eoRzhLErOsAY+K4n0wuk3wmFwtqwF1W0v2sCP6Qo8a3/uhR0F6k
GYyGucu+snp4rYU8F66hp3SnGSt6arG6LGn2VU5PdlXRVWvCNwO4K3uxWpfOxEtNWP4Ea3LgXQEP
ZVRUs5DZS3EozXkTU7Vs9XvmmNG7oku4vhCj3mW0qTY5ZLXdYlJIN63/i1mSbpL+fVrwnia2jbWT
7mvNROfvEsRK8C7AVNQ0LB7nsOh9KHu1Bxssvaud8ArFODF+nObMYx9Rer2Q5DZxQmeRuHUYPica
Oy/wLGwkVJuNCpq98OJt1/V49rSPdAiNXYWoLCQHtXVu58b4zaZEcXZyqgxhn13l5OvWIuAcFNOP
KKcTV+tl1Yr5kLKad6et6rcgYrVrIBds7Fuvq7ILJ15Yz3gvOpAu27pAVFhZdKXZ0dIJp75yXJ5C
OsFfBA6ynrLAHNn6olDsM85lWB4aMj//jny96xYspMztig2FmLvpXeMzEFDTMwj9mdaiqFCXuhtz
QS1gWwxHImG8VGP+JX0urS78322VGEQQBl/sNy7dmhlCyyV4Lu2ffbuX4Jjw/kT3XYxLhEp5vlp0
HT+JjhCK/Kk28oWNPS+yrEjrGOZDh/T5wnClh1ikwvEl9jCtKItiFlCFgoxjLbqr8FRf2AUHTNkV
v7pheLCbhSINLNPWkbyvqfuDnFhfOcutPbx2er1NU+s68WFji2mYr4bxJRscsvfUV6jFn4sAcO9M
wzWnIDQmu7/rKfQuwjz+wi3NRkVlNFzlhWeO4w5i9Xlo87c0Lc+18ZFPSYP8NbgDJKyvo9W5j0h1
kbAqhJeB/M59UkW4DhltT65EjEu/MqElDOJ6TuTGhHp6GVkcqx2z+IuuokTMqrf18AuUQKgMvRwr
krc078US7Tgpb5CYcRjpeq6aivNaBiX2az5aIdRRjrDU8p/WGmRdxNOOi6uVmveh0/NrmUXdk7Vv
iB52+qMchu45aAuucBaniFP6T3WRnKeye0trdjX2lZLT7RQ/O2DWo4UyI4i4OhcmMJGwy36ttS/d
T3sXGlzDUf0Xihq8Fg2GuRqSrZ/kX2bNs9IFd95lr5hmuWgrSkjPDI/JkHwlVvYG2ZL10iMZESDu
iCe1Ys41t2d/ARg3zFz/fHbaaUr/fMoYH+gSddHL/0J0MuIn0t/QnmwMH9KttF5DxQLbtoDmOvct
K7iQitl7zIPsvgT0QAmQv8lOjNCINw6wcIF/yRz9pyEJnqaSvJWh96772X1br46LwcbV9obbYkyO
DSU4G4qkB1lxFiJ/S/ScrZLLbwoUtAUczXkRPtkRL1m/9mnEVxmps9J1Q4ANdhNB8PWr9IsqkW0I
1z1XkCA784JwAfAzWXWi80ER0JxaBnc0ekkupclvl5+4t3WQpXdd5vaZ1qGRfa7HvvTGhHFQEuC/
4yfyZCuolRkbUcWUQ/dYNO2NLPX1BStFXCYA76IvNIVPBJIQOJFwzEDHIESM98Yfl5vEsKGLTeqj
6t+yhgvm+jEv8T1pIxhNcYdctm58jiyfPMhcs4sJFhvKN7vjueJKv0qcWl6RugHmufvF9B/9BaGG
Rvqlt0jA+/SC9jgurHbrcayvw40Qe3PmaRXILmDIndXon0brHlVIQnFIicSA7ZNS80143nDZKdCf
bv7VOyoEhDrv5lbvc0cGzkmEf5wt3zExiEKOM3EY+1NtFslNXWfXCMooBCv/soGXQ6xN8+ok7nNv
ku8dBLcyr865x/kFJQ7duZf/Ll2NqufIvbzLTJaYRj0lC7rkLB7VFXg+vfkz9S4lqcDvhiMKtK3t
koK8BACBZCkuAhLWgwAVuC4qdQ/A6tiuV+40bAQAinXTWUWXHkN8yjwKQqtOXjKAKBLx9+DUCGQN
SgvbC5+JYECJIo2J/RcXyQWyY6WRrw2D36qx56s6sU4IBggHDEV8Adko2MeRg+om+EIRDPES6UKa
ISMKPuyq6a9CxVkzgKSflJkw8ipPXKxPkU8l1i35wY5GPRhipBq6mNGTcgJVa83vZsuHpI9zKdWh
UanElY2d2S/6x1WJ6OrRBcJ2HKETSR3bCp03yUQFSuRpkRWwT/J7Aw0KyLDXH8dzmceVuVOFbyGd
9m49rWb9vqm1nNEsMaFcjHo8UkcEvLE08OAYEQ4lXeTaZYwnWT2v+sf1SYQ2xcp+lUKuDw4hqv8K
XdjOnlqkjSq5a1TkXZraOq8oxFCY9FCZHTlsMwQn1G5azbnemJZNcgNY8u+H/voRUBJIy2wtDV2/
ZaxwMdNO2AETaJ818AG+f2e99/3D399QWmC6ivPWx9Yv13vfjwXrX/5+8Ptn/sfH/u2vJkVJp4pO
zd8vr1hfpHJTrKff/2d9ep2UQKf6LP3rG+t3QzNntDRXdA2Ntrte/3jWB6L4800JfldBMoFpbuaj
ZRI67XgGUa0mHPud1aIGArTLFNqBcQO6S6P/1q8j6d0Ptd9chloZG2j+x0jIaNOTzWTGb0Mv+0ve
S0D3Q4R6pENUkMe5dxykqEDl+z3sgtx3GUTx4HrTNHkMh56Bqhs5xpEuWMQuLoM13U00/3MGS+s9
llN5TGo86FgA967VnQEeiUuUy4xy2to+xjRkjozKIFYFJNBj19p1bUOKJ+VjyIbjEClccdPA7ksW
O88qGtJXCORGd0Ous8sLNNmKFAYz19Ar91WgiF2DaOKVxJQlAkwC1sVnyKnB72HepTNzmhZHfcRU
aROFZEDbNZNlxBY7kSba1PRSHgJ3MTe+GWYI49QFyjJdgxjYDmBT9PEtph6aKSU5GLyRR85VXIlZ
QgGhszKV+5Rm6r5WcAusrrw1oJBuyja4Dc0KRMlzZEZHvAXGxglJxcVoBlPIWoij8o1L3C83mTee
kk4HGUnvVxdmZ0x8TMV9C2uSWtjSEHRga0jO4C4Qg8PobjKZ2w/ReTHqbmtUw34Z7MfBz3Q6RBJx
ofPLS8fxP+1Z/PJLchyMBjubGovfATSji67pfzUFvHlF9ixwbSrE+qpK+jPjx9uuZghfFeQ1xzPb
FY+Ft3HHbT0I/8CY4KZkTqk6TPqlM+IoGX4DJlEPXdeRsypC8pkKwJ0xT9njgPBzuQdUmx8md4Sw
Bg2xzZ3qbipkw1JNBTgDLC0YLl30tUXCdUpemIegz0UDTm8H94TdxkTCeB5FSyagFpFEM+cFSi1B
5n3cpcyLQfj2GOmDYsZUrbhAK4eAZSrQxMewvgS488dI0PMt5ltVGNZepnO3HYF4QY9KNwJQgutH
r02Dbkx0CuZtjyBQOfMB48K2qzHk0b2FtazeLNGGdGDUdgwe7YQ29Eh9bI/Kom87nure8Xd97WOe
LPGl41S7KDw2mXXY/+YZsF+xSNHKnPrazfB9a6US3DuoGGOsWUZXwkTuEhDkEcUtgXSEQBdJdlii
pH9KAxuo3yJP5J+VYU2Fn1Xv9OPI2QXBpszePQQg7hwFqGXo6l9sDfcYMN4El8YrDK1PUN9M3JXo
B0KAdipt+VdNsqOdSsBHZMG49P1bRe+aA4hhYWuStE5coW2iGvVgL42VuHQ7VJqDC6nL1UmPkbgz
AWuVHTB/q7PwBDjji8e8mTbCsxdCAXdYLLy4OVdegBdPPpHJU2FpIUXUSu46Y5yfjM78YONKSwUu
/WBUP6yYBMFADue6m+hlYfPLsa6gTlA+iLLmIx9Jwh2REi0zsR20UG8l6s5NNpJ81LcA9KLpwE7l
g9bQR7ykN8pyro2cMWZS3nq3BCUNl2BbnFtrxOAW1WCQwpORgwXxkuminIz7rsjeraGmIdtFHLY4
JzzrtpwixC4e7arIG5cLnZkC3V3t20b+mLEN3tk4vnR3rvSW7oBu7bMI8H/qPe9iz6espItQoNYL
g6SB6EKgxxJ659ap230zOMSVx099XdwEIGiYLOveY2DdjUrdgIZBIcDC7cCo3ND45kTNwwuXuGe/
i3ZLWBPsOS7JbsBZ2Sls/PQWQHbBhcxM81TmaXxjj/MBj2ty6IvsDLC3Zu20iC3y4vb6HiWMi6uI
3VnqQRyLw7PZow7EKQHsZPZeEI0+E9Tmh+xeAE3vjKHe9Pb4ggX7TCW3DZTnXSTIhFBQXS1J9x4u
N26RPjWVuGKpe0oAUWpafYLvVDLc20jX/tGjiYzRjfWecwwUNhubUEZl6DRQNqdVRF6G0zzWqNhq
RkEhkZRQnHHcM+Fgj1gw64shiNm1ehK+h8BDnvGWd5uMixha53t4pL9QvALnr25nzNP+MF+YVPEN
+RmkdWwzK9k0fn41NtQqAmoa8QpoSipkekVwGhr3Q+hehkGHkdY6kxJDR7QzJbtdOvumrmpYmNYb
lsA7ZltECfWHUBUfARNCVx/SFtEOJ4X0AYsc3vCOpGGspq0qIBVXXC1frTDfTdI4J3VLJJZzEzfZ
02ywbARVdZOqrVD2R2xTBttNuy9N62WM7HuJjUJHA7lOBG0HjyTQJMpyPGq3YOeusxS7eD3shSLB
kfe8QJyfLPZPa6rPVh6d7GS8sz36By6K5e1SEc1HOECSF/fSzE9tRK1G5CtuhyjN0OVYmEyymDaV
SJdtl8sHhz0XuSbDOV8mJAzTDp03XDnnuqAfUQrxoj8a/acSSfg1K5tPZ8xub1L/pyCIkh075PNW
vaIX/oVl7Knb4olhTZ7kc87HMUz168w5NGLy9K1nN4w/3M7bQ0/chrnLxAtCEYrIQ7Rg+iLTN7CG
rZURCwe06oYe/IUQ+KBpgQ9TD6rnbZoVEjdap7nf7LI42kI6faef8jA/zFHOntEEJkbHk7gYiD6k
IcRL8GDgIL9gWeqv8rxhq3q9GIitR974OWdlS+R95xfv5RId++rs09TJu/bgps0b/EwgMLHx3rGS
9SmdJXwZYrtY6CCY3N84hnvV3vSTfSI/jmtgihPVarKHyZ0/6Yn9oFQhZa7+1WIcSDkMSy5X0N79
w1xZ2U4U1xhM9hOeJzPorpelIc3dyhQ7W/9+psEhSV1hhz3uh1Y4BKynDU5deRZziceWrSRN0eIU
SjR1pnCvPdprFtYUg5N5RASS+rhM81vq6mg7ex1ZlEn4hq3vs550EDxO7NaKPMLRd01huNfTbO7J
RGA1KHs9Zaq3vT99dFnz4XVc9UsM3yinGbG6NJUxWyKZs+hyQwFAiy1PUzd+xUqL3i1707lEqoRl
zTbKjV5Hg2NtXCwGq5QHeHd3o6GibeGTA2MOfbsZUOfB/WzQJqfPzsz+qCnsq2ISbC9iMjqMiS1V
0eYviGUlRnQ6x6nxQIf73jMcZ5PmXOi9iR6tjVVVEPJkpdbDTJGkOy/ZFv0DDWW2gzGOxnkY96lh
AgXLxBWr3y/LCl/ciDjkvlavQ+nAgChwMbQko1QMUOOJjzQ5V9XyiuYG+lLJNb2e1UmMBXEyXLGF
IHKj+qFsjpExLX4MZFcSguO5l2WCmNOj3cbF9YacPI75cXid4/hywOiGvK4hmAjhw6YkViuCtLst
8ubZUPONl2DtNtH+2xIk8PJf7J3HkhtZsqafKK6FFsuBRiIlUzI3YSSTCK11PP39/LDbrKarrdtm
PwtWkSmAQIhz3P1XyCz7aUCYSNQIwshiQQYcMjfx9Ij8syrZg5Yhf1nHaxAwV0E5NMEg9OOXxgke
p8J/tZnJWdlPe6W+ptZzsU3bLAW9cFYkT+ncHKfQPsGx/z4OD0a/dXzjZ7OCvPJngRdBvb4dYDtn
7XRwnfGZSEuU+fV0gIu8AeNlKtbgE1A4aF1RausTChl+zWfvNv/xvUTUXpT3bc4YPQV38ostOnWk
OpQSvLy8WkLeeVMbxzH+0Y7a7p+/asY1qxFkEfmRAOxqLtTbkUh4kpcYIO9nYbhdvGG/8HJU8vJP
0yp3VvK6ro/yulEDWZr/yw+HvMdAKtgmNDJWQo4K9cXbimVAkr0QztRi31szOwvK7GCwIdWxu6v5
u4Uxkvq7fI8/+B9sAu4cC4qy+jpFqtEMe1y5t7b+czq1lbaxrFj9vwbepauAjnNsNW5GjVw4fl9+
BIeRg/xdHseA9yJb864dO1KND3Z3Me0H1iE0PeD3vX6VAyv7JQOiZMybTE91ioueNR56fsNILwH/
HIuAEU7Jg3OsMfeTn5D3I3jhhiTTnRyr0zU4kxThp4V+VN68JvGwlg8AcI1W4gyWPDflTl5Ojkve
VpOPg0Wm+uy8RuMcI7ot+e3Y1x9akGyRe8m32yncyumRjyen8J8flSDhHfoccrOQ+640E5ABE4C1
arb3rN+HhhSEgq9JUOviFTv5u/xMBd6vuz912hYbbQxxo4cu+/PjSYTFXBJuQ14uC0glh5ltMMdi
QtGQHilfivg2sVEn+ZG6hzo60KGQYGsb+S95KZ1IswKDQ5eh+9K2P6eqfJSXlJ8Jqvt8fZCfkGMq
q9+EQP7joHA7RttNYEblnOWteIu7CVY05Ph92hnq7eTlXLypeRkLwSgtyrdgJTQCXjFicbesbov2
Q8cDYUN+xuNsMlhso/Wmt0D1yjQlDqZFNy/SCCJMrh7FtsVTlU4aHvMw8o9xpGts98ujAvDrPr2y
3b5oM7cr8a+HNS5eotQMLgRnnDDWxUDOBA5Ode4lZtGoR2aW8P4uDcP5CB3hWgfdiRgdQu4qPTmU
SOvcyWlODrRsPuttE/1IGeix2ZhPdAs/i3EuANy9B0WDsBtu1LG4Z5NkWCagiN282BXpkqTkdIRE
LBWNfFeey/UUk1h5tqLyGTPSl5BM2K2JsxAy+olxQ47hy/gkf8gPxt5XaGJCBesgDZlptx7Gg+FB
LF7ZRJDHx1cdcvwh8X5pQd9sW2d57/H0AalhRK0nTL5XKjbHgm5gtd6rtabfrdLzt27TbnMahokA
6bH+XJz+OYuoh1aUOngOgDZZC3uGPdLG6WcPSuV5kQ2rTQ1ZUZhSujW1px/pL2rc7dtM07UKvztt
1+KdqwleaQgCw8COwE20PGZCnrtmJ5iSVvGWGSu3N0PhpVgeeyzJN2mOT1JOYesKZKb3MCjwJPll
twlCxoju0Zw4/vJ35VeAtVb+Hf4EAXVQRV3A/fPUwkUuAJDMRMczm/C2vn4va6O8newsRaePPYhl
H1YDoKX3h2prD/pznTPTBkz7DCsEvyv0ZPJEMMEg8u7UWPQ6Cpykdj6VHrODkrRkSKQU4H1oQSnt
QWJztuGAocoyLUfLrcgdmseLXuf2ucYtpg0YRizYG20nATMds7pVI3yseSsOUzGvKqhiG72e4P+N
mHCocCdm2YbA0BPqi31ePUchRaq60X0vnjG1dPctaaJ7ew4HcrcxT/BGNG0doB95bh0VFrjzILc8
7jpYuUxOiqXvrbs41nnBJn2DZmiLckLwEP9UOst0h2vxDlgFIZR3E1Ta2xrOvxJ/NfZJkB7UWzcz
/AuX7M79bJY4nthRedapr52y2UJngEQyW9X9F62g9JUePEYeVmhuQgcrS8j3ybTrIv9SJNwXk+6+
5bPfkkfJ4HTInQPSQIJgkoewqpZjsvCb2OFvHQxzNjDCXixhZkys0Wly6Ge8OITJcISK/ULikL8j
rUnbmGgALRuXzWk8Y1ZKwty7E1Y+4qrg2Z3b9VAacUlo2S8qzmq/pIt5hNNw6bt1E87mh24ATsRT
fksfiNk8Fs8HUmQfrbj6Bd4db2DeBPsYafwQNkgA41vDTa9+fhdgnAPLAPr5ojF1lmchHLi3tQID
PKRn2xqTCMAHsjtHmghD728D42xEzAnJ6OSTYCroCqXvD5wqgKJiSRUVx0ORh/lL8ulO1p1BvY/P
fo1ahvIIB8MUCtm5YGwTB7G+yQQ9tt0JqGuk0MuTG+KEsQSqbhVo0ObgcpQfnxkF0zYU5oL8S8c0
wEGjUsAgBOwBuOEBHmrzvh+sNyelgSvxgQJyzMbqdnQbrPzmg55idEVRlx1CD0SgIuqQxM4sfJz1
gQGuP+7WFV5caVGVyZtMINFlaLzndfXZ5c4zKdZAYcLiEdx9Aixb+5LpEA9w4XKb5X6OI73+W/Az
RcxZR9Zh3vTiWPAmmBXfRUsITkuPZsdE/ia39B5MkaTPnSPmb9boX5o0+zSN4tEixgU4P/6uTUSc
dYDa5pB6h3zyeJ7nPbHp+s4J2fD7NRhuu54OVJ/fyT3+HssYyBlh8iQYGWDKBEcGEsqLQXrYpuQT
ou+b6Uks9AcxkQduBLEyiJIvCGIWoKqB8yAjMi1yeRAGOBFuO52mIS/wAcqD20LzD7Vj3trZ+G0F
+mZ0yA2CbwxgkVwkO0TlSGrvvmqqTkzNn+suaG4A2XZJNcwb14DpUaVOfsYq78GqHHKEzF/1QLpD
CoZsrdQApY4r5cglCGz6i2hrQHFXMGNTYMAdmi2kupH09Iz6N8rw/xzRFpCsCsw0tHQP9uAfPDCp
AnCujbq3bA6OaIpZ1T0wba+/lik6cUWemrofZX3VpqekOmMZcCFfAl6sQH554t6tpnGjC60TaQPk
59gjswJ+f1yPEGq6FtJIVH4KYoe7HwwcwBsMvpKrgIKuX7915iS6Y4Y19BsjiZVbBsHJNqndJ+6b
b6WkOmo2hatgZwMsEZwZPtpp/ZhmFqAqBftsyIfcOUYd7cY8/S+2sJa4vv7FHBMisIFhIY2Jxc5j
wTv/v1nBrcmDBge2P4U1HAq84QQUBfn1fWwv2EGfV8ihp6JjjGhj6pOuwVZxFzBEqfelBuou9CjM
lSCXsbELV6khf3NXtdUjKbjIPSLKojDwzupfTjjL7Z5/ck7I0yTo2ox7FO0WHQ6aoTQf6N9G4EiU
G3Af0BzRgH5bI87bf2ZyO3+nk//52Bg4Gnz24F/scKFxVUWN1QMZVw4m1+b9vBp3gQd5VGNr3qzt
XVZfK6yudyZmuqSCGFh9IRbbEJXHA0EnByuAcqWCf7cIzQerQZa4LL1ShPxoOinA1uCn34j9l495
F2dP7aIM2Egt0i5jzrZmxsXz2IY8CFCQ0T1epWyK5T7NhNg0W1yPP1x7ITiU5HShRFoeqbK+Ty0r
tqxwCIdoieLx7OtNcsriS/27SdaHVsvt/3LSrODf3C18UNNCXRMA7v7LSfM9P/NGzepOGsFKm7UO
X1YwSk9KIoXlzu0zahZYDsL6UfQIUJdzZTOOk62FhuXWqwKXNUh7HUvtPmrMgyLHrBOlF6JCtk93
qWjj8kuGpw8WVNxCBD89MSb9/ofNZluvowmOu9IiCbkhmpLTmrVP/TizqWLrQQpbzFBansD/fM94
f79nLIdFAxWGD5PxbxKEaGgyM0ii7qSTf3VI8p0WErrjkW3FLDcC38IUR5HpdRNFcocNnSLpaRaX
MimEBC5s8nAJHxwCJS3UvCx+pxUPoqQYz10NxVIVDHOzPM0wDSrZVCK7+Fx8zkwZkCSZF7yhwbgF
DgTrj3YJiwmMCDcXRR1yUvLWkVBd81qPNuKsNHnVzRz5MKnSGYZHPp88vTyl66J4SOlkk4/Y1WfX
b+AWyt5mxwax9Yl9roSI5UdjvTVyYCBivDcJLfgxwE2Bmawewj2KltcMasLqdWioZHcFrqopyAnR
UoWymQY7eNwMwOxzAxNr95+viKl7f1/APMtEtGIhzMBHVf8XWYgzaFZNXkd7SquCFZJi9dj76bwz
bTg75XTvrq616VHk7kpk7K7bYDI9xlf25HqA2Gz20esiN18tPKuyKS9E4N752Nuhe+SXtKR8b02a
/xL86s+i1Bln28U0fGzSvWaYP/Rp/SJK5RPu2WHqkheM165+xsJRaM/MWdhQWxMMBVZZ1uLK3FXe
XWoPn2tR1/ulCbke7vdGeJx2yGxIG+NkHy852l/tNexjEkrqYXoIvHnfr/1Fa3oSzUZz57elcymN
ybk40F0zLHVOLTBJzEvfjsV8EwYj0WEO6RPhRKZl0Tx0zOpO1pyTjEqBEFLE6LDJ4c7uamI98CIj
35BNcTarT+Hge43LsJMFT5hhis5m9TDQHetLVvyWrFTF6SFO8JoH0aH3WZuIAOerwqRS3zcp5KxW
e9LH6Fri9IO/7KY0uy9VUJL8/ehqIJhtOUT43fBkCHGr9ZyXNWzJPuXRrpMPL23PQRW+slJ+Smsq
uvbtIrMhrDs/CK79CAnBIe0SSu8o4r6gPTKGvG1WKq5Ao0ZYq3GDG+d3IQZR8W9tLaZMc7KrPc5P
TVFcTD12aRLh0CcWVfgafC1l9Ba1+UkxVfv4RxUNPzVTXiumhwhsrLWRRDhFMdNukgWUcaesMYgd
kkgU+nSiSVPetq73kmkweIXVJRVnl3emkEHyLaTyWz+Pzz5JASGefxY18CB9Rzny0OnFQB/ZNqcE
DqnPEMGLGXUIgc6OgZ0y8UUrOVyzI/QE7AnuvV2/DAZ8fgz94OJwAFSy+w5i5KEbrCc/rD5CWYW8
lTfX++YtacwP9YDHbR3vnHJ+itMRBgCOpOAd5mOdzuENGlgDXEXo2mRV+O07NhePjoXVuimWKM6U
Hh16cl9rKeUKlnwjoC0yPP3b3FTf6qR6XEQ30QMl97THQcfmr4c5vqx2+KIxPMfHhAg0qwn+tN29
xuBkNBgFrJT3htAfsaNA3jyf42S6HXDUac+apm7bOL4Y5Jl3JphRbvmX2oXhn/Yk9racZJwOIUmU
5cdECnfjI2TLSNG5gIy/YrZnXAboaY6G1n3KksfUnM7L4k+nygwY9OCJupnWMTwgSGNkMWTfqnJk
P8Fr42iv8aNDb3nWJBKpDnUAQH+6Jfnip5Mt5jN5J1gdjLdajBZsRcTSe69+3LActWJJ1DNxSuB7
6nGxa726Z7xVMpDtE/tQxp2Jt6417unQ/V2GsGIY8qPbaw7w/1DsqmCWKWlPp2oD3PVC7IGkWZ68
ztkrYhAWhTaGQClXArtIMp1gld1YWd0cMq28WdcEdSnBnEhF1zuTqfkxRjUeE496LvrFvFmDlZgx
m7iK1XzUBgObTrsmY2LNjqu96hC6PkhObti8m4gYs+46m3zV0ZgxVJIoAiXNuvE8AkbU34ANjQxv
OM3Un1YDFxToa6dat4g6da0XN6jWm6B/m5rEZb4EFWVaGsTC6q8S7zAQVFjFGa5B8IwvptdeoDzM
pyZctUvipd5Nu17VPzr5ivobijpA0NaGZlsu6Z593IEA6N+tkNdPWLIHl3BYMZgvrfekCbJbYoEx
51kJYDcKB2hq0S9RV90N9D94G6z3keeRm5eSw57kA3TzvCkuuYaPNolLREQQQXeJR/MREp1zVEep
jsLyiCUsre5aiZdEWJXY6AR4A03+QvoYbei2miznWPgjjtZLfHZzEiz6JrvNwzTYOglvp1fJpdT1
/lTnzOkNwMO9ZcDj7WAIXvzirRmg15lOdM681r3UUoRgCASfbu7mI2KzJzvq+9PkEBNiMFLJqDsB
WuY3zLAPa7LsZtP8sqY02xM61V7spm8vc2z8aiCnH4oZw8+4JhAbhkx0qDBjyWZk5J5dAuYwJbxM
pu1t0XMnshY/h5H/liVjgsgOowZazhUV85b4KlTuVnqZlicH0/Wy43GJA+ORmDtc0IlDYz7dEUD0
HJXov/2EhFDj17BGJYOh0DhCchqPnZHfRMPSH/XCpUtuRGnviMh+CK0NxkoBhmqL8YhtYH8DwT4l
xTqEe4xygRmhQeYRbWGGyATjxoJLYqbeTr1GBJX3NCHL2JpiP5YnMeYegpOKRoVmLMHcFzCuM24U
AzjrUKJUVQ8zSysJf4sYq3vxSUm4KnJnN202XiPM34UQd6tWrVK0GdCrv/LYfbWL9VVVF8WIVQ44
2XEygfOivvsYI9iOPnAfTO7800dSTsIVYfGiZ3AqBu2pjUlnuFfUaMK5kmOMoGpxqsPUZj+XKLoo
enYpVl0ehTRwHU4zJqK1ydXu4Ucd1FEqwrSMiNaweJzjHaTGGyM20Ofj4wSoQnREAPzVvag6qRUH
jSkqSBOCbkWIdbvFI05V8wYDbywoV1xqsj8ccsQvsPpb1n4+BfEv6bc1ZPpbdNknqdlsZdDOKdPb
l7UpPoUPK+xz14KBjrAJKHHedUgCEkSQYYWlo0zNp2jZsetTSru8Uj1BzanIHgmpLntEiFYGDlcT
8dzkJDnF82YYeJ8e6nOGccRGGxpaK76iRDJrVOubT8XtH2M6d1I3vJwZQZGR1DtML2ufjLgKZxmu
TfFdm5PhIfa9otlSBOG5RUbQ6vSiIzz7vdegLINIebXqCE5Jx5yzsOhvsYn3N4lb3Bg9ytcUK1ie
efM048LX6sEL5sJgleYj3S3aEHd6wXnytsiT69rkPKtAUIP2ks1MHFwX7UC7fI4+DJVeb/bm0jwS
T3YqFxehCQbZ0kB7wjYeOu8BtsTDVOBePnawuHqvPedqmiZ6wEA7t2H7qOfMb4qIWETxBRgwyiFE
cc2t51wGmrWoa7SUeYzeBJcpHihaLJww4U3R6Y8dyhf+n0zMKsllDzfi+JnqTUZQJFM0c76xQisD
kEFFFYW/x3iiLpY7Yo0tZpGUkZvUrO8poqeNGrbMIf0Jji/vXtAf06Ql4NM5R+Ar6IqzaYcvB0oi
Dro7FwN0FRsjFGB46iIXwYA1rJhfF8Un8bmHLtfe1RtETgihh/XBKvGlTJ3uRUQ7NusDq23zLrWn
mh+ENpVI40RijHztmvY5A7pGJEPtWzC0SVPa+lirbpOW/B9/8r7li3XfaP1d4sGCJkow23Vt8KJH
CaRa8Fs34NQFOh40SXrvmK4PQZ655OC8TE4eb6P5XTeY6Zgep6OfuDyRk5jwEPhB3KbLrb54Xwy3
4PNPIgIrKrlC7m9/DKr96CbBbS9S1ESkSKFucWg2OJ1qEbF4gmQc3/lj9KVFdziabJhWv+pWeK21
lehn+JMV8p3djDccVdr6OJUca7jglePHBIHaY/WQg7ey+iB1mfN9okU/jZJzKFUqG/beXbzPdWo+
T9USfMeN92qYiAXkue2N+MklYW3s698ZzrQY0dH9MvlF16ufs6X9GpmcWnKMM/Vv7Q3pLg3WnkMM
YA4R/7Ap1iq8WVsC3S2chXvX1mk0TpPGoxMQz7nTtIlEKgtx49DYRyeGrWvN6VVNRHyYDpEWdjhb
FwS5ALqrL2vxssHs5NnP/B/+HNwzg9pLvRSPw14fffKKZFSlpENV9Fk6NgrJIRsZ6l0yUb8rPUwX
caGnKv0M5uyHH8W/y9jFHdmvUVIPJa5EYXmYjcMS08lDEodf2KGbIEt2tiaKautYVwMNjmjuOg1K
49jgQIdoRfpxaUlwGkFpLKLSKYuxIypulgrfdKWvT60fSbYgGBSFh+qP6phdO4pxCq96HvkxeFHC
KaXAMOSmahbttSR1sUROrQZwam5tStWMHxOWAhPqGwwV4JWSNjVR+BUyZ7YnrPctHtSMQeRpmLE6
mbP4DwCg9Dk6OkccxRn5e3iaq67DNv1t0h0m/dy6DnUvlT0mvzba5yc3uB/W/lhUxNUYcE/OSWdA
xnJ9UJwkv0mWuGRreR1sl4vhXEh7Pxu26WytzssPOErSj0H8R6Sr3Y+r+62vyxB3KmaRGikmqId+
LbLKZvSgU0/ulNZCPKdfQ0/m1jxE5cmeD3UMpVVPXG9v43vecxWVIlZPFnaiMtgjp51zoyP0mEa/
mOj21CHYKSvuFDbf7RgrZXm4tdl+6OaS3ZUVKS1oFhscqjhRrHEdxQFWPPsmXB6NxYCAgepiwCz1
bNUkQVV4oUeINW6UQHSKTraDq7rf75B6auWDAjhVk2uO6PYs73bQMnB2pu9tUX23eu2Ag/h9N/Gg
KtVt6IFXOjjRH6yfBBO8BOSk7HobgVoyl1iEYWfHWfmqkEEc+sK7rUsItIvHIL9edOtchT8JwWb2
oJsofcOTsulYBm0hl+QtjxxS3KYRYYlMfJzIRvOHB+Qts+kbL0B7MLOEtst0rTIN/qeXib95us3z
xzSBJeRTNVUiMVSaZaU8idfmzIr2EtjNdwW5LWS6YBa5fF8D4zbV16exWNMNVHgGY0EmLIVy1wTp
dzW2UiPnKB5+4jf8MMPbnirvBcvhNzsn8zJzX6ZwvGsr5+hL/zowqoA1hmZL9JzkGlb7QlReAje7
DWJZDl7BuJqOX8OkEa5N5jMjn6SCcI4VY8d+p3a+tG4fuwH0GDTzIApE9XRl1nKwiWr1SxPqUvZq
R3yUKm3OwQCHLuw3uZR3OAebe/XIFYLIKFBDgKJh/Om5RsUEHGvMfHn74x7IzWWRkevoX+XAc6kR
t4ArKOt4gduBTI59D66rHkD7kC3Zz6KfWoo9pDgV/IGkjXbaQIlyRRNF7OptqDnPCulV1xCqBVh9
ytC5Bcxv6/Y8eGATnfcC0MTOIjVSpbMyDT5yOfjX53nG1VbAeEKBf4/2+NGH0xPjMACHLMLp+JS4
PB41Awx1N2htUu/Vc6FmCBoAC5APL8h88rjo3jepmSFtZjuFXCgAq3d+hH7/rLREAdLmjQap0VnT
bjf7JLUhwHmLZw1KQxgfSuphZo8cq83QEItQhzA34VFkjKCaHEcLPQ5RD3ByGCQi45VxxrzeRnJD
1gO9s9TSg4WfAj3oWWvLx8AXbS8Lr5Gz+HbUTEmkwXiA7U0hpAxjATqgfCLlzh+lHrOqeVdgXSN6
QbwhZPYllZZB6anOchrb7xN1pz8z8FESL+PVW13cgTMdXLLT2MXwJKbaMUJM8OzoKlhfEsNPWZv7
ekyP6rUcQXXXGiQ1bZsXGv9rqSGJxsLpxufKb5WwuJB1nFWfsd0x75KjmgHNsE7UvHmODAinYBKC
usA/c7c61R4Ibo1XfXJtpn49CIQJ1QzMy+eyFO0j8uaPjuZ2bYJXpA8AF8wyYNSbd1kef6hnqDGM
6eDNLYIVryLrbdn7PQoT8agRSZw7V9z+fvSohLS+CPBFzetpXzlDClRMwRFtCWWGPJn+mH8yOMKS
fPzjbjAAaOPRvMdC+XNOTTkZbwriWAtMCWr3eYlfh9/OUuE3Z7P3hN49upzPkpYaK3qufAfI25T5
1fLKz6TA8CtYkFtGhsK/be/QWHCPlX5S86luzZqdsyC2bhEzgcLLykM9H3FTK/Co3qibdUmo7XuZ
TknZAkaW7JZOkldYT6SeS8QKwSqQv4oCUdFGHNzLcztlZNwAakOfQq2pnSyv2rqogshqChkbp9y1
8mAB+2BqZz+ZEXiZri3TwUbsPNX2yYqqqyIMQLEHMyU4cbIIrvxsidOCUV48JutAgRK5n2hhTnLK
WOk+9GA5SDuTiLbW7orH2KM6FvBbVr20Hvaw/Uuao8jaTHP+JTPIaaCGVApu9o+3CC8dnBy4r/0M
abCO1kfq9JrR74BOdCUoaXJ9whPkI8TjzNi7XAl7iElwj58VglHKvTn74YvytSAExmePhP2LNXCF
J0BW68M2c8zPYKFdwlz7mlTM0/1o/TZrAGcNHrZ8H28B2pDaRK8adZoLGRhNi43anBaCTHKj+bbk
Lpm29K0dVq5LUKOPHfAP1RASc1uoYgUl1GNZ+uho46ucUXm32GrpyETR0Zn6n5l0YZs70DPCwpzs
tmSCvDplflBjfp3G1NiVbfE15MmdVE5rRolGbXvI0wRVccm9A6zyphuMYUI0ooWBSbS5vjcDAlzc
9dHYsFI6pm3g37Fe1JrRiS49TSE0ZegnN+hYSGOaD4zF9xwujR5g+h9ZPJUNAeC0zj6zXAOHpdal
xavmddlSbWRIKuh2yWsR5wvGRMA7onAoWvzjATyIAwi25shCUlyhjjLcDb3zYATMU+jAbBHcOj2x
LCZMcmz5VtgY4y83TY9yu6s1MUsT3m5IDwoPcXVU/7kHpEQJpspMPfah8ju//AoJxFDcpnYcb32/
JNHG0bZTo7k7mYErywI/cQ70UffKqsAQUXy8MOWtHMRSBTWken5iy0PAwZgXfz+MRds1Ilg0eLE9
8NCagLaZbLJtl7Sw+LxXzPxraNyvapig5hhat0QwgcxnZY7R5gtsWzLvLdEDjRnLqB/E9NCWdxPn
1ZMVc+esbDau6UeH7mW12bqzDGVW4ZNpU18XGwOkTEN62jjOcwwCvim19TT33ANlycauB6NBju9p
EJsXAo/vtMHGg8RdfvjTb6VSD5sMeknAOR+Y1fg0qU6d3MYodX1/ZCtY0XUFk0QoQwzo6YgYw9fk
AvEQVSFjyJjV2QobtuuEKDEiXIwBHK3cCfque0wfR9nqpvqtZ0mWyUpRMY8x6lNDZ+QFkP4gD19V
A92v3bNlDW/jNNv4lGrbLMuTo/JYCoFLNFDbacC3fSLSgbnqpptoMDw3+53V1XnJdUpAF+deXGz/
DOphl31fkuKHGbNEgM6RbrPqrHVQtkwPcoaGSCdp9nYNkWvKXZKC9AVKnf1UCOMjn8b7pjVX8Jrk
3vbhYLUrPLhCyFM1ed2lw1PJcHY/srVEi2tv8pXpW8OUdKcH4U5RLnrXp/N0IoJbqWyagPU4XH97
FLZwc1C9lKRk4dBFnaSvxUfRoMZwWlyAWo/Xm1NnJ/kXpBu4e0Ueil24dEtEe9qFLEqYuX/MjqVY
DJ0x/kj7bkvQBynY7adlAsg6UHK3spMLJqacdzAlZT10eFHN1q6areMGSkHJpW6oSt6VuUqSNXda
NT7LvtnAQWdwP1xwqEJGLi18CjrkGTzmXZT/qoZ3tYSq9axMPxOXpsCq4VLa73mQHMOE+YArCUtz
2955YK8H2vxPjVBHo6if4ub36A8/6gZc3U8BV3KTki2BVUfYAAJMK7vtbCEnsdAotzKK8XqDmx/z
10/p7sooOPnJtBkh6lily5AnOhL3ZY6x2AN0zGvgLx/sOrhoWngsjOynMuUoNFa4QkbTaAhIdGBk
GWG7GfRUYKFFBeaLlSrTLw9TAMXpmNb4ZvKTDxiHDPfmjRpz1kA9W/SExM95yUkZQymm10QSQcQ+
oIgDAv5lLiRaP8p+Q3miMgqHcGM32W9lLOS47ChBheF1bL0Pqf077fJXMTCSbVOvUkQaVfvlV90d
JMovBdfB9jsuXf2++tRBuO7UeLuIbwNAnHCGxh62JYn2X7E8fG1fvSDRPCsA2PBA7BjQbOwgeMQL
8CGE7rdHlMFSG8F578NnaZ/mmfKecC74qSI3I9oRByuqw0IofoNd3LlZYG7XUvuthsOmK3JiErRM
rF5ASCCyOlx3o4MJX7ZYk9IcwCCK4MmAzyEqGg4j5DeCw7ifAEbHrTO626IzKgHivw0x7Fk5+9zc
8HoAIIu+vmVMKKlTV9QLmPjzEVTvVhFjWYT71QfTzN3EQTPiof9qIT5CzLYwaIKiS2i1nR371H03
TJZk2KY/Y6HUxka7DzoTiJQ6xGr9bz497U0y1u89ifQ74J1t4Pb3cM0gwouVmHRps1giofezyXf6
LjPfsSDPniHWepDxetW9dDaca9Xe9OI0pmDUYTC/HLskjsf5yp0ZRaHYSUhnI9PRhB2w7PBjsGYP
WSItW863PZHPChXEhhqSjv4Dlqx3cbVCFbDoz2ynucGtk2W09H7IA5EWUNNMdDVSRSsCHOGPgpsm
35uHtKWhKOSDxlIB9MODdnLbotyHs49LiNE9Kf+ubGW7TvwDvHkyEjGJxb4CWrQLNbyrrJhnWcLN
F4TTJpDVtibAzTDdF5mOrxUJlFr7QxytejZFgI9XNC2nJm8exVOkSpzblaEHQ2RqxtkGPQ2esS39
QEWIDpOVnOWOdeWxWPUX5X2Yy+EH2u2sa/q+ydAQd+JGh5NIcQwtaLrdhSHmDzVlMWZWjrhbaUTb
14o5P8JTktGixCKMFKr6mtUc8vjNFzIPEZa48nuQYGi1rLx8y3WFqisKpTSe6sldxV1PejA1e2JG
cWNRveR28cuS+amcZb9e74rav/HIMkxX91cxNchkoOjqxRV3eESp9peZzE9yeSzHJTcceJPlHjDA
5T7kamgMmcBsSKufB66p3XxDwseGDown3zYp0WZUGptGKis5zaoilnG66q9nj4deuRXJTy+4w8EW
p2RWHWCPvQLK4+yyyEIhOziao6zHeW+YU0gSdYopG9ExKHhZCjW80umH6Ro+0SV/J1gU1kPrUnDj
U8OZWKXU9mV8j9flgzujVxOW5zrAuG4b/5vaSUZYPtgd6ZTy4PtpTSXCLfrdxbCwWAtcnUlC4UOM
w11WDt9lrVF7vxOS2wfxaA9P1F4OYsU2QMchoDG5hvhgbBw9uRg13oZJWX8Q/7NYzotykJKi17XW
z7wMLijwxH7QIso+it77e72Lv9ea9VU/2YfMrpxdK6EtUlWozUbzUYMuywFKpB9KqSrTC/O+wyxh
Y4+kh5XTGZnUAxT9t24ikgR1/Us5fYsLkGQkES+NaVoAiSlLV/ap6luttMloCzdJ57xWbTP9mcYZ
BsMAx0HZaEbWHxbk/3c0/i+Oxga0qb8Qrnb/moL9f/IfP38UP/7qZ/znV/5hZ+zb/+MHvq27TFJs
0/D/koXt+/9jw0OzPMM3XfoEH17WP7KwLUyQ6Tu8wNdxUCD6miTuf/oZ6/9jmrYVBI7ruo5uBcb/
k5/x3/h6jovdLYehm5apW3IMf3XrTQ2ay86ytVNf9MHB9OllrZUyJpmqUx0dqJ7KU9dEPPwMFhgR
e8kW3kf2X0hqxr87DC+w4Jj6sNRM818OYzW6dqHY104NomV8E0z/0ofMOjv9K6DtR5licrPX2n7I
fG/b62T9xeZsnf5y6f6Nd7HxNwNgB7WaYSElwHbetR0u/V/Phm8baReM+JzrrU3GQm7n+8XQzLMW
bq3RO09T9ZG54SOVzQdNFcwQIO/aIDp7LeHSA4KP91NSNv/N19m2/0bhczxysA0HxQvkUk+X8/cX
U+U563CD91qYcMTebAo4VEcScx6MKvZv8cAJkCfbJOtSH0P6oJn2ltkg4tO0GSV0AxZqoyuDXds9
4qICOFcFt+yB7a3nHbM59CW4dj1BwHucKtPGvu+f/8lrvCxjZwJkXvxlX04V5URAQbc2yYLL0vIe
EnVwmWncSejTUPos1G9upf/WGt+9sZ+c6BuA4iCp1sfFJdRKWyftHBnlNQj9eWtbmBQ2Ybrv+u7k
NfkdFhzdnhQfZCht1t/pRfc1zsjt16ne8rHLOz1dn/2qDQ/a8ouaFJAkrQ5zv/eim3BEEE34Q7XL
lvESAbz5e+wYGF652BxK3puXfgVL9giq8b/sncmS20gWZb8I1QAccMDb2npBEpzJGKWQYgPTEMI8
z/j6PqCyKpTKskzrXveG4hQkRII+vHfvueEpTVK1U5SoV6JKp1NuDs9+0Mdbt+uk1+AvY/0fm2Z+
hg9MgKQi8MB29q5Ey1RESXwgyI1lSsPCC8br1nQ2hZ8e3NBADsNhJUzMlZ4diHNglR6qt3b5QvJw
RN30ktly2o0tiqU56Jm54gAsT4UrqLGO0Klxu7fuDlaHv6um6C1HOAvaTHo4x344+XxfqOC+WmzC
FvPu2FcPMSHS1dfByYjr7BHTxIXC8tm1d0kzIUFm4zKSnt0ENtFaomzZuPXnICO/XAtxa3Uz+1HL
2oravEdWuHdyqpmYkJ4MIRGfG/Gh78J4F/RU10vM0cAjP7imMQMCwRqqjUF6LMfqqzRY3Dj3xuy8
Bs6sYX8QJpxu/4VMdvphWKvZ+ukP7dhenSR9g+1vrVqkATR3ZpwwYoReMqBAyJ3PRvkUGRmW0nyK
7mL9KwJbjL1sU92ZEnfGBgEOHvlXw9tYJGw/KWE2DTbUnPrlKgY9tXVIOcj8fLx0k4FYIejEvZVh
kU9JKjTcKdyxT2QBm8lvU0Dq0xTjkSho5lCYIsfcmHzUVSyaDSnZYncgaCATtFsRBc4mtkr7kiO/
tJMB90jVwAk16DHiGDvS3LTRbpGVcQvMsFh9s7hZsjNucRrvF1kb2psqjkp2InAzNLv6OkXp7MGX
aPk0wzsZNDb8jxJy4HJXH9TM7e9pKG2XfzCUmf7ylNuDt+SU21+8/+3tvvebP1/EHmd42/a+ayKI
pyZk3DX1kJfAD6V3uw/wMFyr5VHLnOkaTumLGebG7LULGWuIMEGe3p9oDDEVMuoJm9vDt4tCGURQ
3a5yyoDK4iOFDKJBpL/94c87f17enhWBCcDSJqyff0Q+bH58f7lZItbBeL4c0i9HMul6uPcnw2sb
5NxWZZDhc2N3Lc+7/SfcQHMXJepyCLe/nm4Hf3t553bv7SogEw6XIWSBd6AelSQP27F66wRFrUbj
9NQC4+uQTGJlWvx4AkRb6zqoTm0YuHBq/PvG13fDgEVxCmpkhDVxLCPIOKv5nnV3AGDjj1Ka5zyT
x3zI+wenmj9aovvRwrYqAbuQ8IX91i/D1kunLtuTdTXT3R31g8bAjiIicK/kE5OaGjxamjQ9OwpB
+DnxYyywnUgBqldXgL1bSumu2vV590qMnOfgYlrJprZQl6UQi4JS7gzXuob55J9zot919zKWi32S
TsKK8XtYkOVvLfD7VS5pnotowFVWj+vIjhergfGkcjY9RY9sBbUKddT0QGzf/GyKYudrzbfGmUjl
sthd58O4zpBpMTxXD/lM4Xr0adKWIZGAkAIV/XbKT7ozaatowr4zzSmIAATZbQQ1btAbj0akDlI1
oxkP5aGOJmANUWYy/M534DTeKn6/n6vuTkIQ30SamLft98QJ5FlGEhKuzOONGY7UMdtl0lqAMdKa
PaoFWxeA6LaijKy324w6/EqVCP+SYvwwEZ+EVobEnV5DiccER9HFvnfmYD9gRUQ4b9vbqPteD9mb
Nc9fe/aCNnu8R/je1d6EvKcSpjpsFyX8PRrnImgAfnZxcbJ+sN6jodRC0yOZeNWjYyePq//SjMsW
u+7YnDs0YSXstJVeE6medAzG+nFs+IXVdrImMrZA2kdS0JwhTJAE51Uk+tHXAn9y7+pA0UwaU6uy
DGkq9MesMk52XX03FiDBFLheWd0RV/spUsSNmuTCHRxU/xmoAQc/64vsyJSKzJOBInCFnpOIr0J7
MjpR73q2bcKIqCca8quZVW9yhIFQRlUFpcDCnKjSdlOUJ0OOl9QlbcqiXT9rIsTtQAvdZAs4gN9b
67GPKogzwCQVvnHEwYhtai3mGYb3jiUGEXG6teHEvpNmOG31gPWmhftnb2J7Mc1T1YEDQxfqUHxJ
tPuC1cyhH99mtMP0JOg+xP4MgWZ4jWjnwo4GOBiED0SVf+Mnfuht8tESeG1sps9znW0SJ8dFsGQV
F/WztK8Fu3fL9tyxfczgoLE5Nb/UPb6AMM9g67ghuK7wk0DfKtn0UqIFl6TKuxj4Ed9EcRLUiIhL
Wyeqctc9em30UsG9HoIOtufHXorHKes/Db4gPsEdx1Pox1vwIQ6YR7g0pBHZAXJDAtK1iPKiDMbH
2rBIA65At2iz+KHA6a8C8zQWome2zJTXl+ChMv2VaKoMk1X5zcqTFuJX1VJKoy5GN3fTJNHToBab
Rt+LTbfLnYsU5d1IWCAzFJKDblRkr3VENx70jKyvzL13neq+kSTijhp8iCn5DJH0olvOxzphaFKQ
7nrtWLk9dpZhuh+xuqyCidC2uvFso38uUF9xepBXWgeI4lwNk6uPzcYPQ7EO0fSNcO3RssE4swtz
Xzr9S6z3IFJRI8QCRAjlVUAYILFzQgsqEZ0l+kEn2GC6jPbhOJ1lSwSmrS34KCr2c9+d6vnRnENI
8OYQ4NAsX0tBQ72zjI/xkrAwWOLZmU9uhN098sOLrqfPU4ykbNS/TCNNDv+DFspjYtVXmyVtGGPR
VsB5/JisP+V+z4fspSipWOj43U9EK/UbSZAKQnqVQhBNKSjk05hd00oKL0Jivb49crvv58NGKllL
LZJh6Ezgh/R92pufbs/ySwyhJVyg9cT0f9VYxOxoKOAMMF3qLTRStnGS5dc5V9PZHJEIk/F3NUtC
9kwt8wg8gjop8R5i1AZIXJf8Gk3KeE6Fj12nZYDmBzS1q/9w9j2UxrMIECSEUf5YW/4Be7lzEa3p
XIZFR1HMuIGdrl5FZWoSKs2UhotkvBjac+Q4/A+XI0FcNnuy8YGpSIePr9cTT4lkNdRzD4jPtvmc
fgTtnN/hIOdirOOl5PFlCDEwmIki/aCYsKa4o3/pnElc6EwA1xSXAkJha7aAxojEMNUAWABWkkZe
Y4ptnC2Sf47b0T1kenHfRBFJG7l1ySm5IdDuoDUkkacLHKuavEscQVRaG9zhHBBMei1INYgIjp+m
l696TC+FoPSDXsiDWfTdcbDrizUYzTUY9Qc7NaEkZE12LqdsE7paw9/SaQc1Ge/KLIvJZCaQVgdi
t54aAyVA1YMJsfvDROwpEZXFCtTPqbMqdWirsrsmzZDDVF4N8CivDanee2OqvtL7PYIkhIUQD8lR
jfOj3w3T1RpdUMikhgdZ8iOUHKNKdqKBeOtmnFnJbBfXwU4u8OWXJbj9UuWM+3ZDpq5ZbYrW+YxH
D1omVmb2flN/NWv90Cc6gZbldAzd/C5NDP+QsxZeW3aOLn2u8NoozSNKekKgXFQnhfwefNJwTZcL
WA1vg9tY24xyIG2wj6masFHv4wGpEkA9WCYOcbNEorZXV0RfVTAOeyLHkrNTo+sm8+7gmzNdhvHe
Vl9ltOG0GI63i365hp8MB8DtatMZs7G+PSSCzmWSYkcXVsdyCVS/XYtDSZX2/fbtTqusy0URwzPD
2+Ns5P94/n+9s7HUJhHIqvOuILoVntPPjPbbtciEUHuLbP9vN2/31ctf3K7dLm5Pvv3Z+83btfeX
ImWCsSqtCtZkU3W8vQDjt6217uEWWv9bHPvf3+feEtz/23MqBv5IFhiIcPqAv9Dr4+3CMeMKidZ/
bmdV1vx85Odrvb99ZKp/P9MKT5nfY1DEKKiT0Xf7818eB3KpDNy5vEniyp5l7H9e//Z6Xde91i5q
HpZKrb4ulvdMSImio7FcTfvmQF/gQzoDpzf9+A4bQcrCU6Qv0s52LTXqu0FrEGklU7M22eIRANq0
65xsCrqbrg+DmmzdJEDsEQcP0UjtuZ45q7sU9qbMICBZRXaZOgdETps128r104ubNfVWCxtEK8vN
HpkO/GuaKvQNx+1QDtbZaMTHWLet3SzYSqe2j28qHexyg81kH+W1gbfJFWcHntis10/OhFzMivdd
X6fnOIzScxnW4VoXzGFIGdbz0OBBrvW7GHF3y7JowsXH4a0C3Qy3k9o77VycyWb8wEZ8PuP/nTEk
cM0Frb3VCsVMu9w0lotcwLFl8XBo8DL/fFowG5hm5VRvEwNMRy52VcmRzPZn4iwhdUQA3+aJPUGT
gCsk8QD5ISQQvQ2wmEnyEmkSn9vlwqB20ZDafoiratEO4RhKr5ZGSio7lWOQV+JkBvcpExufES/I
dp7pZS7GM6PpeIYGQNnadhiXeUYdaMM50WgITUmAgy4lrlpzyoxtekqFYYw+OmZdXmbwAKzdoC8r
K/9GQq+5RayFFrKp9m5onWjY2Cetx4hfsTOcYbysChVnOzlGX/xqJDYgjj7VSka7wC30s566Ojxr
rt0uxDDpZ2Xr89pMkenHNrgRFlSCr6CfE7OgE8VTy0nlWyozxBq7yj5VWS4hUxh7+ovOZjKcb4rt
/Nmx6/qIHM/TlltYFrigsLEJLHAQ7/eFDqWVEYlxPzyWOaveeM6s8+3Eul2jHx5sY/y4q84wJxaO
7bkbOrm3s1mc1YBcOonjl1nBMdsgOE1s4+wsD90el0MpzgRo1iE6mdDkvwJpyAsgLx3skh3lVGCF
1cd65WAIYqnl+mdTz+hyLddItsGNISIQ31l5ifCct1Gzj5CrLAldWu7BFXyB1XusoYh6ZjVgZSQw
/izNNDkjTvlMoLiyUHrf7g20qd5IJGAYgt347Pznmben3y4c9xTL7hnkDgrECeORAOm1sSZmYlwj
+jnMrBYpMJ9hu5z0twt0E8UaNGHJ3FqyEbTj0xwOf1xosN6xsi63f17VtHhadu05HqP54+0BkIIx
9p+u+9MTbw/dXu32+O2moxOSLBJh/Hyb9wfe3/V23/tN1VYC/yFL3vf73t+0FA3S9e4FwjuwyjqM
kl8OvQwkWwBLbX85vvd3fD882FMcedpTOUPFYa9vjwyccMqKyV1f/uvv7/3b4f128/bk3w7j9re3
5/Vt9C3tqksd+9mOgHKdeRclql0mT0nnnF1ML2gj2xYLRpTfFxSc96IUn4rU0q40fPN1QOXHY5Ue
rRM3tC8qJHDIaearX6iT0Mdv+mIYmRPFr6G2O1Q7qXEsUtM8U3y8x/oj96zqw6md74L4pXH0HdnX
wjPr5JvJOtdz4SwwSLHThd4P55ZfpxVQj8UqCWLBbsJXN99FReqscFi73jCM89GKTH1HQ58z2DR2
SHE/+/mkX2SXfgKUV+2obrAdFWO05iYkbxv/hdOwHLRV7G414z6Yp+ACZv810yf3BYJf2Ybbsh6N
OyeC3Yh1XKv7h7xnnG3bqFtPbJ7Ws9vXZOUkn0NtAU8N83CGB3NTFH3rrOZbQhfzsFQ6vD5Gnd2O
8bW1+s+N795nti63moWsKWlOsfHCPs0+pbjcZ74jj/EcD0+BjERzh+JUuQOOs1A9LcIKGCgTI1Hm
0gAYq40/4XkzZyBxsiQnoGHrpKyvIEXbdaUPsInt5NEsEpsKOhL+NqjhFeh0LcuhubuZufKiHagG
L+HtiGpnxBjYqKH/Vc1rq9vG1prYWMyW2Eblpzm2gyf6kjuXtMwtJ8llGJj+Cyu+7ysTK1k93mm9
fyXDhfQko7SO6X5GJsEWTFt1rawfdLVkDKOc7not3/sEQJ5s4HFDdKdB2N7FRIUUypLn0Z1mOuom
VuysK6/ta+xLYiKIr31uVXRsKV8eih54XZfjfaH4ZW9D4l3XRllIsuHZLuFsJ5plYa31pf1owKHN
61Yi6pGXQRuMi6/7u7jMxDHN83GT+iGgoWh4M3O0cVwIj3X2hOxt6DxqZ6Dv1Dzv/Ay/ZuN3RIsA
3TywICk8P9RwCA+Tp4O8XMeOZmxDDMnAbWbtoZxCbIdDd5A55NWeXOI1znwTGxEKjNBN7uA2IZXi
jKLSBuMtGhBIBB3hCP2wDVPN9rp0+Mquj2heORPEZ5uHKnMPiSHbn225/9/0/YemL30Nl2DX//G/
/9e38X8Gb8Vfur4vUfOtQCmT/9r3/eOv/t34lf9ydWmSwwdR23F/zbFV5r9cFzu3UhYprY606fb9
0fi1nH/proCfYvCI6TiCw/ij8WuZpN/S+qPxa5mQPDjCfx/fH63N5rfbv8a0Gksr851qZLk0kFGL
6rSSeTlD3qhHv3QUTUOnsmiH8kR8Jj0fn/Ko1T7aRl7vsdRMW7foSROgKlYaszjkATQsQrm8yBE6
nKPh8svH9986r0sq7O+H45hSVxZNTlca/L9/bXASB2GWpB3YJ2GbGCnLEJG++Y0w1vJOz7+o0kd8
RsbISuvLu0EN6fHv3//P1J6fn4ZjwUZRMP1c1/wttFbFcm6U6VinevQ/U7fqnuzR30uwDCcK+qk3
yDbb9GV7bmxknH//3safm7u3N+dU4Vyxbak7SPr+/H+vw4FiWGJYpyQb7C+FPyU7SZchm/CPYPI1
n7U4OAHETsgaOuKa+y6z9JgUcXaieNdSEYiI4YQAhF+pmf/vWuI/D86QNuebqxvKuR38L+fJQG16
0rXaOqV+U3txU322AdVtq8o3tlmzDOJNSKUN1K9mL+mjUcbkTcosAJantNCmA/b8ahjd7d9/aNai
CPjthOHXQI/LxjYOOOy3D20s0iZzxsiCL+DTjKlghTdtqZM5oH7oSRKQRxrvhJlqm3jG1tqkPREh
VWYvxI5ol+yb2DL3FFO2Mq2m0zS1zlbT/Q6eYxDf6cZRKfDmY1c/CdJ1kI1R2ZPg506DHL+jJJMP
XfFZVo1Dqd9CakhsRxgFxats1QeNvvujlpT3/MiSizLyDWsX40Hq8ZZNLpRBNT0QvPOjya36wS/I
cI0aVxzC2PlMW+eFGFB1/vtP6zd9xfItSp2fFQVpgrAdvIh/PsViI/Q7PG7WKSoKUsf8xtpI28AZ
yseIl4B+1zxC3Y4K8gfcvP5W+GG1/n89EMNg5DH4pfOD+u2HFsRCT8Npsghca4djp4eXTPfF49wB
9jXbJ/RzO7ucGjAk1qFts0PrauPz338Yfz1zFnAoJXw8kvYSlv3nzyJqy5o4yM469T7OLnNv0VNf
j2TQLWJVK6KmZ5b/NLz9dbTlPVloLt+DwZTw29mqsy5xWjO1WA3b+xGb3kZrzKcicO8LP6Osq/T5
lNnxFWIsgoLZocpOt6cyxEfAAf/w0zH/Ot4goMBUbUqBxOWmO/p1rHV9YfSzRtxEkbTnIhnEWaj2
4qYznZlUPeru9M12AF5mZC2v02jot3OfX2jgz4dmzqONCEvj0rUh+vDJto9QO1JPyfRRoFY/sIzp
cNgl/oGdDyjgZtpS6V7TD4DC3ACJ+fsv0/zryC11i3lMXwZP6y/KId80TN+XgGsIkixO+Ff8u7rG
2UOya7YbY6xwvnLPpdZouBdYfOPT6Dx/kq+iKKvHZllploRklB3OJ3d2BL7fGuVmCSyuG8QJWpZ2
TQmw8PVQUes3Mk/vEpbbUwBn0mGbBDOAzXHJSjlWTf0Pwy86r99GOf5TqL0stZyuiCz/fK4iUZFj
lpScNwnM4lErkfDrHO5AufJU9Z+6APzR33+iN57hn0dWyWwkXNtwWIaYv/8+aAXXdPIp8ES2Gh+z
IJjuy6i+N0rwZ8qu1VZlbrgLF6LQ7cKFgy6/J1We/cOk/Lscy3QtS1c6GUisUHBh/34kdMKLFAOZ
dmz9RNtGhv5kAc/dOcA41+EYjTtzANdSuq4kUV4TF7NpmAmbWuxds+l2KqVVFNTBU2709T9M2r/D
ETk2YJCOzqKPn7SFqPbP3wxxetai6lPHCoC71FLSN+yWonyfwXzF9MXKHuk3x3bRgSOcjLa7xXbe
LfNKMCDlNisHVV0P5nAgx2BFEWtv9ziVoT5iuLdxCRacxjnI2v04uJ5iVbYCrKeA9PKH8QSanl70
aTQ6+4zwPriouDKubiSr/dS6ajNa/oMOggMMh4LUYh/bGkFfE7v6bgwp37vLui8Js2iXJeO2qkmW
YXmE8WOOTOIWC8/AaL/H2KvfU8M3iuL09+cZX+Ey0r6faTZL30Xzxw9X6YLyovzt7M5RG1pjJqxj
QOmVjAX5QZ8xJhXYR7bsju4E/UYmbSCusdaiDObY1wU63zUrNMq0fp0MxzhmHqlIMvAi0t9X+pI+
lokpOcSaXKULtClqh3jLsusV2fEB3+jAuUM/EYCPONL7E0ekgA+QRSAWJFhrYPH1G4MmXJKYzjF3
m5iIguFaBXGwzoKeXpgGXye0AtQfigjWebagXBs0to8xydl0vZcEvNttEs7FpiH2kk7+kn9WOq67
BdmOxLIMD1ra9x5FvOIUhWiJ3ahWR/BNt9ZPPuB0S7uMyCbitFpTtluWB5xCQ3LC9I05b3L3jBvR
g2yFtqsEfmAwfGmZ9AcAbI+Faz8yrqGMYVlUp/3rFI3elIbNU2giHe9D7BiqwtFVonC6S8hdhahm
3beMoRTa22LTk9KODq8cDqz/dxWpwWcIp6QI2IHjJYKWOuBsdaZ6gNFBDdGSkDEerbzz19UMVdMZ
4eJTbsyPgoTNGJQakSvLCdwBcOxH8kdq7SnFLpTHnwR00ZlsPqOD0g7vesSNM1D5G/SXog8CvHr2
l67tUq9skIHOGioVwm+LHXgEAKyOrq3arBfHbUFVemWVcBnt/hp1Ql4aFe/opPenvG7WaaucJ2Ld
cS9Inw5A2+4U4UbHaZ4+xCRbEEgv9qath/S/5Vs+uhD5Q1V50JWLlSiiaGsZkDqcsA3u+x7xu95F
e0GEzyssrTvLzfeZH/WPDrKKBnzVl6LtHuVSCvXTXII28XOPDOnFNhI+kwjvPISU8Wl2s/DIsno3
jLI9RG6VbiLsu41sAuQk/g8fTrZHl28JaUKwOLZYhho7nS/w9xICCSiOwAwmBOLa+hlKdoron4YS
rFOcX6p4cE4+iLIdC1X8poQ3e0ZK+z+Ypvq5A/yh6nLXLepWt5ke3Szc2ZSQrpot1yIjEHwuAQdK
TuuDoWgdt1QyPLe8AtDIPT215z3nmsDG37GeMfhuBNoEatEELKGuxP8fgBy8neFkA3tt5nOmIh3y
jMr/oaK6OcEz+q4C5mCl5uJ+cIsrI5mJPGhWu0DEaPsafTqqThqbpvmq8dP44IvPCOYfVRKZ53lg
ZSHYSe8QFAHSynuch+l2qKbqqREBpczBv28pixCjpjF8ZMZGybcod1s8CDVkPC00wGj3xSHDlEp4
0ECKUBxu5UwTaYqrL5YYm30NDmiPC+2LD72JAUNde/wT9/wHqdvHtUNL0/9iKX86tVmB2a0fLkFn
6NCaUHjofKsrq+4iCEecYXl0bIxo+mj5T7WJkiboOud7e7bnPnwsKLJBf2DhbTmivgOSTx8/y45Y
DgVg/x9qMLRLajdfmrSt7iynR9wxfw1IJj3m3YTkIkF+lQAMinQYR+R9kX33GhlIPwobQWFB1TTw
A2szuSq5+MEA2c8RR6qnRNgUDpXAiiEQNyOzQpdeOwtkt67xbenoTtHrhGQjOVp8LirtY812eGcj
MFnXkCgYCIpvJN+JVdIgfaHKd18mQXPo6fsSUepfzJBWjTnnT/oYkgikxKHHnRfak/DiCuGVoTkp
WaLWxq/61zrE8pI1O5WjmWJvVAcgi4Y1H6k8R66xnxr/EquxeRAAuXzX3MqW/AjLrmN+dsC064Yk
bA3c3nPu7ANcKM+dQdK6nWYfaisezxrIvY+VZb0F+jhRMJ4SttEcCRVD8ZCWMKgzOaiPHdTnq/AZ
kWInRWcT6tiqBRXKyMEzWacz/ILqZWSFRrZ6AEe068Zz1qvncKpIZW36nRgNgk7QU44WpdkK8Bya
Mnt6DjAaAYO7AYGAKV8j2vqvfVCth6UkaVjsqbPRPjRNpR361rivfAK5K5ilfkMcB2DCuneH7W1z
lrMz3ppty0dW19hUDTcqdnWXO2AS55T14hP+7mIRh0PmYHR6wAjbFjlBR8RMnKZkvs9bxDqU8Ptt
Bmzb0+PmmeKYcwoyWF5Vol79TBaPGQwXyJHx4OGwGfAHjeKlt4x+CwPTGzUGJzEnzBBm8zZPDYmB
wAQOue+HK43d0GqwEQrnxW5gz7AJITAS6ZaMnCTmQ4BXeS1t9hKYQkN+uontgZSzvDJPnx1tTM+i
oSFaa+SNVN1mBX1zAilTslssx/uGbgAN/gBHlm+fS1P7oNBK0XzuoegHgb0bOzJ0Ub0w59cODuyO
MUXW7nqkXH4cdUfcmQMCu8RptjS51KeqmT71KVnzY2YhvlHVZ420xU/BhJqNfFLp6UFCgHyl++Sk
+xTHls2Faw3N9yk2AwbISD8lsM1QU1E1qqz8B+gxyEGaLc4Eqjy0wFfu3MbQiJwpxy3qrHPft/UD
6/CZt1OBp3x7m5Y1+vTGIgrUqAvUwduSqI4jUFbrICaPHqbYyiLU0GeKEHmz0D14kvIwTCO7S/Tj
FsXiXTSjyB7JUQTZE2PFG8dzX8fIY+O45nvs8LGNwK+wESL3rtz6XLkaIIaxPEW9CRFj7geAlzvy
vuOtciaH/Th4V1m0m9RQ8q4uqmrdg19fYXdvD2gm9ZPZp1fV1d8rU0yvUbAswMxdHU7aZWwsj7wO
Ujt9ZB8wkhUsWnWNK0Ghby6L3ZgLEphaSl4mtVQmfxre7ZjXaPkZFoM+IeymyEbYsMXguQ1hMmSR
kBwgMn+biSi+TCkFBwiIFMhv7xhXYYetO4qI7PqcBsZwjn2lr6nkkXdmxvY5nHsaOSSEn630KDJs
hm0+2YcwzF3Pp+lxAeTR7bCk4a6oXWzJqbZlZjQ88LdvaA1/hEU/HBrXeu1z+b0sY7a7OJ1zP243
KDa/IiaL2JLA4CId7L7PWnsLoYPz31T0kUTtLU18XfTXXAKrDKz2M8rRQzuetInzOzPKN8s2XoUy
+XWZEmHOGO8MeuWURr6RHBV6Vp996ook3PdJxDBdLCFD8nHMxnHruzZpRnn4KuVpKYaNoQh3TjFO
7FJ+jDl6l97MvrpO92I3yQG88lZGo9qUAKJZxNnbeQDBWuOUH/nJeg3pWuuhfG3cMiHFDBE4CkYM
gCTYwTX2t7WVb2oky2s/NC5WRfJoHzcXDTfRXgdt1Rnt1n3uBzR39Sg+uvw7GXxtQzu92mMit6T0
HVyQqQgs0MXS1/2iZ9OXzkBIMRnfbK83UMpir3/qpyHYlG4MEQs8SEauH0b0dZYoAHwYCde1/d1M
Acc1SZ16MZzJVZcScMyXUdDKWtGjqlago/IVaqnr1IfQbasWxHSaQNsq8ezmscbXUiGGnwoLjWL+
0OvVOnKmzjNE6/lCMzZuuU50ILI1sKawjhIPCdC5Gt1xk8RoeJsBqRx+DFa/YB9wkm4wkJDiGhXX
IrZar+1JXYCEWY/tU1fCokuBlxxIRkekqVvKWDdGg5B9SO+DticAdR73BsnDq7kv2XsEthfaC1AP
v8xkJkyyBIFrvZ14pUbyYBYMPo4PNJ1GTKwPiI+NERmax6avaKOBtSzcvVgBUZDzXZVcNZF8htj0
SlKlu7XkKNdgkNbCzu80p951Pu2rXjGgs1PbsEZ0t6qJOkBoBmiY6I0d7x7TMP078iw2fW19ZGK4
Zy363ZrxGw0hM3fgYKRyBrAlmvMA3yDamejHRE2UUz5XjykUVOzxeKboHG9Zoa/GNiFER+AIHhnl
HH1fatXbZLPFEAWdStJ/an9AjkopCcwMy8oA03sRmE96yGiRZR2sGQehdZw160wkSJfbI7obyJTw
v5bgjR2tvIlxjNDGrow2cSPyFZMWQKXOwfCbfKeF/TaMNnOG0J1tM8U7klOfI1IFvKTCI+DHvpdl
IVb6IDjTo6u2yCYhRrkwh8vMf8jK5Bq5SD5YBDN+EB5maepbrzFU9jVleto+wRafp3Q1EiYlWbj2
kxgsvC2D/2GoxXdRZsiIaSlWGebhuor6DSkAo0o8n6gKklOh/wQF00/TShgp3VeR388pnE9oEzZ6
Zi+AFTPMGOcSW6C76230nMXXVANf2OZBs0/M70kP+V4VvQ1QgggKjejqKW/OBaqxoTU+96Zdr2UL
c4KF4JpAIZKSVLGy7NJhpB3Dl3nXVs3V9W0SZwYV4FduHkyT19RwMCwHcrB9/heNjtan7xcqHSLS
Hn9sWV8zCU/RdWieA8YHgg+m30iPtvxs1wamC6sY7yaismPTWInYxoZFPu0SYEzZQ0Uun39yNfsg
82qD7bhFsYpcJOvosptgqPgavRajQow0jl/g1jLVK1bKLoxVtxM4ydZ527DOJ/p1jcuvW7mVw44r
eARYT5ZaIgCUTOjSoAqdyR5uQNnYuyR1XoRRr8kVxIlj7E0y4xzZf6ntT6nZftdUwvKkPS5TmDlO
3SZorFMjonTNLkfskNIiASc+J9TRUGhdcrSGcO9kwcdcL3/g6/gwkirKIlexHbbddeum14BZzidQ
DBW5vNfaqdyKNIH5HcV7BzHu2tTVIzLOTdrk/ZkS6PAUqMLw2Fsg11FUicRc1Z7t5gWzT0IAu57u
hWEk1VpMaskveaXiqR9rn5w92gU+NMku3RsB7sqkH/VtB8R5k4LJXOMZxyk9ROZuJC3YVq5xkZLA
IIbho4Hlz9woZ6v3NSFIeiE910LTwOvE19u1dMzja4guT0zhTDTSv+9vWphG2jyhJgB1wY5Kx21l
8ru43bxdsCkpcTJKZtwSlx/5CDggxgYoRZ9W4bUUItFZzfbTsfKHQ7vcV/8f9s5kuXFly7K/kpZz
PAMc/SAnJNiTonpFxAQWoYiLHnCHo//6XJDdqlsvB2VW85rQKEohKUTA3c85e6/99drcpb/R6qfH
ZmqTh1EYx8TU5tlXafLw9YDc/e9nng2oYgJKSLZQ8GaP3jentAfYARNNpxI39ilNjCszHz70R3Ut
pMslRFRhaDEnUBmQlqwEJLlv5KpUM8rqWGcAbYigArngE8YFwxAmOeJ8quIJ8sAy7okM3BYeb6GV
7LJK/tY1QRVBkXdbHQ9PQNbDmvrHb0AqSgPUQ4gCv0AMcJk1+7fp+Wf+S0Ot9zAGZlIT9a11kQYM
XY5oAV1Cz+E18j3jt+u218VJMaMn9MdcthlCAF7yPLn3a8YW9MM93/ZOUybZZgvVXGiF5WbDlLbY
Z2TsbdphftXK/jln2osoT/7qF2xonqO4gdYeIyIdAL5pVLl0qREk857KFsSuBgL/HFgDvlI7fcRD
QZBxehud+jBldERt7Q3XdaUc59lm50441tY5sAog+jREtHlCVuagMdHAM8owuEyy766BVqh9+vpO
atbyIJOyObBJTYfM5uaJ88x4dnuLzE+yHCiixUmbEwKaavk92036wvTi5osuvQaBMo6txF4zzXF4
B8lWuxoZSuGHx5ajxQZbjf9iuWwmMbCDyEiL6qLd6q5dAmrLpCRutZqrY1HMIIHHbjr4JFBtZskt
mqrkbGY4JicAYsbqHdLdkm4Gso8PrRiaR5NW2Qbm7Bbbhr7G+bLzxfhRpUYSMd5wr7quXzwFCyDL
i2vTFhutfNQpmCj2geBXrhMRHNg3x4OnHmtTI9+PA+vJTZ+LNT94jLPkY9DkFUor/dVIIidIvsgI
BI6kcu3IEN0AnXP8DkekPFYlAshyUsbWn8v22Phvud+xvCOfuvGzEIc3+3ZiHwBk3r6U+akUTnNx
SU1rVavvTtkQKzME0JFmdlfhTj8A1LyD08YH01rVhf96epAV6K1pSs4g3c8cVItDGyAmZeDhXUD1
7X2K28IJkxsOErHAdJmSMUEiGpPBJz0CTMnh2DIRHDfabednyfG+I2Xm0iTNh2hIDMim0j36fmFc
A1W/4FJBKdOofeCx/3ddWZFnTv8EZ++um8LkA7jQTyMQ2dlrgmdiTVo0od6bVbrWxYLWv/Ho0Z3l
YryZc9o8W7Z9otxGWaUsZ/tVfIpGJadu8G50ipLHXhNpUdVQwAvcFIeK/uGNmCjzBv7OummzRObt
I/XT2kQL+vXi19eMZIzdgpd64fTmePopdcz0hagFvc+YAdOw4ghADiQnk7rqnobQ6U5shSv0rGxU
1DeOe23iyd4RqjbjxHFqMq8nJgF2P9IdqZODH7xa0mjPTk4bY2lA8NaQChXlz3EcvdcwtsOjais4
4uSLeLRFD3IkZCIQzMD51ZlrCVi2Mqd8LmOxBcDlr9fxc7pY38zpWz7iN7PLTGPhhp5kmgPvQYp9
UE7G1sBGGgFPtjIWLJM6dIeZx864G/ltWeQEbNI85mQXZMcxR15WNenvjLQprqRIOPWNcT7Bu5kL
ggx9ft/eQwoyzGMzUldVkJnupQAADWM+58Bz+tQDz6QNcXZEj00ieZdDP5+/HriPnhcn/3SMgJU0
mBTLLq0WItmYw4/07L+eEdZKD59UWb2r6RsA4k6ai0nRH4XgErlhPWwJ2uWvUga0NFMQXWiljS2n
sTPsguwyDOtQjrp/BE/WNwZ5VhZYaQLQ8G+tbLsaJ5Ckf4JY3Ku5N0yWZjOBHBumFpDnFLtLWJYn
3VKEiNl7mUfvUyfQeXLva321Xkc1uYfBkk8jqARS1HxFgsV0z/KEntSwSSGC7VobAl7TZ3CrHdYv
beOaN/r8nNqaM57d6V3a/6mUQxguObxY8ZlVcVSPvMo9FQXdaAUf0G0Lg2Tm8EgXTm7s3pmPRXDI
JCXf7NnjgQBX8J4yfJOLnz1lPn4cN/nTO8o7NzO/8eSSKjx0rI6UZODQ2+RmeTVqzSqU29wg1BAt
NPHXwHGOVLEJTAlyban+ZBZjS1Eo9dK2REdI6LLZQZ0waUUQ4xW+27jpLmDuXqbWXDsgQDUT0np9
mvtBAllxGsO7WdCgCsv2x0AteYKffhitkiVq4OLO53jAC7brJ0LpF/BfewL7Vl6PuZ1HfGa0evZE
Uc/4hslpn/Pl0bZOxjhp6KIppi3nWTLS2rpLr3ZGj7AEea7bZeGuz02HNoiXHioIbhZAtCjnTGLO
ID4tf6GxadjfMyAcB6Nsb53TVqcSHgDD2/iQyvLASCHYppX0dmL6pDVnUK3R0sPji7Z+4yfUO8Gi
fps0iarSp4Wr1pbPVHW7VP70C5E+pNPTks4OMV/mo5XI7oByBoh2HcCtIsET2WQc9WQUGM3Yk9TQ
MsbGKS1Fm+xohmCiyPA3LWZzGTw8/X2Qcqqr2W+k90c5Vb/3w+LJps6m8AFybDQfpLm2+wQkWgDn
OXbj71VojhiHwnFLc4BgLexJyEBrgmrklKE/j6aZuppvxjClwJ/kyuZpINZ6b8lfmmb40QuJl0kJ
Nqy858QZyqgT8e/WAxCa2OWO0B+Cb0i7z9DzbIyQw7VTMkpTPnVQlvpnU0lnzwLxllrViymCZJd4
8fex8pYoH4AZTi1dglGjayhY9g9tzZwGKvSxNO0d0VXvcZJ8D1sw5ZIQqG3tBbiR58yKmpCg2ppq
NcXNVRYxw1R8E3jMB5QygOGX1VypbfHgY/DuUpuJR9E+523/SU4Fl+JfY8ZpgaA7knJHeSFE3mel
IECBpkjW7xbz29JmtPCx0fLtE5ahYN4v4ZDtjMaLfLxfFwp40uA/Q7m2OJhIR0TfbvNWVeS0JxzT
s62HIJyJMDteOSHOsmYMHHO2R0b25k41iU26fHe9VkYZJ6tN5XJoDqXKNthCVFSU3tNiOD9mc/BY
DwJxbjAGwBpsdniEcQxqKGtz7LBY2Ovlbfzl5nDY25bAbW923APNaVoe1kU5xOcyfGWNn9VvJGLc
HoH+bcZaRBM2d5JNUxmJ3lrtKasJrtvCPDa3y0Ajwwz2alzejKp5ChdYdwbhLrobzbOSg9pJwlke
B8JP14MkzS/wpVnGjJSuNoO4qUUCZuUvEyX8ZWwiG+1cBMq7ONtY6jbSC4stypo8Ylklv8RTztnN
Wq4gtXz3k657y0kBxUI+3PshTJ6Ejo8h0JNXAL0MVqEGe9exZE2IDZkfhME8eSTVYFs5cEZGznbC
T5p9X50QWsqrVgc01m/gcX96ZSOPweyDoez8u4RJGdKnJ2CmzfdmSWFRCconDDT3bBkuFQFyLxUj
w01Zd68LDP9L6tTB1elTzlcO8NswRo7thAfpc1CSlc5pOdnUwYLqqJKCa1HtGu0xzp9Ji2RuwPXX
W29oqqedhj5YF/JskO/74i7ZH2LhaOU0S32rmunBRZN8mIWtdqasPuuVxUMTj8h2I/iJZEtsEmmb
7yJZ4m2XgUCoC32UGfkkRaAYuE+PNQeuc0rqruOEH8067IhF8oNIvI+KDGegVgDfOZV+kkvW7HBa
EsJVVYyMlkXDzPPrHUExNqNZ69FMJAHAfjVFnAC7YyaNvTXsyrTI9jXOIJQLDtG6JFOEtJoggjYm
o2CmRAM/6NVN6t+N3386yoTFF1s3t0EmbmfwgVGTnNpAym1jlyTVNPZBWOW4s112aGZIQaRT6XOa
kMmx5p9v6gJYLMlrhDybAfjUtrcO6GJ+MY/Gopurp4C1+GAHZY5hV+Fr1y36w3qN7/Xmh6pcUyyz
mLeH7mXmSiZck/OUWBiWbOpPyISIF9rIJVFt12NPI5Si4rTlwMFLQgVYaLYO4Iaf+9Y1z3GCjT6Z
Am+HMHWrVYXbdUwO81yc0epgJzD8atPUPWNJ5uFWCpMoTNh043T24ZaI7/HAO5cijijFJNEZFCeT
lXMLgNaKaOgWbleeloGrnYA8ZwIkY3GGpiMY6VxjuDLSsw2Gge2ceWY+qfRd9mv8CkeRhsnNFiIT
m/5S0C/wh5mtxrNPLrEke2ESADssyKPCxZOXMM0vhd+d6qH91vpVfRjW2aBjjsGWoN6/YE3jSxvt
X5OLT7UP8HGUMxW6SpKo0/NBJaq8toWDSnFy/I2fpQlpZ4XxEqtDACGmzXDA0o6u7p7vAxv540N6
TibpXJtu8ohrECAWDfSfnovhvNkTuWfcDXiJlt2yeaOe2Topzo4e0OZkjDRbx3A3M1nrtCbRlmC9
TZN2HAv1yqdYM2EnC62ZorzWXny0m6A/5QUFlUFZlAhG4gY6JUJj104OePJ9VlF8Jr6zmlvCc0DD
+BER1auJKm3TZOKhHB1jT3hAHeVCxQdLWTvvm5gqa0d/pro6zNeNKf9OlQ05k+jafdy6f6mgtnZ5
gGTQIog2qxImINm6bWiU1OF4ZgN9GMru4FCW3l1N3Kph6ato8f2WXoKEtod76bW3QcVAbpr54gxN
+aAWi/pzsXw6BySzdmjJyWYBv/kFWvUTTUCISaRDPKg3f+ZWCUhYkSZ49TTGImGZ+rLoVODZqNnt
B3d56PnLoafpzo7Pj5Z6wDUZBsvqWGGolvUndDHHRHRHO1SCCpcwcBoSLaMHatccHtSGPI6KCxvZ
1aqax5/PBGVuk21uVWvutz8/jq7JoTPGBhT06opqodvVzvJoeLXe2VRhW7Ea5mFF1ITtOdVDK635
MMye3LTCJz4i7yhB7SA+F8N7vvW0Ke5+A25sikk98icUJOngb/oedIVwaLvPE5McOTAzCarhOUEq
+FKF4lK0/N2A0cTn2Ay3EgCJNoaPjD/f1sRrtJFLG+UJeUJT+Abu/5fVp0fOhT1bb/5/Pny9Nvz7
J75eM0pTsSPYRAOYhbFzJMNo3TXnLBHNOfdd0BFfT79e/HpQPlmTWnvjtm/r9tAg0YyVJotJ4HI2
FguK0tfH/7zoryZexd614ut5+vWVOuY6SzuG7JXvU3+PrBbExrQz03u+G5SlS9ywTRZmw+/w9ZPT
r1/n66lZ1dUJ7wEbSC3P/zwovDWwdP/3i/7MOTTz8k9wj+qs+O+dF9d8bonA2zsuMReG0Ievz/3z
BSAOPMpWGWz16sr++m2tZAHR9fX06yFd/7N+P1yJOMg51nt/A5aq9c8+cvuXVTEffTKqz4xVX1QB
yd5dP4JNdA89j1bo+tHXS2NgN3udOC9OlVesoAm5BkXR4O8iNIkm/FIdGnvOjmRurq385Ke3uL+/
/jku2AYne9AerBqOq033ZOJwbIRIHr5Udv/fwvM6yz//9Z8/f+M4jDLdtdln9+9mHLHm3P5fLDx/
dPcf75BXsjr7N3wjQsT1X/5t4/H9f9G5QiQdIp8PLUCO//kfI//0v/6TJtG/PNd2ELLTqxJ8AZ/6
XzYe81+ebVqmH0A0tANvVT7+beOx/X9ZYYAa30f16Agiov9fbDwCUe7/EFESteyDa0IdbFkYhP6n
QQNpwljWeZKeRsOFXieaP9WgMMljoNM+sYWsEeWO1BWU0H3/kwF7dZqNazFa/cNAUJODbKCna0DL
KCP6cVvXRRy5TrWCz5O99PyfWR7f+8nkgOZNMTjuhGONkvGhzFPs7kl8y7yLnOkizOaZuX8I7SU0
tj0b3C4el4/xp8fUCBcjc5Z+OdI/Galq5HE0Gd60DWU38Ez6BXa0KMX5bGpOjmPgtpmBzIp6/Okn
BH47SF5yryblPp4uQ1Iu15F+2uIXYZSk6l4haAeTpLYlk9W0oLYohXUKU8r2Oq7hjFsqcvLB21ni
pUfzGtlFP+xNZ7hR/i2Pk9cYu4qKZ4dwp6FpS5PCmgsW7k4iuLXJ93M5Ux2coGGAnIAJLjNkI1JM
L5iowBhnJCaD9ZhrlW1F/7NFjAC3uZvvKPszmCXYW6Hgzv2EgmaWt3YkPNLPCHXyFH01iy0dum6H
3oMWBO9Tth8z4gbSVEKvQrWbLvP0ag/BcxVo0pHL5jS5GJKEq2+BxQTwyOH/VSLPuJqp8WoJazd3
+t1LxyeX6d0wenvl0YpqV042ZJDsYxHUfiH9QBP5saQLTnd86MM305c/Hdzxg5xRxdjtviOuLFrR
FOtn7TIBRkOvKqn1jzEHpsURD9VLxYTNtJyHLgMcY+Ka2sMzu9jTBJjfIukFmR2nb+88JuwkM6Gs
CYFsl8AcbmIwv2UNyO1lxvYlJjrOBIQAKjbxhXPqiCigOkKUHeuQD2tgbYB9mCEoyXiO3mNRQ2+m
aTA3XOAE6NLyNZXvXnrAVd8WiuWuvnQcBLngkgaeMFloyFnHrRIVuD+RkFGWZNtg+uyq5NUUlUR+
1fYkOxY30QJXi037GbjfFT32kyjDO2KLZKvGHzClfKaP+TcF3+HeYvCdsmU8Gjb8YxzTGzebgl2P
+WEHtGKftcR9oZJKV/cYiQ4088faYoOk3QxJ4awHSaDAGB7suZ8jVXg0xWxjPOAR2lV9/yHKsjol
cZPv+rSNWAm4zSbKDXTIjFvia0x+NPNaBeinvaf2eMOpdbA0Yp0G4fqm4WhUVn7AcDB9AdVNs4v2
wrbT1kZJH/9xpW5+NuwHpKVvSFOFfM5axKCCLhRaEGItl995V4GPboCLB+ohjuc9Mk7uRdJVDn1J
Ie0PErb20o67JujSb6P7GFMoHEE/0gpdtL3rYv+YQrXOim95DhK0zDb9KIF8iWxnW+6D3+ZqnyXp
tp0/amv6M4NSI3zXfVDehACYeHAffnLjrr0R5hIRZL3HeU5LWuHoPYZ1vEtCZARM8WiVoTp4cfLU
YtgOzfhJD/dY6GXXhinfAU5Tjf/GLjzY3KjIOFMy+RoWdyLAy14pfCgI0sw8mvpnOC/u1tI/pwlW
p2/6pCKYP81lfYMSwhPJ+txD2T/4Q8pSluvkaAQ0vNyk/eyFWSJGcJxD2S4nJUJxJeqByAg7Jvk5
jN9SPHyqfKlS1ew47v+c+5SJF4XhWdeUWG2T/pESqWw42vdsRBFS2v7dTmISjdPxHV09IRjOe7zi
31Zk9zAGp6wgh2TgRFhIzDbTsBDaF7ZJhMNTUj7jIh9xMNJe/OPlfzFmeC/J9sRmGHaRW4g/Y48h
vqKPPXszRFDXfPWrSu9G/QndfHywwfhtmzU7EwnWHkUSYlr/V1B7yOLntV9os2B1+GfyoEUjw8qk
moWZMb1ATO/JE9BBv6f5aczYIjLJu9viFYxdpBhoECGJhQb4RvNa+AgMC3ud+REeTIBtmzpvlTRJ
OEwlePj8BCQwO8c0OAIYAjvbwOSfoKirMIjsUwhnpu33N85bb8o86kDdx2E8TJJjoZHXQO3ZJeM2
FoRHmFvkCDV3QTWetWsg+3d3rutG2ggFAikgcyO1klvAT1JFhQHQ8qJgrl/asp23KJ8Ql6OQ9EJ/
OFZ/Ab/7Rg1WbP1SPWnmICfrOMEPYLI730vzwSlp3ImJ5aWTfZQ6cKzazl6zDVvK6qRFKYK7Jw5p
92dlclFubJKGGu5y1+bayd7ZC9QWwmNxoOttPQwpKtqWbW2sFIGvGicZEyoE93Tw/PrbJED2eKlB
n9vPTn1XIxUgouEKFPGmIet4BnZfBh2pNzz4Tr8mcZgX3DgvmTbgmA5G8Wj0Jg/lCMQ2946p1Ec3
x+XS9S/MHt5cJ3wtwJpz5P1ImxqwYzB+hBaXpTUp4Dn46RpfQZj3aAkmBuHOdnhSmVyOsH5YV9V+
NvQ5W9Q9oKJ6KognpwdgK799CEfkTs1CBR34fF27hPt5CJ8Wgsue4l4x05qX3/0cU+FMKthzq/2Q
7fjcd7Nx0gnXf6hI/5FcmJw5Vv6U6PBL2GeaWIKqcZUQ3l1St5qG0L6e4W3UjJIIHfmnAdW6hyTz
R/Wzh+aa6EmLgrOlANtn7kjIzQhzp5jrM6Ow79Vkv7Z9UOzRgz8nHECykk56H4bwAWKmcn2D/rsy
T/GMb5j8qa3NdpS1Bt4gkkfYFIabP3zLaH3Hy0Q5RYyFVyVHZunV3WwDyGw00JSPNhUJV3E0B5Xy
Z0nfhiYGWVuJH2lMpMwaQksUQBjq6cNrCT8Sqnq1Cv/D7dEBLtOWsQweZogdVrpTXS1otHf9nthf
fWwsNLzQc1xGQd9aM/lsUqtmQAtmTNgXT42aG4i/mGnYSHFE+IZIOvKzwLsKzxH7MBmtyAODgLtB
vFcl5y7PKwmIMUlA65jmYQCgOdJ4zMKH52ru3st+AOKA/CJqujjySUSck7C7JhPF3+IPb5DqEoT6
rFwa2cqtobtJVt0ib0zo9AaxjpC/zFjZD3ZtgGNG2k97JT8vc3eqsvQps6R7QaPxUw6Ima12ecoM
Se8tWQF23+iFsCKqH15LlHCODNROYxJSqMXQVhro6QiMpUu64t0WcJF0ZPDVuE8M2P9C7oUmzyOW
0lqCU8vxaduOfn6SNEHKIAe9HX8U64W6cpoYtNUnTivlNSDK3KXhf8jGuN1XgNTB1I4kGSZus82K
YaZRO3F9tbckJutz8X/lhYTWPJaSrCDGAeIX3DuSlYWE9yHMX+Sv/nAErDrmGPeSXfRikYETVYsk
BuZemyzRWIck9sT6GUrS3Vq9K26fP+fLA/lkT7GDVrvzMo6UJWxwktuyrQUEc4Py85UOLbkiztNc
tyIyieaEYG3vW20+N9NQP8C5JSuEI3oYsI+NqLxQlLC45446LGvV0D+75gizrWmffNu9Yte/xWhC
mH5O/bGkA7MmiQIANLRml12goE10mVmRmILopf1eOeqDIy9nO3yiW3torG0tNXpCGHN4H0KkXulJ
OrZ6LWg/bOoh72/YWQYguUbA3c3fmxk04FP9mIQTKXZD/zb5FmNLwsbBDE3xfumq+bIq8SLHpvcM
5ubULdMYoTXrz6XxF2tMzpm8J/hrADlnnWOSolo6P0buc0h1xMOQBDYDcodR79KIjSXb0zwA4pxC
f1olCkxDWVd9CwUaEUQB8sEAZprhF3cm3gsH6179UMhPkW7L/rjEiEhtI8FrxVh2O8Tju5P5h8Wv
b7NPanbTVeO3WOafQ8BpNC+mu06HP73NIIhxYxJhaH80KTaubs+KktGmqrD82bFnnUggejS5/prY
0SdvzH5pe7iYAddowQ0QpaX4lZZXo3L5UUaT7dNRfczu/Eeo4lnnplxPrLCUJnHVN8dwD7Wqb7WF
krzRuMdd2nHonUgeMdNfSQGalJPID4Bqp8CDkbI8tjlWl57UlCJ88ob5fTRaQrBBcANwJe3iR2eM
3SGpLbXJlvCZieHBjWnrIhlNzRyFdlIyOXz2ZPjsTsnPgGkcwe271m03MBnhuSU/Y6M/Ifffuo61
J1uec9x4E0UpNrHVR+HQQBgKzmbpn7IKZawYvAOZxpGnvaMXp79C621alt1C9TZM8jvWsq3lhW8O
TIENwsgpfI3n8JPT53d/YA1xGFMZ8ruwbiFzlBa+Zs7WEpgltQHiy47lz48fF7CsNTl4mTGgxx03
S6Af0bYMm670n90c/ni6MK6yVthsXpBWRQMePpROhvP6rfKyepJOFw2YEi36UKRuk4wjjOnueulV
ju1jvohvddsc83HcugOKw5gV2oh3pYteoU4eCESCFD0hc2ZdgF/acTl6aj8l4qkxrXdbtUdk8isg
0f1VDFiUmttioG3PVPEKreSWy/Y++8YjiUk0tL/3stkZRQNALd76xIvL1tktkuS2b21W53vLNl/T
mj59zqoMtLkRHou3A0XI+aHAm5parFKOh77YCcPgUEhTbCp+uKHLeU+5v/oqvHL+FdsinZD/Of0q
h93PHHEKBDXSgiKhJrYCDgIemiKOdl5eP/ii31U6/Qzd6akkzNKKc8o+4T+6AVpaCXEbTTjR19XX
W1Nn8HXCCjTRMUwp3ivKUaFe8mZNbx6B+Ew+k1lwSnJ1hDTi3IX2kSnuFq7OR7D0IzT9+GNkR1r/
5sYYvLaNcwiT9DWWt2Fk/G6SZSMI9BpIWmtcP1rm8LEX4zvU+rXHjaMjJ9Ki3tIGeeNY8U73ouQY
RfUMHf+x8IZ9kmeAiQbHfXmWsCUuMNKB43ZECfVV8VhMRnaCXndq6LggzDLNK2L3A6A3jQ6JRUMS
ljAu1FENU5+At6k0vVMyoHcgmoxC2UD0GQwH9v7+nNiktSfmferpALBxoSGW5GyNxkvWCGCIWF+M
2MEWpNFSCy78puxII8VoXCfTdSkYO9QhIy2koA3MFM42RFpxDy2TX9618j/CahiODVVECjluM/Ua
zGEe9tg2l4cSBB6uiKPoGcLBbQerHD6tcskYqCCCBOZ0icTUnXGMY2ThpjnCgwcvuLWKY0GeCor5
9MbZ8Zc/2L8MzBctx7h8ZLfwujBnTOQ9oCjsCb31UsJKkKfJ5pfMhuBUOXLY0uAbiQpGKxnqR5mo
dNutSgYvv0w+vq9Ym79aY5xfzewOERJUclyDXuvcVycJbmx9jwPJoRsYLgeA5a/eYNx7e3wXmhZM
o+lWmTLcGxkDA7dkX2yWH+ht1ca2UwchHv3xpj9yXe4FscdMbwkyHuvilpkBIo3EwvQNAzKQKQmA
WXo2CrT/ccGwUo20m7juXAtPeyoF5IKGQzSU56GLt1PrRXlTuie06rtc2DikiwaIDBTUEafO4l/J
UGsezCTrXuusOMVhvkvTtruUdDwj3K5npF/miAErG8g19DVwY69IotKWl9qKcZyixaCtNv6uck0k
o29AG1zao5YsGxatzl1VjFcbqRMaD3EhUJGbbHrJUwDADOcZ1HY/CMAhmJODzVi2aBeAwrhQubYQ
9C/M1sIdAVLfEsdDNWjgMylMxrxaR0sLd9Fqx4cmQwBrMCVBpIrhU3l/YfeV295XVJLu8M3rCuqF
ETsxkR1J24KWX21JOqQqGWE0XEhR9vZCGk99KeqIr8azISj8KgCV2KWKoxAx1d3iHtlTfTReBFEO
g6ZK4HAWYhCACsN4tHDBlE8eyFZwn0jzd44TG/RRaG9U1jw8T/3vxh4nxBZI6mCo0a2yb6p3AnTP
5hiFjt41AlW/rKZrJ2lUllI/jHn76E/NwaIVuxknyObKQB6hPl3MkNzB+e9lQnNUUNCBbrY+/dj9
U/kWAexlDHwn8PPLIM2XNtRH05A6Akn42JnJE2ksD3EwcFWHeDuddaxKlcNZcOq3FjgiNMH5oyyd
zwyTdBTkwxUK8W2x4n0hyJkRvV1FTJbx2svG2CaFcarFa4zvdxl8vjG2T9R4DyWyWUwz3VPZ2K+9
0dAcmI0ftYG2pvLNczf4NtWYl5JUZtxim5OJIfeZ6SnSATm3mTa4l2owt/6hjbt3AtPpxyLpkmA9
sYuR3yZsvUUBqSKUr8RRMI9tw9+GKd68hY4UySmIB91hOdBQPcZDdYx96g4jW/3pLZa5BNaPTFCb
+ValdmgKEIH2SK2GcLuATQOEiY+7a9VnaxBXEHMpryXTU0gk3dlfHxItxTnNS3fvWfrRnjrrmOXW
Fkk9Z4sGKfaY6r+ftUm7wB6s13XDMM7cKFSE1DoRqBvv/PVQpSV+c0d4ZzErLsCvF7swmwm/5FbX
rJnnPskItKdhdcptoc74Xh9oyLj7L1CurM00ojUjNl4mGyCHPNhJwqCtG5LmPNcTT4GJY8oLkHaB
HTo6czYfaCeDTl6G41hV8wG/jTzbg8PD+mzsONQE86lcw+JKLz31zVNlMR8DE9tecHdQinz99NTC
by6dOPLqBnY3PXnMCuvP/fplvp7REm942//tNU6h0ZSDuNMub+JQgT4e0f1EUMJJ/Uzp+9CGFufa
E38/pCD1t0xW8FxU9Xly18DXCp870kKe+kFGzIta8z0C5BXwHdh/auFeVWbyCe24l4Ep6oE7T567
jPFhKjGgWFnvbC2U9eevh567ZjcK8+c/Lwk3OHPKxS0velpq/3xCzgTV/vNhPqOZmDuW9n8+MTYM
MGzFYa6RLG9Jqw+Uks35nwe0ZYi7vj7Osm6nWtGsTixUZDqE0y964+D3xrnWJFx3yZo9XakXv4yr
W4NpGz0Ou+lIA1tV8aXya/MUONmmNIcFboJFGOxQ2VHbMdHvcRunxamxiN2reo3wl2IlDw2Dhacw
DuwET1XNxj+S8/hcxu1DRrrmNmcv3SCARns8jtnVz5NlA3CXylkU8Y6Izz+LQO8g6+FETeBee+Iu
2y6odpKulDG9iATJSsXpli4k7iQneB25DSPLoKs4Z9XbnOvx4MzjxueivOSO/ZkJNpYJMNC+mPNX
Ky7l1ZAETVl+umONPs/JtG4CxHm6aPp3Tdw/gn/RFxghO6uBcSyRjy+BItt3svMjeWHsqsRALSRp
bVnmIEgMPTKY3iSDBDUJ+Dom6/HwXRnVmzlpouXpB3kNOuDqiTqRTALcTacy7imXWn/LImkzD2LK
3PPQcIgTyS9q3/JRGhbauhhpZlJu+xq8WFvL30o0d20+JI44KjQBrU0ovU/fs3LfC4uM06K1/1SG
97JqV0GoXUrgnth51xAFJ0bMmN9sW7wVZFdvAOdXRXAiSKhleJK5eCKnVz3757x4HYjq2iT2eI97
5/m/2Tuv5biVLdt+EU7Am9fyhqyiF8UXBClK8D4zYb7+DoC7j7R39+0T9/0+CFFieRSQyFxrzjHh
Nxz7IL3oyYjCv3qhGM96H+YyS8nyebQZcaeKVBup3uIiuJvftvbJP4WBjbMGXFqcpJ9lhTGNCj6N
uPE1bPRtESI20vTi0bG9b7ZGB0dRlMUy8lpKRtZqaj+xqb0KvqGDCH4FmwOdsNl9R4E6IzofW7hS
ErwBhUoPIW33bf52a5tyw23muhNSIPHuqeguQJ3jVGQLU9o99cwnhLqkkc/KjdQV3XmasX/VxOmR
13m5D2v9ucFvocyJVSL5K10vmF6xzqUCzrXSPNa6rZ078WSmQ4hNGl4ga8Cj2ST7xGy3jI1c5Rvi
HPqk+JnZNrQRAjs25biCjN1i90TIwKoCIVZLKpgxPtVm8APLJWyImhqUIXuMO2MnrtrooqzrG+Z9
wmF1H7dUHPYOZoCVPyeuWpmvDk2cuHclVczKAd5HsMUlr8pyCyNVrsuJr1DS2Zt3HY0i670BKqUs
7e1SVKxSUeGj+5XOq+b2m0i4uBjTPV1K+9akBZcqoZHIQ807NCj4hpB7XQgy8+/RIt3ctXFLbi1R
vsZMrm31d8ZKa1NW1ndVtT5rWb5z0yIzVOMPhBtEHefbCCnwXvQ5zp6wfXLtjALCSOaYYV2jEm9L
3zftjnpNtkrwTpPypQ6uV+mnXKQfI+nyhtndJ273y8sohE7YWseiwiPsaP06CXAYZjQidH7FjTUA
Jo+tt6n2+XkCH0lwcDMFDZkH1mdfoAnqQmquVYdLV5SQfrkx35UkHvEWWfdp4gevfPvFTThJIa5w
OlYvrWdcCX3vZyB1jx9V2+fNC4usYE2/31+T5ouyq2/TY0A0aJexpCwK54mOOlriiOJv0Hus3CyN
amNDqCip4UmnmDonyab5rssJBRP8BI4TfhK/PTte9U3XnAtypJzYhG0aT9861RxNu78KI9olwuWd
gUihAJRIyB3joNz4KY2xvfrk4c7E5I5jBdlqNDI3JqOe/TrP3VltBSaxy8TGJSYBzv6BavarFmON
C0H+jKjnjJu2dd8apmCdU1pcS2H81/4D6dY4uunccNgQI/zTrKb7urnzTJRRNmVAcv6o+HFHim2M
Fmv4Oh/w5ChtURluNTs6kgNJzlBFcULa91nmbbQxfe9UdAjcinx31FvSpRYX9PrdGFKJYbJgbpxx
eI6rmtS5THsoMpD36gMDSEvatzii2TmODX5td2ay2QbNQ8dHhwUp2ZHRFq1Ovmq8YIOx+pAhmqRO
de96LmG54r4ki6Ys8VDn1nV531HkiO6yLJ6NqbvWqx7iTq9WJqoEY2LKbesJR6eLIYEJEjOibNxJ
O3/24iGg6xp1qAnGn1og9pVv4gulprIaHIpsjtlsU/nQoRVcKR1zlt+Wt0EZPrgGqfNj3+4L+z2g
jrsiQ/tHzbiFCunUtc1z2qT7DlaDU2oXK1AnQE6vuIzuELlR7J/jvkXMCGZb710+nrTRexO+/8vP
P3RS7ZGPk/OK9qFL041eegZkILruLfkcyNApClNhHfTD1LdvlHFZLPoQEXyxLxlotbJ5T6PiATHF
tQ2cdV7b00GoMN+owpu2zEFuYj06gVt9cnT7W12xz5DMrphbHpMRUzF5V29jhJphll3VSClq2jBA
+SFoWYjaNHVKHXdLO/Ad3F0Bcrh+TtVwUsmD7ogfesQcx0RT3c/WCHXDhXafC3XVuRgYMS0bezzW
FWViY6IuiRmtWDcG3faWJENMGJzZKVwIHfn+WJm3fpJsR91+bYhtpnsVnqtQbMi42RIJk7NKpJei
E1Pd1N9Tqb51GQESZpJcrRj2FMj/eyLbPn2fClJmy1c/b7ad6D6aEeBXU76UgM2Jq39uXPWdcBKi
MMvhnrlGuWP96HEBQJ6Z99l7LKxdQHdiRbkUhHT74fB7hv5gcjJgSsdb6+dGhpj7MQJGdp/OWQHD
xtSBYNDrs655CMKMK005Q2ymtcOpRNj6TA5Y1XIYiM4kMKoiiIs+Zf1KQR/TcaLT8BL0JY3sXTQo
AkIuFLTF8LaI5lYv6Bfb7BjkBCkmQtSovRl97zR3p4/NuRTMfGyfKyUSkjOV1ztHQ1fnkeE92O+9
ynCkjE/+aLxTNMOG0qu9hvqW6yXZCpzfYYUPqhMukICCbE1TAMG03Sdb944qBladzNCB3hpvHKJy
Vn6L09w1vZGhVB4iTzhXckVZgJraj6rhVRztpWTU1LtGrtyCeYvT2t+QBgAIcOHKuMZ4jCkZL9N9
T3yaLvUprPstwdvEow/xtVQhE5WGIZPgQSMTPzSbT9FpBu6QaD1p/WYKCg6fcusi5FmbrRMg6yAu
i+cdiKEykufMLOUuAm3OwupOz9LkLOmUWMXcNpvoyIB0wHX0FCTuqx7TF4jC4XaEBiR0dXY7P9sa
TXcOJYbZtKx/jg3oWtOc7st02ntJVqw6vBgVyyGqCrRCBIHmnpWiavLeYfBOUGSIqBxSbAJdugVw
cyiR7dp0+NdGFbnEwPuo6H0cVJXmfGumpD82HVnqqUF/0ku+kUN0lUwi90CNdHA42T1TIDQKo/eK
8OZAnkmwZrqFHwNr4qqy6HHL2Q8MOyGXl5HiqpIwAgfdfRsoV2yninGFH9felVr80CCd3kJNC8kN
xzoVXau4ezWnFJzJYE0bDWFSR0yU6XvR3oCIwN6XpwBvxInuDQbR6ZNm0LnuWFVUnXMxQuUhfR+e
ORRaLiZ3ptPDisure81Ln3sduD7yHWzFJRcyZMXbdMCXgTys2TBZM5g1880ZosDRE103UvfpOrJa
as6V1dhkTPJgTaFECOSuT8uGLOLjBJRkFbEg1BuSRRWUL+aLdk+dwL0LSKfdVU5ym1O32tNz1rHK
ZQ9ObX3UUZbe6M4xyLCHZ/U9uULnIY6sIy0zoU/8JKJgZsMFq0gVOZGRPx3tesI1ojugNMjfMKnm
1bO7o4mhwATDs6As1Jvlg6j6m0aZ7poe/ovoqmJjOa/Er7nC6zZaB9VRN5OHIpkeSosyXUvPcuyi
/iHM7v0KpDM1EU+jLFZRvXdl3u/ySfvVThMtpaR3GZaHYF2Z6ug48pcZgBPB3k3ur/5sa2955v7U
oRL1pVmerRLljKWSmwm96zaITIfpOwFkhE3BgXqxHQ7rEvedRrEtnbpN4eflTnNjdycxO/SduChj
0Df2aFIcFGIHxyXZUo/2V2YGRGWydMbEscTvzTWEX425DbEzcpz7gfF6zEOYFMHeHWz/UJXe3h9e
KM9QI3Q1DzG7+ihN2jJFHT72g/dqmMML5YhnWZpc4Jqg3WuFexlKbOLd+Anw6JubS6Y0aNhZX7nJ
upAhADLtCI1O7jNf9iujj0iNrGb0Sd7dpa4dz+F95YbkEcLinGMTUKuP/PR9wvpnyuK1z5E/hfIN
oN8O5BV9+TpsmFD1tzTEb0d8FRu9idx7erOeVf50S5z7WUjXQ0rIJz3LT9S8h27yrn6CBL+YlLEe
uWQf3Mm84l9nokWp07F2MUYH1ZMAWA+EhY44nLLc2BRReuDaF+0r41kGdrGmTYz4JC/KnaXFKz8v
7lKHjM/SUvdBaT4q77NLC5gwfgyxhBK2kK9gL8O6LSDAgUEQ/JuQLK0CUuX2YUjqjy5Z5pqEGZWm
faLdfcgSMjkCmL0Y6rHaGthV/W3PQqwdttDgnpOEbKTCQotut9YGAjHqd+w0svzVlBnWLxnBuknc
D5xX9SorUnerEuMBo7I4Dn3J0Dy6r/LDx1p4yBq6SZQYpWfA7xhzyj2CJVc5WwFY0mb9s+80t7FJ
NI/vo9GeSmKEm+ckxCtFXt2ji7f9lHD+MuHLMWqbGCjlAHyjzaW5RSWzB3JGZ608GJbo1/S3Hqco
NDlZrw6xUhsjTN5d30yOylTXTnPozg9SbfIBs2KcDONmwqUWlMp70MhAdl39JtWsHnAPR25XkUcL
whAjuY1ckdgpsKpbwoDVwdEOJi7i+yzik+GSRKGn6OFG9dbSh89Fffz/hdr/QajtOAFI5/+7TnsN
pOUX5+7fRdpfz/pLo80q7V/kJUAVD1wEjRQl/q3RRoH3L1t39IBqoWETOIWy+7802ua/6CjBVDPo
DRIvoMPs/i+NtvkvZ8ZGej69F4vwBuP/SaP9d0S1o/OxkNy6yMAt3bJxhaDg/gOhLyYL1DQDyQUs
XkDpCmSxGOwbpdfDPgI0/VzZQ3mUdgLmL3Ew58xdbkMk9T4J5SPugeKp0PMfUQF1ZQjiXWiVl8SN
N5SWCY8qr4UeaKfQhriG6whZXa6OQ2AfwFY+98yLr2U6DtdA+O7ujx/i7gvU+2eGhDNTy//g985f
DEmY6Xlw3LGFuv9IpbfLsc6CWKpLZFrFnjrU2hT2j8lunQOO5vKmQo6xMQpKF2ULZFTKzr9p+8G4
gOv8KeIJO9igrpVLrCROvPJgSQ1TLJ3621nHpPetvMPhZa8Du88OxkAfvZ2D2hiXP1XWJweovw94
/QyEipRvqECoLb1WdU78Uuxdvfwlqrg/t4wMqxHyFoumnr5omcJW6rGhCZahg9d5s4suwmFrhGcr
7u8o3mMFDJX1LIcALqGHki7essRjsjL62qM71RYGQRqfwKWT/7BP3X/I+Zd9ygoXFFkAn/6/JVGg
/oh9NxjFJULUtFMSz1igbLmNhBc9qUhfO6zWsOuwTKLFk+zLOn1jHvLp21G3T4LGpP5V73KEglel
pHUQQOy2patA46X7dmidx9TNsweDpT872nzmGtPgcHVe0Z8roAYUthR2pjPYgi1VXPgUfTphD9f7
p6wCKxu7s802hmiLWRlkclyjvDCLirRKI96jWkT8aQakE1d+flUOTDM5g2kag0i+0eyNJws/WRlM
dz65fC8j13HlFf1GOHV8i7AX8JM8eXWSrSEZiUNsOg9Z4k+HNBbFiykujYOrC0fDI87l/vR7o4Jk
OI1jmnz5Z75yXf6HY9z47yevB17e4yh3OYeJZvn7yUujN+q1Ou8uJYqJaKrOPnVcdl2Kjy+mPpOG
ZnJmquTeDsrGWNjGW3cm/ZoxoOY2xeLk4Huz6dkLQGextkdtGzSN/vK/n4t4Tf52KnoG/g/kkAEd
3nkzH1Z/jDGOTpu27qLyopvIKtPMucWPi5o17pMNooPgP7zdEhjx56k/v1+gkz5rE9YSAIr/+/vV
HP8ApuLqsmGFFl81gript6w0zXTQ3eEFGEUGpc6agseGE2o1I/CYzFfnAG0gTDH9wXvAKxK9CIuk
Qb0HktmgfmPxmItEe8E6xrKgDet9FeI86ShX3FZMKXe16U30DUP3PyQ0LGPV378Q55rpkIdjQ5Ti
avL3LwSTDS9pWSQXx7beoOTFZy/m4B98o2W4YqkcuZm+9TxHbdHrazdYBHPShqWJLaV5QHKCslin
cWHwJGtkNOxq427ZQLf5aZTCO1oJp+BoTNmm16foPABoo+XX7kzZMrIbfDuSKPpdL1m5hw1Uc59C
YVIoGCPoLwELNfaua738gnO3WaEcm9UWVHbi+DQaYXwxUuZfSI180trEOgqmjiGg7nZR3dMGRsZ8
q/UUAgSB6iWTcKJla2utdSTQd3p80VpgfyEX1I1MEgNMUmjQ38qmQ+TmLB8qugBok8rL/37cOlyA
/3Hg+t58ebTcwLS5kMzn3x8Hru5Kp3ScULsd6SWGA4o6zenvfad97WONgVel5rpv/Z4U9/EzM/z0
p0X3zUyrnpK5Z6wxA7vEhab6MeuBngrTCx/SUYN6ND9W0aZGNvwpZXaxM+s4mG76ls6VqcIf42tG
FMldg+Vv1To5I1Hp2u+2EXqghx7sxnfQTINSG9VEOHcz3hEO1qOBmSQGKdYjqNcemepDnTAb+xBP
Poq1Ri8P9GfBRdgDuTClSzBb2SOIw5lvuyVgNwejeth+V6jKryxW2xfbu29NxLt+54hb3fgPcQ4m
GT3/3MWWjVwXvxlzHQIWvTmc5I9dDO+W9Sn1rVsI3AmFuNw4B740zno36A0lQWOfT65/WO5YNoMf
ImzQ5se0QHYAo/z7OUao/aAX0v7xpz8e4nhAN1fLi/9+NdUxC1ceOc9fr7vcHaIF0tZ/PHJyNW1d
Jj6qXADRq+XpWg8ohQD13R9PXO74esvlA8bkx+xIkHj5+pu1fILfbz4GGT9G6En92MXA9/6n7/T7
0X+9rvGJihKs3Pytl2cst/74sPMdX59puefrTWVdXFPM9C3FUEf4+rmaH7Y8ILRbn/yR+f/LPctm
XHb/ctPmlM2aS8w1fm8o7PhhF93gJjrDjAkOzgaLlLxVkGRWKgD6lGp1uBNKklbEPPYFa/WvKRfZ
bhTPo9b/UpVtHGVm3aT29EsfhIuXLnkSWfyeD9Tw42z4qCktbaimpihbyLAnhV4Gev0cSu+Sdqxe
886N9lNbfjOhK1BYATcv9S1GpmhP5ebMBR9tGtrbXVpqW8tE2RGHQClrgdA2apgmIGa6gIMkFnu4
pxGc0fCgpUIVQPQuBqsQcsQkELBknk1NzM53Zkjn0teHxx6JA1mAvAaIyIpImp/MzgDHaBMymwQ6
rYc23HS/db55cZPPJlUXlXnpbWJpYNx9Mctb7wxlXiUpHNss7b2Vjv1hXbgC2BVd9oLTgPKyD7bD
ooVg4SOPEOFx+r7Z+ZtfkFTtQHNDDwWTwOps8CYU8VOb0nEVELPg1ykv5iMYhGqVZTUROo277ZIY
YpltvE4DDTDfOmWWd4kwyZ81oRerHPiW7wTy0FIN7RBY38C7BfhSZa8Z2qO4U9nayIfP1KkfzdmD
VrnmQxq1t5Ag/Lny+TDNCikYtfsmwNWYq5NWhk8hyWhghJI1irttKdUPbxg2bV6CvjAIRIbYaF0t
+y0T9RpTtrUXY62BNcU03kGzRJK995HOniudkRHUTT4mx7Y+aI17bmPXPXHFPmdSazcyzpPdbOxx
MqAAilygKR1+JE3+gBSBUGAiRgDmWofaG3Z4cWj6eA0lsIEDrPShb4f4jiT4k1I5R4pv6GmnNd5c
cTBSh8t7DEDXGfdklIdH2aQpo3rJnhb0JYwBiILZ4RiYJH1us2Aozrxno4GsNs3N0NnClAOs0Ih8
2XoTwfEYt4d1q8wjyG/KTr02IvYZfnlkq+fDi+0QoFbJHXBItXXs9KGMqvbGx1VX6RmYtB5LSQO/
IDXVh+XFNyQu5msteRBc51cqM27KJntU5KekqK0SG0iSMftV7PwQasZZ5M7LgGX92tf2uo6pg9ed
umsbt6W4op4nvXpEXGpScXDdbdTWZC0gZ0Wuht+xM/pbLwp2qrGjUxCCfEjLJ0vVe91Pok1Hj20l
dbvaCNyNq3HAmod3L12nU/452Si9zFr0yEbX1MmidV1SjW4MdZGFALDR6zfRXOpptXyvj+7Fgcux
w7qxMvwYjUTmR6feGHdl6n0oLboyYMH46rKXGaLDyq4eKYtYpzEc4UjCDS0oMRJTQGE0caN7GxQd
pxa1w/C9cDVBGZRIGWglO1br4qRDL/XdaLyoJy/NrxbQL50BcTX2JYXDiXoaJpMesEl6kZ0Nz1na
7Sp1uqdGsR40JuNG8yrEKR6n8lDWh2lmvLtB9cxka5emwXPvRumuzKsbmBNEhpnNd44hlAEgeA5W
VjQrp6gjUugm2LmN812jR0TnT8FMBkG/s4koWBUSbcCQ3fhu1W69vDBWJIQ9msxQsX2U5UFRyV2b
WoPFMPB/9l2DeMfpSvLuvDPLoQ8nx1E67+nEIZTT9rUXDaAdXBh4jEBiWIqRtTIJPAzTnnbOLcal
fq0iDzPmQMRABZ5LX2LRSsbJnFUROur0PveTrTLH7q7TUwAY9lEiq5+DHtq9685amVBmq5Au925S
3WoQabWWInvLFJpadmTnwtbLxbcYxveQSZjTHpThdsjaTSDFZXTuCHMwj0NI1TCtXbx+E1Sy2L0X
k0mXdmTRiLf3jEIAcFHgrUcd9ceAY3pvG/iXYa2fFe46H0V/jV5LOI+Jnu9pwIBKabOI0mUxrcy2
eCzDnBmosCXOWzJpciDMhvMmA3VDiztbZaX15Jj+jRfyC08iPvoq9tfQObMNfZVHswHqAj8Kdl9l
DDtlvXOCKWIG6fgwcK7HtjNXIMX2MbPqKUPMVPe2sRmyCFpaOuO/y83YwmdtU/7bevVLk+kP6CGn
72iZwbmifymDWdVnua9tM1xihs66mOBfmwiQPYBaaDIgLFEPT+KcbOMMyjY5DeSLdcQQacN4V1Fz
AHUYHHvLYAZtWY+GlscUcOhL16YWb8ZKIJBEYNAYZGwXWuPtAhGcRVjDsqB/4qWIZtV0qCoUzir8
KcvspyFnNb8aDgTiFmvDGF51cNl0WHXOO7unR1fHcwwsnSCCeDZ2D48ugjMsnPKb29YM0hzk5NKC
bEHQ0iE+OKKK74J2xwCT1Jb9o0+CwziGxiu6XZTqut1jrg+0S9lVkDXnRyyb5b/ZVEZX3Y2Hc0he
yXZ52vx8gx3zw494bzVN2gMCy+FQq9zbR0hMnxKh/1peo+vH2WUovzVcT3d2oZsnVIDaFUZeuZ7m
1yhxr8Ik/XDTLNlUGO4vg6i6m1zCW8OCr31XRbtdXsubiLoBu+rfY46ojizF8CEXfXVOsSOsJi9/
p6/SfpqFcXaBR7xqNpRxAKrVDWWX/pY+KWwpHZeP5ka75aHseoQ4FHpn5TJ6ya7PjjGdmPvW5tD9
ejV1m45d/sP00LTgg9VJJvXFyY81BZ9KWs9hHbw68/vSMr9VoRe/orDrtoMexTe9FM5tlHHJqO1g
fMPesu0Nt/kcPNSQo2zkI1Oe88CqeQukMDgoZRj3ugSDuTyMHr5l1/bH2Gn0jJMSl0Y0GCenE3gt
9TZ58Uz/ZXmkM9mXtIjNbzLyB+JaB/tcaF10iTeZBqbfCBT63KLChOe0n35EdCgyt/QRLpm2N8fR
PHjC1e7txoRfOX8Xm5Zxq5fdx0AKM6EQfnyVXhWcXNjQO6W3ghW8/7TsICNv7rhcNd9yB0k050F/
brKmvThen24q3Wzfqwpd5/yq5DJIwrwr56HOwvyAsAnAuEzgwVskACwPCZjt+rEPrdVJgjXtC/sS
WG521rRc2zZ+5byEQfy4PDSS0UMPAPilanR/29a00wqOO/p9hcZUTdrvAq3e1470seVAXVUPRjh1
Bz+K64PRC/0hrDCSLa/WY56upR+sZMRrOB19N2mMcN30BsTBOIxwvIvqR29/06bcfCdFUt80qKxu
4DII+m0sqpcHlNq5tez8I03IftM0jPpK0+ILpjoQ5qNV/giIBmh746NwoeLZRF7dwvKwblVlxJvl
FWYTNwcczXPIzr6YbkPX62576RabJh0xX+OyWD5KS+yWFF5w6wNKuTVqSYsP2OnGQ81/E6rD8iim
fM5a8F6XatAsknl4gE7Y+fuoPSyfx8UAsS7HRL9kuS1ugg7qUg+e7V1h8/v6QGRmQI8MQtrNBl3V
WbpTIr99w6P59QjqEGRaIV29Mnji3547iqIaxVs3dF/f2gl65E+JYVxzltNnkP8AVRnxviPx/fra
9PuTNTsovot8pyAXk6FpXtx/d5OKh7LvJ+DTKzMIu7sssvzTlBNnNtp5/L0c5W75LiGkiFndiVpb
S1gbNBPalRKZk5OMrwgk9svrCM0BguC52b0ztmituebuXFdLX1VUYm3hN4oHSglx2g73nalFpxEM
544mvPmN6cFpeUQWCQwHnBL3EwTKI6jvYZdieZWmV71URrR2hml4p2sY4LYYE4zdlfngNPoPDK7D
OycPmvmQEDYfNdatHlPS8OYnoGCip+c5z7lphQfdZWETxmb/ZnTn5YmmQ/SOoK5x4nqe05CiW+b6
5fNyJ9qbmAJq7V56JOaXoQaiv7xqmk0Pfa/Lp7Tt3KPT5Pa2ypLxHSiUyVj4Loa22Ek9ro4BfKln
kwLf8vGBevSQ4wuL2LFwuBq4Y1fLCyo1vAnHyx5lZ1m08Px0u/wdFxyLSNF/r8eK2QkWgQORCubL
5NmH5SNCRooAbYzGTQpP8M6JcP4tz3Qzf0Zk5/59krrmWY2M1V93hMHGzGX86qPC35dai28lcLNX
PQGNOO9LCCzjxp8I6QVWFd6LmYEYuCzSNCTWd3VpCFTjjXFHVqd1M4leQ27Hdx/I4qPMM71UpcP6
zBi8XToE0/daZ2ovRzKS5vkPuqRsO9QteYKpXTxKX/v+9alMDjQYhP1VTxz71tfoCyx3dPF0ySKv
fFZw744iwM9jDhKhj75aPq2Evou8OCFxJie6pcKCcpOY1cPX3ulkCUcHf0hahB5OqI7YiPmwaA35
jJc4fPSMPj8NFvzC5Uvk2tnkQv/mRw3uAavkkBkq99lvE5anfEnNAKa2HGKSiJDrctjhTLXfzHSv
m/EPaBHaQ2Rkw4lUnXZrMSUQoe+hZkeVgUi1Prap+0bIW30oLHq5VRwxNaFfvQcT6t3WAPV2iA8n
RkLFVVU+BLpTHVPPEivEIOpkQHDpdfr0bUACIDM//5qK6WEUrX1bBd1WByi8L1nBcon5cMcMC2Ji
T1uI/M5adb29CQZ3JLpMe/P8mvaMkRis7PzqufKDY5L2w6oIG+s0KP/QlqwBEw+SuWexqo5saZLD
QONtMtWjlttvlDEOeeo7L9LE0myaGNakK8xdPNOEOqcekLu38jSJrDmHjQezdd5EBSYmj3rS/KOV
f7oQFleCVOa5hYu4XzwJy0P+6VZY/v9789vcMEgbvDDgtOVpywssD5tUi6Fhufn7jwzjqEI8x4Zk
nCLHXRwFGaZCAAbeWmkd5QLS/G55rWo9kEy6VRkyOA/nLsRUYx1rYkIBKV6S+LWgw8WEGA1r66r6
1M2OiWbeZJI8hqRWzPlLQjaNsOuxiSTsXF3bOD5oX59dtMvddw8G5FELDEGwdo7Xz4Y1AqpQchEY
0q2vrp6NCGt5gBozQW45kqJi3iy3srNOcepgDeYjgXrk/cXdSeg/K03jC8WzvWXZjETQTQ6Yfbox
cAd6wMeyII2+Ua9JB6sbhHSGZ3XVeR2CIKe5Fp514/12YWCY3JpZj3Ypw6HtEr68Shv1vHw5qqP1
Ccx0odeMHH01nYT9kc0EcI2Vyo4Q5GdDYafrOvGkp/GAfJgniBke3hi6PhGMRr6HUWm75W/LvWXH
FN216k0sR7CrA0V6D+lfWXobJgrwma318rvFBHcSNswqrgJFhKYj1SJ+tD3Tsacu489Wp93FRQjh
yFQXG996IVlagn/ZLn4U35fdaXGhVBEX3qrUiWNxJdTBLM42VK+cr+Pj69UdCCBfjhRYKcE6HUAc
xJDlcdAeIO5nh8mQJfBRWOgQ3XMWy1JuXPJYNmmSw1uYPG3tKty2SrT3krDPvR7TSE1lPpDq4924
2ghKIMlQ4NKFpiFSB9oOKNBLYic7r2pQB0VBcGKxaAsnOWH0bk8kZbUn4FkUIRX4PccfjFU69/bq
umL8Tc1xa4CEOmlD+KPvus/UC4E4yHbOQbUutsKu01buNZ+aCLpK/6Lmk5Ow6OLUac1ft1o6Z5T4
tb7cidhWuEvc6VC21suUBO5tmN+4vvTuSA2Iz4i9mB+mtX+UvMht1yvMj11g79pGY52eOvY29fDZ
Y0mU+9BD4yRdsAkhIjBTZfghDEX2ijLkRUum9BhN6kU4cjqL1MrPZWfXDxPytk0yRu6t41bWLrVg
hAP/cdY0Ib0dAj3rpKRhncIB8NUIJyxBuH3jcWlYB6Nm7VETlFdfOjvSTsMzLuZKn0nO+vi0xF1m
FQZPK88r/A/59KCVVBl5n/rUSmq2WYwt3xjpcKQOwq68N4xDXeRY3OzgdhS1t3NnvCFKRnxksqny
fWeRj8gSGT0wG5And0GnY3+qTOgWiPHiFAvW702mGeW6rwCm6Z72I8qSZz3wxZoJWHjSKgmTTMNV
NtBsoCDi6U130jVOeU+9OX5m7MbBvIstbG9e57AE91Os2Cx0tg0zf85rAtsIumMHmQZcd4vAtTng
9/eG+Hq1mloCKMBIf4RYXoBWYb2OXf/r8yN1q7hI5NaKYMB4U8/Ux2VDyUmeEu8lAFaBYqoWJyHS
K0mspPGZgzgtfyL38K9bKiAmNPScl0njBMwHvJCryMAllswbc7S0re4Nr1FGT5xqzV1hJDpnYgSF
R4akvcCTJ8pgOc69tdUyGmq4F06OZq1FNOnHHmjQ2cEnmqVVgIowZHLkcRlt8kB+bZb/6mhY8lkD
pk465XO36qsjkRbytGwKizSokGwtLiFxeJrmTR2pfFtg41kB4bTwoZBKpvSnoGWUB1qjvja+7v11
K/z3LV6MOOqGXj7slP4kXKM/LbfsOaX593+XW3rtbVCMQXNtMFgtG8KKua40xXNkw0hZrITLpmiw
5IXM2E6//+bjEsfvDecZY0QLhENxMSDQaxX7HgJEy32WEWblcCL8wp+fms1Yzxiv09opgA5ptjdA
M2YladT1GZMyMkDIGEAFs4HSKNHXZ1PvKUPTAjUJu6tebDVRqLH1+1BgqSjCujr3Rh6vxMh4Ec09
WE3gJc3buVHKvlo2LrP1VaWDzl92hCSIjiL+nGE2HxXL18lazqGQ5bquQV3yJbSd7F2XTnom7HvT
jEZ/kPM4tQxbkrNzU1EzpBES3lFeg9c/QW+M4n44ObY9nBC6hHQD+hJFc6DDjy6iYwZO5f+wdybN
sSrtdv4vnvMFkJDAwJPqW5X6bkJob+0NSQ9J/+vvg87n8L0OOxyee1KxSzrSUVXRZK53rWexReKi
DeStXduFmf/7eYClMgq77Gjjod2YqGprJxfrvA4ov2iKbUa/6QmtgIO9s8l9E1crcOx1zxlMnBNB
J5Kdy+Xg51//y9ciyYEYtDUTV46Lri2DbYXb4Aq7JwE21sA7LtPiwqwQEorll+TYfH9FoJC+nNxs
me6yGbNL5zktFgTkmPi3Udq7jm3uFzOYfAPXxkWYpqImD+lSGGqDgkp43t2o4KY0EV8X0UF6c3oR
uHhO0Gd3aozrzyC3r4oR63PuNuPZ7wUYiafYpcu+0HNwV+AxKMUScAgYCAJco7GbkThFHZbeTyqa
bkNdYRJsDaz8vgTAgQ2KTIFNPg1XQowWS/zRcst9DqnvPh/SHBSznbebOI+QlIEBwZQAXGd5w4ON
wrsd/drc9NkwPNCFzjbKgsYUQ5K1Z6O4z5sClViK+5D6mrUdMLppFDZ+xJd30KMkQ+vlap2M9ppo
U3qx8InBpoQ8K+0svXhVRCon9m2CH1HwnPXJd2OGkCmWZ2jxLAFLLipZAgFfB67zNhbOejI867Nz
DLkFb4r7ws7VGxWxxD74ulcRoBptakmkSJvXhmrqskzcx2AoP5opglefCjSlupUHe8IAY8/k9Ey3
eXOY8x8rHJSbDj7kW2nN7maMCoZCy3f91FyD/QMLXwXFTudwS1eZFRtHs+Te7PVT8+bJ8MRyPvhV
O9hIpYBKnlP5Z5ptjJQDOnsYH9u7VCb69vMgdKUwT4zBMQHPhlxZWl+t0WAeINoVdeQ42aqpHW3Z
033HuJ29x2vdGv6rmLQ6FAPshYxiWqOM7fto+dek5hzq1lgeQIhz6rhtCu3LmR5ikitr25UT6MSp
xCfdt7zVEMHHLJlWfUIo26rm8OTNXIGybmqOZuySdy6yP3nTmeRJquo16FNmG0ojtjmzgRce05nv
O4AX0wl2BPfKX330FKT9IapA7Y++OumRsFMio/oZQHB2LMa+WePgQk827zQ+V/4IsO+JJUc8cnrG
9je21zjLMPimWbjKkpRbYdDqh6bOuzN0zfCPSNt8qzVWoi08iePQ1NVrw4Cji8rs5swJpq9R3Mmg
wCpr288kmtpnSdDYS0AoTW1yxFmrbwWvQnr0WrSwri4/Z7qSvjgTPvQAhrYTP8Onxq2uoOIx667C
bq4/zywP055h1kxuPJhVYjGuh3N8O9D167x5Y7Zv5jL/NQTobGGfRIDLx496JNDEWBTt2xXe0fNd
+8FdHuZ+vrgJOnpuOik7Fo/rX81BFiRZe4/3CdQ1NShW0wwbFcrpQbhzRbyFaVsosJiXmEUKGpbO
dsjaM+wL8W4jVq7iESQBvLRfvmYpQTSAuXb3ge9Kbkat3VMIUvE5CJAtZO1/RouUgFRZXRgQkZXI
A7mrUtdk9DFNv/2MUrw5nj+CoMcRlcWUH/k0L1RmCVbKmdqnNqe3viMQ8nuM1ELJkX+MpB7TndEP
0Z7lGYHYCmydQODCABntcj/OT0NnBg8d4UFs4G9WEImX2jUVA0RuBHYMIQGAxL+f/nyXCSdDUpel
YqnD+kmOXJzHyXl3hJ73dRhhWVme1s34DlcQx509/NVUDUMajMgfB9ltwgxwphCDBa6DAuzKPL2h
WuZrwn3MStWEboK8a8rfQc74HosHNNGQQQBTkokOPt97pJJ4GcOQO3PEPDwXexfz/F+TiEDJMPmt
KKZ+g3knv2URqyQVkJjIG8UcZ0qT90E1O7yJyYujxg8zJafI+eF/2dp/qEF2/BlIKQ40ysSruTwg
/pDX1OAp3GppRy2xetOXB4BmivRp8qSEZkHTGEytiB45cu/R0m4vxn64qcz6yFREDmTW7dWZvY0l
k+qVvJeXJ84LoJ/hKeecL4TT3pQRFWtj8q0jBxHtcS7F2Y1JS3SnuxbYg3TPVd8+lXX2bNV0yCZi
/swowRDA7NjX6FY9akNbm6YDhhbNVf/Gz7ynjUOFdc2J0TAqXtdgw9f0GiKB0B7IOer4b3NJ5I3K
l1QL+S6Y8OfFcaxN6yYIrWdRbO7oYwFFaMYHgZR0QGZSa1cOzqHoC3O5vwJ3aunbjmFFQubI9I2p
MBtGyJdrJyWzUxa299RMTrDCJC9PWSqY6bmld2rTLjqiHs17kbnXJDXjjzhK0tWcGb9iaMa7PhnZ
u0aTASfBaH7r8dsZB2awg6iuwnDKddH01p1OutfRAITpl7l7IWb/2TQWTXMEck/hom9Kv3G//I+x
rKK9bl3rebDs7By0ufVYcPMkSqczVr6FeJln7yupLNr6aE6SkuakmfqRo2VL2oCThJjmjDDnE1U7
9q7wV0kTsDtr/WzPWISbGInGC1YZdAVVenumX+XV6QAbuo5xTTBpb5kXV48Vtc07iF32+t+fYGtn
GxHZzzLX48YPUv1FMcQON7Kxd4c4O/rl8q6YApC8Ekczzcjfh8xxLUtvqH0dqVMbjTti7/ufZ64E
VME9RV815a0AlgrCIYQ6XU+J73QuvxvXcuhEc/xtpNXINsL7GrDEkj1jKbb2iri+a1sGGXU9v+gR
4wWN8M5H0L8UcTJd5OBPGCq1cRWmk5+nSS9WIvOsAT38+6Ep957R/WGScT8kIcZCQ7C0UPN4Nsrp
ksVW8qLIsWKLIoMWF0lwm9IuuHFWwjBpLUD3eLb+jG5mrpOYTCpjquQJfHHTgElpJoApkWk8aRFx
FGqNQirt+a4sUupM2IrpkUKXOYTbm3bZvLPj2l79bKZ13rXnMLOPw6CDp8wi3t0rdd/l2B5GGeg7
LlFe6VOfwbaqWl4h/ifjWsNmy+thmwwvOfSHK+KFf6dbgDjUN7mvDf2EOYxfotFWdWRoXMEgpymY
tLxxbd06OPHrXlJzeFNsqig3JsMcDsV2DMmiLpPHLxXXxcZJBrmd9MQKLWeAwKvJrk41QH1DXzgB
lGr3VDb/RuG9tZmyH4Y08ncp8timArS376hPW7kD1dGt1CdgHfpVmmjpEZ0h+XKa9Log5azq8SGd
3F9mlctlCz88YLHPzw5L+6V3W0Evpkinb5ZXHr5EYsRdhI/1d7isKI3xIAlDbEvlrEv/QYjag2ra
9798biyyC+ItelGGPchS97QxMb8PjQ186u7FCBNoa6XiVheiKM1lRKJegtAi7XlxtXhyPKYsUhnz
zV6AH1R6Jgfwi+EuY/bBCF9/5QNDoK7J/6LRMFWzvPwy+KyWiAM91j4VzNQilgfX74d1Ibhgz9LN
zvSETatORN7RMLMSDKlFrnLosIsRBZ3Jxo/i4IBMrrwye3MLE4kFvb5oU+75wMB+mdwsiCPnT5WX
3Ajbk27rZXBTtmj3lRf356lU0Tm3IrjEJfNUu2OWRUY4p96R4W2ewQSz9qBZuIep6N2NvIE/OMT1
bWxKq9JXlYhtZpI4gRLaF/d24nZr/gTmTxZbIV42f5R4iVpAD2kRPVRJulQWDtkWAct6zOvEfOQE
bqA1t0xGHcAZE2WUP1bxvIibraF0uqEymRBWEC81cSYIN9Fii+rs5kxuuDlXirt82UzHCAP+nhUH
QfjAzrZmQWlKynfO4PSbM3vlO0PiyQrb4WWkWq9OO2otJwJ9hWMj8yWxOLPM4u4GwqOtk/uxc+uz
mRpXip/SOz/NWu5wTgwmnLsyDUPxJSV25uStPlsqPFpmbtyH0Wyt4ISmV/oi5VuTMqMsutcWGEKm
8rvWF9mdUc/WsXXj+58v5amFnTa313aVTXeVnT5HEHyee7O1sJcGbzBc5YOq3/pxPyKdPCaqRACW
VMP0Y6m3lZNu/RKdhBheGy/NJ9W86UVT7CN6Yde5S71TUn2COh5WSel+urKrHxPwReR4c/nLrC0a
xaPoKZ08m7Q+MZpIfeKJDHa1K4tDG7XjW4svKSmIYYLyzmgacvRTCuw/Y/xx8INIL8Q/or12Luql
WvyJdwNRCvD4GSfMKpp+tdDBc1N8jhHlkckYhgeAveNJqfQy9axz4HF4a9YyzVeLrRgucIHFDo5a
F48zwQ/eiWTqxjeCJ/MqwU/BgMkb31izYKQMm8fOERubhCtNenyaQ9EERPtkc3ARMBbtILr+PKiR
Nk63oM2WRO+6cVrv+echRdqd7B8eyvg25Jih6gSqtRIAuyLIBOZgUD0Vd9lVh9yOocGDaQRMeMja
2DylIVW7IMKrT5Sq+1aE7waJOfbiPUsrLgVJx/bV72izLj7tictdAtsKO5VPawrjHAwpmYFtq8/2
Ux4kfLJT+tzODGoCdgJ9bay4S1l3IWBGFHuwmELlz1RtQ7pErU0irNstG5ogNaaT6vSw9qumOpMk
ZKMCb+3BHyg+bDHtFa1lXSfNNrPMvJq1iZGQDp5djkn2beOQPXTSaa/k+y6RHOHzdSUms5yBs4Gp
Bf4yx0FV5ycT4TvQnGhpL05Oqlhd+8yoEDGDR1/TZZdFn1p4wWtHc/UpYzmCR7QMX+eRItNXNvkF
6ZasuGEw2QK+Hy7x3jJJYkdxnb64sdr0ljlcSYAzDcy1dWsixzvS7fRuNTEtzZoEZKvqo+hk8eIV
1qkYa2Kl5Fa39ApViBWJ+jVOpzbZD9S4PtfDNDzbkFho4vhmhNVeDTfSD+yAc+Z7QUilEczCPC9L
wj5JffUGBq+mHgTerI4RhEkTUqE9dQBL0cDEabND2wYNCwwepAb23IrxTDIov7hpkxxYA+GKHkfk
sxKAkTcA8InbFnyMk38FNthcms2U10RPlQAI03dp+QEChwGO5/4RjNklEWUWoi6reDfY1wUF47lb
WldkKvOaM2q5YsdrT0NjXFpC7wWyFHDWpdW2jRWFwOFbiyZ8YIKH3Mf2Hc35XjXEmGqRP4et3T3A
CV65ecGUnnVobkLG6Qwfv53BzLizTMxtTE2Prg8gA6VSvJq+oLJrMpD/U9d+tSV2gRF8xtOQW0j1
vv5WM4CRCptO36mZ7auGlIO0sUPXa6hlv2ir959yr7rSIr1FtHJhjCKSTc10UC5XOihMIas3M6JO
ClXnNvZgO+BXvEldOrefL8UQ5rZF2VcHtyrRDLlrZsqkGoLswRqqIqomNsvLZLu/HSStddkZb3k9
j6ewq4d75UTjPY2k0S4gAsjkpsNExDQ5cX18/6OZvbLjuyOqVFOe1hGzC0y6aDFeHpi+C5SPSF4S
u76B03tofZueZuJajy16BolG48Xr2t2sXWdHNC0hzCy8q+zUGYNz9ShdTqbCIPZvOC7SFpQCY0Kc
LBBVD74VB3uyjfbGyMoXUuqcfHN+X5NM2dIgyDXWt16kUvUhilIWDFaJl2GqDkzFlhZFRUQ3nMEF
gtf950EFTXBKizmHHFhUXzmorfPPg6GJNStygUguQbbBjo2MUNZPmP2tB68rIaurBYJC1hwUN/tQ
DBCAZECyOw8T+WHZgPtYHsA91YaDA8mr5aZlqrqxrHM8mOmHVWBtnCZaCuU0W6eW1QpSt0hwcRoJ
npsuWok8KQ7Moi144bW7bsbKvqmGIkLSfu2hN5ANp4HSDz2NVIugpBLgKeDRQebcWap+6qTnn5G0
/TPs2WSjk5kOWmLcqznVYP0hKz/p5NlZrruRpfz9Txki1hA28rq110arv3OJzcSZ4nlTDXQAuoDL
2WHp/IBLnTrQxQVTfOkwj65T/2MGnbrboDgxQ/NF9N1C88Z6lda2cTSs6HGaDe9uLDv5PLWc71Dh
rX/21X08zWsm0mjUeODa5hOC0fwxSvagbkhLxM9TDCIXWmfwiCMRrMyyiE/Uvzg32ldr7KWzsy7c
6l3oVtwPw/dAXdH9rCOiDCVuoA4J9specpdaXkmcagKrSOvHxsddAuQ5fEucEazcYJpHW3X3nGhM
8m0T4HGHX1Q2obe3lkMVbhH4oHY+DVQmbUM68lbUuTrn8edhvEP1qU8to9VyFWPnOeC3PcnUNu/y
QbWbZihec3uArlv44kPW8yGfhXyoJcGBsjyWpZDfThThK+6S8XHw6gurg+AwKGgKSZkmL4wDgzu1
2Ml90ZzchrW1T9nUY0H5edWg6aUiPuXIUQ3gXNoa8UKKqtuDd2PGbxffqo7Y8igNWHdwqMWL+6OF
oHKi32wl6J56xDcN1jqNncPPU8xe/cYjmns/+9ZlBCZ5KftGrFOfc0UY5hU3c7lFKZVr6tjMa2n2
FJkPNlf0hFuiJSL9NHYfuQHVwva0fipZIhuR/VFI03xRkrciMop//+vna0bv0/GXi73XGtgnCV09
iSy4IqP0H3Qapbtq6jE2WVQ1jk0AN7DkkmHhQSKM2jFCjKZPhNEnMTTjk6qpoe2zlACAxLDcDXlz
czUY4ySj6mfWvfsCDgdbeSnbd14SgzGVlF9d6780UURRdVfuY3dGXzTb+24mfsKYhW17G0p4PfHo
/1pSsnbi4dCOo+yYmXiezALzDmpc+OxovNN2LE9enI13wiRsFiu9JAeoFSVk25xs06I2cJcJZwDl
3RcbH7DtV+smeOMr+d4nrrcrW/k9eCi/FqUo19LGgFXT2PmIhAwSGYz+B8bFt4jh5JkOVpZ07MaP
cmnBLgMjeuD6id0+JcaXYTdCo2RUkNVj/PTzYEwl8Zs58E72kNebmWaGzVB56vLzoDoGHHUsvn4U
3BifpQWSYlN1oMK4RB7r6L7l6nVIDViqCfor8/Te34aSMbMwjG3JpA17tUUKUsGFrWaaTHFiLXiX
nKFu3/bMsxYkkOUgbLdeuzcTA/3JAR4vmX2BUzBrOHCM8eo4YAvEZPLg/yKDFjy0CFxrnfn5nnGA
3nJJE2vKfsTZEmd3kYdrZ7BXP9HD/09c+L8QF4QrJCnm/zNy4fV/14r3zw/9j1Y89182wqWQtuv4
vu1b9NsNf/5pxRP/ksQ4CXIyzPLdQPxP4oII/uW4LrMb00QisC2TrKemcCX+7/9NSIgLEq+jx23M
tm0p/9+IC8v/5T/HSh2uk3Qge/xO/gyTOfh/zTz6vSzLcorYGc71A9xvBOe0wJt4oa8d4m+EaEJ7
8J4MA+FH78yZnjq9tZe5S7tlvsxFp2Rgjs6a7Gh7zMijjYW9BAoBtp+yatID0xwM88zJ88p40Q0I
s954wUAD+QrXTIBXKRPZuO7MaZNJ7jzW+OjRIB51/qk2NciTF2xaMJALoFZeec0sCi+9+C79i+v8
rQrH99CrzJ0IoPUjon0O+l69Nq62Vs1wnlUPqdCuPhMd/WIeSgNzHKyjSj4qW158jZzsAy/tjeP0
l2vUhtFcuIs0whTbmZ5+Sz+gfsT2YG5GcLhtmMVhIW+we2yKVclx+R6BRDek5sDBAbuyHP84O+TP
JDwG+CfzBECOe3dR/GV366I8y1uNs49UjkVVeAecbmT+1KfJY2O+ZsG3cINnOpiviQpeRkvA41us
FKQM2xMf36MKe8rkF9+HWh5y8KdGQo0r/O1tQ3ZnW3Y0yTjM7tZlTLzONosJCFwKIcgwQ2cz4kd3
YE00TeG8JwbFhXOi9u0cLvxF/n5bCLltOOxfwrh+p/0LLmBxnjz9l9qO6lLRYJjVvOy8g8Brw35y
S0fdw+qm9w8G/Ll3GcVbcR9BJo8OOFcVakH7jcYHkX2k1yFWYfA6OZP1yhX0SHPzxq6BsXEZtg7T
gISWzrgPIFVZBz95QOQilxYMu9qPnRujz/DoK3COomE1nQb3E41IJ8IiGvLSjMRVvFQT71QAEHct
Y6I3XGHPvSKyt4Z0RKCH4UMzGvwce+ky2DjxROlJxIw3ZAMbLn4FWvJeXVXEO7l4bhQ32+OIOZre
8rUPchsiFGXSSfbHHYLnIcarGZXfs4+az/x/x0Zj2JrhRIAI+xNVeydI8FPhin3hF5fGGrj3WUW5
U7F/Wthlih3BJudlAdtLHykZErs0olveyCE9COzv5uBQYTjF1ORC2+sbgGClRKqbE0r9rOnXONro
LounAyQfm/Ke0qvlVHNHWLuFnbQrkfnF6eehycduQ4nFgncEZm1EE6OcGsYtADCMDcuDA0kyHxL3
EPzwpLMP1QQfDvtWypONFZIaStbv1Pf3EZZPRgNo79rxcbA0IzglOIVb283+/lTE/hyyWA4vXF4o
kYnL78zL35olhExlRtSxjBxrlwbw0sPFE7ooF3gTfh5CI4O9OA97Vy/4yKWiljLnGa1lzCGyegZW
1ySGlZD2/ngIcNCI5Y0xqOdL8uYFi8kBH3qGWoSZMenlTAdagjyTR+UW5QdGt4o0UU6mvZ1M93Mi
73yZyB0jnru6do29XHY/VXLv1Ut3C57iNZZOroUR3k5RIm86apu12XzEzLFrIzhPlPDe4oRazcp2
QK5VS8XlkC91BPCNtVEeyNM2lCQ78PJRyE8JC9ld05u3umaKqrBUrD2Kjf/5OxXxMJwsu74kolQQ
ZFyJst+H9Whs4yH+8mPd7TT/keVhRW2WGt5B1ev520wRzOzlAb/Pyh8e06Ft14w/BZCcdVHP+gTD
565Cod0j3OE7SfLjmOGwHL3pYC0HSm3gSshDjaLcVadgAHW7REM9o/gachp+u8m6jwA04gpjDtyQ
dkETVLuq9KaN7qCp9Vb94FpcaQyPT6nG4njyRFpiHk6mx8z3L7KbAb3nxrxvj8D+mnsHwePOX5K/
mTefLXZaHLw75FjvNFfRcxOPxT7DbYaoPXhcEXy425N1qmkMlDFuW9tNv+2JAaWUEdrdMJXnVmfQ
aCUld1N6/LkRjY1z1VFS0UtYDJdxTJ/oYQr3oU4fkBSbuxF96bEJgn3ECPx1YnN7y2v98fMsivVS
VaXmjWjfoMhZMHi0cze7qlnXmbGwylLr0HUUfBYh0Lo0BDkUBfh/7dRyLlZt/2l7ticNdU+pfxkc
R637xb2zhAaI/y2EXQHHcGg0SMxAvPHWogZOdD4AProA9V+Pdtpeu1iJXTHbkE+Dith1JhhsydCK
yNQOVN7hGN34k13t6ShwyFu3HHVjGCFdG8POzKgT0SKXAOiYLXHg6x3+RCbDDCruo/iXE87uuawJ
mE9NZW3jsbsHsOdzya8Vhx39dZiEMurFol9VmPhrZ0yHA5gJmHvMOe3AIAQdq0vjBP7ea0AYFmP6
pheeixuWLgy9QlAtv9S+zcj12DnUxigNZ4tzGIEzarEd6+RVTiRlE8FmY3DZQnJPJwIYM9en7e9N
okhdItBHq0oxdE2rQR7GyaeJpqTlauyD9omSRHbJ+hYW1S0O2Ft2nin3DA56qnPwdIcW3ro8+y4E
d5E24DOtKdQblNMd6QF6VoMFVJYVGdcJECxs/lz6uCi6tYoou5r8LqRjvsFbWGw9dphclKDBqvQ+
VjadQ13/VIhC7ulneOwMvIgqaafFI1Jcq4ZnykweM0STHV3nzxFoRcMQr2Gbhp/ateE/92l1bax1
3ydsdcUMeMSh8GhE8LZGjOO+p1oqc/cZcvOJgiTkSdzI+4Sye+B/WbcfpzrcmU1ypu7GgFVeSbbT
Qh89z7hPMJs+OINPyVZfN2d9pkEuWXc9wNzRE/pQTnyqc9ewjLPYe/vtc+l3OR2AacdhlX0ZXfAo
DJljKWrWndvXlB1506WoLl1gCeK8oX3qvPHqtb3cxA1OYHD8txmf+U6lt26kQQwPT7Rtev6jWbIu
q8Lho5v96N5qi31h18EWxsMapXNTAJVi/6tPcywvrE7bR2OqZpoljPde5TnhvCJ/ySPnmjGwBlvZ
XMIBAxB3oflsNk/xjAsptofszlkyZ7QQYGPUzpNr4hhUeWPcYsigV4NExsr/nKjmvWcRAWcwDcfD
EjFgDg7oN43KVWV43UsPvRqDTFKeLK26F5oMXa6Zg00mG28wfUSriYH5Sw7ToLOaQzTw8ZSA2ePG
u1qLxMsQmI/D9pyRuphEHhJ3fmoXeAxTOAgEZmm/KXuP2UUys5+LNd4f91K16ky/Jjffrs0vSUKq
reiNU6Xtat3Hwbzr5pT7PhNsitHial85pHWGPnYP4RgwozchhLgtbheOL1oP3WkbE1xq2IzcyIEU
26Cp3EMSYQPQYij2Q6nKY+bk/sPYN7cgmR76OWie55h6z9oT3TWlTvMU7xKS8ecqmZKdXSXeSyPs
Ty59uNVU+6LGdoeZgYhAzBHHKizfziO+anrFsotX57+ThI4UYVQYHJPOfU+hkEefdlr0t5glIrNh
cxnlMsKwuEPepk48BlMAzneyPOxnmkGwC4vTVXTfsW4GiKnxRk0QH04RRc/YWdvmYKGDbuZUMC7T
k/VUAuPZpIUOH8ayfWs1EpUZedWLaTP4zXsn/sawwKlXoX7MnqRPYG2MXvNSJIgt+YgNljtn9aET
akgKhABidpm9LjyI3mFf/vKYPJ8iupoxFRd4zXX9UvyQnONfyYDuAutUTVzonRJPVDhVND0wg1l1
vvS4e9BnPNI0fkpk9xrTvXAEWYeLAf36kM7mXnK14zLVUNVm6vmquj+ELEnCDx6LJ9zgVPKwIO4R
npf3ldAk0M6cRXLYvJFVbi6IamzlOnK3vSHF0c3Rkw3oHjZ1pucmALAEJjZjg+f574QnziqT7sM0
kesUfoNbTeP/CHKsHxSU3uGX/+K3UHBVA/XwvNL96oPIBi/d660KcGCx78NNMpKIYm9Yz9FjtBgB
UGeKQ5nHmhdhahwdvO9J5Gyr1pvus2KpvabLYx3MGL7MSvS7DLfw3s3av6MoKWJOwU0Kb3jDCTNs
clIARzMUG4fTH9KtoNc7bnd0AnIYu8EK9G1432fhA0EBlzPH+FtUIFilceyq8hgl9MQWeUoaoS3n
HQdav1atgdswwu3jo5r/WCJsYyJsx4CEi/3NS0KGJD6OoqLkyI8VgpHmHaWcx7iy+rpFKQotQ1kH
6J4+cpOoT4zD1BFa068YlMJOJxK0SkAypouA6NHjpdZGl5fXMWNs27XPYCPSA8tffzuSBGEXHF2q
mvBWa9slv3nmlIgCoKr8Zq8Wf93Q66heMYET4L68cblhvVFZ+rFJ8G5OMfXROVY/xoNFu2rDJDwV
wqs2Hu7stcEKY0Pn892Y+91d+IEEMeCJ0Q1pNWnjEwN0VOTLPHDyHhRdXYdxLOgxJxPKBAYmioN/
+mJn13kxyHFnsre6o20yjL33SeASAbv1UoTmDSwyxyIp+ngmaJfX6R7P5CoO+NSSKuG1uWO/KcGj
QmmAbOA1xNyLmihR1HOqg6E9MWa9BDNMwS6deZMx9xpJ2oFN5sCExqwKsqyiav/MnVOfe5tqKwqh
vxqGIOsBIvbGK1oT/h/pkMEfgqMFYiVKIOES6IRUOlYfVmzTTlzhmiORAE+rdDI6TKJh2099fMgz
iAFpIg4Q/AVmw4UuAF9kVU/5vYrR+yoKPHbQLFv6gvzf7RSUZ3cyujW4XoL/4J/bmsIvUA03p2i3
gzcH1CXRxNmX6bORP7qii58kwfIrLt5704jmU9WXj0ZDjuGfiTlVS9cx7y95wkIvdrxLGWPMiF2C
8EW/C3LaOqbWcRizfJtlO51tErYrL6G6kN5ISpeehk6D1+n5FhavbSez6JgbmTr6NpSw2o7OOoKR
PmmBaOuTcPKCcjvO1SelJxxB1n3RePEHUi8qTr0bY/tO9+HI+9RASy5NyP0mAnTATJMwKXdcj755
rpj5eGgnE3tv1NEWozl6h8Q8RL7aa0dqxkR4DqoGVjyeCgqI/PacKLGxSosFoq+fJ/IdQBzJNUhK
bDYmleFb3HZqW6TUzrciO2hoLAlqMc5svpdbxXSS3bDBxNIdYyo3Mfs3R8uRL1FM8iqdSqro7IKW
LpPyJPmSGWCc8GgVdQYwKxDlKtWeZIYQv8omY1mTcT7ZvN9AXiC7/cKFND6MM8ngue+/rbF/jsk0
70EHHgSeMszQzp/aDP7g2bb3uZX/dmXawERod0GVSOwvFPvUoFFWdSPtV+EcYysIXjCwf0HH8A9z
MLN4tZg7+h2SiqwhLQs6GnJdMGoFI90v7aCxpZ94J94pkh+OpTqzFIwfCigYmtsPUkL2HsN8pLfh
DXuJe+ScE5updvLHXPjHoKSGANz4BbrKK3x7WhWdgNtBTHEbpzikADRjHIV0lrW+/1BCWtaBfYxc
3f7mYTNX6TqtK+8pTsSGDM3OGGLWv17DEd8PGkhzvBlZLt2U0vbG6Se1i5CdSA/uU4d3dBqQDUPZ
fEiK0ldxiuwdC3BWXgLw21BP0I+gmEA+3Xfvk056tu/QzBur2vA1yrVKzJsGjGTTIEiphl2EZQca
ecXVrVXzluLNQ2z3tCohrmxAqUzEdQa6ncoOMIBE8Outr3rOy+29jSekH8jLeWPJrRCD0KGbTVD9
w3TXDb5zz6Xfvc9y2a/AQtG43lUPoS79szS9juS3z4rMHTc1zJAPmykSG6rsM5+irYMndgWXIb7m
gVCs1DUxgrGGx88ggfcWJUYvfnDLRH/xeVkbGYff/8HeeSxHjmXZ9lfKao40qAth1v0GrgWdTh0M
TmBkBgNaa3z9WxeMTmeysiu75z2BAa4FxL3n7L02TjFURSQGLM1qpJKqpNG+i0j0cCbjplYMlACO
kq4Gg7KH6tbYOSK+NBoydTWIsWZYowW0z9PfS+gpICilbPQ9hUW/1PxypZk1nQYKrDem3/bkJFcN
V38SM1Q3FCdYvDC8x9Ze061+TSb8rQi60KAP25ELeis4KzuI+zF25Nd67F2FiQo3xMlwurXpA2QT
jn8r3LTgf0IMxouywdgbtuvOFQ95OXkrYkIxK1plcNfJRWBlL4gr0ltcB/uJWR99zk3SD83SQTS9
aBFyuAodoEMdxeRdld648IN42Y3+Sa8BD41xj/APwwM9D4TEMQepRU51VeHmzRX2sLwI31CCL4Vb
fsP9cV22eNZD/aXyW1LzBNyfKjtXvZSUT5yx4ItiUzEe+ZVxC/Qtot7i++CZu3ig1p2GtxPXQcY5
mONpW57EhEvKiN8ErqWUsaJwbwoneLD03liQhiSzYkn1MUM8AKBp1o6KayphxLPIRl06dpaxLrZt
3x4pW5P5wp64yEgp4zh+9CG+ZEn5GCQmed+h8ojWx2XY2QaUbothMQUBhxy6+tHAKypQlzFoykMo
/4mBnRykK+bnKP3W6wys/SL/JqiNwGJFLJluy7G7ajNiK7VBkilh+ejhTRAwUiiSZ/bJFwgzA/VH
cnMgG33H9wnvTfOeSGP9PR5iE92veizGtt9xjV/2XAB0E2ptHTPI1vGm6JF2J0YKp9QoEBSTER0n
NhUjflYzoLyi3NlaSZ5ib9ioHZInf7RyIrKyggqB2a6qVN+aBI4Dt0Ovntd7PUlI/hWAytpcmVYm
P+RKU4Z1i011mVOzzCv+PjWLvrfUBxdQLT2GmNgBe75sk04/E8W5AoRHU47rpDassRtYQO2Roy1y
s2h3dk0qJfXLt9YZ3gCZUDamfBAXnGrHUd1VqSKOmrauUTyu7KZ2lyXVZBzr71bovUxWPa1QC/A/
Jddt5MigXvPImEF3q4PtljvNFEfdhDZm4rdqfRCBYszUZarZN3SyKf9VJv2Gpt85vQhWU16/eLFz
a2txt1AnZu/kYR9H2iGaHe9M91D20LdyyixMpsOlG6GorsNjVRS/+1KGOYUhhtsuO2n20e2nNzVJ
lRXVFHejRu1R9OEbXtd6H8PQon53E6mjttdKcAWEFq5MImekv+XK4i7D0vyVF9BOjIv63StFf54g
bKH7/L3XTbJDHZ/QEuK2RWhve69/smUOtykTuVWZzY1zFiaEzOvui7Z8gdU3LVqZ5t3IXG+ghM7G
kVnfLqHfjUz/Hl2OAP441CZEgw8TGeFiTgv3EUCpBIj7MUniGf0OhWhxh4hxSyaNwyJSZfZ4qvxU
Ir09tDKVPJHVBUFQeS8Ty9WG7PJoTjGXeeajTDYXXfsYyKzzsqhvXHDbixBuSIPO6aDLZPRcZqQn
Mi2d9kb5IBjSDhpJ6p3MVM95jtmRsh7XNNvDgNkn6uNvTMmq73g3mbcOWBKAPRkrITPbkT3zy1Hy
WjBqbHeKzHZ3CXl3CHt3s+IWPSTBHjfKJEEdSl9u59iiWiV/pZSZ8VZQAuFk4inT5LNivLMGQncA
dy1H5p4r3NG30kudwzsnGojZtks6PcldOD57R1nr2PHXZa7cGPm1VnPi1dE4tm1+nvrkjp5+gcw7
jpfRNe5BkG+6YYIyc4JjHQVnv/RJgummF1Qgb61e9Oz5TJKYx7xxutEaL98iM+6x27/5+D43XYCF
sJUX9W7c2L7IiSchGyKpEduVHiYAF+/ntmb/ixI/ucrIOwEOHjLWqd2N2X8L0GevktoHhYAL3OjH
cNlkFbt71iHH83564fRzjE3zVqi0c9wIaXfLTDKMuSjIqpVpkQtoh5wD0ASQtl4pD3b5MpCouxST
/xwIchnJMBvQhJPxJt2J+isuHAH3SLnJ4nrfDHl0SFStWZl4aDTYGNeuXryxR6QknnZeUZxMZUpR
QGho711GFDSWfMhIzWPfhbQc26m5MsB+9I276hvopVRMJ6hC1VPkNndWiSnFKWnKQdNc0AmSQrbk
NUtQBVKZf0KDQQlgKjVgwqO+6VD+Y1VsVlNjP9Z4VOCD5gjPsUDtqlA/GmpEKA7lMkNx39yczPtE
fcmDrtsY1AN2JPG0m3JUtN00dQGnptrblfsWaE1S9BtwkN+MMn2wqTmvPRe1Zt+TBT3R4vTCLfri
lz73BHqF4FHrygC7nBLvKmSdG0ltftEqZ20NaXq2U39HW3LBH+HAiwt2WfjcMaw8RYDtR4IjVpOV
HKnBpwTxVgiX1T0QJGfpFtCEPaNdlwZdwt7Buazpd8hiYuaH2kPkeVyPCrJoPbJfg1KjpzsAsiZh
tDR5pwI897IY8vdMmFApkYcUGPXTghTAPEY8pw0M/cv03Jb8Yog2sJvQvxsZFtJL2rW5LglDaGW6
STJQCoXuTXvX6OrLyIfbENNDD9cmvdkKqoOCC+KWdJrbrua8VQ7lxqwEFzGLnExb6avrRCP3cjyq
AWLJkTzLEVkLyl8SveK9ReuVNCdnT0l9Wlm9vvXpvS17Px33At1jEXXpQevbb24VYUzSn+oaB3Yz
2A8kLz3qTXtvRTb8tnrnx9bOT/t07yN4vikIFbyJGBYeyHG4R/qiHh2TulxgddeC0yoyKuUs5YjF
CWU1pGxorivVDvd2QNb0iHnpiB4he84wBBUaJ++4dm6GtLxhqF2u+sDYO+RQXhOcHm/DgmtVGj7F
wtAhkroo7Tz1hmOYATBxChMXGsAcMFbHnEhLC51VI0by5KqG03kKuFalVi6Kayfrz/3ErJsLK/Ff
eyspbztDZVxols/t72GqwjObLBl1D6JfTcel2ib3SDT53SABmMzT10rXOauWMqQD63WhWbSxcbz2
aAXKkewxRwYcp8TEeGLUbysSR6MMDCguUroUabd1FP6eemd57kNsDu0J9TFeuVbd9B5isSopDrjo
tXVLlGeI1flQ27T9o3KVFLRHysB8JCV4yUWNc0ZsHCOboZc6Xk1IuBdlhI+HkdyKJiSmEI1TXSDk
pMONq9O4SUmju20aKuxAb4EwDeVpcvVqpUkHzEQXgPYBY3h2zKB5QwWtoTnL4K1ioJ40ztC5VvfX
vfvWFT6NzAmvaM6O4hs90QNMKs1Yf09GhrHxRHsyUKwnEf1sI+O9n6qrwrbMNcnuxdrxM1LKC4p6
TggnHR4thE/NvrWxjIygVNKJCq1bPlFfSw+N0Txh6OxkmPA5ZFZKryU1zmTPgBjyfsS23ixQtyv7
UrGN1UAeHGb+fF2KO03jPFr33qMzOXekRI001lX9qnCGvY6XjplxR+2zgknWRkwdptjfdeDyl5mO
z6Q3+DcY7tYuTOOwBVGlWStgMumqsF8H8j3RPL262rjDIg6gLoDyaOfqsIImKEPrpoIMUHJpDSMU
q1yJrjssQa5eT3QbziACbvkFyaH1bkQA/bKL0ZG2HrJELCeeD4eD/TdeJWNzAzWHzpUgI6sjBap1
EfqPVb/XJuN6HPG72U77rsTfyoKLM3ylTWUZ11M8hOt2yldoPui5GLf4YZ81IuM8m8klgD9nCJWV
m1i8qyDntAmeh6kiRqyDltWQ/MZop063TgaMNhXDhjyT62iYfpCky2Ez9j/4QmKhGq1CZMldrmZ3
ENQmv3+k4bURllOcrEZcC1qIYyyw7plMaIXn3cVQDih25mvZ2oMKUVL0icstu8/JKqsz3dpyhYPs
Tgv9k1MquH+NoVga8H2bACVMGkVrPXSTfRvW3zzHWdPn6LchzLP1xJiETqu7bToK2EFGfx4E5AKd
8Ta1bAoZZBIQROAz8ce9gJgRCXhSrzU8wGtqQIuIWA+qY1W/kw4lWIrlucuDZ1p+1joMX/KYpGsv
s8+JJ25LTb9SVOOuLQnNo0J3Ej4yBk2nFtSm/oM7/J6mUPCKUUeX4UHtT5gBWmqHC8K1MkKSOd4y
LkewjdvGKJ4h2Yuj1DYxdoWM3NY9yKDOw1UxVpuWPWJbqWq7MsoWJpHda9vBQexKApi3sm1pVQus
hRd0+YaiibNithdfecH4XDvNCfJ/csQ/fhj8BkYEWebQ+3aRxrTLHAYkKEl+1Kym3rQhEdKaZoIc
JtTNov+0HCI3XwZZ/dIGTJ4CaKtVQnPFs/ZAZ6tVDFu+chB09wOUkyJ7lfeG/XAyK/tcKu6Ridea
0h5slaeIT25Bri4sKhK9tTFNxDlBfzs09ZNKa3MKlIe86fqrpNAfVHTiKVfy6qQZtCrq2CVgB3BR
VFt3bpgODx5KZi2IoxXip2hTlsHGd1ISAf28XMFIoT4AnHehNJqyyiI+IPj609TSCJBDYN2ee3mw
OopwPHdWQFPMfy2ZXMPIawMqGaukJZS8Gbr7QWOQ5LumujZVsMOaaiVEZgriauIIn5iJpKmOCWMZ
Mdnxt6nmWkNzvaaoMgE3bHFlUBT1Qtwhun4vkH2sqYmXK7LPTh5UOPpFurYPGXalGgRopBpZh0Cq
j/MzYegul5Rx0fvJdKV7wzHmP4Gw1G/AXqZXRta/9iNtZzyu/EQOzofOyffUvlex4awNwy02plLi
jdKyXZ3EHGfVTnGIhSXQt1j73714+NZ6SUxerkkesQPd2KoOSdBaXOWOfuacgtEdmF1hX5NHLcBo
NLfdQKBHFOGFzMSrWvM3iFAmBjNpGEuK2RVR911N9p/aWftqHcdVe21pV0FFTkjoVK+DFkPQ84Zk
HZvE0+PcPbegYZb4ZN8JJYk2JtlcQcFxzVTNwNSzBacc0sjr2ltL2RUy2CuXEV8RWV8RTZguJ/yr
IQUslHFgsUIwmE1CmA/tgc6kfaeaYhsy4oLlFRJkkGMkUB1NwnWbM2LGUPq+GXw746qpzplBXYwj
/x6fIaUbEssMkstaEsxqGWXWDWAamX/g9pNBZ9jSQnR8hJ9R3ruPZByaVT62Mh5NHbFhaEFEobc+
qfX46KbiMZKRamPUQEon6dWmaESEM0ls9qsrY9i6t2a0nsFqQwY2ke/05LUlMrhN4A9CDW29BYSY
rjBV5Os2L38iJhoU2bzNBmOVAK4GTsyuTjZcPXCRjU5QoEuH4LjGJ0IOO/Q+IVMuo73MSCubxGsc
DeNa4SJxiOh4ER04mJS/shMGRqaXHE+ekWTPMPLBkZMzDpSr6n37aIDyy1wGgQOXq5o66Jo58T5n
uPg0lqe6GrsXEUBKUWMVmeWesZjLOqmqg8hPpRpfmdTkqTDfZ25+a7R6faWDqvEqvoAJfXoJDIHJ
pzvUTJJtoGMtuxPDrmphjEX+WilhucgrfS04e+2V0N22xs/Iicyj+nsmQfNqq4i9KBBuWilBwUQ8
t5wE0HLF+rTxA1FdYdhiKKP9DAcvlI3PB5AulA8s+7k12y2pRNqNprTaDdU5bdH5FIYN2sK09qal
R0tuS32dzNMeW+XQiWc17CBML1TVZ8odZBLkLL5DjOrPiX474BBoMv0b1wm+d2QNi9AgSUlMLTUV
HL2+jZoqDnOwd4ShJ+q4jXP+1wKC0grAB7MllxMZujNoX5Hx1HQvHi3D46RW2O6G9pa9KN12TQgr
1oN1XzE4JQA2amg01cVNCLxy7VSk10NJTRZxFX6zi6WmNOljhXuxoU68yXogeVxm1gHtPGJyGuxo
0Ym/oLxHGUVS9FhijQMikSZ3o+WcujL73thOsrSghGGrQrESD6S6lgyJdYt21IgitsESSgPfINka
wRUMzHhlwxGIErrT45Jh+EHUQnBiCKikTsotADmGkIVLsxvw3QBYTTRpvzStBGx7LmcGZp1sMwBN
7N7DGgKGzTV1lZR0eRgKucvCm054h7SdCkeWI69kxybLpR7FbrTTaZ8GHoNVXVBcbjmndggOl42d
v3Vc8A+T42Aic8NFG1HeNfXsG1TjmNq2d0aNki96NRiBMGzqKt0lWMaJjZSUNYt6huU6DOyjvZaj
fXGbs1pzTBhT1hKDKmiteekG5dVbGnTlNiblZVGlHedlfm6jotwEgmdaTrYCVzqwAgTEkX2N0Wvj
TDVp6eipYGYWFFgCDsHRNU+g7fa57YqV31mcCYRyqsv03YuibsNMelC/kwdOd24iRaK6E+3YHSu7
avZKou2qvJMO9wm7KxiL0EgmtFmOuUsQxsBy7aIOqrTArywygnytSJBn0iFipI7GJZUJXIYsj91u
kQzslikJtbSAmI01jFwm+mY4RO+KLGXeVXuPev2qVcovPXCSkFE/4RMEB08HNDAZrIyF8BaFXaKd
kJq/LAz3oZm0azXS3qcxjde+IaXKkk43UqcqR6vfK0Uj9ikIL/RtFtgdnRTNSq0eEpeMmUTR9GWl
sr/MDTUYcUt/8OKDWg4rMoaJE0C5skmSMtgLt1mWZlEeUEbloAQozg3BkxkCZdUmOvLendEm5WaW
eGZlsUy8WsffDsB+AK66nMWWXAnA7SAhc534YBl6t50jzDjCTpSeKa40xQPR6/mhGxsNgHONfKI/
g1iqifukAL6om149VGKkjO75+/njeJZNTZJNeGT3fQWlkh6OuUpt+EIf6u9JytfDrrmj2F1ulAI4
m6ITow1/GURVN/XT0qCmhxhhwu2viPa29QqohgwCxghlB9ztperKQzPlX7XGIFxamktJXMLd/EwH
AquUZxNBwAYu2u+Fk+96MggXlszkTIJQIg3rcu26P7q6Kzdjh2Rcs3bAuylMEpo+xeyI2LPvyJYG
SNZIUWlOq/Gg2Nlrrqb62nMCkSw6010R2AKtyBu/SyUGbRr7YVJbB9Uhas6lhnl2a4t81wYYAutJ
eSFluaW9kt02midWfZvZaw7bEzr0iLao/pJJoBr9IhYlGL0Q9EQR5PXKBGZAGjPmds+MGXgR0Eg0
S6wWzjoyK1piwPfmRRkHQCvJdJwcwt77OHy2MiSvmnptNfGxH6lrt/5wiEJtgyGYXp3EN3LTGsHj
uXKCRxAmhuN3qDqQDCeuuTVEROSLKfaxpv/0lc7lMgvFJCYbZGkmEX+z40TUwEppIjJThpmxNOrG
zRr5YL4wBbLtRuufDF0ztiUnOdfusn1E3R0+qOccMHGs9MyWcTUaSVqbQmppg9F6S3RdShgzOBAj
u0TjA5jSm+KVKe43Z9CG5ZjaJy6AuLnVdjzkCV1+UCfmpmzKO6TT/TpM7TuX6YBgRpL2zZZkHm+Z
ZFQ1xzE5UnkGo02ZEdHVUruvh/xpCqDC9LnybNWgztqQdNcueZ2Vwzajjw+t80gRlQBkFxBGyeBp
fBWxNAc0U7zNzfasuK5/mNRN1vrXqLUzRJlQUSLGwr4/hQjzMuCtaW8eMpAZLv8bstONKjgSWi7R
tLfgx7iUMgshqg3ezPv5qCI0G6qJHkAcUIMjtJgbg9cGpcFuOaue58Uk+YuJd/YHbBCNckuwPF0B
+cnzokw3ujM+JcD3Nww6vvW26WPbiv3NKJmMYPAg7LYqqQOpdpDMfxo2V5y2ESbLT1vlqFdKuaeo
nhodzdEPVmpEbXywenl1GL8HkjqplD4vIbC8FLgJFhCD8kPvlWcxMV0pc+9ZUk08Kwp3Buckq0vv
EvwJGxKja87JgcL36/x3N+u5zlURYwwEzqhG001nUVSLdGXXlHLvjsxDLPmAqpTbN0Aa4cAx2bdo
/vRmQsHM97blZKK8NNK9y3iKwtywVD0oNa5H+CHGZ0iiVTv8oEDOdV/gWcM/yJ/BsecbnBIUvaeT
qVCsDkFA+p08yenxfau1awI0kjq+brGoL7HKIgwL/bsOeMnS7SDO6uUGuz6q46LmcDNztFd2zBz1
kx3q5iMV8HPwqbQ3/cld5KoG5jP0n1TlNHwv0n30KVHNd/uWiflQoVCP3idhegSxEmOTkUODUAk0
c9Sx/0IGNw8IT3RKKHTNRuvVpYy3/fefhSf9y4cxDc0RumnYTEV0IT/spw+TgBOwhFrnO1VFPm0L
s9okY4rkKFZPelHeMyNZBR4BIArqK0pBgQyXhQdRa86Ebjn3n/IcCAYcN0LusyuphKbUfFcEcXxt
USnLunoVYRum+jR4a/zI5GzrgXI2GU5GdkxZPAyNQ5NAQMRYUF95po2IsqHTqYVNtWycaDw4mHnX
fZxuQ82M75pGJ9R1ui48L/xJ5/4Nn6mz03QwS12K1IhLTssBTz9WTYkIapTWfBzFBksABtk4VG+V
IuTs3ndin8R0DUTO2J4ITga7CZdNX4YL9ZG2YXdUvudoeI1yn8sqChDJa32gWZgGgyStqeE33JJg
VpJsjXQEh0rg7yPL6fat2ew9tbDOZlg861WfXvmBkh8hY6ScYSHYFZVzoAyBraAC0ZOBVl8VVchp
Ugw1qDZ5xZwc46zK/mI2eFdupPhPFFESn545s25j44jourdtqjA1XQkkt8Y2STwEbXnk7KGnk9bE
xGercypdU/hptogftE2uqM+JmFLwfA4Zhcl0yilGr5rC1NclxG6SaKJ6izxL1qKrt9jL/OOA2heP
RJYuwGcpV1QOf3CpwKI+8jHjiCJir6XO0fSMbWj3w5WdcRIktGE4oRQkQcMUZ7Uv87chiEGT3nKV
yF4RGoQLMst3dC3Fq4voceXoxVPoEaKk0KVE1Way33vxFRgoLvSUFvNU1x+IJ10ydIy+YzvZ2QW5
7KjaSCrrzOlb6hLjGxbJT6PQ9a2asjPhRxnRTwOidO3mhQC9ntonpTAs3+rJtMgHJGToppVbkdX1
FDvkKhhsFeRgk2ycIlcXoDWTkv3FnqgI0u1XB8LBPd/Wh9X8zPk5YUYnqx2z4OOB4ItteEDjuPOg
Ri2Rn8UHsykY4uNlk4xhhqQibOnqCGMfSLoovK1qZ2rI3Iaako/zZEboBzIa0VBrwS759oRmNrnP
xxx+vmupKzWOVI5KaqkTIylUIKBLOCaz+5oYnshJb9TU9neFZSxpyY9Xrtu7i8RCPBY01t7SSqJD
leq9VAIA99ixASxTxcDtlZF8UZl3jDdRVXvnpGTXb1sP3S+ot42fe9ih+GHPIGQwSfexc4KhRqhd
Y0LLo1h4h/48JyETRJoHVnLRerj2ukxfakVUnGPxs/S7/tFBSSO0xofnTJUOZaY4hpFK9DDGl9hp
NC6HKHxtK6IWKMNKiFnbOXpnXnl+e18rfnEaOos+JpFOhPr0m6aosC22E6U8UPLSy19tPHOilUsh
R0FTgZWIZMTBWtDqgAufGdeRpfYHI8/XSZy3x8io5hpTwxwRk7GfEx3dDH1/JMm2WtGcrjYIRsOt
bU1vlHjBpauRTEPLd9jGw5XwKcv8+5Oz9iXN2cQAKixwbA6nehVb7JcLRSwZIFat5jsUBeC78ROS
RBQdIK4Cz+oh30HNe6/Yj3HMJEgGnDBH/z7EK1eo4ZXeKWetZKKUwduE1z/9pJr4Nx9xDjD+FHz7
8RFdy8TFazqG/vVa5lQWRT40ULtBg2hV+5W27B0aeGi99KOa1OzxaRq9e5zKTbLUlk2iMzoVhnLT
Rf1KU2+TjNJ7QPlw2U1Os+2qAQYIYjXCQOBc9AbxbSr9KmqGxaJmQE+pM9f/5ir4NaaZb+GoBmxY
yzFV13CFzEf+dBEsFKT06ijJrVpWnkyfaDMbhiyTj5XQRHaq00ORd1cQ0xbUsMptCAeXjiaCPM4+
Pfr24tGswpCYiVfaSajm8lJBr5viCfv3u4Qp01b//Hs7yDxUAr4123D/5ffGhqgAea9QwkcWQqjS
x2xYqMB0ybgF1o5Dpu4BgVaAepzqubF+HwjCvrKtuto2cOAcx0uPlpFl4Hs6ZZun7restI8pUIgr
BxH3uoq51IuqdBlg6zpou5QJS1YIxqp4yAQN0EVBOsK26ytYvmm61ZlTfPOs4b2bznAsh9uiANME
jXXng8fHLYvUX20o78Q2wggq+yHVpB2Iy/hjWPV/hvy/MeTrBjrsT3vR6rV5/cc7LCdMVK/p+3/+
8/q9/8fpfQh/z//56/b9j//856+n/bLka6rxm6pKU76LPtEyVY6AX5Z8jPa/qXBx5UFimraOuf4f
WQ6EDN+9LZ+kmuyJhu1KK//Fkq/9ZhDUbjH3c20aKJy7/t9//Ck3vf6y/XnIzKH45/1edUmP0yAC
mEJolsvp8M9HaBmZCbzVLLqqS1Q9peXh/yzaaRsnw1XkWBDeXUVC4OlhoLF1ayJlyUJSlJQwiZCa
QRnAN0oD4mbFVQ4PBAet1X8sDICwB093zLWSji+phoXcKCgeuVnJ1GZezRy3g+4qb229rPq4f94k
raKkLuCChZPllhx93aEwyhs6Xv0mcozsMC+0uiZsZV4tXDvbh+kPJ+8yvHyEIMwLCqmfN9vU8Nej
hujYCylCTTKSImOcdWD6DYpsXm0mxE0Z9ZlVIyHwhA2xkAEWl815DVc9REaOunnq5Mv50+x9viyE
9He1iPTmqdkwxxzIRShnaj1N/Q31s6v59sITTOARri9LKC/UUjKI0VRoJEG+y/O7RKu58HY4dhb0
RiGxzqt2q/f7eLgTRYUC05AW5nl2PC/mzUjOirVQ+VkpxHkefQZUi6m2AfoK6EZH2yHuLPAAcHkg
7IvuB3K2G6U1euR+1G9qNz01QXuuIpVpcY2+geklohSGRFUbNqCqoMrRDtG8St1pTvrQBlpAhaa6
7tFAbsmbXatF5N8ES6sEjQhJpTqaco12ag7uTXv14nhtG0q4rhhxbowYVAkStnSd91MCdgCMTC2t
NPxX838T0YlJqB9QF85082n+//wJeUNMgaNqbsy8p5dvNcz7esq+VIdGBnmq9U4rqV5bHmND9md4
QXKNAcivtcttBsDRBH7Bf90zP+ayeXnefBu1ZApiZdKtq7EtdpfH/c3LfL17fllfl0W0efXj/pgo
e9z2l/cU84e7bF/e739/W1W4ggrthPVB/hbzIq3UX2tfbuuSaNoqwt3kNtKG//rpPv0EX36mL5tD
FiEEb+sGNxBPDnqNfJjaOyTSBs5169ci+2MzrgPGsZft+TGMhuNpOT9nvufjQfNd87YZTnhUbFJ9
dJouf/WyX267vH1BbiYpsX/xSS6PuXyarCkbyiFDw8yBzz7f8VePu7ye4rcuai336nLT5amX2y7f
7XJbXOvnyiKY4OPr6pb9iCfG3wRzmTinVlzUOTy9VuMUWen0/ZZfVxnAgmAY/XPUatpGt8paXasa
GAAL1NBSka9xebUvm/Nr0QikKD/f43KwEfsh33z0InPXyFmMfOu/et5828eT58fMH+TjFS7bl2d/
uY2WkL6PK5X0FIneKLwXc92nsrwlY7FQiwzqxzZOwmFCc8xdn1aRiOXsYfI0+vUu1MOpAYpEntRD
W54sxoxCbBhm5gLl96/gj4+Aok8P8ueHzqEg6h9ZRpfNlrLUBlnMdUSf4ZDIhSMcFF9yQTYaZ2hN
YWw7jfXtfNv8uHlNUGxNFpft+cmXzcvL9BIrM28GKjNel+L+cpK/TpqV3WFemxcidzv8HNh7P93R
AAAJsSgBg4K/wRn68+KvbsPMS3PYR1vNb8KIl+ugXNPlcTqvxZM8buZ7fG3YFSa0HkikbgJmwmwJ
ZnTg5GXh9dcHfzxvvlWZD/UGyXakJ8FuTt+ZF23n8emRfSwbSeWw5MVtXoQSQTKvzXdoMTMlqjLf
1Gro9qqCVXVe6LbaJ4ssol0uXP95kD8VVP2A6behALyGQD04TKRMzcBs0XNyEi2nv152Ny6L+bYg
h/CckXhkhvp0GGyP3Eq5yGisbanEfWQTxRKcM0cSRVJRQebafmwdcejlQhsaotRbi3yttEc+2Omw
dczprvIwb4/SUTv/5/P/O8o/OfEmdpj5xnbed4S8CCbHKfFDnk90A2dviwR58s3oycifaP5hPNOh
3pHZW29STUgtLomYco0O+a81+CHw5HCN0pXJgALOGUD6ZDLSYARICVm2o+BFIOgwSbh2xrLe6QOt
rsGc+nt+qPzARFMs8MLYS4ryRIIgLoV3mtLRjQOVupFEtNYTnO0kbZV1SLzrcnBoaegZ8bGDIstF
jOrMefQWy9HcvN1cbpy353vmBVVoxnmFjhnayAcPRbTcvtz/6UHzi8zbiewn6jpZAfP7TIwMVxhN
4Pcoxr2jUWUflGaaANpxOmHu9msxwDfxEAnutHSHT0FAmuL+eWHIkde8VhuR7InK7fmZl8c0zKvJ
ephf84+HXx5TWSU2lkn1lpbM0ZsXUxtyTp1X2cvI+CrkcPcv7yeGSEWL79Bg/fNj5kf/D26bH/Lx
LvNTvLCn7OhX68vbzWuXr9oNvViYY+ou5y81/1qXr/tlc/6iMZz9iY4eX+KygHnPmfuP28BiIQ6R
lx50/hujIl7Pmy8t+Xw1uzxwXhvshOva5TmXuz9eNkwM2NB/vPh8o13LX/XL286P+W9vsxjDUwc1
NhYELiwB7OnzghxvXurr6rydKdqvB329GyUEf+V/f/+nF/360E/bH6ufXnvQB446pbU+Xvpf7p8f
OoXgSGrtx6f3+OvVv36ny4eORw2TbEHrQP4Yn17j8pBPLzE/6Ov2fOOnp3/c/+mlDKDlNVMwcjP1
T4vkj800j9ZmqYy7+RGX2y9PsE3Qu8WUvFxu8sxGh9eTEK01r873tPBrP94iH5kXppiaGaoe5sUw
4qqa5CKOTKLY5tX5xvluehjMhi+PnNcCshdWIy3ZRXS522rlZHm+/9PLYQomg64vChBpcnW+/+Od
5u2omh6mwk02dQvjZH15+rz26TUvH2l+9flu/u47Mv6ajZYCbuoq/Wk+Vi5HxLxp+haiwY/jgvJ5
AYRZHoXzo9QUtBWJuciJ5CW+n0NOg3lS3MuxzmXhZJB73awljGcoTS5FMmY0yknLmxdKN+kMZeR2
OkG/X86r7nvVivAwIJTnoiaPGVMOzwY5ZrtspsMmig7CwfeJub0+1E7wwmCHCsJIdp9Tt+9ja/4g
wnqZ5OV2iAEvC+3ex/9yyNvuGaNVegzhcGwazXwJiEhZz3PrmJfJXWgnBuA6+e3m6ftlMc/wp7AK
1qbPZUVpswiaub6qYtqoTRAbSEG4mFuNjTM5IrlYbbe9ibmb7yLEcKzNZqOqDMLYd8CkJmvHapdo
9ldRBbHhj7nrXIqYZ7HpINCsWvSb3Z4Qu7kK9X8Fu78p2GkU2/5twW6T5FX44/Vzte7Xc35V6xz1
N5WmLTkeVJ+haP5Rq3Ps3xD7WMJ1NZ26HfTKS61Oo1ZHjZvMOdVShWld8Jm6+Rt+NqRijmrZFv5g
8b+p1f1rS8AyhGlQraOYaBnq3P7+VEz3+0GdaJy1O0Hyw6okgemsRHl0rIvyjKZZo19KcgqDsBii
sYrnTy/zZU6saVTcmPisjnrbXhMthCW8IIPGFlUGd1NHKe4HC7Cb2NO07lQLAmErNSu3LtyJv2lr
fKk2iv9P2Znttq103faJCJAsFou8VS/LchN3SW4IpzH7vivy6f9B5QBftmMkOBdbkOUdS6Ko4qq1
5hzTtJ2FSypotDOBsZe+5u/zgLoOZx9HFAxaPqp129O2MXJ7ZZCGuCqIfMbAbq96X/1Q0E/+8dzW
0sr8rcX/68l9T5p40zHyvh+pNKiOLSuXaO7RlXtDua8zMa+aKdoi1h4Zp4W3FdCRVUriXyDi/l/y
hI+en4+NgbXiHHPEu2HIbOm0mhwH1Y3X3kEjTjfWSAcRjggRkaHBiPBYx5Al4rzdehIj+G/N6bsP
5BHOB+9f8O4dTm8bpcS7g6+Hrk8zycGXkgU8aYZPYUOSkZiktTKdyFsJ0YUb5cXfmwEdKBQ2BPTO
3jPxdQC9FBXUjb+/pI9fkYBzypfL+mM81OkoCNDvdXujxKhhJTraFpZTX//9Wax3Ugw+eAnk2VZw
3oDje+rdgW/x+CJrCyCWzRbJGkiitpSbyTNIsHXqduGVGRbBzdwC3bQH4HqjMd6pBtI3uRR4igQ9
3Ey7LuQQx/vHhGw55v89J6VtsT4wNbA5JZ3lCP32nZb1YIvIIo6krX+oAH6Ra0TfHUis9KMeUYvT
cw+Sfw67PnhS2/YXSrDlYG141/MPMFiMnij7fUIXA4ygjzDZhMby98P+0VGHP+n7njIJBRXL7397
a6AnUEymKW8tXMDoHm+jKd0WigB2pb8/1UdH8fenevcBM3bBSSxB0nlT7K96RrZhn/yoEmiHzF/Q
m+N8i6Pp/PdnFe/GyJfzylMewx3SADiBufj8/g6nKHW9ceQLTacBoA1O2YOfm6cuVvkOfRHpEwB0
CIo5V9X42BH1vsVKcWBpgCOPWR1quhTbMTH2xujaB0AGAa8bWy6keibuw4j2Nr2uJcKpofeHbWDE
b00o6MMG9jnABU5cW/jWWqRmT+ld45XTOkyBnGL4i69RPofdvdUbX51axod/vPPlgL47bQXjKdNy
Sd2w/zhtPZD/NgUe/X+7S3eWju8JnGQ0FPKujGi471D+ABMwtmrwH9uMhjpSpTs8M2qjtSSPoXjI
Wnq0Jgn0q564XiSpMGinpN2EMXnG1KYrexigbzRzvc5keeOp+bCATmtCW63ZFtcor5KzbjF1FsY6
9EbzEHyeXCwFdtJfG3by8ve3bL2fZS+fNhBcSyyLleS/d1/VBE9dOgMK25e1yrc96eFjnfyE7UOn
Y3yaiQ5Yzz2ObAplfSC+UqwM+TYRgmYiUIaha1wD7yWey7g2zS927JYb0JdfogBlRSzIAPSltXN7
PO2ic6EuZ+rR74ODb35LDFSoOcb41ai4ThJmCWyO1awbMLA6C/TD7PJT7rcdfTp+5yQ5VD3v3i+r
p66/xtGEiRI/ike0gt2ZFqwwgJqnZMYXICKYx/FY06Ma7sMK+chwSjUOgDLvMVI5D6YpnzyZPTSJ
BNQL52PtFv22G9CNlgXZgyTDNY6hdrOqxKa0MYv2TvyMWtuzqpXX6R3IxSeRxHe9GmhjQymJsXF5
0/h9qkALGlUxbVFQ4RTtCUZLr2zvTm0mNzcOQ9U/OiacvdEgrWaMT0x46NhUT3Ws8PE5pIWXQ3bl
mPTik7mjhSsRtmSD8clCSr8q/e9RI7+XqrmTDl7WFnp1Lb/alksch/NZ5VgfDF8fc8vFYweyfNV5
/JEGdIMbEsiQyCZmjl+JFesVUJamu82i6R9n1Z8LlwdIW9gsxY4PoP3dCqLbUPZy5HuEsG1X5Xrv
DamBQA8nnG68DWmRa/S+xT8qgQ+fVXLVlQShLReC/65bPm1SDxwfl13zGRrjfV9mb33j3ujZeGqc
9CVFX/CPb8+ftY8nmWQrywc3harl3SWnDUlZNbKe2gthxwq41uIrIOsFEmvzKtVAB9E8mR3pEJWc
7/7+5H8WnWwR7aU891GIXij7vy/TIfjQZBxK3q4qP1eNTXYXWSkQU4xdRYvA7A7K+GGMKv/HYbbE
H6vksjd1PepcIbCyvjvO0KeNvBs5zk6P/YNv2FbkUPGycNJHrBGvOXuGtURDiM53vmlZPFeMd1/d
4TmRvfWvV/NnscWrIY/Ps6Wy1B+C1JQsQMsl9nuPvwrA07JshFW6RQxNHxga4SobW8I/lYnf0ilv
IRZvGEcRMxiNj1jh0XNm5ubvn4z90UdDPYwAgYRgPKjvTou6LonGGVS7t4XtMdkzttUyQxni4bkK
pzc0N+B6EUnjw8dxC2nkJRflp0kF5nWbWV/QEIerA7vvq8gzoPP0loOyrUpWfK6bzgwfrcQ+d7Gp
bihFhr0eV0EX5GfyW98iJ9DAAPnTf39Ll7Lmv5dGT4J0WXaESJHle8lT6BiGEUQCsacz+/ti04X9
jUW44LYYsEFkFg3GIaHDPAisAUmm08PcOljE5PLFh1y4aU33lXywCq9rscTIbmgZMTf1W39LZMtG
jYDkTFIMN2kYCBSx3qNpl5CBXBKEtDOxhPnXvlbdQeLt56M8hoLLqs6yQ8gxKuMo/0f15VgfnOfs
jC0hlHBYzpbf/1bpwf7088kbW7zuuK8Qn0bQLcBATAdQI4AhoEXLCBLdiK2gLwq9KqO3BJe6jCj4
h94xDpTnE7tA7ZL0acMbIMMWWg/ggjEpP+e67leEXZX8bbjp2TfDG5+ahdOcFRbssHGpf1yxyatG
rGw5oH+0K4GUPr3yQlDdUDbxjcfTKwxjucpSp1msPyT0kfcwQvb4+wnwXoVOncAJ8NvRePetH7ts
xO44tfuQidp6yqZmjU2lWZUkdG2q1MvxC3AZHZmbuQsmEnKADfhLPmHvu/37a5EfrfQU4FykWYUs
IAz//WS8CRf9JPt27+dqoGUFRMSxU+zBBBLW1nRN2JkCIUNePFk8LAiZdZvrMr1VfnX0nQywiwXt
uCTCU1a4q9qCWEc/BzE3GzOMNGqcBDeKdgCV2fwRHKyvndUPR8Cb1SqA3LrhYDzyZx/xk5O7pRgW
Y2cn6ctLi23uxW8ZsWPrQNlksMpgJ3P3c15JiGX+wlQB77pP6aFPwjyCz6SgEF6+AYzpg1KEAxSb
L8IJXkmbenL7hGt75W9VV7/0HWrmGkB4XGOCasIfnpVkv7ps/5FS/S6d+nN7Q5/IxGZADeyaF6nY
7ye9tJELBQnLqeekr2HQlRtjJluinKnp//4pfrBIuhSfKN1RibGZWj7k375eeLzdooHOsa/C4i2p
8Oap6sDSeeeNyN4jwvlgqEZrp3Ae//7EH5S8vEcbTaSPm4Ioh3f7KuLH+0rhlt3bhdz2A5Oz3tPO
Me3a77ZYgFoenAK7RytfpO5Khma8BfpLOUVdv06zEp6G98ORPbyfSrvYHZsEg84uwB/6j2X3gxPd
Rb+Jk47ILLpw745RF2IMCxKz3RdRCLKjPoFvfh3M7E4b+FTj+K0lh/hfV68Piho6frbvkVctpPve
4uEPRqtj+Mp7a+hvTEGWrQFSUMWb2VXwygNS710IPJiXDnQZPtmBd7TbYtiMPoHnonTutIBgE+HH
3DUBheYcT4+xNZ46418l0J/7NT5IJM9c99nwmu/LL7C/g8SQ0u5BJ3YbE1wL6yDdcteE5S6j5O3v
J86HZyxbJM/HAbNorf97xro+mah5r9u9KM5jZ58dh2e1C/eGxVmsMs5ffCaa2It/nbB/7sg916JL
yunKB0Lc0H+fOAGjV1pO1e7zuXsZJ+feUuwOQQmm60g3t2xX1gx0B8LUImPthkzpE4ij0WCwDw9C
mDV5666FOexM7J/zzHT97wfmg1YUL1CxeTT5MnvgjP77Asepl3PUpnyjDOeVVYVAGKdLdlDwzuwb
f0aYQBEOeDvXZr+mpocKRiNqe+zNjT3TIcOEMXEI//6qnI8+LypkPil2tx5upf++qi7EFyUKs9lP
fZjs4CJFR6PAxdPOyUZPFK9t5/vrhPzWHWworPhhdaxsmogYIPK7KYenL+MHofXPPolGHGHhPb5s
4r+Lk2+I+USgzs3MSnNd+3WPBEwWe2zD5k3BdcFPrHPnWaTD+pF/nisuE8VACRebk7sFQTy8tPW5
qNghxJoOz7HtutdMy89zn5VHQyTqGbH2j5nciHSwov1YRJrUJi5ropmr67LatDU1wN8P2AfHy/Nd
12UxVtTS1rvzOzK8eJKFC9wnRFIyx+RoO/OwxDhE67KXj3G0QC2at2T8ZxP7g1rL56qDNwKOhOe9
b2LHiUW7v1EQKXSmDonZO4fYIFzEDgQg+NK1jmPTXA1DPiIgob8pRC0xj4r//z3V4rZDz7xMI/64
MoCvnPEzOpjfQa00gK9WdWqa23gsyrWKrFftFdYNuXfXiWO3/zhdP2jkezw53Vw2Mbg33jdN7TnA
vd/z5J2aJJjzaG97JUirMLzOwyXN1vCLNaLQY0I0VBXV0T++xR+sMmi2Xd/BBG050n/38VMpFZ0f
SbitPWioyj+KYJ0Q7wXRK2doaP7zHbMV+mAvSU2JXFv5Cu33+72kRyZ0T5Q3zznk/rfSVgmUsM69
0zRtdhj6HrJiIV7p2n/EgmZyGgY/hIqAsMGH3GOZ9+8S45VkomjbYz8HvBFH63QU4V1vd+ThIkoJ
y4X/r2DaZAhyMRK1wAkauaJOxjyWagU6DrCwGVQPdpS9tBPIB9U2yWuH4VNMbXbfZjmwRkGSF992
tr2Fjp+KrsJ3XP2i+IkX6IrfQPOQsmBrgs7ZE51Da/lDjhW8EvqwB9dl2ab5iW6O8ehAww/UKJ9j
P02OtL+CcxBDVCtLx7iT5tDczzZmqX4U9ww26qfuTZAjsoqxML144hnXUvJzoK/fLMjpPn5U7CDu
yxG+wtgEw7rKC/bcXhT4nxLlQ6oIpxM4mbt5nqzntrBAFUzC/xy0CQxEVdIish3ntvCzZyqZ/ojm
ab7Rtol9oydetvO/sglKz5Wlk2tvzswVV8jiWU/JowkVeJOPs79jVo4xmLotx8j36pQyY+2w0003
k9mRArsksLYvH5JYfbejav5uphaA5uxLB0Jyh+I5Pk+qj8+9JudsIl076scMSVVe9tu8imf2exio
YyLjkIRlc4PcDzZagioA2NWg1yrDkjyXFVV9n710RtLvreWny0MqmgllCZwcOoSKb7iyxzddWYKK
pk1yecjyKnkFwXmfFTFpmstNaTrDr3uXx6APbdqhCbDyIOhLcQXQeiQyYrn3v5sxD4dtNdKT82SV
7yY0mKvBLuNzAJPzHDqaXmeImTwMyBWPtGmU2BC68lSr5qt2S3YvM1mAcUgW4OUeiJBsm2W2SUpX
iF+mbObbnojtEqP15REmf9NtnKFX9eb0UDYuWdWBvPvfDSzLdUytcqPylsioNtVLoGsKaaTQ1LiV
86SJfT10Kt+PHZ5pTHpOsErZUl35Q/088QnsIqXCbWbJ4MEhTN2aCuvFiMjxbiP2MgZlMk5g41NX
WcYnXUImzBQYr6Qw7qyG3rGPnD7QhsDxJoNHYNT1VdQSVXH5MafEP09ztulbfWwGIzdWWqXjHWVC
g0+SuLSERF2yjhRWdBtF5X2d+RItq86OQ1UHawth3y4x3eTegT57T4Np2OqJSKJ5cmm/uySbCog3
J0SHRCPjSnnOCJ7bV2WltoBugmcXFuS6cLqc2gpsEoJbkvUsWhjhgBTfCOZnO82vDMfy73OzaZ7z
r4RAzc8OcfJH3Rd8GSq1r9m+PIWBPz24HQ4CWM1P9UTGNaytgh65II+r7BnRsSW+ddtY3F7uUbqO
7DVWCrXmzho7aqRkEg0ZL7PaqTr9iuFCXikPBhrxTS7nt7NygMfeDDqHdmh1zV5aEZTUSj0tPcqV
nQIlhtY6wHgR1gN2ZkQfwx0B8+3Wn3nb/oC3cogKd2MiW9yLlCce4j7baGuszsZkzyddtTuseFYD
sZ/peXDfDUP/NdTO5wGbhYV54tYdbXFTtpwnpe3pjdFA5W1HCBBuFf2I3Hxa2Vji6EGYNfFFkvij
tuWA4nh9mHNIn552v+Qw0LftAMzS0Eb7WepnKVX+LGJnsc3QOC4S0try2vvSR1e1Pblfmf/qnW7m
7oCbM/0sCVBql8ddYsC3WdVBgdEsq8Ir2ydMhtPaxjULkAMSA26DZ3i5X1lIsq+FCPjf04cE1+qd
Z6Xuc0SUeBjnz7of+3vhxYDEnisHmKrX+OWtl+unsG+CJxnP6U3SGd8vP2VOHJ+LNoOaucSKj4XB
p0Hv9Z6LzEqFbvDgLzdT56T0hWbnlDEC3VQJVDNR9LBpaS4dKiLXn/wAGGeMKZV5Wzk9ZYA0tpky
v+lR5+u6TNqHXkfW2XfiT007tA/dcmMtckpdevaaoB5S2AdJ27nwx6uxsJlRLT8mfZc8xNBL3dH8
6mMc39eeVjAW/M9aFCn7NZfvop1yjjjqYIVp/K39yQc9HgY46Vx8POcOxgv7cblpgMjdMJaDvqtT
b+9hE4UT3dRbFjz3WhpetQUHSIBBHE63oVdPt5d7ZHPLVZlmgDqNZDdpwTxPtym81Cq6dbNnvw7D
XT4g+B4AzZ7MQVinyqZjo0jo3biGS9SExbXXr/354IMBOQn6a2kV3ahJlafQSquTUxER2LaJvx/J
T+9TWewY0bb3dmymG6EddaptrzrlrsNZqubo9nKxKx1+GyUjG30g2zeXGxKDn63UN/dm24TXjl9D
/bRsLN/B6xx3Jzfq8m1S/yyN4TuJcVxz6LPxBk4+Quk+i8A0A+felEpvY6cLT5ZJ3rEsyDApyvzK
XlyMbCNWktxD4Cp7IaofcZp+Ii9LMNuddkBDfgK22sP/XkljdLYgqnkV1H0DJv8StNiMmBmaMqa2
qH3pYAMGdvMjGQB1FXs2MGvdOV+G2P1kGgDbaH/dU84DiEeSolKba/4gQXNQQxq5c+313Ys9dXfz
uEyVq9tMhctVl8lS4KAkwZqt0hfPDg7OLL/bdrR32nivbfxZPssaiUBDfDPZ3o+50zD4BWAivOnM
PIFULzmS2uyqNaNQArvCclgoVs3aQOjOZii5ssr5GQ7xXe0O88YC+4yJ9Cim7H6AxwqTNQa0fNSJ
U6wSDcC4mPctkMJpsPcpOHkJVCBU0092nPcVSZKbSTUOgnqHDmQ+CQ4bJavkbQGNm49mehoWTqNb
PaVpTRx7Ij8ljomZpHXMlTUEVAWSfm2Qm5s29r57pOXhOYUiPmdkSPjBJ3eaa4LjJ2vfJlQmyKCX
JiMUf7pxdendEkfjbed5JB3Sz49di/xSuAOzSeM21vo1nsnaKmdrYzYTb0hYX4vKvKFVAmXUg9Zr
b9TM3tNv5x8RLEaGf/axGxbmTsdQBeY73Jqm8XaTUZ/tFN06ipByXVfizmwMsWplBibQAsxjf7Z7
72ZqEf4M4Mi2aZ5VWztNWsyMNewHo9iZGlc6oypQeRjwNmFp30iDfURBFMeuHWz/NLksCY76aWBZ
35SeeDMKMt08WYpVOvs3YPHuzdZnh2xJ8rRcd+vYRolgvwsPaQBAl8Y/SSBRHa6GmDjuSTG0cOez
igaInhEAp1mEwIHKa9uKnxCpw4MsJGyy4q2glbwYpts+/+klyZtoS7xuMxLUnspipWDYpzmfsTO0
z+4gvtZ4rYBIE4D8ybmNDYbRoT+w1o16o02/AU1vcIArEwGDhCeedCfYZ2XaQnMe++w8BMT22u4r
Kg74b7VMwdDKcFX3A5fdhZubjGDsp+4a3GS2SUz9WVqGAa1hvG2qQWxiJp8rqx5PPQjdXTWoY27H
zT7AxyhCcz62df+94AKYVFN8303N7ZBAeuvjSG2AdEHHHCdNCBj32tjcwLLrjzhuzrRzAPbNYXWq
CO46xYptLn1GaVXVKfMcAylIdMJpSlKIqZqtH/vFpjTpGXtJsRnysDl5fQhiy27xl5SSFvzlQYDG
9anqwmuhR2/P7KY+Ydmho1iZNeC4tD7Z7G8AgY+VvcctclbLE9ZkSpyUq1g9LQ0XCtBJqRsa46VD
xODy2qNcF2AOku+MBuJTEuqYkJfeWRVx22+GhtgjjrO5ycy0PUlMucj7FtlHA3t6iL2bMk0PdtiQ
5x7k34awIg8nJBM3H4iH7JeDkCYMF/zCIf0vMPpTJMlYLSe5jxi246IajyQJ08vhmrkylnha+ALF
SritsfH8/gC1DRTjGJhEn9nt6XLDXBBoj+0fGkOios3jY9NJB4lanhUww5j/141XnGDVvTRGMALR
46fLQ2zBr+NCJVvSAk5xWRenOY+KE8mSaHkplkSPsIxGVLXtXbdeQL5duUqWo1xDndxY1VyceHkF
sDO+810ujonHhT8ysxOi8eyEwyQ7WWO0n2XUHdKi/+wNxCHzU4Cfl5tyVt3OKaznIiPe2WykWl0e
T6B3Fb/ujpKoOmGrQ11M4WlK0+h0uecDUzcIm52D0dm1jjUegLcQMVpD1xya+iWqWr379SP5dyCz
zL5fO0JioonY5WGLyow4OV1ugNPHJ12+ZGWIb2d52OscDxxR0mxGvD3FrnMErpo2QADY98ZVU6ff
LDamW4YZ3pXoB7LwwuFGLCG7kWrPRHB5xBUwQ4OvEXlc14hy6DcZwRIHi08cgkCcHix2cFt7dNR6
zoxN7JneGYwUN4QmEbBnVrvaqGy+5CmCjVbhQop+zp4VnGjyNSA7mmbdgCNza3MnA8nmWnhkBfn4
6+CagaHE5VqzV81S8/vY4+uxOhbWyfR/THa3016kt2kQczZ1QE98K5rXF0Odl9P1/uWtm2OnbE8X
25x7edQP4deuAEb+P9/dxRYma9J5RUCrAojEdkZefbg8LqLC4kuxOPdMt/cIGLo8fLm5PNPlnjkK
Z534qffrt7+e59ft5Z+WiOXXWJOISb68hMs/qi4v939/rmqUu7FHnI//e2368uIv/8+vVyKn7EXa
s/r1kv73P0ZB5G61dl5Ke4ipuZcXnBry0ErNZTqsuqsCA+kvu1i23Pvfj5d7l8fe/X9IOTIikIqn
y+OXmzFsUNv/799CZZO7Gorh5SGsmjNR7eW3tivYKnu4+3NfOZvLj/+7mRM20uVc82lf7rKm91eO
r+XGywTOeGrxqG7l2h9rQOZlfT2YpMWhoXQJN5LtLu2SfK9zK9hUWnkrc5kF6gTjNeK4N52QB61D
S4Jsdb9zIYJryOK8T5uIRKtiJiqwF3fdZLVAagp9dj124hVD7jynOdO0vrV3KhDXBGkRUDT+zAgb
3c9RzvjUm+nfb4yeaW9sfvPYutxGtDrYZz/k6gsVG9nzLOSrOp8ViDlBpgx28JWbZj9b3d000r5H
sILsU8cQTKPgpaRjvzLc2diZs/rqqztpmSDy62+BDrMrkKn9VtkWu/+ge8oStnQ9MD3oz/E+J4Mx
amZ3b/ryAYPEEtpRH9ha3c2T2MU+KP02JAJgpHkirO4aEjtRVL05QUjzNsINBsKF9EqMDIFjwuKb
oWjWg8qhA2X1t/hhHOr72AFfVhF1RNw9cSv6zk7Kt86R2zw3QOdP8c9hsIJ91LHx8ES3GVrnKplr
dhVACQONwoKNHc2iJfekGRsqpI5NqTFsLQxl17kgkKq/7c3iU5DW474JPW9DM9K/UySPDkUSbVOv
/lGF/aPRwWHtzZEk00KfwiR6zZOdQRojn+wiS+ydjd1EzTav+70qC/8UNmgTYmoj8OTGobd/ugWo
4Gh4ipBvfQKKn0P+D64N9CknazpOQ4kaSZiwlciPSf0kXsfYFTdmnRdElxBlK/RNUv0onRBoLFvg
nSVJhSWojYCz2HJXgzmoPaa2loBVaMxTWK6ttuZi36S0taz0xjCa8NAG8080jumNcnDigSc75YOO
0ZEN471AeBbn1YuRVS1BFr1m1gFB23Lq8kzOwUEOjnmc0vhA6+n5YhiRtD6AGQ6MAQNPb2cnI5RY
JQRh29Uru9sBVK5d7kNlD7dkbps9JV9hMJav+m5J31EN7GhShRrslnsrV2wIS/butMAwrdAd4Bfx
IxuaaQ92fFhBPm5PwXCPjsmnMqE2QGpwchv3abBJfYO7OxkZEhdzk/S5cZwR1K8veJ0c7Mx1ERPe
VeQVdTBBZyJA3z3TSUQVFX1RCejWbBbxRiRNc93RH2o9lFmk9ZKlKEPU6aP3mRDB7Mr7BuGpua2J
hQ4aOKHSvulDOgytNuJDapY3poX6Y5AWS38U6XVC2uvOla2/R/vqb6LU+Tpm5kC4B9CdKKbeJzyM
1GTKXyt+ETiJd3HR46Mp2ThFJUVqExIhm9UZRPyspfsRL2S2caSNVUz7survpJ0BxeGPkOKeHPu+
BYbZjpw1MM0mSD04wOybzGYsnJoOpb0LyDgoWZgz83XRgFVGQzHC0WFfR0c/m9+gPL0aZfzFKKu3
ftTOVW/NxopK3iWAALlWPle7UPo5XyP+va87e2tY0fcoDna6kPWWkrvcRLGvzsR3R0uSOtzIAjmn
bJhJ0/e7RudE4gyCbS6dTrBzGj3B9S3nfdLF6Sawxx9xXE73rIAIYYaeTPZa91cxCV87uOnpuplz
90gW1ApcjHXK2buHRAGdrIECTJj2MyT5YJfjazmWVg/YcTb8wzQEp7qHFRX6SfTQafEjkOeyumkT
5jjGIMXSCU7u5tLyz0tQVz5LarMm56u9fItGUY/HWlu3KmzYxPlDzoxS7V1S41YlhTJAcG4IYooc
WnNFp646BTvVqJvrlgDa868bm7WxE/5bQPIJuecQU01/ZPS3ItyE/Is6ui4LZCoSwrtiHKgYAdIc
rAu2rWl/ahHOE3DHRsb2mF/kIfwmFHQxzXVWqqWatPeyCY9+Q2cFYB96BKMgC4IAtUKpgzsVxq6J
62MX9M1KF6+OlVjrSsAiG73I3jy3Q+HuMkRYtLaCdR95xBGUDWFsNqu1MSU0hvzx4Jj961TM0VEF
A38rJ/XWJ37Ct+wtj269ilSUqid2xWuJdjFVl8ErTIG1R/HOjcP2+5gP321Tr3Hmc9UwMZo2urCo
E6efpS2Okyv2Uzq59EKJ7mwMAubaBE6UTO4sm/x69jKrHunmyu4F6ppm/kx+krNL4uJl7pIz3OGJ
yLg82TPLMTjdMHrkfXkI6XrtUF4102MbsMpmUScJPgi/0GyUa4pbtDt2sTL0bDPN8ZtTke7Jht4X
nc0a1fPN9PmbguXxtubwTdEtZeq4q3ozXOGGgluXWmrXJk+0vDEf+bu+ELf+7Pkoa1VGSz3O1qoi
cSaE42oistiO+bLHWii9Pqmpyuj1XdSeiLpdl3bn3aZUgCEo9PtGVN/jFOKVTzzwWaftZ0x5GDlp
vuxwAcJy5VykTg43uCLVliQgb1en1hlAdXEqie8YyzE9KYbp24xFexNiw9+NJJsOkba3GA17eNp9
fNv6XFzE8MmaQ/RzCTRIKCH0laoYd+YXLB35p4EB0iZJC2etCui1JS2vXekgYPO63bVGI34cwvTH
aIVEnVius+I7wYAnE98y4NZ7Z2xYY+l1HaxmDradImaNgdqRvgzZTX2TntpGrYeuCo5GTpAjzvlv
MFjEqe4S/1r7frjL0FSixiLVxtE+2WTo/m5oBZjXaVavrT5I7mqHPWxAKqTll9rD21gmd/dmrGe4
+dI+hIRXRKy2wPykq+0Dzq3mTgSfhkbkDxXsVoDG9h0ahQLHvEh3mD/JS++/NBCoH2VCjp2O4i98
3erHzusp62VUAJR9s4ck/xz3Q30yKwPO7PIjyrh807l2eiWGUh+jjB5DTYLLqEfrzYizk1d128Yn
aKeW6nM+EWWECJAuiWKvOpX61oOfhb2B9CmDVpKEj36wbZJmlDXOt4LDvIT65cesoISc+EN738h2
Ux19lYAhssQb7is3Io06rG46XeWPcdYfaEFZyNGyt04SPSf6JtyRUfmWdrcJIv7revxGQ6I9pwk2
rS5DWhkVAJ/z3lnLXthb0pKPJkR/vl0m9g2jHwhtIgQaBcye3C/BbIuyc6pNQFrDyJCEzUsRBtB+
K5elnTKFHClEyPb32OtJhBgEKrxwAU0EbHCD7qstyht3SUWVYDbXQd5pYr3m45gUO03gS59O886A
Mg/3T+6dSbhHhrYH6HmfYH51N1PSmFxBrGFXEWe5CoH4x4Eki4lIjL0wTf86q6lhx+IzubqkbdK8
RFXpH/LK/qY6Uxz9RJy1oI0gtNi6Y9+AZuyHq4x5E7wpEj16z7nOdfgTax0NUaXGbZoQT5AV4x5+
oXvsorjYQYDFEdtji1WhwwU3mDL6Cdo5iHKnhiBaMUdJbskcJrfBkvdxLAkhCnK1yiv41XZBR8Rg
BIbQZAJUQFKqOS4BtU0WHJHyHOeIpMLMy5BVsVKMjbsTtKo2EGirY5MCKnaD6ZmQN3kSOBaIikHK
HOkcTrFHIpJu4+rBygCSu7SUS9Qt+8rNkxWDKjJu0Dve+rTHV3bdThsYFtoiWJ4VSSP9cOGiN0P0
yXOilYmsupX+T8sJhuNAJoBshVx1U0zRNybVxmaXva4g1y6hNs7GzB3SE53+DL+E9K6+ho/Mdvk0
Y1BG7howJJDxV5sW69Hx/K/hGAznRm4JH4nuQo1ZJOuBhTFozykuSOMVFbs7drTNwUSsLXRdXI/T
FcJpNn5JC9gcAMhexIA2AzKGIOYcg7TB/dmqaTeS+7EZyXtLanXT1O76/9g7ryS3mTRdb+VsAB3w
5pbes8jyuskoqSQkvEsgAax+Hqr7xJmeiZjZwLlhRHdI+qtIMPP7Xov4ZHw1u6VIW+OdrrtjHrS3
dKIy1HDGXxOz4qmsWDwB105hKmhIQ46z5YMRu9Z9F5Un1kYijB++/hZB6b9b6a96KsSaPuPp5IZD
uG9JAqFDXHCpZ/IsSxwwllu+FuXYnYXKrPugX+rMxgCBLOEs0zC7FIqTBCifnudiuBUSh3ZAbOR5
yC8eScy3OEQ1HRZxx2TbqZtggvkz5W1wMZIJBNtDvOo7qEbJsD7kNfDC4Il2QY0EbqLHS+fGatMG
c7BgbIwukXmD9joV1LTGbUU54Ty/1FKlJyiK6d7SGmLMBrsGPTfLxnM/mm4mhffxAmy3S+lLq+kO
XndmHiBCDZIlsztmoHh6mSnvO3MfDHd3MMnWkz80MDGo9QBDI1GlBUbUUWwkCvYCo12hBuJtdcpb
5WSE7wX0Kze6h2OfqUOocrTPYa3DPRNDDSon2id7XvV0GKBdXLulM60D3yw3ZO6nJ4fAdJWF87EE
KF4ntuksRhPM0zQG6BwKLL3Gk1uLoszbo75LQ1I26Rie8I6OhyhGvJ3U+nfS6AbOaCbhvi7Hg8fC
WlHHvRpkg622iCmYlHa8sUJgReuY5XH9XFI10KCWwrR0mnL8H04pN61XU5aReMzvguZsetjjUxKW
T5l0kp2EYAABnZb+o0kLtIW8nDLZjDSur3xSGq8OYchL+BHCKXLRr8s+bUnGhwyyvJ9oUQ06x+tw
O1rJAb1Be/z7YvxtFRl5Y+oqKW7FVK19hDcvA9/4QzoQEZz15nCYkvCzFPFvA/PmU+7Q1sfWtEdM
RVK+cDQjY1mv56woVpOm4rlqbZjjxo/3hYrHZVs08TaY+2bn1RSZCh/kbppoqzXkg+OnPs/zNopi
oa3STIdNEn7M3XzOe9KlZ0e3xzFIakiR8gNjrOKRiJK1NKyfE2VVK5L69UGxE29TK2xWqV/c7Llv
L8VAYYEQ1XGaLHs1FY63KTmFtqXOKJHwU6pxGvk+dVSHO4qCNMdAwCfClFEo1QH9zG1+9eKvyP7T
BIPzHlUaXZ+ff1YG/tDRHdNPcHXihnjEyD7Ys1j7nN4Y/uhyJH/WoUhFFvqlsNL2XDFSeIRr9L7y
FyHn6B4LDOjANlNDssNj/1JKWa9EZDtLHVDL5qnQ3ySZ6vdpRpiTiszm0h8JWv4d9jbizYZyCNub
Xly/cPe96mlI7RArPHqti7KkJ0Yp9o4QnUCP4A2pjfIWieHH0LXzt++iwq0gx9keKae1CZJ69Jou
4ScQvmMGUXFVb0SatxgWAiTrbEWZonJaIcID15ptPv1H1Ujbl6ssod5drDvLZtI3oP1UTZcVqTrU
cle7mjRXhAayX9boTLdkOO2GkrqXsUb0ntUrHcawn/WWEHz3jzb3+EcWGUi/JxLnybCoQhSNsatM
arRygCubuPbCF/2ZnujPsRh/xTZYSNHHPaXzE61rs2vtK2O6zkMQnWsja09WpcIVaqoCQhMStSHw
rXTsZM19//jqUsoyFiQujx+0OzOmBIeGuiDkV82KZKKGqz6IF26U1juHcSqZNEGM5bhTDg55X9hI
LoFkmCXQ11HXqyrYXNJZaLRO5UfT02w5g/GzpKLnodMLJVZ4ydt5OtTUfNKJEBxjb2NZHdpxoyOx
vgT8silu2VHTYy/IaHS2ohUFbEiuDpWnvsHDzW3oNDRfOlKvNSQbqdJf0GT+doopIhoNrDVMQWvS
E51F4pvHwiOdcnR6cW8Al6YRvrbHvXA0BiVZ89SdShBSBrIYOURvuM+q/ApsNyfcBr6P+Etr1cja
2/WPvd4AWKOGydlN2HuXBkn8aw8oHM8t9XRGw+RYBO/SiKiLK+py25hyXDX1nCF2GIMNp+GRD2vE
19Cym5iNcx1K64D9Ll/AqlLLNyESbzGUUDY4u0spO+fkosrZF7qgOJpa1bJMQX66tr0EATOnr0bS
khne6cCJrnkCDpKArSVp4y2IOnlhgmp5WB3EMrLbO6FN8TZefsjPeB2rNtrOZoGcYlyETRWsjKJp
L30wv1gwZQ9EKjgQRV+s3L6a2Kl54zT1RGfpGwLI03pp6P48cMKR3eJnmG70V69ta0ksubHsHOA9
AlREJNd2w/gWV9ZPSZ45LEf53bG0b6nbFaQN/qYJWZ6Q2IWbwEu/tfeAuuyY2jcs915IJyYBuPQ1
h+KnbZdXkf7FbQGyJxuerJOYf3ueanJp/b1VSo8CVPiXgtLHZaxq49h5KYMs1sLlHJcu52zxG56X
JatgfKE9nHubou1taBD2ndTj2VE/wDCWKYPIe6D3k2qDQ2Yp2mq8lE+HtsplLYlwxsB/iGbnqw3I
U09MmR3G2lcI+S2qK4d+31BJyILOUcIceSvFHytoq5vpehNqiLBdl3Wabv2Yb2ZAdw2YY8RCjUA1
wjYSU6GISDLaZ7n+pKYzOcZqutVlsIzbpj7lOAuWqV/BEJL5A5KADEt7Du8x80BCc9OB2upfwgKi
cTPFp6y9XRVQIOl7I4E+Q0SLb2j8zDESm3haN0CO3AfDFB5Hh1/PHUMf/0ijVoVwyWSHcrxGEyUC
AZIuENp45VKvvQ0gW+j/PcRFSHnWZFX70PDzbQrstxncT3MywmMzqggDq6YH2L1UgCyOwYljGLfY
8siUsCOeALvji5y37w59CAeMfdW2nk1/WUE/ja4PoU8TCiqSmnPfVdHx70uuve8abA3sL2k2gBfJ
Hr7oSYS1Swmh85OZ0vyVt+6N5mB5kVND7qBMzsGgU+5XQoaBhIZNKdh/cJzxAXfUlreRvwNvSd7p
w7zMuh8XlICe0/pBj6n4hfIMzcCUpwebkqwm63JSA+N2X47ezSmDcWs3HFpz1kDvLbkyZDwsyKYd
fynGtb4N30XeMpxrJyOqyM2WRWSMzAHOaxqUu6Lvvuyqy15qIKEtdBkKj8FpLkXfvjBUTZRyFUgJ
yvytZEaapHL2Q9SqBUbwNb1rrGm17DiRNFWJGYDpFGKwb+g5k8qWh9bkFu1HwW7YeBjMu4xVYMaF
YcXpoSHQ4IRkbvMQsq/LMQ5vnayGpTHW5maaoh8BwjWqY+jIcClKWWPd6glcUrvGrpzjOMXeImIX
UynwW0YsAkCDtmjmYaeZK/MczRb3YFBvixguZsqMdAE0Rvp8lG27KmLVwV/OZyzul1zk/iaNqGB0
G77lXW2D0MhSnAtz3JmjS34gs/R+yHGZ+3WH3snOL3LIjd1IHHHssZcb6X2qghK9DV0oEZZBmeKf
sGMr3xbwlFBQY7efa5dV2TinVecsPdNNV44113tVEjJPODcFByah/4q9rRl9ijxC46mwppZRQVIg
H1TXojYuxdTSQOJn3SWKY6IPapmfNd9L6YzWwSsqxCajIAgBLZzMLlK5dOHkXnLKRM3HMyh725Y5
p1Vppsu/B384sE0GBimPlbLtPXfHJZkYFU0KYao4vTo2oO/sDqvcSIcjH2bAI0SzQ0yG2K7O+jOo
fLNsm9Z/FiRLrmRrP1clM4rQiI+GDGZoSKyfZVqXT0lA/0nVuJ8hQAvlfB0/Ev6OddkUzps57NTw
W9XKfWkcUz2FqXopO/RT7MNUkThx/ubl8nfl+8PvqgLf86ZH2QZ6WM9gFU7m6TQYvrPv7DE7h7a7
naOx/uQapKmPKIZ1Rkn5oXda0PF+Ci4yQ1Mi4orq6qFfxVaT7w2odJHYL10S3WUx8xCZbOdT5dRL
DNITksXCuaiW+0OkyrsO9TxQYNvTDqWza/N4mUhdxC3bjk/uqG3wAdN9nVGNL6R+wycXPXZcYjV0
/jTVzrij+/1PUWfNMkyDxmfpR1DkTuOTjqz40ppmAd1wLwWbL9BNcPTAOVeUURIw4Mh0aZulXJPp
SxdJ2nn7pmsTTAB42+aaub9FS5sy1KKDo3vPVSx1tjbw8cbZD8uzrriTjS22TUmoHiI3jvsfgTV7
TOSV2ieVjlcqabM15Uo+DirZ7Vy8Ts9ZMf+peb6TcChf3Kh3dg179IJS2NNsDuZVjxw/NP+gWZ01
/sckq2hmfwhb3LCHWp3FsWhrWJY5OWFozC62dYpbyO2KWDQEJNFNUeBx1dQvHLKBpw7HUHcMfWGe
B7fsLnaX782menbIDd8OOHP2Ydsy0ChvaQdMXFYUO69k090B+9VhCOXKxSKwmKpYPKMRfnN1SAZ0
1mRHUubzm02CJiXyERWXFHdBuon0HKUV4J+NQXeUdnGCo2XHqoddQRn3pk+VfavGv6Zgb9X0uX8a
/bi79KZ5tjgzVl1f2ev8cYsYOdCtHyco79A2aQgsL58rcMFe3WOjMm+P4nV/i9kq/5UBTy390eye
uuGpUnl+yjEXsHhm1gfCRAzcVqvwgs36nX1x0GdRu+Gnk6oK9odL0QL+YTqk/XoiSxnMsv8qxxTp
ol+7h8LqfrARmEfiD81dlDhr2kQvgabyQaEn51PhcMryQT7p0Xkh1bMgjVaCkDxeQggqIjf6W8r9
/YQN4mY5ycInI+Tgph0qotRKjsMUBUvV4DfqPL1gZdU8tbzEin3bmLXe5X2/HYbM2jeRl94Fwjjf
bNYB5+KycIb56ANg7IgV1UAyxPwZ2ALryInf2gTYNS7oH+VTpxtTNQDQblb+yAWDCGEdya0oe3vb
wY6+wW0j07uB7PludrULBHeFOtRhUL8Vj657/IYg7DsD2xA1IOargND8UzkNV2DgPfk9SN/Qmfyr
j5oaWKFbphmGQiWm9URK1Krqi0s1DwnzEyt6ldXm2QTrX8RZ/6wQKPO+lsm7bIB3mhC/mKZf27Um
h43WWnoMoQP9nOc6y9tVgSoTHiriEE498dQW/lcY+9VW+sOzbcTXViK47bNy3NIRw9Im+M+0bn7z
CDM+wtNXMME6BSfJxa7MCf6hwWO4adwlGt/Bh98CfGZZcrNwG0KU2P6C7yQuD7HH/bfxO9v/7vEp
+GKdVWBTf19SzwoubuyaZ9KYVvHKgA/6yN2mPfo5D7yVleaHaocekZoMj45G3tfTY7nNjaE410mK
dtvz+lfJww3Ym70hpkq3wIesVHMc7OsutkgajOqfExTRlFjmSaZEH9Rh5B1sZ34ULfvoOzuoeqdw
foVIhV5pqaWPfvKaJW29LZoKPd6nyafBTInfI3DQPRHpvKlLhArRX7yqRGNa1tKBuwG+8tuuOIXT
nyAwxnHlOCg7CZWxliTc9dtGPVwHSeq8esRVLxN7cA4dlQavjWX+63/6NfcdaXHTps2HfmdWyMLz
ciz2k54wCxTxj6l3kte8vkd1VL0Ntojv2tFoLtL0Fmmq0Ag+2NZSvIDqTKfOiSTyvCi4ZaWQb9Zf
LqIf68MjZTrC9/ki6eOmLikATsmml6wCacNkdmxzRBisOc5RB1ii4qhtPmYBhYW5oD7gzRy2bQvm
EKFmI1iAnPesZ4X2EGGXD3n57LXjln7DEH9JXl68CR9k6cDkTkjN1wPBghvYXRSVXldd7Kr4A9QQ
bhvbRMFga4eup5avBMPGYiwg+MVEZxGoprs01Thv+ohdltl6OvsM/Mu60gPznWHtIstV12Fm5a0p
n3ijMPJN9WF/5wf7M7UtRZ3IQ9Z9JvWuRIa2aMn6PiH7VmtYTQhW0fpX2gG2YbZUQy+OQ8zAW3T9
Hz5OAMK463iQemdTFtnjKracJzZd94m1ssfy4x0LwxvXaqyytfs+eUX20sRG+8L8Fi9MI5dbr2Y+
0iU7tp7VfPFGgDI1Be+9Y/avSGxZcYNiukHtWBc6E1d9FqRnLBweDOT0o/WVdf77YgwWZA8eSPAL
/j9osh0tOxRVJPORzyo/oNaz7sI7JH2f3epOOEdRjJxpFmuNHzgvs/WsIsN+t37lXX8Jxyh+k4Yd
X0kUeR/9qKaCO6jwt0l97dtOX4twPuGAFdGByJvUXczgBptyYkSdMb5CE5fmpmva7m+iwdHMaPNL
nU4tvTqxn3o3/0ojtJdjWjvv6KQkIrtnNbCRpGRNbypnaM+yK6+BS8sUCwMiIDmA8dADcbRi49DV
fPKEprz7s9Xv3CEgQjEYPtksLMLGGc+B7OLdOFrFJhrxzLT5XK4jdKAAJ5lLI5iNsnZtx4LOVLxz
uM3aNwkqvoTs/spdm77T/slXslhj/NfrmcjVoVb3qbbC1Ui5xpmkisNQOR7hcfFrTNAtVR7KXXiT
MVNnWYZbbbvDPw2X/z/R9H9JNHUe8Xz/yZr83yqInqteyf+z/GqrPCn/Ldj0X3/1X8GmQfgPmGxs
uj6T3b8nmzr/IJko9N1/FQ094kz+bwuR9w+iFMjmQdJMZBN/6v+1ENn/MInQBJnxfJgJBwvuf2kd
+p9aiAjz+S+OajcKyKIiUY5/1HcseMd/d6D3iZ2VbZpUyF5UTJvMEJDd0b8ULqK1YHxv9dDdh65h
2xmHgappCzfhdBxmaoh6sk+214CWwgdkVFyC5iYCjoNojmZgXosmunhcuURNrsV0mdoadtSMfqVp
HiwMmo1XPmIlbiUsJ1AYzUL7Y7WKL2GRp89RRlFGWzqv1FSGq2J0jI0FLbMaqVP3pszZEjJUYdgL
CS9CcIByB3y5szCrmwFIgwd6t7Opi9zUWGSDMvaOcDIL36UE3LastcUPysErq3XU1uWeDegQjlyW
rambpYPWfVvW+NrJMd4IFbOhav/S0ZLTdXX+HFh5iwLc8XfAcpjA6fluEqs+mpgnEeeE+wJXyxZS
9xXJBxkhedqeDG/bj2GCZp7kqSnS3Sd03rjoWmcbp2m0MfLEvQgQs4XgeTn4uvxuM9wYZaWm1VDZ
WDuyHhrDGlHrEIgBTd195FVymgZDvqm83KV0Ri9QODlbvEh7m6cK4X9gHXLt/Gy7BI9615R7K94H
8LwvUcMdVCHBwYzlcpVICj1HseuFHR8sd4iXYl0w8n9xV6FPfPUijwHFAHBLhb47Zlru5hzm1Tfz
EKhnEXMcriK/uOOwQN9ldO6VEIhi30UxKJgU7pJ6Sey6vQFuMeUHmankwnQ9IjuqX7Elq43TTw3V
qdI75RDmC0k4LD0UJ4FOZqGFJoFG6k1bujiPK+sdG3xzMtvgbawCtXS8rF9NwgzuhH6tSKKrlqLp
JwrtfL2MyE9ZTxoTia8qVIrCexNYQhXG/b3dxndgX2fTIKUOGwpXETo+mcIXRwfuaDnayMAm6c8o
1ed6MSrv1gZOducNpRrZ37HvQZY+eJouon2B63Ve5ENKmhK04CLLKtw4wN2buP22+HUXNl6FJ5eV
jwXssy6s+mtaOukpF0N5MwbMyS7sCrg0LmqZeDudTt4OMw4OiiCn7Jzuz2ys8WzFKL/wsJ0LGRis
Ty90E9TYdYt7WOLG6tUzrqz5MJGrTRGrPNaWf4q4gA+JAT7ZBE5wE3W3q+0iBsiNd0xb7QkrEIJE
lPF7OVv7NEdyqwhQhaRXcLUeEhPiUW5NNRCcFeHHmL9To5oPQWJ2PEDFs4+w186T6cbe+V305AXZ
gWnyuaL8YjkrAeUpFaNgJFlYCflFDXMHSQNoeetS7wzLtI62wPTxI5iilyZpMRCLVQG+vuWDklR5
rKY0PDHgwoxYHSXdUMWHrM1e4fOXqHMi2M3y+reFOXT6K2n9+RXXGfC9f6z8MQVxJSSSKA1zTXsz
WsIwWkcGzVqRxMnvVZQijHW/zQb0tnRut1c9j8tINZsIKOCltd9KsOoixE9amlZyiWPq2NLIXo6W
ETzRp/DCERQ8ad3/gUygqqtkZk2qApqzmPyTWcacGbWzjvoeQprmui0dqiX9vXSUWn6DNiYJTpWK
xDYPEfdPeKYX8G3GGRDhXtSNpindl+AoU7nUCLfXRto4q6mOEt4f+4dFXAMQbRZtTdl/d36G8iO2
t0acZzumoHKh3PZ3QL3retSZBcFmSBJQCRFZTUMWHnVroKsW9gaFnMKqhua39OkzJ2QTOCU2nmby
VNfzKIe1dMI/biTeQKHIYLCIooLvc7fVO8Hx7P0heuC0EYKfe7zy1oJ7TMW9KX9Tsdq/tsTrVaNL
gXLk7YADe2hyangzECl8eSpOhz0docWapFW8VZ4JKjHk40JzCchQoV6bfou6TLZdAwHZotrYqK55
Z4vLlsnQgsDwZ6ISTU3WPnJckB837vhaBibe5lEFmNHESVpgM9osf80h7XfVQ4td6l+FRQyNnal9
36bYASfApirP1yRCoGXOra2F7gyO8yHmbaAcLbRQKAo29pTwpZTmWz2N3RKZAH2Qc/bgFeje5kff
jZHcN2EWnFzXGLHzSgPP2H5sffPQBxXXw8zB4bQeEDykP8f86C5nt5jWnfHuJvHrRNTR2gMY2BNp
Si6E/onMboSaD1FZ+V2xd+bm047nn6HMxa1t9/6IvKGbWHMy7xaabvIUJ5a1itSAIhdz4Wp6KJI7
N7m1EviamJly01LOt+pnY11m7tkREOZDGUQbK0M/1zrsY1hhDrnFuBm5aCznR7k16E84ePNVBSmh
H3Vp7sIy/TnPWDi15RkLNAoGJ922MoGfgmY6YJAoL4XrwlkXBYEJEGxrkhhtVKqkq3pl6q0nOSmC
BRqAdnfaRQ/sfnbgK5Qvd7ZKYP3KpFynuvwCl1/CeKT7maqDhfLnB01N3LHkAcsbmwM26KJ9VT/5
fhq/jsSakma3nmU877rZ/Z6CQJ7nFOIydzwOH/VnKkLI8Y51t/iwAl3fiyF+r5r5F3bseD0rnpli
ohUXy9qVytDcwB2VbCNhGAerbz9DrMo7At0xg9U4OwUKPTI6An8bBXPxbNlqnwkDWTPn96bxhP0k
+AUcwlpv5N2sySJIPqZsn46doBTYztY2QiCsVKM4eMQlvYMLPofJeCMbQ34MUH/om7EkpGTehMJ4
5VhCIynVe2DF39IduqWfAZcHSY8DjwkGfq4ydxlRBPDrff7sJpB9YU4IVmNy5sGPFgiGO/Ex+tMP
TLfqYtHItYoAomPbJc8rDlfIBcQR9OASNol5lFITEkwxw5cnww9Riy8J+rk33cJ9KXtq0qs4DyCI
ZvdlCNr3wUWdqiwWtjBs4ruHfnfRksaxm6fcWqvEcJd1MGaH3hvvaIyGM+tYiXDLqHdoCWJEKvQ6
NxqpZJs+Z4I8oiG0rL3oHe+aghEsPbfyN8hk4c4aua/Jh/gDks/RmJ+0Pf2WoXkKZFBDM8hHg7K1
mZs63mqZTUuEBWLbTlZ5MNAIBlOvTn55zwrUefDRh4hikpdI8RCjAB1+jZW/rP3mnoSduWwEirR6
wq9PZzxvFeUjSNrQSTgATmIuTk7exkcMY19JHMB0NiEgZOIhW7EaWp0S+eKnT485ayjmh5bG3waS
kOCoaF65ezd+G2f7oEn6VW96977unjAUiqoNf4TCxVlrzdHzHNCXLau5PCeMq5zVuAByKG10jL9t
Ln9cupWB09iZV8bjwcEjCS9QxbQ9BoB/Xun8STvtraBN/F1Rmk+hZErq3l3ttd9OH30Ku04+TJoq
IS9qLjgUgcQx640jEQjF1dsYknJZxjXQP767dVekFQI67AziqXQIFgn0+Bv1B2yinD+nznk2Au9n
F5Wg/M6wn9DhcR5xgoS00YC8nXwdJleLx3JB3IHa+vrD0xbSaY+ptFpG9Rqrckv/Mp9j0CX+NRzc
I64kY20afxzRS0Kvyh4/bIrj2x+pGut8VOFB5mJQRiGc2w8f9CySJ0INijgx3sLePTDHSTQitXml
DVzuLZ191yFClE5b+DnF+N5UHZIrQhuiaY4+M8AC0fDjp0Fg7sCZFtjT3kQYqiXdsX80YtEFc49a
BY9iMxiBcsOa8O2g4srQBR5LcBaAPQTztp28/bWosXrMC7MaiFl8/J2/f1G7LZ2NLvkCVcGfZUJ/
rrXRreYqgwbaVmk+HztTvpVmhdJtGL9DL+nX5EaQKQvQh+eJ+BDTwM9aO8Ohj2P9zxfO570065uh
bHNV0T5/kMk+DHji7NS/VNZAEkPSnke7j9eCBO2F24/68PdFR3TLJoP+tCp02W4C8OI8+vC8CN/j
1K4Hv9KHLPajZT4g1JnjGXB8iucVZCvMaCtpSxNoaMlIqJ1FU6fv1jRnm141F6MLkq3ljeVSUv8C
NAk/h9j0GAd9R1YecfK91/hE5PQTadWo1TWzJcm++jE2+z9VQwFP0adgl/mcIGRRLw0RQKsuJPTV
meNNbOe48KZgWKlJ3lA6Y3uP+3DPeIL66F4NeMzkTz8bspP6lkMUsz+k18LrvaVKKCkUVnesxjze
C8NzTyNatTJ5CKsgZKhKl2eL+NkNOeO72QvTKxFmqElluo6LNKCmOojOw5y/VbJqFpDSyT3T+dZC
8Tn0EQMy1QB3JC3b2mt+o0swn40UVammOwlBry9Bw9NplczDp6GNgrQKsK4sDj9KG09LpbS7JXSm
13wliQCQhxStrdKOep7TKCL4IPxM6QKHRpU7s8w/+jz4dFN/SyLOKdDyp/TIXMC7/m6AgWGGa1TE
ItpYw9JOubQGQagP6UnUC25mE9OABktEneFg4hFEvXKySXNaROawZzE5ZjS6u/klT7yFKIgOQiHs
eua01WzFrRyGXTni3ugNGIwpFAfBnbXA5MK4yw64aOkB3/VNjdXZNzbxaF4Bz4KD8E5DoV3Muc3X
kAKc94l3Nzqd8p+lTskTRXZM5Fumwy9/dJ747j4hTnoXqL0PkSpoATQvRG32+OOuf/+hah6tXVNn
u0a0B3RqXBy1Y60FAfpeML/bcWEfRcX3WLYha+GgBPYFlBHe4/Hrs0KzBQEfPLzIIorsPT28fEuL
aYsAcIdPyj8geMRHnBnXQY9L5VGwTkAIBFCBljG2+Z26gTx1K7eHVRKF3Qp59zMHzw1wlxmnYIgs
hJ1gUmcdWTuavlhdXBOXIl9S2BbTtcbgCcNApWL/CPlovRi7gvqmoIyEiyjokavhbQZyBludQkR+
wYg6cUQg9ngjC8Pq2XrCFzYreC3Ee1gWZ+8Qyd7ZYuo71tBtS2Jy8qVpGchGH2da1Otndy4+c19d
bWqIl73W0wqCgLD2NnyxmqrYlVGgN0i51ULI+BfTUMtcH9P2KL0taauvehTOKiItHk45tfq7hdZ3
nRHXvcB1iYotv5jg0mtkbumS6/XN9CeJNVSe4yD/LsLcWsDDuhvDJEWdWdnO8p79QKJ1cLP6kPXj
1kVTujBN8RpoEl96a/qty8+uGYtnGwPkHL0VZL9syCJa6IEciKx3yP+eHuFa8lpAciyIO9Wr0agI
Temwp47Ww1rw02qsXSkZmWY72Cry8tPY+tFbqw6jHDJL81OBAR6qkMSIaQ4Wqofeq8hPEl1MkAti
Vcf6ikAk0AYqGlAnbx2jNXzYDsdljGYZaux86aco+mGDlIVkd/RFv9EgY3EYH/0O7Vr0IHYb7N4V
bMZCTrG7ihX5E5mjaSKSEDhmagNsI75N0BzbjPpL1Xbx2syxrQ1dfajcNfrQBR1gIdSv9a1H8PMc
fSWGLOJRYts/CiMOSNQLh3XlWM1V86dSr3o1a0WyAEUCTeHNK2pTPYzpJJvlUDtrw43lNeioFAod
+nWG3u5XAnXMIquwsCED72hMhWrhsd61uCNpjHvKSlxbY/W7YdddjDLeJcEQLvFOXutX+ZDmjCTu
yvYtMtyWoPb8qYtQz3ZI8yWxZKaXI/absy18z6tUHGgVUMhsX/heEzRfH4qx+F0rHgcblbUrmmnp
tfosjQHlqshWoz3BxEy4K+vyi5i4ZdP4z42Z4uSi5InIG5OQKJOgG/fhMht3g8MtFznQ8dwlC4rX
CTz3sBgSHRJ43AsVMwutRhX7R+J+h6n8BjeMZPo8ksi6zhyHD6j9yPzsU/uPovq92/LJWU29cYN+
i+H/JmN+4XbIvyrClIaRdHpIN4jZh8DJ2AdK7Mg//A7bZj9WY7nOlXcQeOTMVJZrl0l5UZj+gGvJ
3JPBhdO0z49majzV8I2gPVckBy/JUD+Hsk4eJzwhcbwLnX/nO6JidHPJ8Nu3cV90lv8eD+Ol8nlz
gCjatL4DMFFyavxMBH0ND4NtnaWH/2DvPJYjx7It+y89x3vQYtATKFd0QSedagKj8IDWGl//FpjV
nfmqB209b7MqZgTJoIAD9557zt5ri9ioKQG4a4CrBIgtpDoH0kJrVVGVS9PprWNNrLiDGlG1vi5W
872M6j1Z2luu6t6ChzgxxxcwDFurmL5j3M8YHeejECtfwlQ/LWO+Itt/BlG6GsuI2XbYIW15H7IV
f1bSP0Jw6vZ99jkJOFStcfqRIFoEcsfjw+vAQeWkyrRNOSbsLII/bIbSN0XXdnOV7sIYth3Yr6bq
3staex45BYxl4mMQ22W4DtpBdRSCgZZI2OCIdyOjpOuqbUFNw/NCFs/NjZcB3I7yY0aWS3cUf7oR
Y2LokO3oJT9j0F4NTiHiUPMhU6hx9rXkIFVftIEv0U7Nf8qauJKmOSrNyMYqYk9c4K44mTofy67+
6mT1EGjzrhxBvyRT8TJp5GN2koXRmLqsE+l7ltl9VneQ4LjDs/V0Y+bbWUV+b/40wfiuDtAFUCzk
NkMiT6+Kc71UB0G5ZKpHEt9Lwe9ept3F4p4KTSevYzcg2aNGysiUH+M7eHA1ZCzYKfRx5aHHXoOe
glCN0p5UkDGM3Jhi9tTWkSY8FdFqHUnUl1SBZwSkT6P/UfLPF3rQHeGVNEOnP5WacoxKrVsjqDMp
CMt7ZMIy1QIFzlJCdGFKt4VZ8p+2QH6kGTOPp7VjjOrJHaBaPAnisS4JJeQHwRAQK5GyKQiB2er9
tV6QqqPhi+hxYChEoazChn/R+ivGQjzMQEt2YESPAWpYTuWZny1BgWsmPueMpHnYRK4JZqFYYOlF
NqRjbcWVP+DJkqKhwdwyfYVp9AFfxm5iQJ9RDMA4oKkCCcwx52aPOqwHhkMJs1WretgMIqNuoN5u
kmPzEhraUmrFU7eGxsgi4tXFYsczW86YTUSAbwz6126Dcn4QeKzkrDbdOK/pycJyaI1K3akSuIQp
7yk883YFy3xir4NIJdar2BH9Cbe+rU2QjoiDg3AVa2h20o2CD3GRUc4pGpag3NjnsUkN1Md2P2i3
UOIqjyddkz6L7LteRQFmxISgQfghI185kO8oOYuhjbsEEJKfhWLGct34Uj80NiIyagyJvqSielFB
pUWYkOK3cnxdEtCCgqV2u7Cm+YkqlJN6KHiQOiIbJ8q2GZr+pJ2X/luswIeMSwnZiPVZ1SJS0wWU
/eMwPM+yaNmCcF0qbA+tQUtCNNA8R0lip4W1DnZQycJ8Qc8LRJJ9Ud3KUy+4Ksl7LvICrKBB8TLT
hYO5/0zgp2ZHSfyadqQ4a6N6Hli0LKmWN7FuXcRafUYLBMrSRM2qNwz74xDTTzdo16pNmt0cqRxb
0uGriRCs6jjp1DZk3Qnpq5Yyupi2fTKzDg5KZxku5gbMZRwmd91c4EimA2TDzUUJQqPebxaeTtNi
+o84nVpEiawLyi9fI7vansOaO4XgjcYCdRx2BFZ1BTWKaf4pEgujEmsVM+nCG2p9i/B99uLktZkF
sgdDst3A1mRdEXp9FreemHceMQBObIkvFLhg16o1+oeeCBVI9t2Xgowi/BamRr1LLQ5huOuVsxgu
Hy0JAdzXeCKH1XmQ1bc8MFpf0QgWgMTCIW+skLUHn1UPLHOUoLkNClbhas42csaXTQfO2/XwQre/
d8f+nrTzflLyn7Eb3FaGpLUI+ruqF+clDIFRVpt6UKATDctb0aaor6ziaTL4ofCGGSUrD139Rhup
hz9kY3wyC1oYljSKXqXRUAAV6AhwQHxOFTVuphwKPuL6kUsdYshpZhEWSuwDcMu20tRuJWM1mAgC
9MpZwmjktM1TQEsnnli4jYQDnCgjwB+DRyEwnlolOFMW0PpfLI82ZmqLCfkgq5wFvSFnzYRhWEpD
gTnEdSbYB5oHvXT8aJ8Rn5yq4Z98/tHm5miIkJakirGfEldXzCIS8iEtVDf5nJyqvPloxo47NnvX
KHf1aXqII4xiUBcroZpphhlIN5Thkq5nA8LAKWeOXf6qT0wOo1Sn5hLr+5INHFNyTim0u5RNKvaP
8jS+Ml30csI4GtnYC1b/Z+GSDJp6NyekWmLFVxnDLVRnN1Y+laCF05b/5JI7hdZjOeuTIxEiZVjj
A+k/TF+DzssH/bHR4Om2qWOFKda3EHBS+9EaqdeU7QtVnurHAOD6yTgKeuKGgMQszJvZ89B3b5UW
7Nev1WjpsSjVAxXrplPeaiTLTCw4bE17ib01VsdNEBeHMD/XRvFmyYivRf1q9a3bBRt9Gd5k2Xjg
lbRAgMsz4TkJAkVAVGrM6qNAopA2MkukPVGZNKXmZSxSDTEG9BAwepcLR51qPioVS2WcS0/mvDzH
bfE20ejoFEhexvCQ6xVSsBIQ5jNXjSDcaReLjYfNjym5ddbG/ry+Xr1AQzdPznzLk5g6WHIfg679
GCu6WkuC5UXvOWtPo53jQQEftg0QDSozmkw5g9XT5OyMgBOdSlmJZnP9qGf9K34GLnfLDiBfZR1b
OX6rRF8usK28Bk8v4+z3RENWVCb1Y2s9FpJ+qsHKN+bs61G2KSiLiWnQXmIC73RN3Ad9caybXkGt
JDxPpG1x5R6ThE6VYFgMawAub7IseZmE6YepopPh8MT1FV6UPr2KJubsKhu2U9ccVOjwdiuo0EUC
1a4G9VxjRUz66KfMGLhGNWyPKX6h9xyxEjYDmnJCUKHTn/VTAI9EaA8ZCEXsUzSth2QrWiEeOhk/
BZEnizuyPKr9JURK03GPCNJ8jFVpEyfRDif/s5xQeAuKv3TzBobeNggEX0sbdJFMXSpk6tXEVEly
AzMICf3pn0hq9fG12iy7GwQ2zG0s8QEUspfHxdN64wNp/iwBQKfsaeVwQjtKdhBuLcV4y8CWNYJ1
ylLNazvzxqD9bUxLCAvTgRM2y1UtvkqjiZd6/oMpKGSzbh9nHnlbQkhpl8NIXp1UHCg9HupB3clk
AOQttBY1eJbpPlTUL2Uun4i5OCEj/2R8/d5O5lZKiGdBorsxxu9ChePN2FNFANRQuAisqGYnfC1S
+9Pn6g1sxa2N6LvTjPgpOv2ZsB5PEOSd3tUvzDE/FmrFPvgQtQCYTfsnraNbUaR+qiHXEovdmC9O
OjNoXa1zRXIWh41Q1s961LsMqUArZV+yyBxYV56KMPZirf+mDbNdOnfu089GEK9N1r7nPPUC4Js+
St7kanwfOwFvjaogkze2+DgvCyNYpWT2HcoNuAg2oBwwVG5BXktc9pidqYc3WZFQ5mN9Nc0fflYy
DsHWtA05cTeRSZrO/llL+SWZnpkv3YPZPNWhfCLB5QO3gB0ayTaLcLgu08nU0ZwIxXFR1ANAi3u8
YlzS4aAJ/ZvCQ6XrTKBmvEIxM9NUfMza+L3IZfwQQDnAzNOEpGuutK+aoGFjgo1Es7EyaoKOqlNk
WFtlYJgiduNZWarzKDf7blFOQi7Rfma/NEPklik+KrK9uumpYU+xFyYipZTZ4bx4XcmtzeoJ/8qe
8T0FOdq1ivPTtdBGaNNOCDbN0Xtor+V6+mogx+1hZp2hGeDa1RC/WMUcAQIyt4GcX4LwIgUYRCsT
nxP9qxVTSKukxX0fFDStoEEGuTKjnsCp2TQIj8/qkG2trniWVNMbFAjxpabgEKy9ToTC2gGgMp6Q
2e+0WUGcQIc/lN80sAabfKIFRHaGoa/dGIgFttZgkFSP5L5dLKH+UiZIIk21wWjwEDBFbZfllKft
B9CPa5k/W1EER8AwXmfzA1T1btKm71KomKRI8qlr02vgmMt0G6X6c+z9oWkfxrZ9i9T53ehXn5H1
Epk8coVqZ2rbfc9yfFTpgjMW2VTiqiqVKaeUptxBCnJjASCoYeSMxphsoIuJEUqMADrjnGE0Ev4k
WjZBSo3EiuHpCi/TWOW2MekopoVI9nqp8GvKLNjcT5Iwh+5gSDemW0erQBgaGnvOONtYzV7Ugcce
YiZffYEgjHlUabeF1HD70XjS1As1733m44FkepY1+8B99Dp/LrNmEyqPE5rDdmyedKzLFmUE0wHa
5eRdrMrUZHVK4sTrNMvTJfXP+n1B1jyKCvatGns/4b92IyPVWb9hrkpPRq7FMB3BmIT9FabGnmPH
Nojim5zLfjeUL4bTSMtRkyA54cLgHBJhp9XMA2Sa1lk/acoJejJCjnvxHZ9Oh5Fffy7l6rGPfCNy
lNHNSqAlSErUfnFTUhPkdjXxKtpVXBZ2ciSwHODsoEzoDE8tY8TlBS30JoFoVwktLF3T0VWaIgJE
VabyoLNtmQYz+vHjKOWlDXrDhV2ybYi2BE5Nm1DdBWN7ngXjiDd1F+L2ThZltyLBaWLPz8MSg0Gb
t6bZn9X4PVxbmWN5T0bzi27rjmRNZBOirYfGV23dGNFswyC7B6p5BE4HZFGvd6bYfi6Bfg3yxBv7
aGcWdHB6Bc4soxyhxR6+sERWebqhhefgtvkomKa5GhPyLCv3UorVGw2X6kFhBM1cGCQWMVZ1EsBF
rEGDzQSqwJ1FB2DK5fd1yQzb6U3PCcVm+qM7QnvWzU5xrESs92m5tbCYBqgmjhqGwY56Yl8IfwV+
/H/55/9F/snKtoZ9/ef/klb+H/LPXYbss4zb/5Zo/9c/+pfwk+B6gkUVBUyf+M9Ae0v6D00kuIx3
m/ANGEz9b9mnKq8f4v2qpBt8MZX4k7bkUf6f/0PR/2NNKSV2xtIJd+Ir/r/IPgl5/LdUE2hksqFY
migyltNQFK5JK/+INotBudBNYFKkovkuLWs3I0GzZ3KHnLeZ+hK/gyoDe5gNuzYa1WtEhqhmLZq+
msY/Oh6upe6ErRZRmgpz3HghDNsxti5zO+R7MwM019PAHARrP1cqdgSsp3Ye9wIhnMjREu0FYZkp
fYfKaDxNtfawCJPpTExeriMgD2oAlbQASQwuWs/MdQLvnddZ5+s1p/2mmXHXLKR3KS3jgOyNwUy9
Gyc4rIP8MAFIhULFcG1MXhney25qhjORmhUhDZpKtgXnMGGFd+JTJduy0rSHNsleTKaUB3o8AKVY
48Lt2GGgK/Q5fBs5+fY0VGYcFxc5L5xZU6wHw8AtHnRoW5g+OMm6lodMSceslx86sVXIuDCDE64M
JgAcuSEMoUaLaVFYSfMqTo2KEIrOHHgAcaOAL6CwUEBZxpq3gPA1WTJPv2/gNu2gPKEyEht+Bq4G
I2x/7qWS8slifigkipcnCuTlosHDGwtXxFUJkV/Fpm2qBTTzeKjWrX2FCtRQaj1L10rPqChEVatA
1tiTSVGJeMEKHKSpOt+JttiJljJ6WSv4hglhRocCpU4YAjN5cVQjpYmSDYadUMdOQ9k59SAozB5x
IKZYkKZEsfYMCYI49Nh9DK+q2uecFTAVpuKgFiPFCA44P9Jp3HCUgh9snU1pL6+SX0aMZKogvPaw
322Tcs046haoaKRt5FqSv3IIPptZNLglAOZJMN7EANbJ2KqPyBs5+aodHIMyUC76yosrDKoJDfFo
gSNa7rPqABEw9hhVidyRCeN5GseOrlfreVHA2FrSV1V0ziG94nYTVh6j7/KHYtKzv97wq7HkZk9D
nD2kFbnqbQPgLqzOoVy8B0HrllPAiFamdSDQDUS9Wm3JiYi3JucTT4E6YxdyX15KHHxUYqLpanIH
2j1hLpzWx3DtdsOflKOlOzPHtOn1xccU01obMqCUexzrnTA+18YcnvI63wkpCig6MzAhC/JKi+Qh
r/T2OrfV7EZWHnqx4Sq1vBsA+951M8LqJH2pEWffIID9LxTDcK4b6QJVAdlUMTEXEXvmx2LFPqbH
gStOJwTQ1r7IMVe1YeJNPfjooZO+Yf7knDtER0y14MhwHJyEBTZH6GcXhyHzf/WBwmZVxqkUYGOQ
DbsKgQg73oLPsmP/VBM2+VnXHhgDYrIGcA2tpsRjDDqQAzUV2X4cYvD18rfWpM+sl4JviQX/Gqu1
DWLuNRlMtBllsLrWzR2Tl8VW6+W1TMg2U4uwQSRZXsQx4RDD8W0qY7h2qWBLpUqDGyHYJsyrPQC6
eh6BYOU+nBjKDyp9g9kt2t/WrebxRngmmramouXZ8ivqceOY8ujqsgIIUxq/wIW9yMCN7LwmAbam
nA/Usrd1gfzFaKrJZBOak0JAeI38mYm1qqkIOVPGgXXJgSEyaSS+G8y6/bueywgU5Z9CgLWb0AS4
dF1xBiM94rOt32ZzSTy62DE6n7T0KSfIaiqjyR5a5qJRn3haES0XBv1/6nB8wmRbY0BxGTvDZF8C
1wxQcCg9hPe6AdSpRF/ZpHZcvPSryWpayujY5W780wBKdJlIfHdZxZG/CQDeNdOewJIQV5kGgKle
9Xlxsektcv6KPLmESGUQPUhkWgWcobM/A/YXTHykPECHJbGgbC5kHoDFry+Z9YykM2RosLxaqoAr
LQvcuZG3NffbjCNIr9pbnNUfhFld2gxeR6hTs+sCOOtqaS07MPuPPJjjfZWscUYyUuqBtJNBx3FN
LoQTG+EKXkUZEy0i3WgOYrPDwd7um+qnuEdjeGGqOBF8IZ70TuNBnpRDkptH2YCRl8tIp2Zlk0Sa
jFRuQBxaieHG+K0TTSxEQfaRZUHsGOH8U8XirhrndxzOyPsG5S1MKyyAdfw6idIpIrViI71V4ph6
dRPKbqtyQstjkSlLbMCg0dvXuEwOQU9u3Bgy10GVF9tKuzwtxfCHvIk6aBO618Ejx0LVFggOiOQ/
5YJSqxstc8tktjxb5Fh7erbsIbQbIHne5ExPHkoDPS7POsGtEZwQCzOVaJ3MjkOPLsfDWaANOFTN
z2JiSy0Sukgd38vueg9nCNPE2PyMyZEZJAaDUjDh4qz0m9C0T/LIzoon/K5qIP2bRDgphuBj4jqH
zCVr+PlVwcqdxFpwiIRlOxLO4sqyGfjZIMJaA8NKlhxdp3zYwd+ka/8nbrVPlaBTDhbqjSk3DnhU
V7lF3kSbM3ix3hJRvdIPV489A2Lg4CWA9PiJpcds+eqtTorzyL7RZSQXWMsNgIBM8YCWdtbPFtIQ
TRgQRJVewInLZAdCc5d6jNYcNFYIjub3elQQy6VzgxNU2mU62RYtgRiUEYgBklcjTnjNGna1ogbA
NBvyex4MsFuRdtsix2jLYOMwtPTBUES6gsR2MfdjDR/7+YbRRXLxl3Rh/sOjuuyEaGQvVpEK8hLP
ubwqV/EeNmOxneDxUy0dNIveMHqH+6hkO6tG1dvHAwNNXXxrA85T9LlBK6nf9fSIHg3fgc6BvgcI
iArZtFHcRofeIAN5DUalMx9yInek6Dwv0Cu7EPZCprB0JdK9z9lKK12ye8tRpMir4oiFpzcgQOVf
spWdO0054sj5kjvtI2xfJii2cixtCkP2NJVbtjefg3TbRcQpZxBje2y+hQ4Eq0OZLXZ+Sv0Btuto
NMU+GZvPZYYoU08XK1OvGAKPBAn+yLVOKgXirk7am2tUjla9SrPJiI9bTKwJ0QbRxN3oV+ISMVRT
hs1CnX6IC/Or6P90UdtvypY2TT5CPAiz8hv57Jx+K/2yiVITim5ovLVALtpQ+9ENWXanwLjH2aka
B+HYLQOq1WQduWvWe2IqAVIzrliUsvaBJRq11f8JI23OOgPWrPFBdNGhUPQelV93DCtcOWYKkIir
RBajJZ8jBSAzpR83LHPTr8XK/EVfHo0m/AqH7qYnwt5c60rkt/viRyUSUJO4reM298lQPuMXsvmd
yAmgS7EksgpKW8CQiClbwAokRH6cvwlVSmpe/5AXgP/MbTnMrlR7eA/ocI/LQWvxK6HesCW8350E
ucoirY4Tpvjczw3CdH2XjgnypOl1yRsYbBbcbHMCM2MY8hYYgMqPrIG6gW3DbAKRqgXJCpsBryon
AbsqdepbXCJSUYzkvUqvGX3RTQD3pbbU7ykdNp0qf1hpd0xC4cuIzKsm0XekLe0ECPeacNHcTFHJ
SsNU1ZZECKVPcirgRNG1Z6kpyOtOOnCd7VFuE2nTZbz8g95gnS0ATLLQqXEx+3HW2tjbkEBUyegx
aIntpCXGhaOJHQCMtiMxafa9QHZMVI/M+37/qJm9RQMip42yftgMBRSKvx/5/Xtc14xwenKkft/3
9weYoEai8/c7//7I3+8zYOIG0hxvf7/U3+//x7f/fefvD/Zvn5OmyUGR+2KT9kUneb+fxw7b/uuP
rPvtv37O3w/VmrRFdYNhqkUtXvZPsOEq//cL/76RLLHZ//3X3z/pZfvP9/WYOfa16GjwQXGomJ+g
rPkev59FZsQ/P/Wv96l7kTqVYzLBG62alvt+fUN4mmRTMZLjF4hCav++8/dzft9oTVfuJ73B80rD
KFpC59/+/d9/BZswO31HO6nOqCPsvz8ilXq6qblC5RrsMGlazks6USUXsen+vs8YptQZCedw0gkU
eDu3j+R61QtOFGjzUb4Gk/3+sRfCC5lvbo4tfowehGOrntitFu3IeSJJbqaX6A5FaeCxU+/NxJne
x0fliUCSM76S0RkOVC6hjZplg5atel1eqUhl4BrfdIqBzTpU0vsYVRwC2vzJfNAJ2dT3BqcgJ7bj
e3K2TgE0qFdQvpXxmD2bF8iO9rcC5oRBzvwgUQ87ZIuu+l0Xj1J/5/nlrPIbsOjkHw2kfKxNDGq2
8Sc2d3KfxHwDHJ1MTARS+ab7RkwOkD6fHVTb5fABTZv8+IitxVW+wH2WTusQFv3KUsIAF7Cp3TqY
W16qZ0KpBg7I7goORkBAZPRTbRO9GUvHbANkWaLRvo+A9ElYPD3dHE4k/l2ys3lZWC2wWW663hcl
tGscZpHV7UvIGH55RbnVZA+8JZ8yQuwCvluW3xZ82SJ2sNmehCNvJRSzgt3eB/QKeu+bfJlh2nHu
0fckPoC3Zc60pQ3OkRXSOUKpJt2zjjJtT4WtgnSkpKxbYQ/s6o76DCJDfZ6uiXgTPi9t6XeBu2w1
UC2H7Cn/YIHOLpjStqWTPRVP9WPkCLbmE2/K0Szcwp+lyLUNO/+0/DfDOs8OHjwHHAC99D1pGT3O
x30nYi1Dpiv7dDZRDnHEdKvcTT6JGto23vymnivvm4Np+GAdOyLB3gq0bh+4Ix9CJDaPr5MjnzM7
fsBsN+1BP3F2UVyOhwjAnAvOh2ZrupfUIbZLQbK2vi0TF4LYJfgxd7gB3W6rvgfP5g6h0Ea/oFnY
MfX54r8j91rzqu+yr/hGjm3wI/R+9wqKiVs1uOBtsTHj2OsFULa0ePOPyJGDPRIr3b2Ll+I1d0i7
ZRwFh3AneHB6OYy68Ufw/m3dzIt5EQdPQ3YCQmwXhHsLi4lsy9qFJpIBUJXRg5vZG7W34RuGXnmr
7+lHJzj+Gn7nfpSnc3h9g6EnuYwkgIPbkO1LOyvxR2wZM5d40AIb/I/JoNxBGIXuXbrOxFTfggft
dFeu13jYCQ4QJa/5QnRqMIU7Q4Hhu0tOf3tOXGIMpMNiMwdaa5HHKdpk742CqRj4skM3h8g0iwxr
DkfCPXwszrPXPVRnZNrLNr2Noz0cYlaczXKIgSfy2wOgOAixvytvHc2kD4koz3+9l4aGH+5zxibI
NoprX/IE+DVTY4w/dgjLxq1vfN3kXG/qe06K2yZ3ui2O2QK5qVO9tMD5HNl6UTf0Wej1OMs3N9v3
MXmYfEIqfBm25gkm5bl76iDSkABtHolDdOKXeDvtaify7+qu2SIpyyw3xn3g/XWn3FNngyCfM6pt
zG7z+p1umi2Anmd6PuzfBeHCCT8KKiZmd9g7jsIpcGHxTDY3D+1psk5h8e+Gg5A4+IO5mO19J/Hh
8YZ0N7Ds4lwVzIF2Bj0OKHUHca99M0ifnHS3PDI1wVms8yRvp3oXn6Ao23QknfI42eEHTRLyK15j
j6msn37EXrpnMhTvOeeUjxRMXDkwdSai5Ud/xPLxlVCleOJx2ZGx7GP6aWQ3P33g9JIf+z9rmOx8
bgQf6HW9JdtCJ8PD4qqVllN/tqf4Oi8EVzuBOzYf8k8KGEl6odKllVUPHtosztQIMrDJyH6lb6bl
QZAcCwfUj4bJpTvW5FtNrmV/YGhYHPNPLJ4Txf6S7FB3ZFDZJ6320xs+9Vfy1s2Y9wywQEnUYmi0
XufoHNHcdHgm8nu5aQSH2kr5Gu+Evi+MlEaPJYxRql3D03DhOntAx/Yad9Mteusfx81gnLk6y6HG
CpOqdvMFcnSxORvJhaOYPtE2fH3udChG6vBeHiVeotZJ3ghBKbTNYnMaz/c8hVhpYO4tDzwjsUfw
jLIl0+MmMfTcqzCHCdK4JvRrJB+FFkMzPj/fLKU38dKP98SlvFp3jCfli82SLRB9wiFzQxaHMdyV
Hw3rsMZfuQagjB9jNnp/+pqpVEWArC7tHxZoZ33tadWUn/ke5sgWVpT4o7gclhb9GPnDVl3vvQrU
Xv+Sb4Zgfdmx2UPovtK4zJ4/IJOWn+Fj9kQY0fnKjyjemyd+4fWXPrL0TMEujrY8b7vEtINd68P3
Wk5oQ+2//o9gbvkKbekQen57m0QXecni0mc9Qbd2gsfiUt7KG2ypSEWagSPdLpBwlc6cepO+yb5J
ILPN+6Ke4fzVm8TnJ0iXjdUh6vXa0hFntiSGy4mwkVtehvzOzsAy8tqjKhQc9vMxdKoz9znbW7AH
A+qJXrjltkp+zD866i+ZoyZ7lM8t1PKswM7lOrKT8guiYX4EMOe3KldF+pLv+d5gOc+sb4PppYz9
3R4QZSUQVvxFO8f7ncpG5PspUrd2z9u9Xm/cnDxfJ1iIjTglIeNdJn6Pyy6+az1etRanlXGqyLMe
xJcIBxyL5WY5pc8cvL+6V/HGg3qPXDit4Z5khI/ErR0WT9YMZuGyo30Zh5Gsg9D2w0P/qe+rHY/B
W/gZfAgHZVcfQl+ALmUzfPXZYvdle6lbzuN2dpE/wwNBZoQywUE3vN+FyWVxQnzjN5GTvVw6G0MY
l4dwcWs48eK0N1PacAmd2VtfRKa1/L6J+7zepvVmoGtkVwcTqzJQSoxz/rTy4XfZZ0GJxlpH/Iff
bszE5ck3L6hjWQs5NCBWzUiifFnKj4IaTt3zVkRcm1+YkR9U9i8hddLM1YOHoXNkxZfyrdE/Geam
Gp8iWr9xBL9J3IW8tHqy09RDQo7yNXUM576B/ClsD664QYb4IDxZlg06q8y9zrJxJ/KSr9gAu/9o
zhGkxku1NbxN4NPNcgO/s3WHu/xKyiOaJW98BEA9nsP6C+J5/l0Lz00WOtOPwmlSVqyjcMCeu2e8
KIAKN1AE9NV+qXFZvyQLIQcO93K+NT/DpLWnbNoIW2ydmcnN0e8qMGytHSzPapV5Ikpem+2KNtVk
AO5Hr/tQaLbqrWCv4lt+bmaHgfvqZSTI1NThHJMbv7WGD9Wlk4AQY8+yI20zvzgn7kIIwRdrG/sJ
hbREhA9LG49/zyuXk73Oa+tTrtTIiDdYJFhZKFR58M6sPJE9Aja81059g2EN3b9i4cDOh/KYIRCL
x7VVXe1KADr9ePI7Ccch+Px7OQCeRixnqsxiXUnb4JRNV+DfTeHRZrtCeUjF3RWPxMa0TvO0VFsE
+nf1jhEVU+193CgmZcR7deY5N15Tr9uJGKQQBkOpdWZ+nsWmu2LnVwndLXm1HYmALhw7WiUp+bvU
ubSg4R9hO12csvVjVjGe+NEWHP2JSEPqHXmEegg8YYO/KCl2GFzAUe8n9UxLZcmOTewL1yA5hZPD
sOLDeAtU11RP0+Bz+YYfQUKQtl4P1r6MLQUMFD8zOC7O6juudnYWOHgc2mRXPVG60H4UyRNSMXxz
4aCx8FoSD8kZ4yXdJ2skso1HgsETe++zOm618EEzqYj147wXPSxz1fJQkpd8KDEQr69YV+/z7BCJ
d0F9gMZHbthHLDrwqUXKItkjJQ3dvM0+vbyB7+9PzWW+laM3yr5YXofaqxmgpy5NFfHWxluhA6Zq
zzpF2k7Rj0r7NAsvwfROAANCXxYXKAn5R4dWJrFfcYnblOAI9BEqXJczvHfgL5afYfx+jedN2J8p
UJdDvsHDm2lnGo3GvmcXwLm1SVxkR/UxWK8etxLqvicBRuw53M+QBFC7fBEJH40Xck1K5gfcP+T+
uBzMpO2Agjl/1COwxFsleM4Sv2A1KJ3CnRi6gfpgNUOcQ/B6W3411ho0csAjlSmXXjpTzrA/dtWe
xW68m/dxwlDkDY2bzL5FcLvqpz0tqfI5ChltCT4ZQaTKi5WncmnODGnDYZMYrG3Y0xC3YEAEirE1
8gOUrRy9Yv+Hc8LIOvtEL4REdFqNsmgzo1Pw7wChm90iQe+5yVI/sLxZeChaKnmvJQU23JzX229r
kWmI0gzZDiZBV/uuomuyK0jk9nVpXyUPM649ijD2Ec1l0jM/hrWfRUQge4XFufUhxd8TtDAG52ue
whngQCLUCP8A3+Y2/0uyx45h5o0XYPmiGoyxe+3TlH25Ti8IKmaiNpETo5hLDxHroPppGpdG9Gs8
KYYNBrdSv8YPtJTWVyWgPeW8w64ka86ddGil9GYgdhfN0xl+Pag4VUaKWPhzdL7nO4sNHgo6waPi
s02v2KFso8ZbNByZcCMsIPcja4vrqXht0BhFP4FgU7s7IBiSchdPz/zQrDmZSQzI/r/YO48l59kk
O9+KYvbogDeL2RAAQc9i+aoNoiy8Ny+Aq9eD6p6WYhZSaK+I7u8vRxLA6zJPnjwHbhcbyxMBE3vd
kt8myRsfOR44nzb9lXWDuSgl7O1V4df7uAEP3xJ39A/FDvzKxTnrEn1kH/3pvd5Xm/f6W9tNL18L
mRg6Y27/XSN0Qp5GUpp8JGxM85lBeLGIaZiiSCfyMe0duewuORe3tN5IYOwgs6R3H9IDVoQTIi0b
5wPu3XVCdOBrlXpzNY4x6/SINrXk5RkbKhYhn+MLe2npYX3I3INYibx20I2kRlSTqCITpfJveS3O
2YEb2vQP2LgBHgSt2K4HL6j7Zwr/EpkdVKgP5bWsd+J++h5abDIA2lEMknd48RmAEcxqXNq7d8T4
pdrHT9ZRwT1sf1ooL3jsrjxQUAm+E4iY7BP7lFHPvYu9RpzXg2R6YG3xSWTuQfPENlbdhoAFl3F9
DVR79qxT+cDiZUXmW2rl4AXs6RN7EB1eQAQ7NI4pgu8VtBnXWTb/JH79DZEuhn6IGptXHBpcXLZg
Ub/yk3JjufMp+HOMdz3qeN8wdoofNDlv1rEKLJ/wzjz/XU80XtMv2V9ODlaWpIgE+XW9y6/hcC3T
t4UGUHXLTdHYw9sVqNxeKiAEwuK1YDo8aQRUzkv6Sk5ubRWaY3bqDwCT9JnhBf5l1R5Eboxa1w0S
R3n2TGDV6Y6p1eNgsVFeCC9Nt3/T8EUELthe5T0jbgXtFawkw46Zjpxt2fgyES0PB3cDjGC+AI4S
2nlkH7Cain4ekrigK2XjrkVFeJO8m294OrBqIvY/aZOdCZoM5/HHGreRrz5hREbSPmp+VXr2WxUg
8IwR5Z40Q858LbuibZgUv2hivvDhaEA7zGiO42alhaS9LyMxRrPio7St5BU9WIxTfxfRUXUvLjmq
vRAW4w3RLJ0aVbiT30ywD/OOtpnuhwm0DwPuQXWRWGbLGlwVAWsPJuqpRSrjEXcV6QsTjRRLPYgL
tFJsnTs8xnFLDUFeGi9C9mH70nwZgTiJx/gYvrRPggOTpBOfJgQo7U18gy7oPrTWC4rw+Jd+TIeU
3kROnWLrId0/EkJ4eDhmHod9026yj/B3fKicU8X0qnfAXFnyQKcrbeysRDSDEsezelD7Uz2+ig/O
Mz7mvaCnEcrD2wtKyT3FD/AmcjZd+q07iqounNaHx4retFN3IxoZ3pG/HCpXVY89wGuBZtgOxgUw
I84LLuhA90P3ZeyyZumRQBRR/tGOgXNPbH4sfDJM6qLeAIapvqlvKaZQIDOX6DKLPQzxWT1mVHSX
E1QR6IEEZFlQPhALFMiEBI8W1TBmauOCgABggPSwT9N/Aw6ygh0/aRvQXuV15zkL+KmsHhEjwLiL
FvalO8sLWLOfnrqsY3LTxlmHvtDvUByqX8B8aws2zGYiDrW7Y/Fs99epvWfUz7TI1Aigj9zq1WmJ
BPLPioOgAYNLo3pT89fWSZ5fQehK84BRUlhujeWT/4HIOFBw1v9cNGSZsYkS9ZNj3abuaK5xqJnc
IeK2q6vd4ypRHX9jyjBKRz5jAPEPwt/yyqz/AhvBUxEx6xHZBL8NPTa0Ezn+io9szHEXbiHs4ZHh
8Ua0AIZHGwMesittE76B0xHCl2AeRLxkSwCW9UEK3T0PGtHQ5insgc/d/qV/4T8r4rYzXhwUlO7h
n9MM6Jpvg7Qj8bow7zFLyIJRccneXka2H0TjCcPYNa5kGjaNrWJEuN614RAOuJCf2VH5GOBrsjYW
c8yuTvibbNtdihG8hzSJI555s0+SS9r1oPAMV7rVVkBXPRqrt6BP8vkiXTiGKo9N1YRxQuGHIKpG
3HJXgNoEanZBNq0dt9NufSDvXBGiXVZIIWzDWUkWzYkIOywBw7D9vx2wOLPdPpCrYyBMVmOml+mT
pzW+EGuxrcXrdhWvs49Nj7g0fENz94vUhbgYLJcNMtmyLVk7NT2SWBx/cjxu3hL9gRAzBfSjJoQE
1vLJ7ja9Fkow8jcmbXfoXpFa00qTPgBqsLQuRO35vovOMzRngaX3Pn5BnmD6VChiuxqdhkg/bbNg
T2pPMwNckUDWvfFFFqy0G5QKy9mkjzJlyoyOwmtn+9KFh4wCRQpWiHwSNZyzeNL9+dA0G+LqLYtM
+0SoYV+cADwa0BoCUPuN6D4HF8YLQ96QChFSYPIsiBHQIMueI3JFWB0+wYii0RRwHWBNbYpN94vk
IREVzZVA7vpBCJQRwGAIS2BGpONmBFX6EcZLSQ6lPUWHdP8qPYCJsmUEWXwAUuKyGCA9GMVPBJzz
q3MoNnNARaLCvyNCkiLgiUJMyUiRsgNJUvg2i7P2Ul6RqrgyMmInpy8hcRb5tw1Ck3nAXZL8iffJ
W/KeRUg2eVxN8TR98k5sK7STg0txwtM4k8OeejRJal272trVCYMJ9aiywb3HD+KSIJ0N4vgcpiQJ
fnhOs6tl4JsHB+uBXUvlyZBbPGi78aF4ppJszKfGFc8xk5C/r6MTAg79Zxa5zsN0ZCEDVsMEu9hn
JjhIE2J5Pi4irerzQNi7MOwA7CFRX9MRuBvCR6oDtUasgOXs2WhfkHug1EYxlPw1o7/CB9hZO7rR
bzK2jDujMRoUl3y0p6hYgBcn1l1MxNf4vE4gU+NNO5R6ySTomucFvJVT7iPAUQMzNzDX0nmrpN8e
dswcrjBccgBrn8z30tkijEQrKJFzp2G98yKx9XPNCHCWLQ49O9jjE6RpJk+yZh5s2aTWq1aAJ5iV
JbVfn3FY1Yzh6JO2+bHk0UnC0Z4/EJjoCLsAVlQ7rp5r5Z35QlOYz+DpjG4DQNqsz4b77dHpXJk5
O55HzZYyPfJbxJs7w0OPEDSRr0m50BCYXF15TNGU0McdhfWK5R1/19M3D3UQb7ycz1nTFY8H3ZOe
4z+J9CJ0zvW+asKdkRHxJG3HJSnU6ymB8esFes1az7FG5L5cnjjPS5dQotimsmcvaxhUI/3mWTaU
BsAe8uKaUQSifGd28p7mdOPcC1cDqFfuGjFpVtczsD/fcPkg6wj7hBuDX6ng1uyUnHyk1ArdX1Qz
0VTDimydJYwZ90o2GNIAx4IlKqORavFULhpAQ6HPb8vz4124AUa9H13uirmFIaATelw918gQsSsw
lUKDHe4mdQ+5R4nynWZP7ugL5WLnbax26B3pwPZnO9rhMsn1g5MAVQ4I4jNpafVWXpkrfAvkqhrr
e//zk/kEp99zCTppNUw3TEKoj3ukJzUGs0xU4XOh3Ct96CSyvOtU71ddV9h4bA4P83LgsfJ6KuPr
gEY4YfjcO12PDCO3w6TXfK6KRcRv+BOGQwQTcqHJetvcrYrfUOYirsGj4xFwjagIcP9L7fF23Dkv
4nqZBOsg1dA2PfQjKSExgOSg2Lmt5Rt57k7hgWQjyjl7iJIAWrB29+azeOeDxweqBBIZE26/LrfD
/5bugTc0gXmMC8MDLpyRNev6g2VcWRWGvmfJF9qxN/YDVQGDBhuKwLIH/41B5M3WhYF8I4vB8IaG
Yt2jddTJf+wtA8sC4TP4Q4adO+Q2EamuvdEMmluk7ui7bhZ/KW4NNMm1fgANlOjXG9el7P5Zf9Jb
vp2o6jqe8mjmR8ATKQNMeGDO8+EhrGcJKqc/W3cYJGGlieAk9yOYSsSDO2s5MQz8rbOsAEoIMQX4
WV2n1Ep9BXEn3GGuQut8Ej+YUsIb5SlzFfwdw6DYB4YB22Ei7hbTbBiT2tMqDSafhHOiXsf8YCgx
mg+LoFEwR/aouceICSaHVGKpUwR0jmJdfRZpH1fFZS8nChssi6x2++HIJOvvhnsKpBFWNKzF1O0f
cyieE8/YjxvCFlg6ASU2GzB7iwuEFn/IZcDVsY6N2CdynAbcjRGOdRFQpZFif784HtuJM9zG/g0n
QqerNlW+L/QzlDZZ3drmplPPPW+/bGkIrWTEAQJH82GMZYqPLZpsvDDGXOYYPrL2rO6Bb7ndlcFV
o8S5Iy4PlR06t62EVxDzljLX+mCjI42k7A8kTzAc8bX5e/wb/ExLH11M5qTdPOkTIrvrE2Yvlfod
nEqez6pb0bq0J4rSt5+nPVw37myWfIaEtcjzMbqABVeuVSe3vdOfwfB4GhjH0O6NzSCzEE6BpXqq
5PPAEC6Miy1Dx4Oiaq3FPlwdROkANdcdiO9xMF0TqdJHqI2nzuszen9wVEM2FBWCvwXZbep6swWT
++b+GFemZUjdTl/xSZEfnU8UnrknEicmI5LJ2Lf8XRL3vxKCLMhFbmz6IWA+Dllrbgo/MtEPbfG0
IAoP8YFJMAJluiPjOaGNC+Mk0EE5ycpoI6KK5U9OYCF/UyNJgPCv07gBu6eLDV1Bw7G4T8xXFiPN
TV+wVIv7db5KLu88ouOFo1H5TvbAJCPBJQfWydoq8Zg5GG2d5Cn0G+lFhuP5t+xsfWuO65NGcYCd
DJSvuHFmElpoHVQ4r2aOlfvEQGsURgXSH+yXnk5FynGNZxwNQNAS6F1UGGFPoaIKI+A4ajco/c0j
OBtMDsc+KhLqriUI0c3Kw4BlsK4f3UXQQVI97KXyOxTequHEDxjqBtODhqTCQyiXCSMu4TNPVFbP
MLsQ2WO0WQEVe4iKcsnONOh/2LX25zqvtRtjCdC6dlBT9kS7eFVihvSCETMra+i2EC5BctmBVjkx
6FyFsz63ebYP7MOq6rD7k+I3Fwt+v+o56J1RIx93Bs3o6OFE6EhiqXNgGnIXYxSQQCMAZrJAWz8l
KXkn3W3SvRNf+ggC+DaSWTx+jxtGtGOlwci0U2RMPqQvGCtsY/pPQ9/5brLvkcjteKaEN86r1eIU
4MFBXGfSsIdZjoeJQZBydiSv4/EsRw0f6ZBe7uMYH+fSM8bXsX9cq15ACahBJMQICBod2KtUICfk
/6EmawB7rv4BjOBQpgnqZsfEZCiYsjD+gaSQlJ1p0kTvYMek58cskTJ64jCy0RzEAk4KhH3kV2zt
a8wR77ub9Mn3Nq2ZCU7ZjyjeGfWeUeMkp+9Lsg9Sdo+uYTGvd8FfVkia8a3poWzYQoyMadAj0ttM
zm6NpFn3eBO1byAifLyF7pS5rh4qTpzbOccpZuzMRor+87qBrGc2UrTqnp0EgjL9bWW5ZdoMaL6a
NFe4YffcsNHTUTcesELBKbhHnLH/YsJTAwm1G0u3xwOIdoUFDY37iRuC7MCqWAUGG8+UA6U/0FuC
XR0DBgdmOCKVGiHVPG/RRYojr5ZujI7I/Xo86ssOIIfHLZW3kIiLjeVvM2Kx1nf5G3OGJcWVsRMt
4zrY/BGTmc2InYMhiuRAzvcMGjtPAWnFdFdjdG4y8boPCCFsUJx3krHnzwekoTaYePMACjhrhVsp
V7axITm3NjxjYnMvkpGkZe6ssQ9nH2AZ3/IMCc5YLTKiUNkdFRzDAbZfiwwMK68qIhpz4IyfHYXD
jpacdELYQn+W4JIZn2u8x1sRgmQBW0i+oLxiQxBOMT8uUUCBbO/Kw541A56Wax/3cAIoyRCJcffW
F5v8HdgoyTr56np8wzwB/oRZhILGSjPoO1h/e5gWgMkczi0IU0hEjnyahGMj/hj0Y3e6jsu7zOZh
OAmoEIquB63Bj4SZy/dSW1ItGg0z5e3ZYJtm6Q5D26iwhFMiJFNcEFhL6RTqrYOhAzZp6egVuOaA
58pJUJv6DWdGDUnbSjs4jQKNLIVEVaLlTsPae9rTRlH0s3rIMGAOkZvZy4gOoitOU0uCA48vtZk4
oMQ+HqIhjJAaUFVWktBkd5TZxCcH4Kw1FYEuXXatEyT+lIUR6YT+JEyRu1HYWTRWoLvh9rrmj/Fj
o9skUpFacVqF1cFajO+2iD5EyCFTI5ewi5ciGCw/Ja6JItoyM0jTG9E7WLlaysNko4pgrq/8e3lo
mvM2zOzr34/aTMOuQ5Mf/n5XoBW0m0BuyrUtqFSn/oA9TX8QTcIjG8ZTokITzf79D6rLkCT/vu9X
XctBrW1XaVi4LbI/BzSC/usfrQsMo+IoEXNDuEFn/L//IDXTL3s2B18rS4pA6z8tOh45okP/9f3f
V2PH9CuwQ5w7WJSJZcBi/PsSr3e+lKo6DcpyOUoNdE38aGdcQ6aW7ieLNZLA90cfQ//X1doSjNC2
yfocmh1f/t3CP1+4vhpmJ7/5Xz+ss3CPHG+LaN0qLWjBhPz75L9/0nVksr/L+fvy74dG3bw4MpXE
SaNbKSrkhrySkw7joX/98ydt+t9+9vfbv5+pA3KMqZkEmiVOhZVjpTvS/W8h2otqOYlcHEnsAM1z
K6sdcuOx5fXUN9SoQyVsNDBGM2GZO6chtU3fyK0q6KT6SYDMLJDFDHuFt1OQgXL67XK5JfMLPyMj
y4kImkMVOnjx4NXoaQucthQILbVGCARjGV1L+pMHDb0OpV4b6eIOzLNGUXdGqKAuMO6asa2jQXlA
mmMWd3XPgTzKhjuUeQ2neSYlyi/ttHYT4unldaO97JzJ/iy6h9YAEDRapXzEj0tKSNflpBB41jdo
wqg1hRBAEr01b7Oq3DXyXAWaDvG1EXjEToQnGJIlgdEic4bqmklKAD5Xzej05qmf6BxpKJzed/Aq
a1ArO8vDc42ClDHuZWSbKMK1Df3EA1VDm1zLMcZdlwtwqFpHjYPGtWLiSaN43pV97yEYCGHPOmWR
0pKRN98ILXFAR4RBJmhbVFNMR7uUaj2HEL2HlktVIfaUlKxQoiqz5HW3bWy0VkaMiMUIPurI2rYW
MEIKhQyjqJLnSu738OkTE6npKiV/riwr2SsLHKRVrsMGIDQFJgFhOryPFQ+tbQS6FOaz5pA7lBPR
puysLmCoyBd0tE3v9AcOUDNHGP945mrxazMjExIPqOpYQ6UHeZV+OiBA6MkbO0xHOLxygkfkrLbK
AFiFJ19HgkTKkCwCTlsa0dKEgErRqA/qmnXRCrG3gRChetFBa8E8cq6onbJqRsmix1y8VQNXLKGM
7nWSfRr6ybjInF3WEB8wBF0I7CF71nH2ZvVEo7Lx6aSOcYoGDrgCeTe3TqIXxSQzhMc87CV1Pg7x
iPcxxgdH9KlplEDBdLQwpM2VNbxXqtCPRJmfaQcTmFSdunbUziXt+gtO9vuEQi8tKMtRsYzXRsXQ
Xh+lAEmwigVkexhi5WoU3UR57TTTeUlWCNHwHaHZCJ2Ue5xjUMyvDfRpkXimYX9VQxQojffvZmQo
WyEauCosXreRrNugIBmKRUTi5ZGdrJOIPAfVR9Ac6xtLD4HGAr1tqa5/NyiCS1GhbXuTeATfYKwS
EpSE9KIr98MqQG4hYixg0qbLXMBUEjTvpcNbhiFVUCx9tk0Vzt9Z/7YiS+xES2MfbR8XbczUg5Yt
h6jKif7n8MPQTNo5MnHuxigK5seisTDVVZxTWzcn+mn6I30rxzxUfjVMBjdsbbbPEUCtAUJSbxwN
Q0kDfEIRdKbzqFAa5Djue5Pm2a5r1UMJOYI2vz2eo7DY1JkkqUZkss3N7kCH1ODKofEtF1URFJUZ
hErOSdB2T6It34WZ09I2KMGi5Zd1ptOp66B1K+UqYubzp53Viacmq8kHLW84e4hG6YKJ+Ft3dpKm
7ERS09Js0mpTOnA92kVgXsg5ghdA4i04MruCrHglLUIDsRo6YFFF3ksD8ZahVjJmrkjE1SMHixXO
XjYgE0bT8F6RpWUvtHK+6XG8S2vjyBQpPvNQPWMB4Kp9NT0pBXncQJubKaisiQ7YMG7f9G7a6WjU
HBEDjDfS2iBZT0gza3b3NMv5tNdk7dQwNECOsL+j2HGR+PsxBPkNHVcCTICoSFHmy0R9V0QpiVCC
woKhay+toyDztizJvk00YkI8KZ127skJacIy8WLbSu047SvFhDcYU0WWcCVWNK/CIc+VEf+c6X89
IKkqggQvbXdWy/KwEMiYeXUaklq7DU36GCpOs2UzzvZq+oT8uXxZtTadaNGOKvUsM8NLtZ9HijpQ
sbpWUo7Cep9m5xufhWRXiOR3RuoGinr8hNkRLaf7yn6XEHY+OXWFpjhyaSlNx3QPyB/5SpGQ0e48
2nV7kus6OWUKat/mSJ5HJQPpfESnF7ZNexRbKbNiXynqZ2apWzdSfTaLnvR8FMTNjpHjRSxRBYyM
B11CNGYxTJ+W0p90Ck9pp2rQafFxXWrCTpQ1e5yvTegAlF0anTKQnSnmcQjHxz5Vu31Ehw6FhxUi
oXcYYdHknGQNQqbFb4c7UkBjf0iTOk2gQuw75M99w1Rf+iISfqwbUyDG2twWFqa/xsxRq6socQvS
IwsvokLOn/FjhqPRzTfJiiiKYZbpF/jJOBVeKbHq9Cd10oht2VoGfVS3QlaHk1oXd0Isb1PVX9tV
o8rJJm23yONJT1D675N4BINGvhjU8IpIOA+vCiQVLVx81RHoMw0ksLMZiouk0Rmthnt1GnNSC6k9
9AYNSZ0JqND0av5I+w/2RtNJGrOLlJqOj8UDXRAE9E3dNJyocOeVFAQllcrvMq3QGDN84nf9AxVF
gDq7uy91BajcsvcJEToya9A6zHg4Sbi4KrQhRyU+gRLqWhC4ERbt0l09dk+OqbC1S6CKymoMv0T2
V4IkCb2e6LQ3JjhVqyJaLgNpZqVl7Hvhz5giIiADagXVpI9hmlY92JzdsGZkZQh0q4Jlno5nuh6n
rPylcX8z8Cw+6uW1aZHjjZIQF6qR+zfpeFkWJznP8dU2CrgNw9usT5BZZ7IB9Yj+ybFv2unUSpMM
b/g7MkwC86jtn2PpXhjw0TOna7ZhOn5jVRA+II6L4H0yICdg2+coGr+izgoDaa8hCYkTt0kj4AQM
gIFsUxDSZ0pxjFFFuxlZ96X0uD+qhBuNDQje2ssr8rFQ+OkSrueZZfxudZ2vRwt+YcpIuVkJOYKW
7KJM51lL4tOAAKdkI/4mFIcCoUWSQxrer1pH+Ldo7lRVMa2S1lubOHuhDm8cOPemjS1NtSpK1IFg
nfp1iDB5jQb4pCw93eYrxiRXD5OTVGi/5cc5n7hJlQZfA4Bewz2FxjSN/mez8dsG/Sh1ueLS0ZwR
JgDWnwlYQAjseMSyYKqvmtKbp8yh9DrRiJOt6oEiXTAPVLNPu8Inug0H2EFpFpimAeQ6GSg8CLna
CfRqVY8cyTgqE7pT1qy8aGaGxKYwz/iXPdO2zjlpw95MaUhXVbacaQbcm0vnLjMZSoQiYDWpGmLW
MXVOGXlHU7mBmPUowJFQNAUyAeW51LsUBBxVMmHWqOlF3QEpmua5g7a4ramvo+6AplYLfKGvhp05
Ad0oU6VvlBJouNVLmveqhz4dSIcNGu7o6NqjTafudce56xo52Q0pKr0E3yBnVjc+kprWAa4HUMnX
b1EE73102N5nB7pbrLdHQZMxoKXy3urNtcDpGAbU0rvr4jERgyV55OEapr5ycglJpWJbopi41fvW
oB+bMEJiZ8qH1hMVOAhStu8Vsa+vFfJP0eJWNMkCHSjRxsek2VkOi7RWI7YxbZWNplybiwFnkrGw
Xa0q6HdjmywFnRaaTa9s2D1qq2laM4LsVmq1q5K1DQHCZ6kYyuo1fpHlUdmpiEPsyKfRfV+jAqjr
WSRvJ32BzgghjIQaSaE2uw0JipHxQHEdgc12V1VIQi7mrJ3kMAuUYjRBzZLQdYxpbwraj2xrIOlD
DeGQ437MeZWBSYXozimLRngS4MKBgKg6R8+2McI3zUp6xyrlNXrNLVrwU4J6z7SW7NQ5wCkNPqK+
qcrhZbaytV+A8klo5E+yDC5i6opyV9s0w+qENhs9KhbMOGw65TW0IHQrQmGX1KYOl3IX9xgFGMpP
M1vJwVkqVGKn7n0w6/0iIYRa9LnYLpVyCFuY247VlYcWGA3Zuc0i29G11xjcbmF/lhcSQ0MGr7Zl
aGQz3AwplY1tVXavEjrkHL2jQ8yCgms7Q0cniwByWj2c+gW3afpfuv4iqWN0tuX0qupCeiTd1Tg7
v5a2a1y9O44mRu6GTa1xkO6r0tqHJYmCNaxK+SHHd95TRS+tC8mQV2bal8hiE15zIm9SvSgpOyzw
t/rXMZyegR0M0iebXc7oEDpsGxoonPqEYLWgIJHvM5L7g1W37C0N1tlU+qVWDgPMvEd6IhlOWpoD
aSnQqhPGmoXK2FJgCNNkETXDgdC5RLRWKBrdJ4oo9lbRa3e6GPcj8MgYhck5ntGD052muTA/2U5T
jGJSQ2bvtHvCbVP6VuksONpK8jolHKtyzGpktrCgCWFpH5qQjleqbQfttVPYRnG0RhMy0m3+oH2r
NKH5/dy+y/jJUFRMWKI13vLx8qok8lOcUipcRsrytiNC6P+U+sMZHTypbN7jpFF8bYooUsI172ro
/3FD9SOOR9KuIkMdcXWTEWMgO7NF3WPZ2J8CFb3NHNdQNSSzIHhoc7+Nb/kyPy/LTAuZAwA8VMWl
7LqnJS53Uh5FD7nx0o3j15Q6kGhjUskamMPjcmvMAGDHdfKhmwq6Q2CQKHila7J9GO3sHLcnTZHf
W1SV3QLNNQu1gY1jmHhWprhwOcV4y2TxownaSGyDrpAxcRDJtLLswUjyV1M811VlfC/6Q5lkt2JC
3H0o8eHK0mktOlMJ6hCEk3HlmjiQfNCo3xGT3V3vUMtDt2bkpF+cAAUl7BMUGI3ot3xIC5UFxRTo
wdJ7JsHh85XshQ1r3A5pCFOyZH+vx+QrqfLv2ooaUN3mrlXC4VTCpRw5Va3F/nY6WfHNVRok6Zfn
j8FWpos8SL6D4yfIuVwFjRbCA/DbHINdBZdxKyvIaUS/LdnB3UGZTuOIHJsaaQT8+G0VFVK0o0Xp
ol52E+oayJrOtB0MCEck5r5QV8xlbUwULSDG3NcA4kPjxWIhmFLrKz2+lC4a1m7c6K9oX/5ohVRt
06H7LE1GXE3COpgX86rlCoh0am07iajIIrerbVppdIluwKFsaNGHMD7pKIE49G0x6iwfPfY6VIVx
zjKACkYEnzWW50bK5vAyOvV3Qpmy74tfIxSoKZv0oLYQmNlpQkf+kAroREq04JqeU0dOKMZJukmV
pv0sFbqgQns7d021b/VVn1knlQvH+GVAvnAaFxTijDunoNM4G6Q8QPOjhLuIqJIkETGjjuc6vIeU
d7c+a+NtLBDk/lMv+/9Cb/8XoTeL4/n/pPPmVmX589UnX0P/v0u9/fNl/1J6s5R/rCJvaLapmqmp
KKv9x/9YDRz+8z8kS/uHpRqWLGsWom6WY+K++y+PX8TeZJABzTI1XbUsTdf/Lfamy/9wbCS4bM0w
LAW5N+X/RewNQXe03Kp8jqpy//2f/2HotqVpjiqriL5ZKL6p/83iF2EcVOWqZAR5lDloCfKGqCEr
slhUS0nZqu9fe+k3a7V7Wx7pn6kImsthclyseDoIRDlqIlJH3GaXL3WlX+mzfrTZ/Q5RWeNP3vxO
Q34abQyaLMm8sKnQVZnsc1kqN1Y6rin8ys2PaH6xOPToZdCDcqbOU5ohAPXylDgDjdzKcsEc8VY7
mALXmvXRTdkTKhq3nERzI0fiTNpK3HW3mv2I3lNrWvdWF8hI4SLbojgJsQ2xWEH2iaJ9tZbvn0Kk
kqA26zdnvh8RHGphM0hL+dgu8W/cmmjdp5+DcK4d9jKiDU9TXx6QWbtkCkWquqelYRhM2a3H9nWJ
68c4pEUlbN46kLlZnhCa6AcPHfRnXYvvBiv7HVsu3jTq1Zr3t4p6lNAIyFxEYW5ExwiWKyeViJnG
Fa45stpXvVqVVrZaoQYoh/k4G156B/F4RQ9sQ2ffSV/zMQwiRcAYWjqZzPBba1K/bUkdZR5b2FVE
lrwkDQ0EvB3Avp7StIWuDWjzmUSdUpnJqCJGalN+yuKC7a/hGnJMwaju5DsZHeGIbH2KTRsZOHuv
wy8Lrf4rbHkdSl24iaWSW4kCpZXCcOMQzB1ogpmyOiSYy7tiEjNgwbzNYrbFbCIJJR11x0y/LVa+
MJzqbn3jVA8pza+jHXbStw7Ld+Y51LnW+82EkNegIvKZ4uIIAnTrouZgNCsUTEeIubYS1hDoDeAk
MU6bTicMSTpxGUoHbVG81gd8KDzsnhj4JXrK8HrYhNZggxqUv52GUnuOa3GVRJcE5bsN/w96u8M0
y+oovVXWS9vb49HJI6ALSdn0rfOYIlYDK/QcIUTf5ZNrxQMwgIyzY1xAr9Cx6EOpYL6TRuVLbb8U
sMd7pE49JXeg8Q+1DA/DaxwzpN550Bc527YA2MD9B2G30Ac6rlUAuI0hTGf2/L/FgpkUrBV8VpcG
yHeRf2trBPMCACtG1kwrY447RS/Jkl+yhPGFj1LIxm1MqDurSnRr+hJnemyz4SqspRG4M3a9jVId
RAsN7L2aw5xAraIuR6r36r3TozgQ3ctiILZzrItarSYWqxBK7uCyR0G9uK9VzVfKGXs++ddEUBsI
fF14VP/yeIoQ5TMu05z9Tk5G0R1jAtqBqhdg4BjDtVDPWAkymDWIcmjQogYnwtMRhxVMEWukLF4U
jBWQRwX8G70qVUetqsLKhoIhxYOufRUpwkTSvqC6R1srSwyjAaqEctDUxSnUmA6J9mg5Le0bGHpF
ynJYss+sibZrZK02PGuUSH5lJfrVW4X+o62+JI+IQWNwqtzZMSa1tsWiaceaunYBbb8q9o0+SXyD
5aUG7JzH/N60088/P1j2Rsj0TfhatvG8GxhCS7ce1ZZKs60P1I7ATGonoe8cZRIPFSkcXss/mgAE
OoOCORnMq5XxuaZFOyp7bRB388lm98xMC1S2vgMNZ2A7G/0A1IxWmaxPiY2MwnEDR42NpbQgcABR
4ChjwGxtsCuStU0txxBAcuV+IJGDDd8Mu6JLIdDVOKWJlsjOUdc1O9Ro5yXWZUrZLNF9/lAr5xfH
5Ax1O/j6cTNhAjNvqgyUoNKlo91JU9BH2l0WL4c21mBiNtyQEz93HdtRtgptzUI7JVj7cT8VXJaO
iovT61vQwZLDIDtrPIiNgb5aFB7lBFURZw3f9d6fesB+e6FLRUFDnYLzL4lz6MZSWdH7bFyExAiO
OgTPMiLMohZg0eBuP8mDsatw1HUVEvezvBp2VgPWaHKBG4BjVWxvhUBiMRr8KIZEJsJeR9p59ImU
iaxRhHKF7twpGqQ+7SoVDIUUliCJ4VemWm6kwAKI6/Sb2t0D+jo1JI1XKg7FZrGyZVvVrRM0c/1Z
Zzj9lZ3xOHL4uib1NrBAe0amDQqtjoLHupdEnXqj5I3rgdPfW3n8ILcDRbPpqTXheaPHxmZhRndW
RuMRsxxSSJ/RRJa2dKubgdDROy86Ovhqq7omcA3tAtZf9j/ZO7PltpVty/5KRb1jFxI9blTVg8RO
pFrLliW/IGTZRqLvgQS+vgZS+2xp6/icG7eeb4SCAbABKRJN5lpzjlk6MJxIAqY2tqoqJD/JYvBB
K6OLzkcC3xmcIodJ3eS7PdY3au6fSbr4JZ0CPvJA7BG7gRD5D9PgWCzsng46bHnQr+42gUqPaQ+d
VmiAlzTlqUnDBmdStHcVmmbO9nNEAypmTh1Z3vUy+VfTtEb/rGXhaESzJaMtKX1bBkec8Bfzp+n1
zHiZs8t8vltsHFRL2TwlA8aJOuZiZIiMU7mihAL/EnvS2LZcnPJrgIv8X2XA+CItsDRkX9ua8gdu
mkRxncw42Ezzp4tSnRge9a0nxJ6QDRzQXvzsOA4Uu/rSnZ6oMeSbtgX0Fwlsuq3CLzJ5nGxC2jMh
fPpzH87iTnTlIQbOt2lRjzE5XAl/AgUVlYyzyTc+d+PCqSKI8XIM1t24WtoGpXYksMx7T6GtGjuu
xCZVHiIwT42KEIakC+N9/gkqQ5yTIQ/uZxqyuYCZx++aw0ejyY1Feb0ccvDAdmHEka+jr5QZqDJw
LCScEI3Y+LzM/aPKluyoqsE5L1tOtq5zB20JwqIpdyEhJ3Q2MaBBvMiIxiUavb5H2dOdyxD/rIg4
u6GkkTQMLyFKxYT3Xa9Dl6S2riiZEmtmiet5MR/1nhPaFSp0MjgCY8ZAbnhbn1y8s4FL3M4pEdJm
i9Mii+xupjH6mqTFIXdcaD3XoW9n7EgwLl3l9xslo1trIRKlTylQScBzqajRslE3bJPyZwDTHe2p
V+PpjJ77wXW3I9UpOWAXgWXY+A9kZFRYkxlmEW3urvq4qkcaRXNq1wvnE195ebBg9596ZBuvN81c
9ad2GjEXzVTS2nbrqTE82vTIgr4W6OeCJ9l4XCVi8KtdoQfH07GlkUSET/41J31cGt26tU+u9J9j
3013QV1b8EzaRZBnzc3rutkRekPeEa0lZAFHWeU3aQooZFilJQTVH+vZ7o6iLLpj5e/6AIZqAjj8
TKsgdN6r1j7o1TdlRAQFtRuOHu5W2KhH3/A7sA09QvN5WpA7WfKUFQH5mLO7y1ahShi04VmbCsgC
aBhDqw12BszkgBCNBeStgm8lCqBNZuIhN8vgdDlOA+cjzQb0gBa8YKe3QRL/JX+BjfbFbbEC0gTi
gQZ+ObrCluZPE6/VMoE7GlJkg6KMdmvMkRTBj4DNGQwtXt3yes56YMwWiCMyFeJL3wOtM8iB9mcE
VKbo4suoX3FQFgxkaXuQowfyOhH+SM9ROAr6s7Ys7yP3p6fK6L5bbAZg4fhSVe14KSl2XS535IRe
180a4ZgHGP1F/MWT3+og9o42gYZJPOYXeZ/mkDfZYYLOVMd+jJBb6cWMDBLeK/+l15KaTMFh8FF3
LDiCCm86pqLF47cu5cQ+lH588j2/PqX0LXbK8p9KY2F6z86KPs579E24HZUl7CPJ0vbRA8MPOOmv
dUvFFnll8oeWUJmJQvDxuuhkzjklVMaOEe9jtLV1JE6W+lUuw1MxdWSy0bnmfBcQ+1tYl02FK61N
HSRg9K30mjUlTKfC2Csha+NLH4PcOOmbbn3y6+pUP9hJFO082kCI4EEBVkU/nfoQzpw1Ebhr+t54
KsyRuaHPICArk+mScCufuqnr4DoCObyYNBWC0D01Rem9LkVO65OzZZDou96nnzI00bHswJF6qbPV
99jri7yy5OBtazBmnXklbGBrUzr+JFD9VCuzfcrWKJPANb3rKYrgOIfDeJoauhazYVymC6PwxZnu
k56Ocl+4JwJiIKPYqJMbfxCfjQ7LuVV5sP/WVWKoYe7KeuvD9TyvaRR+zpNUXHYLboRpzLG+riVr
mhIxYkh7+lYvIF6Vn91lrrXmgqinYvCLh3oI6W2UDBCy0mV4jsLWHvi2pe99fldfuH2dlv+Pcihu
q6Tsu//zP8U6G/8wW3c8O7A9j50lCG2qCe/J7HloWItTtcOhR+mwt6LtOldNshlRdxl8HlpGNbbJ
tGScMS4kXL3+f97fEQFNqcD0bfNDtSCcHWsO+3o4dL764i7NdeszmGSyRxv3B4N9qwMPOwA7iMSy
//fvTenln/913xOehbzCDIMPb83g33CSpRwO+ZpOuk4YuyH8rHIiuWKHNqVjHqg+x+f6Xf+79vWf
1L4sQdnq3Q/0TyEHV1XZP5fP7wtff77mz8oXrOE/TIpevmMKYdk6sODPypcQHvUtIXzTdkJhCfNd
5Sv8wyR3gLGwF7iu4wXsBn/GHDjOH7bnuIwNLIpjHg2i/0rly2Lu9fc9ynQ90xM2f7YbWIETUGR7
fzDVBKVbIC3ljQcEMhJMI+BZl4eyWQAoGebFUnI5TnP8cwMavnxMvgVd0B9txXyzyuQ5DcnTYJYj
ItWY0nH5K6hhPdS9+2QF/Senbhkzjsho59FdDVs5I8iwJL3af+jc6o7Jx00o18Eo4lPzczb335cl
R6uULlux8nUpuT3JTL2UXHohjvc3eTabdxKpe9lRqjEyTDARSkLXWw4idxRcOcfGsSw2dnbbLMsD
nr+vNgjkffUrnuAAzciGA+KSxUBfVbbgqJpcDYhq833MywA6cuFPE5p5+QgpzZ9/qNXfybd3HrSg
MRaAi6aDqHUO52M8PiuKFndFX4HzbfGmL2166Vv+CagZPrOFDMN8IPiGUFcaAmHyoxmCU8lZdUfy
BKfujaBvsjeDal8p/AQUfraFQzocz0CATY+CrgX+bNkne4kkiekfzJ6A/9whkQB4DLMC19t5BkTn
uC4CJu6rr7KSm5TUNwn7gcCxm6YsqAWCG+sd0lQSO7wnyROvb2vekmaD39HAQENHv2KweN+xD2wN
AXbCcvJH0XZq21j5sxiYViIKoCMZutOZrCm5RwGerrR7ClPmZ94CRqQczKMVVtNl3cidCLCtCJCG
Rd7CYPfaYR/zDUDtA+Km/G8iHz95i+PsrBT9benEMxhnC+cAxMvzKphvII62pyTIf6Vr7qAqAmfj
zBeyD53DPLKNJWsffARiZwUTfaTuQLEqVx1sd9yqVNKgzmS5MXMwCDkDbn5YdW3YDXM9gnLBnjIc
Kml7loRs7BO/2HGkXBVL+F3Qbdl7Gek0C0CvStJGGmcqQOa1ZJpyPtn1c9HTgjF6tNxml143oqXj
Wy/eTtmXtkUUBuLOM2oteAVybCa59Yu8+vpCFsOjmeTLFnEr6fCujYcWM5fdQvPovfjUe4eueskM
stjTEhWFJ6ty79g4dE2TSVAirbuwwswg27H8JOVDtCarO81anEvcic+DXCMt4FN3ggs+TAKV4FlY
L8UgvZwXt8FRQTXWbG98Yyp3saixmgkqdRzfPkykdRK6FsskeYwXc1B9DRkYnNUuqn8Q5edtWGLR
dPznoo1+9JzA8B+g9m9na0ep7aybgQmBsf/pl+qK6y/bTuE4FM0wYAOf2NVHGuljh9dnHcnvBAAQ
mkb1wWiqNaGX8hZFasaFUqSPjRuoC7+2l9t2YnYH5BezfAPhAeoJahNBcHrVbhfEgZshP/CrIX9Q
frw3qXBiJzC/JWhpqlVrHNg7zsBA0twffOPYoHtrTcIgL4BWkwj4bXtkJwZuiJn4ecU+28YgijwE
gWYF2iGZEJlZu6ob1MEdEubcXgfu06TgOSQFDs2xIuzVko81vh6zCtqNXJvEY8Uul2QUOJ18QDJa
LlRZKTDmaJ3mvot3lJTVvsbDY4C0xy0WEnmXP8YVccloru19M0Q3VKykkW6HtiPpSzB6dwBcm2O/
sxzjObCLT1kun90yuSnBNNwYfov2JeqIX4/nu3SYr+SXJNnmuZjRffb9uTJxx8Y9LmUAr6aXBHtL
Usadh+hA/gAlNbUxhgua9O2NTK3s2HuA1sphRA5RJvMId26Z2mNSue2R8m13pF2d78PYPL3dpZ9B
9cC0muPra14fW1/4bt2SksyJhVpiGhjjMVsqphHrkpjs28XwfthZRKyATRBlbtZHodr66LpBfdSr
+iZr4VaSA/qrH1HEnjd+p/ZzF+JyQVzeZxX8W+VyLARTfNMt3YVnoQcYI9xNjSRxgxP1xpO+hZHC
hz8g+zMTIdw53WzMTJgIiAm0ggwYAYv6pqvbNcmB8uCyApX1TYma49itkOW3+0QPp7WUaPUMtfh3
gsvo5MfdRq5nwnRpP9nohmuQ+DsCoz9XVEzIswquF3c5yC7JiaUebkyUqUd9U7uxdSQ4/mLoCm9P
eA1EQRfYap0dpevdenH8tY+Ku04xP4+RMeF/vwr6ILywfXMCSlbHxaHNMJiL9ZdzRbMGed4rrypN
zF3c1zXrr9kispz6L0Wu4mPA3CLr5rXAc/CsMt4pFTz38Kn6lJT4fHJ/VfNMrHvggTnwuxt3NY6o
1XGRrT4H07/GlbFcODa1yQMC0Rrs4ks4etHBn6td7CHgbmDg05QK8VGsN+FqsBiKjg+sF0XP6ZEE
aFoe9uwfDOQJTe9R8sIas50y0DS1Q/PKiw1+oWH9+gnpLpEsZ9nRufNdhYKxGI8FJGuPInyyhnqi
OrqMM2+FkYzfTGFWCGa8i2Qijt3MxaEoqcYxiRSbwoGrMkbYXl/3ANsccGc7zPbESvLW7/R28+E+
K0YT1SGFg6/fF+Y2Wb8RqssK1WgFHHv9ltqENnyRND/1d/N2g46W/Xv9vt7dpEW7o2OJGxhriL5Z
+pl89ISiJ2BCYz53KDNQA4V+QLdA1fsiBMe7vk/iMqbSN3ZEiZE26mOZET+z7g5UQLtj7ADraEzr
lzVbJMBhRjJL8t2DOZHfZS5fDCWDGVvpPxjiQRKBefprtcjGsjigRUPA5at22eqHisbzwJOOrQ8P
aqZL8PoM/RhB5jsHk0563s3O4W1LYzkWa0qMOtNbs9djTi+9bub1LfT7rDfv3kY/MhTDl2Cik/Hh
eXozrx/n7a3enqPvqyJ368xGEO+LFA3y39/jX67qBz5s8/Wjvr6dfvz1Dv2dvfs33i3qZxHQsjAC
UZm6JBWgevdlvduIXvztf/Juc+8ef7eoX/p28+FD+8XKnA6GnZMzMG/sTp4UERynahYqps4o9lTx
VlgyD0SzqDHrrYtFnKAjrdZFve6SMDooDnnp3vtd3uziBV9YgDSSi/pvF7uaIR7KNnygArWNCPNp
Y6u1fuZXFOkMK/dxJ64v1ev6RsiS/jzxtEqMoj3U0Dc3dacGZF+UONZ/wqENW3cWxnQuo1tnHGl7
5l4B2wCo/VyuUHuHC9EmTuobvyDnIGWHrtZzeLDucnpVJSZ77tu6vtNY93y99OElFQz9w9gzLKrG
8qhv2jGuXpcsFEobJ2UcEJIofNQbIbgVBateHMlNnGkZ8/aFvlcvvrt3CuzH0mVA4nVzc5xD/PhB
1Tx5YuFkzCT/bEiN/KIf6xQ6Ji2IrcqsL8kon2OLAOBxPVD1Tb8upQyGMYuG6daa8+8l9sQwxdhn
LgB5HIJ4unA4yPWMIZRF9Q9yQFD3G1nF22j9buz+RzEZxYXeIBPT4nXTkEP7AA+Pl0w/lim8bQqq
Evr/iDLvPmom0Az6hKDv018D517kgN3m7fMhYRbYTHDiv32L+MQYn2eBXcIKL6CpuAVJGJaquFiE
j6MwbaiaIfkJ+inI1zmv2vljrYS7Ndu8W17td6ahmv0c+GT32Z9Ui9PaFYoylkfHPFcHNS8lEPym
xBcuYpDqFPZhePBjkcZx3doEiunt688VeVC5eutmscue0Zt99/rEv35avVoOw0uK4xJRQ5WdzVUK
wlS/y7Beocb1/YxO8q/p9WyZWYSIW1fZTHOjI5xdFFQnZ7cvp6vB9J1DPuTNMVjHPhMi6CP7wq9a
FsXr76t/iU5vev2R336YJLB/5tABnJkgLldmIUeJb5+n2ggZINDYSK6lNV+Z/mX0bh2bIx5ephcR
IDv93+jH9M28/uRvq/rR1x163X9/t6qfrJ/y7zfVlzhOpv5KH3J6X9MfRq+ScMcV/m1dL73eiTtm
RvLi56+/V2wMHlxoSvbrMa3flrkmR7JeVPpQe13Ux7f+cIz8/nEA0u/hjd4+clwTPaAYJxL7/plO
JcfPemxIkoFxgq+LlE2APcUzyue2RIQnx+xQdVKSWrY+/XUxWr+1BEbNwJiiX08Mek/VS283b/fN
S+HsZgF6RyTnH85B+h/rUQbMmCb4H0M9PtWLr5++XtSNm15h7sh3I8tdNS9Qe1ZLdJN31QU9kkB/
EKc9WoFlXugvO1xPXHrp7bt/u89fmW5l7Br0A9eB8Ppk/ZZvq2+v1UtvP+PbA2/b+/DapPwyZEbH
OYyvRp84B1+25UGv6yOPbzyju7Q+/vrhlxrDdWJg2NHb0r/pu/1yeY4NwE16d00s0585lPgN5DAw
lNE74u8X9SZeT1WqmoGXYPTShuo3w65e1dZdfd/bqr5Pe6X10tsD//55+slT9DIR4QP14R+H0ah3
0LdjJlo9fWevO7O+N7TKAcTJXy/QS6/P0osf1/WLXrf67lkf3+DjqwwBNbD3PovFTM/1eUVfRvSS
fu3v7nt7in7U0qNAvfh2o3+Pt1W9pF/3L7dai4Bv4O0l+okf3up3933Y6od3itcTvjK3Lb22VYzA
0J5Kgj02y14f6283S2DXy/m0jqnf7tRLb/ctxRrBo9eb3mbx9Zn6dKs3/vbUd4/oxciJiZGxLU7J
63HtoTf885ynj6B366+LH+/V6/ql7w9PwiMUGvwhWwQlPQbHzQuCdXwIzi2RiLA1iZpxyzrc41Ix
z0NSKlRpnxMrCrS+ytEirnk71IWrM38Zmi911l04DSrDRXjzE8lSB6+xjS+WiMLb0SKJhBjR+yyt
k13VqnCLQEVeJAkVB8/9VCo8iMKOKOp1eU1+R1JCWO9T8EMFRMiEciN1knO5mvKCsWj2k0+1blQe
ndl1Dv7xH349nSwlcbDrpGo1liH14EvTl1d9YX27Cd+utu8uuXrxd0//cJ++dOv7Xt/hd697fYcp
Cy+9bm+acE71kG69CfSx+7YeruNIRemcspg+ftf1aT1Bvd7528c/vNxz+xkrng+6uF9PavrlReCX
6Y1+5pitGQGqudMPzPoQ/P1iEqP/cPPqRSQtrPwKGlBHVlA+9QOXTbgu6SRf/PJygAtgiephSh1S
lMrHrMixkHftgYKdf5xMVFTMo9D6985DVyfI3L1LrHzXdjk+J0Fafwuwxltd4T65g/spUuZLbcHo
XE/PpFWE+WESyIy6xZdrUhkG55I80UHgXkLMoVVSHXmnRY5foKeuSZ1x3xvDqcU+LV0MuIwMGyOA
It/dxrm5wqtxZeRzRbbAgg9/ktWypp8dQrQ66KCyk+A6e+AS/0iK+bJJKh/FqxE9eMPwFEsFKykv
gIfYZN9RZ1vTBKmCUQg/a4K1Ah/BlSTDkANDKTRX0Xw9ypgqhUd/vcSlDDoDc2lE0WLGUXvuDoQR
xdOyj9euoNNF+bZ0Khj04Y2z6t+Xsd97tfGrMAhhLBCwbWvJJ8/dh9wDr+JTmGtqIGajTJ/lPBK2
tNhAoEryM6Kvg9fcBXi6ghR8Zu7xrY45eN/vdlj218PcI4tvzJ2buju/jTCzFuWPOagvXAN4FHGo
asckeYCFV942lRneMO978UNpHM3KDw4+upbFon4tpty5wApVn/tAN7oSCYpDeW3xCIeMSmIgCLOm
cgNhLvepnOOebqrSg67oAMcZsbHStN5NFaA1kyZCGOTFDmVLvZl8bJOBsc9iyhbCaTd2T8XTKO37
qWqCkzs3ZCKU5aZtMHYuEQxuPw63ThDep2vMcmZ2yV3qDo9SpvusUMbnCo8OUXv0uCtE274VYgNl
ynMaRHRVLm25G2LERzXOWQx75qlsXVBPowA9MSGSCpvnuQAKUC8Z4CnlAPD2io78l27ae0b5NATX
5dyRPpT3iI4yg0K58L8Us3hm9sms0lkZHN14UFEb8e/iv41Q5xWDAfBQjN9BtwTk5FRH5JneJf34
ne1j6lnP/tJez3rUm6DhQ6UZqMnm5WU7xMAKxYBJFTajjfHbMbZGnTw5Kla7jAJrM7SH4sbpY1zf
Hr2KULRPi939KEK32+bCA7JFm6crf/i1kN9n2/ye1qq8b8csPZZuBZe2ElC2EnHdz9TK6becO+10
CpckuJ9ycelPTE8ip95VU3ypWghqaHGxfdJhG6wKhdbwM/aT8jabsh+BmA702oHrthXNud67ngki
sbATW4P5HUiAdcWZAni6jUKYy9BTht0bLRCn/7ZpUHK5zjYJWzgDbcLkkCiQlfCCof556b36LLRz
hp9gOtrIeawgd6DWyrzumzfRSkjnx3jy0cr11qU3Wd8MUgu3lYEZORy3JjnP9UvZuPIuRQAJv61U
u7gjQ8yFVzvabXvpBwCrcAM9WT58a9Tu53OSxOzS/ouIUIuOpAzfeGDLEg+Ul18JuEmm/xkjfLER
nVVtyfQl9HiG1NRxxrAQH7SpKcCC00vMa+TkdR3+KCi1FWrCzTcvl7ks7/wmO1GOVVvfv8g85poi
/xomXA3JKltVa7PRGvcB8dEUSQ+VRd2zdN29Y2d3VpBD0CGyKUVKn2HabPyLmN9xOzf3ldlaLwQh
1GP1dSolKVWBNHcTGWldzhdpiPyEmkSh3BDkEc0Pljt+DafC2OUAfZXFyZ8B5m3hFqdJcSK1jQUV
RV1ItPEEl4iGo3ZwbJsP7T6MbmUem+jrstA+yn0MoN2Dw3jnzAohEUSLRewtsjsnje6sKNlWbYQ8
bOi7zbTUpzZfi+TI8k5tJa4CvP/o49U1ouJokzgdV4iZ6xJpxCA6FFl/jGdIoGp/OZXjHRqQ671E
8xjVwX60MyK40IL3zlJe9C1ZHMU0wG91mBEipRhoaHKUxxXp3bk1T/ueH3VupukqqntyAWgy72qa
NklYt4dkQPiSDsDtOfNzBA7IggF8DLu2Sjm7+IDrGuX0myB8qnt6pmiaK1j98S8j7l/iZYTKZN+N
k+1f2BWuaqclwMDJSN4mIK50ZXxlk6XimshKy5kEh8Gwj/b83HS1cU1wPLuLzK8mw8DzjT/ugqbc
WeWO3rkiOD5vOFlyaoADiD59HHHm9213CpDdnQ3U+79yfjx5IQD02GRHLWfsWzYnK0sQG4BG+xPV
5U0PN2Zv8o1tMhtjrJ3Jb6mortOggrnYTRmbBBBILf/KMsbbpU9POMzazRB535kx77uGYi0Wd5ri
JBilHoz/jKuREcVXlgd/cGiC68hEgG6jyoFQKOhWQWh1E+Dyde7wb1XLAVxTeDqKml6w4nA8mcaX
XPDtxqs5OIw8iIPJV7ODN5o/RxFdfSRk5GOlDKyTeDgk88NoevX5aAAKzZKj5Xp3iiBqGnOZjG2U
onBvAmu+DCcO8SYItx3C4vNFDd/obnOARmyocgrjEOUCOpr4ks2yv4ujtgV8gcNXQnbP+YZKTi5t
qNKTMJsQ5fO2rS8n1YWf4iSecKqdVQmOXcuDFe1jNJyKqtpE4XRISbbK6CjnpQUQyL2dPRL4+smG
O9o0R6sI+/MpZzw+uoB7LSDfGGnUNkoEp74lucfkgfa88BhNNziEMJzPcNU60gMMnAVdAwBd3Pqr
vWHCgOx/s8MlO58R+W96q9naclFb01Nr4ccFLyyJuXAT2MiN1qUmIEZHC8dOdnKMx3nKSHe3ST+x
cqPFe9k9LbCEMAQsn9Vs3CYdLvayzAjKErj6uXbtSzgSeIfdpxmlhiIUeTJyASjD6M5s1JCHZJwe
gk4ehF82F33awqlFDM5F7iLyG0wyAVCe0JvBs8UMmBOEc8q4lYSu9Iyb6pDkdMBRn8AOUBnOpQEg
NjavfSNSpFg1kKRpPlkpw/12fqbSFsFyg4+MU17ZfrSlX8s3kZDKdkGuN8x9AryXAjytfY9KAlhu
4howabig5iC04wxDTFMvR65KdIKHhkNwFWsX3eOI+mITu/UTJm+kz744M1cddCh/FXP2hNIExxV1
icu27D9Zsx3upDsCRIphTRbZZxfD+BZBDBHSPlGgWGMYJgn3XvoAsRNolz5Zy21ee1sBsqRwr3zj
mx/LZp8MlINn42RMCxELa69qNrxdVzFuiXuGYpxNqzKTJDp2J79asFVEMV17QpSSmZNyYzX5ZhY+
Xd8JWi2BcHlxa9l2ejFNw0MwB7/axiP7qPDs83DEyCrnqxEZQNY2cGiCft63ZN7IBflCNtQXiXEb
Wl6DYZlrcWC1F5Y/1NTYBuMsVt6F1cFdYnLBnKEgfCM6AqoxD3lQQUh8XGWHeyTW1clKaKYXwQVX
Q+c+4ezgBxec0b8US7DxKFOdzPY2Uya2/WJ6WQbnV1RGwKuQACUp8qHCuepzCbO+Hg+pAQq4SSvg
vQaHMDiICzSQ12Y3WphtLvy1V5isDa5kmPZl2rQbU4LhixPAQ4W9noE4+dnddIse/RgyDmJUhZ20
m0mCjGL2+3BiEJ6Ze0MNpBz05kGlhXOHrRnRC41QeQgN+VTO7XXnxu11X0IiUbI1bvJY7Nq63HnY
qq8JVz9DPlhiP1J4oNapyQTefg6+FYVFg9DOoGZ5QcPeH3yRXkNKun+hovpT6s/7CmObM/Z4023I
jJKoeewx02UORiCmLblJPethbsQPf8G/XruEayR+BEjCtUnCLdI904bHpsI7gkt6k6O2XclNWIEm
Lp/kSh9CKHVqQEkQ+lvF5z9ay/BlQrRAdNvtYNrrCB3xZlAWzyUhEX5CAcgNG6jr4COQtbvjiTq8
dzbGECDYCyerX67DvLhXQ/DiBu70WAXh16Zdw6rt/EeSGh6cZYHaxq8BhrF/5c51i3j0IW/9rx3K
HhqkYtvHXn5cSFGSpU0KW99NMCjRJUUN7O4yfah7YL5djzuxyCGZLoid0sT4UqZzssNkeBZVMK7M
gCp6KZavnoRubSrSRrFAGXgY2XNw3MQADbYQ3OTOYzzQzhXATYRpkJBQRcsNDLfryZ7IGLDzel/P
I0gA1LQGAeWTlYt97IfzAfIHxi9VnrUeYJHEYaBjKQWMx4Uq7LepATTgzuJ6s8N3Tx+GnIU+Q/OF
A8ekvIlYRZDpa8W7yoWhnsQ9zKqmC85i4Fpng8RJNVHtzLn6H9tpPkxZ3XPoI0Oee4rPOVQms4Ek
OfTu14LpUhrTyq9QpZ27LfGwERK2ZQQjCduhONgJfO6WtphqJ/A5Kdxc0B7kORUEpKZgj8nuk5zJ
8qw7uj4aeQBHEdPEOVpJWATJysUDUsEseQw6kmM4axbFfJi79K7w/GorQ5gZLraDNFrZDb1/U0ZF
BIgTKbGHKxQsw3iXFrCyIsRb0nfonLSo08zQJUxi6Tng2AN3IuHsH5euOMrQJhR8zh/MFMSQxUVr
kh7QV1/SHQlkdGyrT2rqHoLkk3T6h7QHdzTE2ZqSsRvL1Lvg12jjDvBmem6EJET4TrBssk4hsBpw
zvQ+2uAK30kgwwdZd3JL3/tOWLG3R1FW7n1I5cDKoMu3DhrBRYBNtQrkdBGDGdFaAGNiEBLyV853
CS1nDvd1kv1MJu87/fv9+hEvUm/45lLlOou8/EurJqphc39w+xhadQqPIirhpgyPVtTtRj+8TGB4
u/awAQjnnn41jZEdowg+BJeITxZTkDM7TslLiMlFjnDUuAs/ae2OO+YVZ3HcYU2pUOO7akw3FIbR
4LUDlwHSLqyBHI/YItfVlzf90l6bKlk7ApVPFYQIs2zI4eG29n0arD1Yz483ol9rEPPN0FTtrsNV
vMGeB7rVFvHWH9IcxkX/3776n2Wf9PN/qi12TYTr/+v//u8X9R/xz+qftcXgHtc/mGV/1xfr1/2p
Lw6CP5AYCxHgkuMX0vb5P/XFofjDcxzXFhZu9z8t9ba7CottHzwVWwmZhf0lLLbNP7Df+yIMLYdr
uu8G/yVhsSU+StVD1w3D9ZN5eOsd0/2g0sc7j3Z1pcChkMPRO/XfBse7DgscdA4QKHruILSNcdkX
KoPdjQMyxiGL1V6aBw60NcKbZDZ/vmV21p/CcLkJIzR7nlE/54piUiyGn6ogWbmKF7RHBZkHUzz9
GisL19Zc3+Q+IDE/xobYlYzDiIyf43k/+xwe0hiv7fQRPugus4CALoqhndn6+X6SAGB7+1dr5QuC
kvjkTCCq3NsBZMrWrLtvBQhj9IgAEOcUXR8DJTm8xHAyCY9y7r0SM3YLvGJjxzLbREsOeS1aDgVF
PjXU2T40SeeqgsQ4eKIKb9KMiTj4nnKXSrR5RsSQ3nDBIbodE6Vl7PaJ4qS75MwnRBG/GC38PVTQ
9ue+txPCUqInaafJNSVxSVpDvILzTYjVKpovU38hpWIcCb1JigunsB2QeR3ZE1yiDHDiuAlDn+Fa
pjrS/Wgy7cOG86FrM9OPCMpL5rzHPF1c4XUgcScbr2ZM/USxUKyLElIe5XIfeD6zqRRUS0B4zVhd
jIg0frbYv5cuepocuodFiCHFAJyyn9NGbJpp0ySchqaq88/w6jALZTxTrpcHS8yfRY1FECQIG0KY
zPnVp7Y8EkPBqCOYJnWrfaW1LRknqay6WJr53F2M/DIUzVnVsmF7rTYnVftsS8qXqwt17uW1Wy3h
SSWfiohzWOTAVa+BpZpsMC0aF590iM88Ivp1DnHH2jXYda7gxwiDGLwn/kkTRd6ce/LkB3G8m+Bh
YLuF5rbewCz986aTSfZuVT+qn6ef8rtV/UDkpCbSBOdSrxmAys6LUVXnbToMFWWOv72H3l6tH9GL
9IwZEsfepw8fw0kDSDzL8BWNDnKNv29Eb5NuMHOdvrEZJPMf/MuPp1+rH3Uy4m0C5mxn+hVvD+hV
+NlExOvFd5/v9ZnG8uB6VC7imL79uye+W9RP1G+zEKxsAGsgppnsSBlU5qW+6YTVb/IlgFQ2zebl
FFMpc0a03yMmuqMbutnOjtXnsrj0sjF7d2PMToYsP+c+1MYU+Ck2Y+PJLtXkiJ0d7f1metKv0fcO
wQIFK7AWhnLO0Z26ry0ycq6qVkyROm069OeX0miuElWVDILYlYRZGBj1JuNSL9kSofISAdHRZsvc
B2gQTstFm1pEQzJsK5HGEax+8IrFvgz/H3tnthw3km3ZH2qUAXCHA3iNOcgITuL8AiNFCfMMx/T1
vRCyW1LmTauyfu+HZIpTMAaEu59z9l7b88TJWD74Tmyf8KyGtqg2rc5eQKeI/eX7dmerAzi3U+Aa
03VhODzVimNkXw3yFIZKni7/6jLMY+00Pfg9bB3BC2xwYc124pzCgp410txu8/trABu2QqO/HJef
gAX2vfEjD6ylOMTDoK6rxayGmpXaIUrLnVyed5xhotwk8IJOHMsKPwFY2ARIr5wZarFnwi3gpy4f
TEUb+fIv4dGlr4b01VbQxqckA09e53uRU8kH/rRwRPUB0otz3dr8N5n1IY+IjbHo5wSy+J4G9KLh
eoCiM63qnLvpc1Hh+27qAWxtDTllwvW3NemDwbooR4yU7niaksjj2FU+5gU0ynL5MILnXFVW42+d
5Sfs5m7Arnyds9Izi4tuort4AOxpBEQImH3pHEdAhdFURKdk+dDDf7xqMb6YaIm2mTA2Xivo5bnc
IIQJVPuI486ieFdUlqc52JuDRM3aOoxAcELCr7RmyHMNeYFJnpIJhxd25kuXr+PvqnGXeMnu8ik9
OfPXNz5rciV8wr6m7DgYXrSLQ3KmRc1LUPhwKSB/2LeFNPsjnSSCAbyGQzWOy75vshP0pewUzkZy
oEounO4bQtJVyrpxmsbZOk75cJAlTXY6MqnYFtXAxW+Ezh424fPlwoLaMFLZAlNrvCA717LMz3OL
a7iVBHJfPpVG2+5AVkLfNKf8DKGlZL4DvNaA1q+YQFPPE0Qf5neNhkbIfImsjJQCKw0hpomkyo46
nQgxxcmOvzu0bl2HEGIhspfYKBjMB6DmVAT1bxnVjw6QvdVFiHMZ0V5G7FOQUIU1Q7+bh8pEMvzv
Ofzv4fuvL/7+/PKLv1RRv+byi7bn97cvX7N5eSDg69vLn8YNi/44RkL2t1/446Z//bPAGdwGdrQr
f9+Ty9+73P4vxUAzBNU6VEzv/rgTf/w8MxdrbYfF0tFdiPPGAp+/fLhQ6X9/mi7I/b997fJd3cto
L2WUZcj9DZKAmwDeehG6N0LXWwP6JtOLhDec+qyL8BP2Ub0x8/pTzTh0xqY/6ySB2tjHYPvmV0ea
AOtD/MIjUFdH0neXPuEaS3da2tYi0ExdhmeK3yBwyegkLcKZXMs2yyaoHNaL4Tdo8SlgW0Des8Wo
ILKYkrrVQ6+AHBbTA7p0uDQDQOwQiiyda0uncpM6IiYrkpaW6Em3CmG3qZB0I+mRB95hRj7mmQMt
NOgOy5DSDcqNZSFyBHc/D159hImyMeUCe+y4+ZLBDGCRCgeB/ToAoN0YESy03CWHLTfPrg2Tve7a
RwuPWRG8RL0mo0yp7qBKMW0GWY/Y+r2bhDIpTSNCzHPjPa9ogkFzgBAxeoc6YorYOla+KVvosl4f
65PO2WpZCAm8VxRbJV6bxDwajQenEYrdseQjbRlQbk4ZHFNgtBxRnHgb1CM5n2KJoIWcYdfgcigK
bQ6SMImdReZnglqyatAE8Djp1LXLoNwnRx38z0uGB2EdZJhyU+HeG7wOTQwuN3DpWhM2Td3ukNQ9
RBFPwpB9gNE90mMFSxtBYRJfMXYykMPflDWC5pAVLmNh7m1apCqE5KMC2dN7RImJQvUqyPLmiFMi
28SG4a/B/z5WtjvSr6GG7Wb1zoAkJPq8aXcDlydnMXU3OTo/FWnzXjy7OlMbwPf7gW4N0B792qqA
pvnofg6u2RCKRoh918T7ij648AkH8YZiAIZncKgY8SWb4DG8tnq3Tbil/tn1yBdwyUwNtJ8dLQZ0
85AeenoqGHHIzPE6RlfBj0j7TLtb0hMCNDCxhnUxC0xjozg3RTiuzGvYIdm543LsYvDaw0Aq4oxZ
gtoD1ahTXUmmbk9RSygAc6Ou/OlC0SERS5vXU8SPFx8lcJtNC3a2cZgbT3l38hMFsFpH54IOJBhu
djeF0wBiBNQXuOui8a8FYwNpw4SpLfE+ztN0rwQmqShtzvHAteQtrgofRZzTcYF6lXnbGP23XF+5
fUyCMBscraEFKhksyXlyWZP9Jwb8dAjk6IAqhewZiGwfkxGPQRSPm+OV9HdzJrgsOgBVxxPNQ7FK
FNnmcH8T39vRLXmy8G/KhEmtSc5h35jioCEoRFrFKLYNVKTuOZyKeuObV7jbMHRa5a07cR+XzITC
gUsGaWuX47Q7wPE8WOlWC5I6zUxi4jYPfRJMz77TPSkRf4w07ldwd4hdwCSwz/RNLRBOGB3LihPD
UyoIpdwoRWISxhR3axo+cdjiOUmxQvWkE2xDgjz2FZGfwIH9uWgIJhv2TiGY0OfUgG0YymtyMpWV
qlUdRXgkTSTBVWGsR9nTp48T3pbha6Az8zi04+tQl+Q6Dt1NFLveSY8MCbrilv6fue0yXHjW0NkH
pJfGB71hTJgx7ck5If994n4nVYvMts5pSPsDOmSGs06YPjM+NbZ2BNbVrhhaoV2QO81EFj4l/a+M
GFS0RcTPevARiqA9L0ecLByY/2YZ8PmsA1vdqivMLusyDDOkVxNJlZVxnp1NHLDsI1jYWR2z+W4I
HwJF8lap+22VMfekRQ66bnJM+MVuCTPWA9jF/0eymsYPL1ziaA3PPzisIUZixxykwHdZJkd5hkFX
iF18sm9+2oEbHGI3x9oVMoCWac1j18mtRTebIpyn1raIYUP+MWHbxKuYsvQQwS3iChL2Kek+CaJB
o48+alPE4zsV67hyexxxxcxa5UVMKDnaBYcZctRaQm4mE60/N+CgsJASgSDJ2jJaU5wtOrOWj9un
82eT5KLhIZoBUfQ0n2MJfCtfVjz6reUVqMxXq2jgIwcZDuT+OIe0uotQkqMnO6CzEN8D3xNbp/EI
PTDkV6iXmBxIGzzpq/AOuXaAOSJkXI8ZLaKFsbK7WJPNohmkqCtWqgHK0xs6g2OTRZTphny3jSah
47ylQI5Ymuu3pmBTYlLwk+wKTYqFww4oe5rhSzka2cM5MiISebP4sXE7Kos8vxM9g+nYzL8HSLfQ
R5j0J5GOoJRKSHiC5E6qkps496EPLjwVG5kNIPl6Ujh9i+EAvBdwSTJZAXq64So4CS+/ZR7xUAzp
OTQfwkGf4UdnAJKMiCjkprsu4PWXKDdCO3seHF4GZSUIBcm0zMJnZ+4xqClIs5hTKyrP2gliTpsV
gpqYFCUatInFiH5wAyC8hXqXOTi1ciENW8A6/ei7nTA91XKAS1/H18wKC/SIPhPRcl2nEHq1umtp
ujIwjyC4eC7idqvagU8uMUYQTlB45n1aLCbYKBrAcrRfWREeGHvIfTc639UcmQ/S+OGRPqXb0H8Y
a5KMZ6ohBaxJ1NaBruprk3Cw8Ka7wQ45+ROiVGguLyOtidKLQo7I87pkeGhXkuBXoj4mu4HyXcU/
hlq+qY6+CYsIwS7VMv8j950r5Tor6WshC+ZFNNyD7wGmZ2MsNqpn2a2c8qPLCaIqlSZDO4ne3Nj5
EAWDTTHS2LJF8RiB5knCpyqfv6K5gigkJ73TynudVWUdyog5NpD0suR1jUKSrikb1rED5qkgISf3
puTQ4jCOxocY+LsVFt8VoyHcEF5dcavGYTKL947G88aBT7IOenxjSXPToyo7thF5yHkKiqmW03zT
B2grAAS8F/RoCjN9mIbiHXxScoi7ioQ/3PWQjMnQDMMnL8mBtS9HLhvI3Eo2bNBWQnWaLbXvzEwJ
L7l35dbhHtjGrhics/B7c1E5LPb4fodzhHlvGDPzDVg/THIryzTeNu38UhYMNXpEeGI0SQPrKv92
gifWZo647t30EItUreXgM/Ru/HkPzs/ftE1w52fj7TT8dETX7Mac5EG0gnLnzQDa8hzarA7xmDeg
hrX5PEWNQApACZ9ogPCluA7FlSPM4fiepmBvfUXCSdxIhzMoI7GhuB5tJ19Nsn4F35Dtc8f9YXTl
j9Bm2cRQTHxgFGO3Bke5jXLSorOA3rwcblGdIYTxg7XCIXwXR158lN5RVp538MIlWNMDjsWBtzs1
90k705QH0LJhzDrf6VnedPh5iSbxpk2JB/26rqKngzDLd4bL4ZyJozEkd8g5ra0JRJB4t6Vkd509
RiS5ynUGs63tAs7XwcF2ZXg7CLFJq37d5o36FjONtWHd4ODGBm93E2DDIgaRl5go47hoU+sz4tCk
g5HwaLdxdkntgmSgKN0xGxvns2ZmUfPuv0LSQ9+Bhz4lxFto9yUN0Oeldt5v9AxlIBUnK8Nq7jnO
VTk347bIh/joWeJsGuFTUUKWcWYPkpafRQhg8zfDmb512IjYaWuIpwQD0gxXRwaeSUe+tP1d05kh
+Y+4k07Yz+SKkY04+RurEQzLzNvMkhZM1YJdV1/7iWZTNMJzF1Y3fdtPjP0aDtZOKbeClBvbc6Ds
Byh9iFKdRkXKd4l+zUHzvOprNNDRg+kjB/OSJcxt7B7N8KSsor+S7azX7Ug8h23x7NuGs3Z9DaU0
9yleAHkGho9FWOqXFrqp1Q3LS0GFEzjqxm3pBA5Vcqty06ULjOQNMYkj/Wsn784WRh364/rM87Qk
FN/aEUnhqvNeppHI27Fsnyt/eEgr+Yy8gRNv50NbXyIXrWWIX6GjyIBskI0VvWcD2R+xS95PmtT7
UgFJzcR+GkkTTQLvUBnR2fRq93rWidpgNWU42Xqk29o7UyxpQ66NnNGijlGNc6ytPrkBIn2TtSNK
FFaLqiLvLxSBOJCMMka7obdf/bBOyOvNSTgU9s1YmHAvFyKULENvC+Lnq1KGe00RhOSW5n+1eM1n
By1ldWxGbs6NqmsjZXSQBxUTfsdHjSYiJr9dhZyaXCfN9kNr/Utk33SdTrTkQ2/feelDjOpwOzWu
hw03k5sq/JFXeiBUB2ViodcakeTGdHMCSSqP4gt293awSFdqxyKHkh8fRmDyhoK+QTeRFlZ3IPMi
31L1KPJqY6iiEtqiIiJNk+8ctPgOFUtHUPeAPSK8tjK4DV15ThOPUGqVO8dgHB7tpL9rPBjCAbj5
NZAjcJ34xpVZUky3x5IBoD/jdhy74wBEbo6ma6/Et97LAICDZZ/mTC1ZnUisphY/cDCAKKwlLdLQ
m11GqBg0u/BnYPZIdAp3w0oeQ8DQamVimcYZ6V/Vem5WUrEG9+yFW1+n5CP6HYjfsntM2ta+ai8w
0wSEQt43pBwt0SQmyPDQBWzV6V09JY+WYoDv193D6MbhNuyZp7da0YuDI4W0hqEnFvM2YHvX7lWv
22LnxhOH4MJbYsd3piWqg2sXqMF8Z9q6scy301CxBVbk0U2AKHp/Bp3ObllnsHQ9C+SEacfX1RC+
xckBJj+s8kgmhJY5711Wsn5kPSVGMKOUcD+msGL8m2nOwaRe6Wa68ek3k6WTwBdDUAlO0Qe16VLa
CLWaCDHDivAIcotgY00QZdURmOyw9Fdm/haGI0eVwntGO6Z5jgu6Nb5Rg76ieDYLQiDBiCL9ju4r
az5yfmN4ZJr1eq7fEYFcWe1zk6FZlrotz3NsTLxEr2jRqGYb47OhSWGZowBCWNdbKhKIvFAta/fB
yBaYfeRcdQXjWUFEG20I+cOfQ6KNunyTRyN6DZS9K1sMH2XV5rvITJ5BVYVJF56bqCjv4ow8opmz
ORPj5wLrLfsJjRyXNNxO1mjXTPaPkUiRNCfGq57JVOiH/FGEgd6OHcdSZK4vraAHPI8IbtL5i1Jw
dmxgdgyNqim7j3jF6HEn7PN3S8aB0xEdmo7IK7Wv7mWd/ExHedvn/WNjDO7WZTS9troKSX4mEwqu
fis+2mDM90atiKyIKUhnoQjFnuLHjMrsaEn/Qc8EiLnjPvbsM7kPyZ75X8VJnlo1fqZpRHilNFGP
IEKQsnvoljcp/cgNkiZjXWTyaujC+BpRa/qJm3q51GS8sgYIQaUIfIwDMGI1ckYdyf1ozAdP4O7v
DHfaQW4lzJuR6t50hx3uiOeBQDeu0JaqLJp/zoNot50heeN75rr+HoQ9BL/hm9cPKx2OX86sgdpO
xlXj1a/BCIK1KElOjojmW7WB/xOs2rirauedbDPrwLZZcL5Bf86U5ZbLotvmEEtWniiqVZyHEQ4K
dkcPzZ7JYHbl158Z7MDGqx5Fb8a7OEAEoVGHNG16b5rycQANtLKAOtKzd19qO2UIKTHVEOTsmiE1
8PxpSXzUY92QKQRyZXYoFcNG2uA9ii3hV8lpivCPW+CThqG8rbhEeF/jPMqGEKkV5tJGgBiIKkus
2WzblWXTtaXHgiaTZIJDritEdHlwFbrTUTSkKpN8moTyyzHcxybTt5lhO0Cmxg/yyYqVNXn1Ft2a
m3TtmfYk9pA2Oxj5t779JN9ywIwu3snz2lYjs1c0JREYuNY8qvGLM2byzVVMGx3dX89eedR9Qxew
8inKCYEAkJM6DkUbyEm6jihfuoz0GaaiPxD0rlyIXDe4RXmntS2dl+LO9hk8R9KYgPEM3DVW7Are
+w0wUOvgJDz8zBRfaaiBpTbZFzwSQlhBumxcRzFkJCZsJTlerlwWT+SPaM0yFjQQPoBkFSHmDeEd
u3QOz0TTNcey4XxoDd4eZuOeNxDRWYO+8rM4PhpRsfNiSYQDoYHrpJ6eoMsEa9u2st3UeMcurpMr
iTbEzyUzqBLRWYTQBekc0mgCg+KTNM5t0jNVabASJO1pKmgegm8o93C7oivR031pxUsZDA56MYf5
g2puYo6vTsZ4XMMl7ozhzogt98A7hq5Bl97DL2fPHOCJatxEmxZ1ORDNYSWF3yFw8++6zHxTDsAV
KwJg3Jf+SainLEbnmrVLeZQA7C1MvWF92udm8UFldZ7Noz0b3u1Q+7C0UWf6o/HeVfTCejoF2Lxz
sRZZezYUWZWjn9TbyVH9roxQ4jvFTV+QqYWMyhnQLbJvtgKLSE8IR+/L7zFaLtzu30R2N+jJpElu
cJ4NyCyqDNclakWSjeVMCNPoMhjGgycOQ4tCqLEggTkohWkC0Tc37zy6pfvC8AsuqIFDfSbOsVSP
rtvsHa/T+2bKmk3Vzy7542QN6IjewAg+knZnrzGfiMq6L7zp2kmyaUEa9cc4G8+2VxebStJ6dBAL
mybgHIN8+JZIKhEX9xhWPphN2Sv3aJfTuMvJ0KAOjelCE5tEk+CzifzwgbX5pxsFNFHwrG2TxEZE
RKG0baxj7LnZXZyXp9KyV2kXFqdCh1dtgOXfArN1sEV/x+S/ZYoDbytJSAg0A9AKE3StY18DQAgL
/2yO/QuMrG5LuCRPcKo9cGwj1IgueuYkIjY2F7UNOCqqs/hIMvC5mww4+u0uaGX/6k5qb5j9gOhY
ZmupOmM3meW0HnsIw0GDtwjt8Hw1GCFthD7Ue3Zx2p/t+AFx952BxKGDCs/10aJ3uMCN7ZMjBtCI
U/mkF+/9BdxyIcY4F8fg788v/2oWJ/3vr11+xftNmbl8/ps3c/nX5WsxU2ywQDFMneUWCruP53U+
J9nO8Oxvf9zMr7/6jzeJcrFYEbyH8+xy1y63zm7IEPr3H/r1m25SXHflkHBKW3JQg+AAqDvkwLs8
xN/379ftFJ11AjXo7/642abR19RM8f7vt3z5/NcPXh5J6zkf0RD028tNR7SeIBf8+6/8/lOXJ+7y
aZQX0dotMNZfPv39jIJCLPaxsK5h4z4FCN+ZNtKrjPEHZnZjbCJTlRvENQ3NO7wdCM2pXHp2zNG2
qSRTNl3bAs/TUxRzZr6/UUKZG2+0/WMikr0ypbUJOzphE3LWjBUuwU4lrfA7JX+4ihbvBlvssMWx
wDKfY9b1Gd9DXjMCnWzGqeU0XxRPvq4Pk0DP4iQPWf/ZZ6grnTnv8PGlN6a5jEwm3MiT4RYrLzxB
tCbdI/m+jDCaCYhKoqsz2LKPtC3IB6iRR9ty76MlgQK1cp2dURjgVvEKZLPF/pSEw6btu4TAeR/7
QHBnChbUxEUhIIhWoj4CFDdX5GRGHAD9WxWyRBaACWdi66CNE1Ed5dtYLAlEak/QQ7IqsuiM0I+U
Ydxrqyq3r0ERfc6EHm9KRlyicrchylo6hu1TV9iLCJ5xjctFC2BsPLKxHQw8NTTSrFWk0NjTy5sG
YzFLYo20xxPSnLWgZ7vqPYSUTtzscQcTWxmJndNOb8hyqBy6XeC10I6NZCcBom9jspU4WlfPeaa+
ykGQN1xPXwNhWxSIkoUbswxaVvZAS3fQLebXKLQfcSKDdGEl2/TEFmzKF23SBR3RYipgvLZJ2IMR
O2hkdbAtrASocsMAPYlnEhN8b1+bpL9a6XWAs2LTQA5fS1Fgiu5YTfuMcgNZv4UvQ/qr2dCv9WAD
mZLp4xBwrlAVoRq++TYDN6SR5jKOaj6nTaizz4lNbWsg8dh1BaBnojdObmNjWnK+LYkU9diEO5Ty
hKvNxQ3L2NYfES84nWGsk5zoJFX7JOAG91WLYxMJXAl3Wj0PogRLXJCtbsDQ6YiRDtgQZr+ZV74u
UXD6z+0MBy3tPvIxvpsnppYy0m/mqEnwBn6Jlsd1dxfNk6qA6v+hPvwH7K69CPb+xO4yLiJdSoAI
FRyV0PXx/e8fDxy7F0jv/4kCOWWxpjk1TQxd8t7wr8Ax2xivsjvg98k+lsGjU9Via+T4XsARogQO
6QrnmjA7QxzJ+t0zQ7FQ7Ib62soN/16OE6Eqbn6bciGUbvuNpSD8L3f8f/GClzuuTC4H4TlC0ff/
6x2f46JRwObYcQYvPaIGR65BO281ukzOdNLRGkyA6cZZBEAjiq9wc5T/7T78w5NH/0MJa5FCepzy
/nof4jpO1Bjl8RGxxnRbZfYxtZLoyMnPWvuzaxyIBPJ2AdWBUXNkgKOpboleq97+84so/p50xHOB
VFT60rJNz1JqUW3+8SKmsNtkk7ohidTBhDq+kUfdMZ4nKGcztMlrP4ewSDPAD15Yn8m0HXFbheu+
kseKRJpz73f1iQM90HFvOIcIZtivMnZ0Kxq2MmSZRhFqnQMo4IF0oOgN7bkyWntduczDyT2tidsL
cEzG1ofyetyyZb1P/ZKc9OVDvHzosvn1Pz/sf7h2cfsKAqZcyzM9111enj8etiaPKerwaR+VZeew
HCok6ziJtmQD4pyw15Gcm1NPfKuc+vng2NWR6G7m+xlUvno8FXnYH3JzkAeLWNdjIKMY/0MESb4K
+n02R/ZB28M3HZRid7nn/x+9/N/k0RJa8h8v8v+SR99GcfkXXfSvX/gfXbT5L4fqH4IyzSvLp/H7
78QxT/7LswA5SV9BPEa3ybXwP4lj1r/ofNvKB5PMksGv/ZZHe/8SvmsylgbganEV/T/JoyU39Je1
1EUa7dlLeJlA58yS+tfrMeAMi1SWHNcCQQfJaNNt4I8tVrZ2BUnE+RSaYs779HrrofKZ5mQ+muK+
9V5rwlR3zpLYwRgXPyJdEGifZDHyfV8QuZR6/V1WkkGFiiYgSsGdD4VXc9hqaEExMKmIKKO/kSOF
CGx0ynm9DePIP87JTdkBdCf0mTQI8y1NzWjrFgxL28ei3GfTjHWF0T/KXpu+lba3f7x6/7S9/MNT
Yps85zwrALN5H/71KfG1B9xt8OVxNlz/gJtZoNPEE1vFaH0NY4+D3AZ7hphjnMWNGUYHe07fDUs5
SBFztnceKXOgdK39gkcTkhZOfdlyKLDTUu28pY4NffU6uUSm/uf7bvHy/e0F9RZ+tiUVkGDXU1L8
bV0NIhszn47rYxAGr3nNSKQS+X1OtC3xBX5J5KJ1WwwvRewCOK4wk9ZITo+y8V7KxBj2VsOYZAzp
TQ1DVq/JCtoqzD8aA7YaE2uVwKiw23gGp/vZV5W7EbZRo/8JGfZHWEKd7FpkCwk5mfeWPd/HiIHo
fjc/cpKgV1XQXVNxZduqHK+nPnzB0XNOB7mYf7xXuw+fXOxVa9bkozlXHL7V0UqT+Fp5d2FUEsZZ
ac2sLn3Ct94jZzd6+5gbjNRibyZIAx+rJC9M+IQhxJzyZkm9OdecHvvvCDt17Un0zAEMnejWAyy0
bUOjwXACV0N1X7Bgw/WC3/IQfRxhkrTbyF5CUtRLPYz8XFuT2ZmSZGI8V3BA171tfGfQSvSU2zm3
0VID2oCezB57WhcQHR9q88RZzkbThMXRgTeH7uKxwKe2bsa8WnfciFGG9Zrp1r3Mi+9hAOHbZnRN
ZZXhc7M+0ulxJJuNoDb54UVH9rRoFdTdXex419Ks8KQ2mpiYvF3iRXZhlrzNs9r6QUbbsCFDDmHk
RFeuRStJ+LwJ4IHhlb2HZvExE1SAagPqzkx2Mn2o18ppeC2HuLrE5Gzrkg4jOpiO+GTU81SSHRAM
rNbZOs48cWsHul5jnhCBdQqnWt+nUAKElwLcsLc+JxkcZmDH+/Eqd7vPgGBcomTnVTfLXRQXH4bK
mUPR/N4wCiiIDJ7viVOipKmmt7x/avoJlEhdPFewzZqu/XSzeptI/ep6owcsufhqk/jeprfLwTe+
bVIigmLdv6i6eps5zcJHwfM6ZdgaMCx6euPI4JrWIIFNpnx1ARKPpX0mhLhh2G3v8SUXuE859FUW
+q3Kyrl+dIojz5uWkfPRjOhSI0BIu/4W9cI+srsT7GcQMEQZjcOxTZvvrn3P5PhK+/kT6T3ZUt98
gDDf1lpfpSLZzhfTBTKMEl33iDxwDHEXeJP7Hk0Q5AwMyU5OG3XJM5emfPFS93HxlUv0ukkF0y3C
BQqeCbdEIdVa59NtH5cPiWo/Srt9i7J+DzV25/BOWhWRfu88HO5gUEpXMVHyDq21OHF9Oi/LrMRl
uOYW6hElC93Q7LP1vJ8B96XJpqtCig8AgaSRdSzobgsqdfTv4t55BdlwxYnxNg3i65RM6K6pn0a4
kHUf3rmO8z1weACF/JATMg+XWC5MtA/Qd86JD4DEDGnYG84DwvctbWtUHzYKnjCgAp9zWmyh9aPg
nYfGZvSZKGVw2aYdZ2pAVoq+p2PGyFpmkDqCsKYYHRsKy/LBRddjoX9czx1Khl5NULgzcQv8ZVNi
EeaW7yfXu4vH9J6ym+aocahcBrCVBz4f98GWgSPLNayOob2ZFimXCku8/6V9bAN9TBqGKFnwyVT9
ZBTRN+Jum7WaxqcKIveGXOiGIZd59+vvEk69CVS5w5N9COfkI0OHury/J8btq4a3UsPhO8DdKBIg
izB8Zhm+9XUJNaQff2RgJlY1yoeVQce6s+7wUd4v30h89zUlLwo116fdBQ+4VDftQOeWfvpaeN47
XsdT6F0H6dFt/XDHkO91Pk4mzsXagj+6hMNl+PGpJOl66XY1GOScm5ViThEwtlcN5IrIqZFzRI+0
WC2cUPpIQqAk21j569YKdxYaARPZLK2cF1yR6O6yTeq6NzgwX0K/gVHuvC4OaToFst6oDxNlJy6b
8UTlQz/AhwShQ6iB6PpdHECrSnuAITr3sSXOD7tjtB4m9LMDvt+1y/aG+pQ89Eo8izhCTGtB6y+W
+S4JcFnVgJ0f75Tbu+uwcJ+tFv1o2n6hhINzqsUX42CUaDQ/Cv7RBDEhB4wKL9+a/PqBJiaKdY89
0KM8jsS7TXdmrrJikzQhcqcZjoo0hvWY0w+YiCtX6RJXPvc/R6HvVeyvxzD/VOZoXo0A9g+xUid/
sTaH8djsStFXO3tybsNOqu2U58cy049gDwYIHRPrC3sPoiE6ttb3vIahTMN646ZEOrjCgUjTCpye
9kdlBC9NpM8C2Sjmx7LYjSHpS1Lh6SQjwI0ZftmOsepp+dB1o5eCluJc2el+mLxviTNuDM99RXiD
lD33o807YDTYQnTylCM+HA4iSRftGoPuE3ALva5iphZp495Ij+QseGurGmvD3ezxAE0RqrVfsbKg
XI3irrmTsSIejKB6Nw5IGKhEdxsxi1t7uV+dQVGY1/Dlv2biNIgGJVVNoy9YLngU+s3ahUqjTSIE
HT/bDKr8EZtVs8oseOnkbzFSSkhS9Y9dWPPydCLYes4jA7Lw1AdHd7ELN7l7Z8qBF1sOX3MsulVt
T3sQ0k9RQxqPNEJKQLtmtus+DoodNPSu7K6/wWUso+pKlahIA4Q3HutWMHfA9dWMFtP3zgwUkvMQ
6JcZpCxrcY7G0z4NnfzGpGrj0lJ+W566LkhCFnBzD3jglfTGr9ngTZxH5ivz3JVjQBBT0n0Jrfxb
7oJN0OQ2taX1Soem2rkM9zqZfYGchgnBaZvkBDCApPb5mXE36P5dsiGSo0OGSFA8KQwjILWI3azr
8pke62YQ2Q2O/aOe1INhD7dJRXsmTh85fl4ZenwMothZOVKzNM3+Ed5My29BsHCeLo+O7ZESsyQS
AyPH8mcJe9nZqf/NS9QPOOFc86P7XLnxfc8jVLLdDqnEj3ejpvoW6Tx3XA5EXayx/DPlbrx4R25I
dqd7ppeM1ynA233T4jNUYqsqfP9MI48dPcsjjXixZoJ7L0pyRlnqkUNv66J6Grrpba5dfaUH6zAa
cmSKMtkr25nKdTHE7hrBNVF6c72WMR4SQ3Hywd6xqxAUI52Kt7LKu+vSxxLo2vbWINMCW7fdbipb
XFlNhGILeBuDt+pE5OCjRYjsLrGpYOj7ffe6xLoe8nE11fOwn+P8yTYwg49GnG0i6T0CElQEIJP5
1yEXDFLzm6XXRREX28BJCKkPeftbw5FziYZs4P+Iw4ZW4GyCEkx44tNhiE+TzWA7bcm+5H2I6jFo
mB9pExrOyEYYxvd1ngLW8UERVAUG8P7/sndey40rWZd+InQkPHBLb0QjUf4GUaWS4IFMeODp5wNP
939OdMzExNzPRTFoSoYUgMy991rfIhxzKdE2ZvV+CLGGkiu+rIPKXEnPgT9t6LMXNOGP2Iu9crUj
gX4N4jdtQjprrZwsyE9urm4RZn4meRkq5IiQnMzQtlAjsMQojALO5JTLLIiyXRMbSbYAZTJbBWx2
Tz1pB918I7xYHv5+eL+nj86xcnoQPvOLPWwHiGkore8v/vUF5jWrpoGdEdEJf3+L+71RTEhOOu2q
WksC9BWImZRgbTe3UTg59KNcfYICE0HHnuGKBHSCq54PmPuNMf/M+ze6P5SDcS0Shod/ccW7Gfp+
v5uKgPpitrZ43scwAw6LyAyWhd1LNKmGtpeGvs8rjQ646wI9GYjewEBlLSjgwgPLxw0lGq25MXi2
bMnHAtz4/m3u9+4/IrxTQe9PZvPQxbP0gekzF6YQtWa+o9vLHD8X/L1U/xDXISHCbr9WeQgCjADs
vV8JcQz8FtFJ5E1nkjupmExbbk0N/mtsTUcOmQhBvR5dAH/oWLJcVJCqZvYtFWNineiXCJLQeuiB
esiQ/B43mG79wKIwBI3x5KLDRmYJbYIdDLu5THXrsB/tleUAntA1y360DT2GBwTWI7QU+bBuB2Qv
13GwYpHJy1E7lYGn2Lf3yI/SRFzSSFs7XfnJfqTcW2BhH+Koem2gB7JLLNYKAQ06G6JeG7JTtJzN
g5djUUT3ttF0SQiizs+v7SF86Dv7g/7C11RN6T7P2aUikDy0cMCgdO5jNIkLS5PWU6QnB38kxMW2
pxjGJdeHQs7KhlyyC4zs7HNiQfISE9kfKeBHNV9nLa8DRhNWj+RbVkdDr9w1aRM3upLDqZ8opkQ+
1pumLfSjQ6sjcqrwog8xtToB1tT41r7uguSR0D2kXZwybDWK313zMKV0nUuLBaymyXwEy4jOQ4X1
Szgiso80n92lq3GhiLrs3XXDxzIwXRoAybBBrRs+91PxYyqu37QAZ6pYs/f7wDyMXf+hQAhu3d6d
Thwi3sozAOr16FgJwejYY7resZ8FaR3GGmZDI4PnFSX3O10Yyj3pj4RMdtc0Tfxt2oa/oeuNe1la
v7PBjY5p0KXrwcFhIps4OTdBExNF1NOxD8E0tUQGjTiZnzVH0xEud1wtMwI1fd97hoBZ7LWuzZcl
KVlU9c51GCtz6aWkHy+6ZJbpJ57xIOebDrrr2M8GEx9HhT018OBd55rKPp+xZqd61OTV94Nzn+gZ
SpamPoZD/5K5WXlgXx5Mk3v1oD21yVOlm6ApMmeH6HmBiWF8Gme1SUI++6GX1jtxToyAyYDY9LYJ
2ocAkgXyF7wJsAcXAkELu5EVixhtfzvxZwjA2sorSQ4lE2krD629Q154bJvXsE/FTquRa6Q+OP2s
NpxF/6zXNB4myzk5JDBdDIN5RpgZJVLeECkpjnmCp/80XSqf9AHVSNG52zGyiJ6AbbHX9OkDgQc6
4AaSj0DuUaRHZDDl0ebIrWrQssJ8yePuEOFqARoy1Bs3Kt6CSU+f3KIlYxKuWi8pQUWO7czlgMAk
Cgw0D48hXRmXZJgUqEgR9GfQG87ec4bHeNT9DcIKcKVWaoMjp47XbUnuVm2Q+q1FGj1xYNbeSKSP
RBDZtt8JfpFLO3gfQW6+dj47mWFioEZM2WPFkcs0PT9AKl5N7WTudRxGsoswCIxwWdhLGPQh4k8S
ZbonFYZrrUkPVV6Ej8koz4GZY8wqmoICBB8D6atmQYCkN/LuzDxZW9PrJMio9ZOcwWySHeiW0npp
3IGGwiIsxwb4QdoeQWgVFfy2/BqzpdFJ/bKGLWFxaum1ptxGKDePEcwQ9tMJ9N/C2wfadiIu9YJO
oWOtzrQ1Ap9zkKLUquDacNgY/jZufOdsOz1XmQrPvxDkv7dO8WJr/TuYc3GqYAhp8XM7gEahy3EN
0GwYAxtGstyfRIgPCgCSBUxVx5hNvLPL7hx0HZITp0dGbNbGerCDfFUP3h8YseN26lvCmbMJDc60
MUioW9Er3cjQo7XmWC/QjZpdZ3eUR3Tghizxd1K04BwaUJzpS2UkJ7cLEDQi0SWNAe+YPOalVAd0
uUejrMUjPUvMZxycC0nQN1WBwhHnzjf3e3FMLBpLsqbm4XE13x1gT9JRY3UEuhp2GDfGLt8lvhzX
gaCXpAFThpekoUodzZa2DdiCQxapn0LTx3UtNIPgVRxnuiA4LibSHttLW5qHv+7GcjDpKKjskKu9
V0CiwMKaAa3wxob9B+da2ySbnqjkg+VTwDd5kq8z2x0PUT3Telr8JUHvLe9P3W/G2n8dgNlvUvQH
SPpjYzp0roFc+X43LVW8F6hcRW6LA7J2cbjfQwA/UQc2/b8fgzfFOZZkwB9mN69Vgda+3yuow9nh
W5hwnSE0qXeK5f2FNkaRVg4J1Mt546KcjpgcTGkrUTJavz8X3Lcuf7+MZprs5jr95DLvwK/w3X98
7f0b3G/+/oL/eihEMqsEcOwvK8zTCHr5mX/duOxnwS4RkP0/v8z9BWZPfMk/7gJ3A80TgfD8+6v/
8Z/uT3qaQ/pOrfAZ/dc7uL/8Xz/C94CPDmFULe8vRCpwEEYMyIn+59f7r6/4332Xv/+LPnDmxo3Y
ENFOUlNPNW5ZQ7YOyticlsxKo0VdIo+7v6wsYiiM3udNJtVTHLqI6+a8lvuNG8TtgeYpoS33x978
CqN/WncB8AQ5Io9YODlyf6dD76ZG7ZYR1wquslwa8xHAefXl0/JZ2+VYoiLVdEIB5kOhCSsK/KAa
yo1nZDcEyYc8GNRWI55uPGZ1RVOAwQItAGJAEkt8DgWkha7/E+VlvzEA24XBqTXkgSk+WrYumB2Y
Njon10QgyzGFFHZV2d0LduZ4UaXyFsfuT1TKi2+rVWj611IPfzkkPoAlT890Yn8qRG1dfFVDK6DB
xFieHVwGdfjexWCZGBUs9dz87dQa0n4NOpmotF8kgnPWuXC1pzn0bvhK89yk9zHMGdqtBavG46c3
48kstR8YmABo9VvRWy9J2j9HapTr1vCu9wkCZlI6vFn/ZcJDC0sqI9Cbb5X17Q10cm2vu+DZ2Bnk
tQg6QKLqk1UUNd8WjsbIHI5ulB5zLdwaeviJcj2m6bWUuBIN3TuS4I2K0yYQuO1XDfu/pB02Q4vX
Dk/fTUuLYz/4ywbodqpmIK11Mez2FYeXGdFMz9QrPsInu8RfV1oYr2LtT+1ZYuXX8cVQw83TJwDz
3bDTrQL5nF8+QDDFXzBHyvmrNA3Sg8SDvsv98UmGTofj6MeFSw0eKyVwuadADmrAA455UqGJzRi/
A5+EORsg8IZYSEPQ6h88P3vBBBAuVD9tvGPFZgvgpeejGQQwqkBoo3mfllbC9j/U1FOjXsYUYxCS
OOBfPtkTn6PWb4im3+ttcFZ2v/M7/9QUissknMXYOAsvebYI6SWyyL+5wyoZT8oG3dF0J4VZxInH
ld98dsgEaW9qX72vHtJOT7dlaL3K5FUayRu5JMhvghabkUyOGhlva7/vcUVE8ZNnGMHKc+Tv0sz5
lWvoElxItmZiusuxNeNNrxx7w9HTL3pDoXEDorEKGCbNI69lKxlC5GaJeULaw87EjJx6nr6xSjby
4VzIOGUZrFT+B+k1CCIDk129MzOUMJGG0jxP62AxJXyAskeR4s/CeCr1g0cyEGgRDambnLw/bptd
UBs0SwOBC6i+nIMR1G8VyEVeAD+npfiMkAQVvx28xKW7LUT9SlG2p5ZwkJDwt7MEYovQsq+xyRuW
kB3m6PhjGWXfZbxJo/RWZv6P1wu17kp58NG5YgJNuR74xideTwem+rCaUtQ6Fh1V6NwF2B8HFZAg
Xd6lf2+8lVlFUzJ3aQShYFnZNRhyMSi54JKS7lIJ2IL502C1qEAmhRicz80P0/fRF/t2iJc0ioAw
8RFgCcZYU3xmLHJA9jnXpJNTtBykrZ/nfwE4wiVpK8jApblOG9ZXza6eOeC50jjIkv0Khnzaequq
pGWnoN7C52NxxFYyO+Si5SBgSSEWIXh0mqNTy1XcS8RvE67CygjPOaMCVjNEqQEWI8LeR8cn5XTU
jHUWsnIjfaNR/AEBwDnWBPRuJg8IjBiqAd5G7TO+hQrlpRgdw2lt5jhizUrdiFQvlpWVXdIaiXug
vecDCVwo2C0wCTTsnE+jxKCm5g9STzrmX3Z+plphqhWAExk/a9v/AuhMk6/WP71tWOEJAAVISN3w
3TCHrFJ8N0QOuT3JOoETvswDaSCcalE3UbP1nGxb9SpeOzlcEzclZrFXmCKB/86OygkfML7W5dgD
7PSieFXkORlFzfz2Gxe6gmKnXpk2nTx3m6mAitmiHhxMhx9om8vaJupW01B6O+rLUFG9JR83JPxu
XzNIqzLMAaFhMfOzfjokQiChjnanXYa5Yd/MZ2TR7pEMhSujBfxRBNECa9mXESUPKfkJ1dxPNzpo
ZZJW4fHk+QAtOryH0iR32HV2/tDIfWCMX4ozqKLtDI76tYtp3TRj/BEMP4M2YsMrzFVdVudeZ7yr
0fpOOegErVPh/KS0DDZSMjqgI7OE8UNY11QgfMMUmVPMEIzloZSdYM9uLHqwM4fiA0k2s/H0y8yM
bG1nEx3BBCmhH/aPU+V9gRxHmmO/uClunomzwdCNiwZ4at3q1q+mxj/F+V0tm5rfCW4q3jETRWLh
gC3L26VTQGrxBoJZg7lOcrx4yQ4iUfc/hfXMYE3inK5yLlQjBwQspE3uo5zmtFzkktzZBvoLWAR/
O5jQtxptl2nfuGEIewyZ7LS2NrCIhpwDg3pNs0tW+hOZob0B4BG5oDRObUvI7YCeMW1naaZay3Zc
F2Z78gX2DYLsqqWa2BwYWbi7D/z/vyrn/6LKMU3dQlH2f4YWPn8Pv+p/ynL+/RX/luX45r+gIJC/
6+iIPNAR8s3+jSvUhfMvx6SOR5ZmALQyUFD8h1ro/AuxjsXWVgCzELqNeO7fceiG/S/PJCKdLQSy
Lo+29v8LtdC2bHRB/xTmENJuW1CmXMPiFzItY9Z5/EMoJrhKMBQsxZ4pW7dz6u6mOqL2mpDmOuPc
E9qhAH64fMpxfGHIGxHKo4OY7HU38l9QgTyYwVRCzPU2tkfaq53/quoQv6Bwd5Ikkkh0z6jzoH34
mMJsghYQaFelvUIyYeO9xlFTTNZLqtEeToVRo2Cvfs1WCI3OtBrVaogNSBVgQWOdgTBzbJR8u8rL
Nm5bv01FajNnKR5SSZhzoOxH6G9nuxqonoo+YNjKQoTC8Jq1Tg0OcCJ2It3YQ3M02iZchagNKu0r
8ZlkOqnhUv64jFYYBrhcJ3vU1YwD8zXY6SqO2PnEulx7RKi3evuaC9z0Otc0wke2GpV7Peu7e9da
9G0SLSbV0yFCcb0VtJRlm2+8oP5U7EnaynpgWsQYxoj2jsvnsTR7t2N0cCg7itE4U/mRLRS/gBGC
CO9w0lPPi6ObeH89sgZlnO7P65Vj7jMhTp5r6edp5HMuytjflmlo8i6s+gEd+nCsNdPBxTvpVP6+
diELg2GUOYVXeOvbouwnUorQDVRZM6yoAcQ1JJ937SFk/ethWwbqOjLcEtBbTWOM1rEdW89uhzaq
xDazQCUYnToSWkJ8gwxvQ0n2CL5pV/OCy/2mwql1kUZ568zf+LLdXTC5jbEg2GE652zpj0VubDHa
8pyAZawF/JUT5i+Mx3P8rlNaYxaxSzNklqJHR1kQ74ea2cCCkHoPfeG6CNLJw9MGyVo2uExJy2qV
8X2w13XRdajc+Bz3Gb2kFi56E7XtshLGsGUDcfUdoZ2cdGxv9RhH2zGEjNi6kMOITLEedXHu/H1k
6dWL0EpuxGdosg+4PzAAnVl92SFKABHSJ85Ll3uLpNDid0Gj8WgKEhJSB6npJAXIAGE766Q237Er
j8+B2bx2Qdn9TvocvT7h8I8EB+uHUhXDOgoEc+FWtEcmlWA0Qu1bwQbuvUGeO3TXeAa8ci1ESFBd
0drPhmOefSdpzo7oWbwq48YgePzjqXwfsqUC3gOLQMct9IH8gCmAv61SGpOsac5T1KfJpx7oGtVE
6d3GxJaoStxoU/cOq17RTfsMJ+WOSU70OAXgNuLUsz+9KdzLLg1+d+TYB9pwYeXvX5BKICONBm3j
1Wb9Tto1tBHHuNiQqAE8QRkYNBs709iHrxiarY3McZ17gx++5qmJh8YOxeb+qt8bW721SNKxCOhJ
We/e3Fp/G1OtvNaWyVwUd9/eC2w2ILAy/uTIYGTwlE4Ud4NHenPe+ed6oOILdYg+2RB7D5FuAFNB
F/AcOe3WTvjRWa1ra5VM3bNHH/TgdMYL1NiTJbPwV67FihXYmiiKxXiKQM8vjXzAiMjJBnzAdA+D
h404y/zhVlJc3NDt7VrGzchuC8qr+XmEWdO6oV9KSgv/w6WE31VdPfPo82Xn5uMj03BCI6ymPxVx
TI/pP0/xt0y3oYiPDP7niO9CvgmUdtvJK4Gazg/HkW4grhh+K5q14OCAKOrpJWD3+4jlMn0ZabI6
af/pKG869SoqnvFqnOOihn0wPxrCno1exKYh5ZwYxsF75gpE8ZmP4QMqFfGWi3DlVbb9jEG+vVZY
z23mTC6wwyf8U9kjVOptQeGHhwmT/dzoOrG3z04kuyxLsyUDhYhWaofBxDxsPKNs7Q8lFqxN6Qb2
TVpOtRizQH1H/rZVSYcw2TVWgG/ZvWdpcSpUXV34+9Gl7bpo6yKh2lFFvYaWVt+0Qs+PLcvlCkor
A28p4510zAvpnvEfSsCLlwnta9i0oBIyNxzfNKuwkU6h4b4/XJVdZK2qVhn7qrbc94yjKov09M3y
ff/oTkwX0FV47z2u6aXg8FpQn5AGg3LnvV2z5FfvYuqBnsQKlZpsfjqN8wlN7YUpRPfqaKa2EbGe
06AJ7I3vz6FYoRY8FjqDeICV5XJ2May8TlnXaqyLZSc4hVUBlwp9F76Ntgp2DlKCV7fkj4LELQbs
WpwDzJyXfmJQEoVuSJNUT15cO2N4kY2wtn2AiFYY33JRto+kzGEpEtFN9ZTJduDInV2W2YORNA+p
QkBrpRBgmWm1b5WtbZK4LA6O1sZgpSok4oho9hKK7YsBV2odC97R/VVKODfV2BHk0z4MBWNyx62m
q+1AGA+n9vjXc/PDokvoiOXiNZBTc/Lmm/u9vuD3YTAXrZsh7Y4DrdXj/V6KiWmZEn6JtTsY1tCF
6TsVXJ4Ew4yVF8cA9QxDstunMZP7uboi29m5af2jC6Fv/W7mP1gE1cA8YhkEtR8XpAIyHATyzofA
8YNmDSbFkgMfMLD6wEjR79M43EWZaPdkxmxGLWFh75kLGpUbPMgAJmjRJGeq37S65lqTP2pcZfE2
pwxLnW99YkNksSjg4ER3lxq1OjKvyZZOLG7AdpOlngT6bjIDBwl0xegklXvTVB+hn2/1sKN/36X9
zu6r31yEJxQCmn8hcbWmdwHV1k2TU2cNvyxQfVYrWzo6rA9tCvNMjrcY1cbG6JjNmU3Dj8Xt6+L/
PpjulwujYMKU7kPl6TVcTnU1POo21XZdqR+sQrAFKkHHlr5djRRMa3C1mkb3xxzGfVYh06aTEG+w
6qLatBK18xLXWtpW/T6hQBVJS7KAYA6Ln11tUHXC1yC9Qvryi240wregeNUae6I6XKNAh1sa0vaJ
/VdTGV+YYk6NK86aCIZla314Mtr2uvfYlmD9kqz/dokQYAhN/QWC8iVs69fUtbdQ8pytalO6MuM3
Nk1nYeNub5vhzQ7kV1fSYYYNcGSr4eKHpFsgVg3SWph/j8CzGe1uRC+6NaTlz9Inx6X4Q53Lwdy0
S7+S9ZZs+G4pKn3bGATUYo4nN9DGsRqHX0Za0WHM7UeJHkVlX5CD3ifLhlXVbcnJaNnz5Q+Bnh1U
T2d0svW3shG3gDCiEuXfBlip5YqfnpFfP74Go7lGRsUw3QZpNI9Emksw4ZAf3RVHE4kq6M+76wAl
w6ugCxmR9tSZ2q+0rx9FSDWftivyJnajW+5SrsRklgzPngE5sdQkNMO2LBZRizLTwWsO2C/tsqfC
hb0RT1CcPCIgoPuuOPsJwPScL2QWES1nTskq2SuDwSbiweWAT2+B+/ABKtU8tn8pXehKPms9gxep
LipEWE0f+4H9U7rlqobnlrGePpyNovdXmdXjLKcFHdCC9kWAIdt3L/C4FyZzXebcwdGgl7Gct92x
4AKTh+92G0BT8bsPZCXHciq+ikbIba2Nz4LzEaUwLQrLNXe5MT30UiHYZArPN9eXFGLukvygqz7S
nDGTtABUjmxM8udB4nYb0/yYC1oX0LMqhkz47IMKJPJABd16TrQi0eVVlOY5RVVIe8WM18pG7awY
TtZA5xr0TUs/RmPrGwMbue61zs2Pev4+um5/hFUGZzQgk8dLsWZG38riHDE19dVJWBh1i8LVeXFz
/9P19N+J94cV4EoME7+qREilkM/W3o+Xj78tx3gwGlixosirZRS317S2af8AjISb8aszvddRt747
p/8eY/Vgye+6tsCPl/kDneY9Pb+Jgzb6iuz4selT2tO2/KWjbHlwI/qTzigXgrWI/v0nXRKf7ra3
9WidllF0YsP8rvfdW9jaT7XjnD3pP5Ijdi3pzZLTNHwIrz2Vqj5YSjuyNYLMWUV/It1EZMwBmFuo
QbOSuIc2QXcqHVTTzrGdxjVMJUcTjEezVenV1wAKJsdawUEy2YBOTR7N3no9uSbS+kSFew1Zfwkj
RFsMHGzT1e1DWFs71ZnRusYvKhJ0lPm16wK5bTGZTyFKzCrPLyHmhM0sOqzIgddagImk/a2k92kx
dF+oafpuvR60ZKqOtXPWmA8TKRss2TR4pJU46c7s40udGYRV6t2VIfKCpuon8pl9qbl4PDsd1TgI
4GKIT62ih9Q0ur51YjCnlhK7UdnrWivBYDrt3nIHfVEIzT5T72+sUFbsN0qD3RL1sU4aG3X1EJ1I
jVuMONWvZFc+Q3T/gQ9M8GBnThhVYUJb3lf4lNyYQt9ogcbPaWm+BQFLe1hLbPpBf8BOk2/YZdV7
uo0wt/122E1GcbFU86ZD+n/oK1yvAfTSTYrItVohZZwTfvpTrRIBZeU5BiSEEk5aq4z5xrLtLlR+
FrF5XE3CbhhXykcmPkb+Rnc8+qNdYiM48CKu3c5r1MTl2vaKC/3MZNP5bQ1TBqQRf7Wjxjul87kn
tStcS5Fd6E4aK2WDN+i9eheKfOMkkLV1q/JXUiBu9rj0L01t+HQqt91TJ+7tKArWk+flQEVT0Dcl
8/WcKr6oxR+9IctMZpoH8RPamjQhqhj5uMn0Rr3XebVBOwgfYWhuzH+6xRQ4vwyTIUlYcu37tDUD
OCqmuF0D74SLHekxymTgWcbuYwRthrLWW6rKe3KATwGrMV+F4bBcVphlNZQhYeNdart4ZCKNpjgT
p7rVunUBS+roa8ee5RW1akMzlPZuIUcNUDI6sw7aX+XH7yAts01l96e+ED/RSMBs28TFTqZ5uNaV
RWEd+pt6nr1W89QzyaAbcy35z+P7k6bvvKXG5K7vz/fI+w9OPUdK/tf/uz9MRHygGlPb+5dWGUc3
Aqz9f/3X+4siYEdI+tfD/Vven+pVh8iMEJbJY6ENzLA4CnesFwTfcFnut7Vp7/uKiL2RRlLRf2Mc
huo/incaHicQe5ogok9r9mXdEOZZgdKEUB4zJwDO9G7H3W+0Pt9uMn4rs8JUTjhP7RMH2vffU0or
GtfCM4vYMY9mWBMI2Zy9gm1YhDVbxvdIUGrqRatK6qdyhB7R/Zmm0t1kGatAZ+sPSjorKwZvVbYm
iT2ND0nGkzpXzqY5pPPNna5/vzdlAR6QXrlLowXX3hLDfn/xfhM1TQ56235R6UAIkhH/yqPMOYgm
23W9pShX3UU2oGIYjMZfJAhGF8IKxUov8vqgjHZgufba+nB/LKnxD7LdpU32WNq62EJLh4FUl8RK
0k0a/Sg6pAQKrE2b3dlk5G8Zsz/Mz2ZxUJNe4MNIPidMn4vODI2j6CAP3G+M/7nn0P9jKxVyEg95
evQ6I92P6FEKI7ll8xiiNs+aa/8xHHpw4tYY4Stgm2MN7aOJ9ZNvV19RHby48YBOgQ98OOfOqk/z
h94Ua0ND16C32y6ZTqbel3OK0gOTxrWFbpxE1BWaHXSPinpmlWGohyDKRAvCIb9sUML7npM6EM+l
y1kLLM3uMLbrxnHXja99Kh0RY+8W53jw/8jR28dM6+Ytgm2zna2gzPjZI0ldR7eoIJw+Aj44yUKd
tTjckDGNXARwStCvZjt0GisG7szj2+hTn8TJVGDG6yns6NEFdFNIRmWkfvUKn4DypyI1gp3Z9md/
MOhpMh0i4mSqrWO38RBqLVJNPlgi2eZDRVYYKsnRMzAsJRdIwohqEmhjoE63HQX1gnxW3qbLEVyo
7LlsaVyWqJBm0mv2jE2ZwtAI3nSt24INpL4gsM1g2lgRDJbha/JgCVVJAN1WZldjDnJrdAAz8ieV
4xI194G0O4Q5TXvAHg4cuaD4QTR5lnPEy8CuBdTx3igwoCNblKjU8vVAfC2p2g8qD15KCV5CWOkl
UW65RAswWoW3rayPEfarRnzrkqXpUBKZZkdEF9YMViLyFtk36oepbbZ5wdAqrdHXlPlbAAll0E2k
PHFEhzWKn6W1bXMXUYyiCmDDwaEPBVVWt4nt/sLzG1QnQONmI9lLZHPxtjr8EZr6iGg7eISYUTEt
8qr+skr3gGAGj1acfCUlsWg0bulMEkxn9CcrzT6HoK0OZs3BWYTV2urlrnGiaJlLkkzLIPozIi06
xxa7R5OgsJRlLCPALUlne03bPifxDKlrJ3pE/TsuwmXSZN+9U7/p1rhN0umrQd20aDXSIWzD5coQ
9Pt8ugH1IN9HtBqQQzJahPbiuakPsKA8RGPLEKe1jxBIsix+yl1xCVFKFM2I7F1qe715t6x6pzVv
rRsfTLQIfav2wKGfkgJRunB1hmTw3zKF7sDr7B/m+ycyZtalSi4lAyh26KcsqGFWmcSCEutYZ923
muKPMLmaunrLSkuuCpljNisI3u0drmi23Wy6PnrwEXl9kCz/pTvp3qy1B+bClyB89TgRTeJn0QaQ
5+sFj7o/+KhDMrLk6puqxZtFTos9FLfQQHWW9azR6REc+7Ku3FueVLDdyl+pAhAsYqxgJRSeRZO2
H5HlQ8vCNBkkDqYOb2T8bpfPEaPvfJLoULqtMakfCVZOBM1jJrjmuPoD0hpcEsXvKR5+B1wUdD3/
8Xz91LTywID/c4Ss0k4+NSaJg1ZBxmhJ77/TAUv1OpeVlAkjBEDjo7KGZIfP8Ln29BvSNyuw1pxd
L6XoHzMcTqBs42UdM63rWzBgLl0zbxh2/vjS5g3mx7E8gNLmYJHFT6M1W2G0IIYCE8lc/KslycHy
J7JKWtQzY7Ehs3IzziKZBLoVS9+GbttjpgM0sr8MljAZMFpMjQ9TP6OH2DhjcS4nLAwDqsZuenJw
EMQTneKWtgfqHLR+V6sEMRjHzGub/FDbJlBi6xSDSFvEpntTiZMsq3EPCYjozMCjO61/IHx/iiL8
El5srF32hiIke7dX4FBcnH9LPFt82oh5l8bIDjoja4AND8ztx/kjbnP57Ge+JDGTnrGDvruJvjTq
stUoS7Y5vIXoIyHnL/PrYtWMOmTaxH8xBv3UOzwgoXBdTRVXz3yy9zYRnR55Qmj/TxZW7IVta++4
dT/MmMDwOPFX3pS+ViEmgf6lL0qdL4sv9xOpyTj05Q+bD8Ss5PGFQ7ZKGrIulXdF5YyJZfTptmuG
gbFLp/6otMUohjfX4U0ZAXt2DZAtHSmWyXQ6GZj5aI0+MB7je8GoMTliWNEVERRBBThM/A5gkOtp
REaK/jtzwfq2vrqGesN5j7CAQEXOSoMPsEroYM/ldjl2C0Gex4MjBQ3B1MfoJ/cdFo4lcFsSLQaB
EdGibZTyBhFj7kbWjqWDM24V4JpRzudgK7o7+ksQ0eDo+h/2uK9tdrPbrtzEIwRVfEwrji00ISbZ
JYydWFdiT1uR5ByyjxwPQWVxUUjTH7t3SAaBtEH6+FMo+flkWLYb2ZKI0hvG79xDOVL3hwTO5Mlu
25cekXJeC3WelI9Vo8YHWYsj6WAkNTsU2j6suLwdbVqu7Etrmk/CW0SdztANG1Gsyk2UGYwOC1Ja
Y0P/mPRfeZ+8joxgCF8I6DPMV0hVf2hD98vBxUuiQYQKotMfvIx9aObls8iXX28obShEolmRL8+6
MWdjGgY+pWmaPSM1CkBXXzL22jgtHOjKBhfYZS3i2IjdhJ7AvpMgfbZxhF9UixwyG5q59QqZl5wJ
8sFxhiVx9FK15sAVq9pUjf82iXFr9s1Xi4Ubfcw0cs6FFzfzH2tE8VZj3ho1vEnTP3chs4xMae90
bG0Bh3yIymKXa7QonShmnWVBi+Pxd/y/GDuP5caVNok+ESIKQMFtSQL0lLcbhFzDe4+nnwP2zN83
Ou7EzEYhURRJ0QBVX2aeDKddNINYZ5v3azZnjLDA6WJ0vvU04p9trcUy58Qu83Vn70efjO0tPkIz
w/R2nevaW7NMUzhtfI/g9mVm8cKFCbBt6qAD1bpfmU3be6FWPIf0fhctD6APoecSTmGGhE1WzYrg
pBj2poMwuVKLRd3sKT2pMn1byd7wWtX5YnnzFMzscptZAfmD1d5Op19j2H7BVvPaiKSZcPDg+arJ
BtL3BCnBi9p2z6rD/qlrbsbM5eU9WgHzpKkYbpQi1DddjxDckClMMRRbc8IwChvstpMXDEvjsRf0
Z6dBoZ7CDHRTTCz9WZTY/qshcFwUNgiwzYecKeQNejoe/P6cjxLeLCGsBe/NeA0bu82rZAzs09Gg
DnbjrCJlfBRJebYCjnlOwQYtCae95ZQfUkNOAopC+TRDrP7HLsUWXeUFNI22GtTsaRyIAUcVTiUQ
iZ4BOCFPxOwW6nSZiuYnVyqIVo3uSeb8avmstujSJpEDhn7RZ3kcm6zHMkYDKz5xIwZjnOC6nOyf
rrGZ/6Pr4eNZKcpyBMgkEvTg8tAyL6syeoR6AoBJTry0DCD5as6LOfKM10EPk31p12xdh3QZbeu0
zKHYu01j3bGhfQz94QPiuIU1yHb13G63rdDfyC1OW78lCNuP9XuTMt8CEYkvknJ2V8Xno07qjYFQ
aPiipHOMI5+uJGeljLx+DDHT8Z5MUFNczeeUzpK93DWWg4gDpRVFFUby3LBGJ/sJGanxTPN7kIId
jAWXv9NBXwvVpLsXhFnfxN8Vktma3plHK2XbrDEJWNcYXlcmQ0DuWUMRWMIT0YY+pHcDPyBeJhbG
wifhb+G0Uev5OVAgJWYdVd4D5b74cexp04nxCxgzzLJMu7W7cMnIHwKUlw2DMS4d71ujm10rxGYQ
FsfewXtZO4RETRsyvEpzQ0bKodQoCmPkfo/fG1KqOgebssqpMbbNbDNEYjEVsJg0XnxLv5NgK9Z+
xJTQVinItvK3Alyf0z13cZfDVKQyF4u7etTrrZpblSc1mIv1o0UvDJkKMR0yisw5PHgRsr558VM+
yShP+i62gGHC+hOer/e6142cZEqznjj/qD8Rm791SHY2dAyvLgoO2SuFrsZ9Mk2ncGiGXZZSTw5F
glwzp7g4r/espe+KDrEnHsKzoqM2wFbcR4mDRkezR0BRzm62WYbQq7m2tBmIZONvlQ5UXYzhMm9Y
Ish6BCXS4ZYkiruOTTbkc6O8FrV1iCo/waO1aariKIJyJHTPQEWvbXoeplg79GlP3jeZORYVDmVZ
7fSpYZ44YybcoJ6lG5HhqcaVSj7gTAPjiEjLByMQblHEyQnP74PfDSw8YFsznmVqJw3oLKqyi8LE
i1EnyT909+xjvU4Ix1VjlNqelopDD8Bljg6Nlt8aOcJCyT57pdjpPRRF58VvD8xwitJQvpnOwW40
t2mvrYkMY+t3mhtfs3vKOvpoy/19hH3JUbPHkWhlyPGyLDy9zz+Xvp2iiSH0khtwVUVvqcnl6Qri
iwEGmVPofWmZRPByGKwtWZ9RFsUKpkWFGxCmAn/FsM36wv+T76DpLYVEse2qnKPMgigHaXlEByY8
A3pkYKmfOfTXY1cqN1UCn9aynuxJoLn7aXIDGcKgdqXkX9oF8FH2bEuOiiQsMgeMQ7BG7BPCdliO
5nUsstupm0+6ReAUcWcl2uY2qxOkDp3YtGb1nB2qCFIo7fRdwo4JTi204/BBt3N9XQV5t02jUtzZ
foCUqOhPlVPc9yGoz64K2XL2+lOEH3GWZFglouO+V0uaHekZn5n5e6LJqOPL51tQN1IhrMP77qwn
ygVTAc6Psb5oc89cgj0c5p2oOtB2+VGF8ZP9ykD/mCrPgwSeW7DdGwLDhD7NqUf86ENPOqlJn5PF
D84sCMWh+xBsvswShxD2hrseOy0t77ySsz6ycrUz05WmgjyoDy+9ZiO/5boHN63C3DLviBTd9VMA
gifAbwqujQKmwrSZI9mX0JE9CDFWe1oenrM6tS5KYh2D2MAEpSeM1rq3CPfQltQ/aPXMZ1ABlTsk
9GSyE2kx9JnaOtHw37KjyNeyDl2UD3lJIR0OENkbm+pDutPXGeIy9GATOC+wIg7hTnnsEemwr/ef
ZiGVlSGB++n9K8d2CCW5+q02Nu1qFqHkTBcg3x2A+Vvb7zcQCXck0Rv2vKx/k66nZoden4plbBex
pWIoX+kUkqNZ5hv2dM7aSaTv0u8BUaVjrN4z+DZMh/Oz708XyIIW5+zsOJZq7yVdJdZYTXbSan4F
asyYK/klC3JkJa+I3S/x7Co6dFhiOA8QPpOfUzQQOFAOmhq7mHy5VtQ/tUX8EEvGljR0Hvx5eAKC
vNb69n2KPlqjLd0UH4obCqpiTCv3CMZRtjQJ3ur9sLxM8X2rZyD48P8AIbn1MdnnvGps97OHRI4t
hucw3fYFsYS2SIDxoPJA4nz0/XGHbeKtQ36H5MqByKmajzkOd6ykhTVbuzTo0buL4hdC1TOpYg7l
3D9TW0KN3TNUaOKGtk+ZN+O6oQd3kxcZTP70w5x0jSOndnQ08e2bOSta1v6sb+1HYIFhr5teEQ+3
01RdnCX/iQNph7Gmw0+cl+sB4srWhjiRqEPC5pMVcCqs6q6r5DGyDMfN2sQjlO0fUlV7aIl0oaog
FNJin4b+C8JU7TGs4LVZmgUKLSYZXmKi5eQpmWisozF7N20LGuFyWoKHwnHfOcScx9ddSoNl1jeu
whnTGNlPlqYZYyxvfpDiCnYfGK8CAhc9c7p8ctJDoOoEmVC2B8QuJppybfa84bhpjgxxI7f1kRY6
Jh3SeVDC1MB80Xxj7WITlbaLY3xqt5OuU7/bQDIwCJBD5oCQrxLdU77rYJQHUHb7mvrae/tkP6pj
mB8buoiGIjaZdwYPpv5j0lV+W8RgfjrqX/Dx+mM4XkawBTR6I5YkNX47ePKTOUNRqs4+3JYzZVL1
1tZL4D52QE27SRq2aooXwxbi1WyMe9zWn4WRvNLB529lDMCfo1pv3QPB0be6k8RHrFFQImYWnEXe
GmeTzOcqkfaaMVO9ERaJg8Cw92P5gud83FPiUByEUX0WTV8dsnLpFOlu21JvOTCwxCS4gBG/Vmq3
bstNEBhb+CgFwakSH3clV0AzLzQnJHu1n6Yb1Yppx2rrgx/VhJRmccPggGk2eCxK0OKKg7EIQb22
Um3YlwwUdzGhJ2JNoWEwkG3ky6mg+4IMERIbWQGXtNlWMf1066MvbYSmuNiPhw3DkS05w4uiBJyz
dN4GNu0X02Q+qGSP72VaEDGu5XYM1IclkLcbRR6wNIXNZpjUYWX5oUfYP6i2c1YsIhBiVJ9UJoSG
7KG5+ULBGD6oB023P2AR5esJm75Htg7xkLoyOgTZtbSzq8qOmsasXGoqmGY7InpW5ybc+Hb70ZDr
2IYcaXJTyTZTzYSMNOU20cdmDTcUz1oC2QMIR7PHByI4lLynWCrWGY2lHtp7DaEEGYjvaESJxG0D
MIFdt7qeu/SjNyr1BmavO2SfvjCSZ5q07qJU/zRS023LTGEYS0oZLENSOV4XDvcpbwUctW29Ua67
X2XjW+Z3W7cvStU5bmTmnm+FGZKpZmzBZG9EWX9T9sjC1LFguLblDQVrnCl7gOYlJb0VOEuSTqsw
D1+GmJ6zRMfalzn+dlx2nN8R9WwXGUVvZcF5mdarI52iOXiHhGRkU+x0Wx4EzqS9XrG2Hgoip7VL
OKzCmzG/62yGAXGvzTJOXFGgYkTtq6/VkeuAJGlIu6x9Rngw7dufoS7TLezfcO20bbNxIoZ21Goi
YA1T4kJnJcEZuPPQNZhugRuJmger5VRGRlHN44+RIaxjycHGKuTMdFi8CFb3G6vvaZQB5VUtY2JZ
ROWmo5Mji5zWaxsCNrlv6Bsj7KaVxcGpjxMyqkZOMLoJn3LwA2utkHhnNZ1AK4XjIMk48uElgf6n
Tx91m/1qk7HEKGXdFrWQW5OuFS9Fd1hjXHkGJc75cs6fQcdT7KZ38ya1iksvKma8GvWSdjk8ih50
ZrXJ1M2UElDHhtAYyRqJag98fOQfleHRycaMTzlAiOt3zFMwa/7fl2lXtMSfK07LLfy5mZKl0Nqs
wjY/UjBVra9XvF6nrMylT3G5B+b49kSY4X/u0U9KfnX9OZpCfnX9g398++f2f/+GTE+j2fv/9VH8
fpC/75HzXTO7/7wkkD7or0p26dGsifhcb+Z6778fyPXetNAsst2fOy6vKIvrVavEnOvfz9/vG79e
+udWrt8Ja6z5PPAm3Tv9e2DK7mBnTbHPs1HbtyopEXUheFy/8xeqx1+X2fNM0vLPdWJMVkzV/nPN
63fBcqT+c1njUzbox3J3vfz3LVx/+/uP/9zXn7/762YMZbH1qIG6Vk3m6C4lDCrrBogQ/3mwFVSY
eX29rX98WxCXEURVeTzXG89p6/S00XhKrgj1PhGTZ3fihk9hfrh+iRd4ebh8+euyPz9ev8tb62Ql
ueP9dfn176+XXW/kz48zq1D2PnnLuIU7+/OLP3f257LrVVIGWUzgl2v/dVvXy/66meuPsHcreIhG
SB4J7eU//8bvf/f68/Wm8q6M5/VfN/P7Sv92s9e/Sej/cZqu3F7Du03OskyVCpyaJcZ7zfbS59f9
I+p7/ZEaEppj/vr1ILx4pu7PWSYuov7vP7re0PXLX5eJol+67uhR+3MP/3av/9/LVIdKU1yd//No
8RdWh/owXy++3ogsBzTA67d/bvQfv//r/7n++PevFScrd1Pcuf/6FPy52T+P419v5nrFv65zvSxc
ktBUr/50UOzW+HyxEV6RN/nQIn0QL67bW1gE9IJeD6eD/qwYTerP51Arn65Hg4IR3iGkVXEv9cQK
OYMzfchcLYHvgPO190zyaZzEKF9VVUoIIT+j/tbHCRvS0Vi+Y1pXS7bYZukSXTW2/M8XjX6ilbCz
R0rMxc6B+52M/WPVgdowiQevYFwiIza4/zoz8OAj3zRqcSathrOsY83cZNPtVPbf0qfpLMRPoMct
ew90WGaAQEPTadrQNYYjTaNyKFPFNwT/RxWyqxdWmCKyscBcRMfgpPqRS33c7AXJOSsq4sQRYEKa
AcOTiQvqTLJ2HRaAIoYpu2QqXgBEbGPjQJI9imsTYl26MmkBsVfdnsJUCP3DLO6kbWq7eeCRmWxX
R+uFpQlbmzZRsbCz0NEg23sRHNca1IMCLWrb8ZxuqFBnYhPf0INtrtF8FNdXCLgu8xhCLRj95ydd
pvu8LM+4dMs1LRdv1VAdimICo9j1kWtwbmeFcgoDFKmY/OeGHXuxgQBD0c6JqQR7jJgxoCKKZhOA
hRU6KoDfyiUNzHNntPrOt8PwMUBDnEuNAhIo/JuSjXljTzdJP/5qLJ4YUrxvaOrIo70DQjQBdJ9y
O3ksDmpZ0qWkipPWixDTU8y+pQ5fqv5X7LOAFIIVwTgb9pY2LUsp212rIX9TYQ393eSZlozTy2aQ
LmvjZ9aSo9dUAtBV23xb0W0WINrjC1wqdRglb3Vlmu41BeZDNyiszFM6rvzkvemd0EW+z3alwoCA
kuQFNKYOWwlw0saj4WqSf5zKkWmX2Hdwg+qd3fCgxxnPJ/WXykHkvNClp4cWYWi2YZQ12ALZgM9S
q7GzD5VfrZ/Rgjmel3eQFpvtOQ3nHyRslskN8kAl36l5oqJR676qTBuXdLwFVRkddJywykH3KqGF
xpL9lHVCphg2NdkQ2RBHTrFv6RKo2JxQkWC2FMcwkEXD0doXPwKETlvxCs8aafaM6LbNfdEJQEil
pbehG/vpUHcGPjrFy+jYvpvUdjVX9ieYRAnIMPiYesVrbeoEBpV1maqfmSeExzAnyuWE37S8p/gD
Q+ba4/zqVJPAfbJTlR/Loa5Ai/Ror6siW0oc7+bWt9f6lG4gJj1O1HCGwjl1NqvvQmHymvT1imLQ
r6RSO28Gd7Bh8FhSa/JMTDxnrJrBoE4B5khQsgbTo9PMR3o9tHAJIlW9CUamExnqayc+jEqy7AFx
5Xb1Q5NUT5jpoe0yqTSd8k0l6IqGlq3BEnlp2z8X9K+tZRMzGfdFxpAGUv4M64dkduFjn0LuiK1w
Z0hFsE5W700KuChTqiSxtTRlj9RkldjkcXkAwR24Qu12qo7hkiL6l8DpPyi6r1GNi29q7WctGbCp
hV8iCtHutSe7Cp960gdHuptVbzg6qifM3vloxyW6Tb3QhBmP9nc4Kr72K0/xUwvzLR6MC77Mlz51
TlLjapk6nKnihEs8y9jtsbS0ZXPy8Ycwmpq2SQjcLprzcDd9mhTn+uljknfvapejC7XTrYyVzdCR
GTSZJBKS4NgtEcKqPsck1TFgrYdNwHtiXRcd7rj4o+dJgkmPEYaYxZ4wPUFlicrbskcMBWt26qrp
Hz3qpVdnhn+HG6V1B9+J14uEbI4ZjKCOA4HCxCFNYVt16UZ10sUZzziiabKX0qDMy2inTTrSyhGA
Rt2YtWAgA4dA4LJ3GyV9NmPtrh+X4fRLb6L6VlFClBJDRKR9F0rynUXaV1MRJmbguu4EdeCdlZGY
6ViuZYAEIhUjjZ2iaoVT8ApmeDVm+DqHqXgQcXWpKEHL8ulUdgw6GwZW2sADDjXPaYjeiVar3RFK
IeHp8gbdahUVptzoVsC+NRj3dFGEvCJ5YpYefpGll8OEyaHuAcTeWI1FeCgtLlnCYEu39lVlfjRR
6RajvA1tiDVSpLtQtcDM+W276agK8Ux7OLQo64GZy03FWZcycwL8cuiTjamg3WDum/A35OPG15Uv
u0Lg8/txq0c6ysCAR8kyt6je4CTmrdVmcltIbWvMwzkJ86d8FJ5UU4zoIfaQqUrfIoO3mVK8OqKI
D1SyhfaK2o17PMCPmZE+T9B4N7JuHsN6/ipG80Ur8NUwGs6o0zWD8TzDgaXNZQ1ZW25U0zxTELi2
iwYltUCUMWWzT3wcKjTKDJFCugSn2huq/bsTpI9m2Z1GigljMWBwTXdUNQFO5T1BK5undawN9J5K
QExEEzk3UTPUSkrtNlLqjV7z+YQ1aKQ7dt24D1O0vmiAzc4jXPPZfJ/a8T1o0AStFEuoXTAmiFB8
s+RrsKInvRrf+mr+iRFp+0Dfzn2072T2iL6KIieK+5JUaRcpqOOJyhc9fJAzhpRijno3UfVukxF4
lU7w0dj0kHbEcphuurmdYf1orZ+GrtYNeNEc2CQWhlwiPwnsFoocAFqKHLwGGaE2v0sCwS4JY4RL
KGoLe2b/ljXxMiCz98WITE9ILVgrEy1cYcS5WdHAr3fsl30M7dLSdouPuip9QFFWcmyNL5ERPBLD
a8eD2ovyJSqTijKo9NmplSNHvodoQWp0ncVTH1xUeBCFoW1b8LBjQTXyrmGETIkbCBwmKOuIyNVq
QCZ8DyeEwc4qLxFAlB0TCVc0k7kZnVNSFA9pp+Nm0HJCKgtFxPZ/0nQ8FMlgrPOxfsEVctKc9raz
wY12w13ZBu9gspFBHMZQ8ZC+gcnHf0DYk+5Bhlq6ZDY8895IpDBXHMQgeKkDK5rRtXVx4iO5lbRH
7Skp8ovsQjYAtw1hIDIzfFy6F7NlLDenNjz7oLhJYwYkpHx4NiV+Tj0LHgsz/SmX4ErWpgPW6+4p
YhC/q0NUFQw9FqkFMgb4zvOgP2LdCmF5+e/EYEDbdVTjZpVnNf1ZryG5FPD7KiqXlTQi84W0riv4
CohQZwnuVDuwFDAjBkN+nSfZ4mm0LBIEGS6rTadZcF3JsDNnQVnNHvBT04aUYGbCQ70ymjq6b3u3
9c32kRMcK8k755uWnu6kTu26aQsDxEb7qMiJ3ZzTveP5XUFHWmonu/e6cbygt1E1oonfYpmD9wWx
I1+nRUF5ilD48LAIq/AEVgHyGVofhtQs2WVzb+/tOX2xWNSXnMEhruIDZ208DXw8C8p/44i6v2Lb
B8MNBXm8XaroXuXws2kgqeJjSJAJq1MQFb+sJmI8riKXJ/qT39gXDCef6ogrZa4blt6EhPzI9pB7
aXiujiaLxYAhW+8EF5YgCyfwrEXJM2vtZ1pxyrURqPijtfGLqRRii92PF9vhVGNOUNi6j4Bivtgy
75QgZjxuVli3KZ4vKdKsmd0afYbaZKYJWHzWYGYqvTiIfvVUe7ZHo1AXWsRIERMsQ6MYXFWjz3bK
FM6tFvtgs7slZIrYqyS3OrNxNNdPRmL5FpntpgI7y4I27Lf4cvUGfVu14f6GwSc75WptJBW2VxXF
HzzpWfmlQYeOimTvm6iDUdgeS3nJSiHXToiZOM1YiM5GgOEusdcOoZx4Ns515zxmSveDtKM78hSN
AGrLaTORlF4RNXJbSMggVSQmkuoNqPWhy+f7WWc405fvlYSaNTqYxkQRPpUSy+hY+k/2gIG2AgAD
lIpcjYwJgNt4OQQIAcwpyCvzDi76KsqNj7jLqHQYprUMTM2T+vSoCcJLMZ/AkGc4kVGwWM5+DAwl
m7SlaDpzQ9XECTK+zyPsugZCJJ/SLBsqN1N5nuQgL8GYnSeizMsmiYKsqTk3ifGiwBiQxMiwq/av
WnNUVM+EtLNC13qQhfR6yXaMgxRlrMImBzo920t2d/ABjCUc2BT9qIfNWx/qn5qpTJ6v9Q+w1N2p
VaG/BJSxRjUrQsPh3V8ok+OyMAn4hFA3yBq/jbD0FYn+S0euANne/SBqX4+bq6ii5WfSxF2Eux6s
orVJHLR7xeFdYhnah2HbPxH6ElHBYq9rlP5OmoPyoN5XhoN1SnUwFetE5xKwlPyBG0UwfzFg7UY7
QRjXprWKKdJSYYkH+HnXqoOFB3PHa6xW+5oCDgWDYlVg+gOv+hSn+TkU5qGvq81csH4eWgcNXtWq
lZkukb94syqa+cIo4LWU34Alv0oKBTcIVuTEmu7Oyoc3qxm+IqCFM6K2qanv+DuNTakPyTqnfcMf
aWMniosgwJunlA99Yt11iKGrKc7OPYklBY1yVcTOW2zgP8H/9Oi3950UCKFs3Vd5DaZfWP4GUemc
GvIkVZTPhHpHcx4JagjrpmTX0QOW2ISoAgDBn7ReeYJFmHtBON2TcOsBbll3GeV2fR/7e7Zar7Zz
bzNrx2SSwQ9DR163bcwCmwWmaZFLirViA8T0gG1s1dfdtrVC/EOkntOnigToQcT+jvfkui5D3aUb
hZ1Yj+GNvEHuKhqMa/vQBIQu1YacXxDNlNGRPc0td6jEq5KmB7vu6CEbaZUZfa/oU0Iv0K+xVLVf
YUU5K0BQ1hdkwllgDNbKYFXJ7gsEf7JnJW1QIIbzpIdErxa9yd2YLut9hdyH85pXOh48O/6erPA1
bEN3mggkg2/V17GjYbqaXgpJD4uvbVMwJKu8p7OlIdVixkh7sntNchR2H7VzA0kKixltx5wQBtKO
KhFOa8fV4sV8ZSZP48jZ2wAP7JUDS47ebNeODacKESDHJORQpP5d+hbgr7C8tEHo6YkREXodj2Wi
fQKC2NF60rFpw49ctV/RMD1BICo8paA9uOITTwm7xd7Q4aM00M+QT56TkladogCvZ1uhfFHVohR+
sK58V6ZUCcSE7Dapzywkir4LPz0JC08TWzA6730DmlHU7MKxaFc26+xVXWjfg06oI31S0a63GN/e
Ldws1jwyP3GyfaKX3wUakGcV6XecEvUdephsWniZ6SxcVXxZN4t+L+abOnR21u3I2ZSP4oWk8kek
+Z5m9L9AslxghfWriGOUSgNA1lvPjjoep5qGkrliF1/o9U1fS3xlqH8W6lXiaFtlGYWH5XRKDdG6
aZRTgYOBkf4fWh3K4ZnPKG4QtcTkMlA2UAfTlr+jfKULNgnVbmoqnsigKpsI9e9ZanhHhsq/a8Nv
Z3ypbP0F/8yjlQE776CuGPgsYIz70QpTB44kvJQUtOgsePls4tmlJa2qTU9/E6ZG/kN/HrOOho2o
vi948lb5oN8pKSX3rdRfIfCBNR9oSsSrxSvjBCciBI/BbO7Uxfcmg7BhKbxiBWDyzuLl0PCcVZ2e
MYcj9dhrt04Y3JU/HHj9ADNfpZ/GsL8Dcx6szFrDtzPQ6S3FK8h/bTVpxcVIh8cRn4I3hdFtbPUn
3cFHZqPJ0sPaUmJfnQZi3uOkP6gfWKk/LJLLjeCNmRjPVmg+aGa+IZ9/Dp15m7REUChDaWo+LQHR
aXvcNbp47VrjU7GW8suB1JRueKRxGcbEnP8tmghWQqMMq7sklXkGIY0JPMrWdau+UYFDpkQJTnON
V0MtTolmzgzumq+yGhevwHPaVXgZQuxaA0AdIQzMIj7vFlYxXV44u1mQpjJQkAu//cxlf1eG3Qwf
wGBP0z1YqTxisoA9pxBiCbDa2yiWPDBF2cgs/mEBoCLK0PYg4+IrzMJdbADqJVssEuM7tGvmVHVd
bmRK2ccYUaZQXhIzgfdWpfuS3pe5EyW1QMZHojaHWkOJdYzIjRPyt3Grf4Z+fldHhstDOHbhjQUN
oZmHU65Av0lMrBsR+ItBv/dbhXSG/2vOlUdtyayR2HlUkvcej4Mxa2slEJSDDBrezqzc6K36ZXXt
XnOiB4g4wb7Ik+/WX57sMH2f1P4lyYmq5DpJ46bgf46Gy5QMZ/D/D0QoPlhCfIjF5mwVvWeU03tX
BtRVCE7kSkZNVzhT9TJrFvbm7jqpHLcjh8yNPjGaFZF2wLXONCF8d4gELZrqKaNwGhf0fWYP4B6F
8jYHw0nQpRk6+VnjEA4UZdvSHIRwreGqaWkdjV6jtJbrX5VRfhl6+umXFEd3WnGXKdUKCxsHF5N0
jE/4w6yOcz64PrFXk4lemqglpVrZA2bIVW7hIclxv0wDEaZQ9V/iGFes0UF+mQfrGNEYgUyNmZ5i
qa1Z5cOaMuCZfgHLihJvDqxjWlBjLat3rOM3febbbsT7lE/IC2kHGqa7jZMXFD/S8K3V8doalnoc
ejL0eL4oPqXCaT9vK0N3jQ7SD6c8BaTb2tb4dOGi7HdGj8N88VOPNhG75Z8qded+tBjegGliV86K
jndxftbTZwgydEgUt3XYvoY93tflLThPlbbKWR55gckbhVn+hbgfRPT51bfaC5PbG7/xBbsEbeDo
pLpGXNJ8kD20ofZG0ZlkoxeyrB3Kre3MbihbTox59IB7gfOwYCjD8LjcsRt7aKfstWzjL3a/j4Pd
tnuLPIiez/4GgsCrUZ7q0n9jedDtw5Alik/c7aTY0q3xUdG3YiSgmLRdrUjGevFEZ4tWBadsUk6F
VSoX9povY8Zsd+4sr6bxYYPTYmBPjxGHQM3S7pEmu7w+54WCQMANwLBSvtj3rqauf5SRb+/GWbmU
7Mr3QZYwxLSDQx8NbBqV2tOnRlmXMab7cjK2U5OpByXFy1zNVYASAUcxtUOxzXx1O9F4szcUGzv+
ROcNCbDsXpkaPDWQObbXH39f5gN95nOJfENLQJTgBS41zlWtwTY+o3yP5p4gH19tGZ0RfjrPtMhU
Vc60L6wM2rJtvZvMkVUC1CtL75Qd/48HCH1lddJn0kepFlub5zmtm23PCr0eOIdRXrNNovahHIuP
rgUBFZmcfWaFVjq1d7YW3FULDCN9gB/05XKuaaoeuyQugoZsitLBkC50lvbmoP6QBuZDwwo78/1P
PZZgcyhf3EBVkg4R+VBgwapNDkt2dSA5sgzPFUyb9s7yra/Q0Qi/wJafOAj7nb/X6RkQkolV62gv
TnLpsCKQET5Xy91FiwKjm2qFQfQdvuizLSFi2PlOkr9Z91N8moV5n5U3ZQyGAWfNQx6QcCfItK/h
1g+BdUOGcVVb9nc9GhYnQ0heRnoXL9KBo2SMDcf6KEUwkILQ+UQ4Obh20R66Ht9jFYAcBI2+YXE9
8LHW93kvfxxhsHuDn4JPvEpCJqGmD/rdKhveWTr9AxPBOxBSN3Xcv45Zw3JojIk16tmvIZqbM9U2
24DxtjDYKesBQFTelOgDgGadULxGk3V2gl+4oOKjqJcsAhvOMrJzDo/xQzY8+zqxlN5mjxYG2GML
ot9jS43NWODMcGL2zha2PBgy2zgS6gtNq8QvWiB1CSMWaFDGVo2OsmP6YvaSEiKozCJ7aTI7dZWa
gEGvgqAIaLfObBrbFitcjCOTFzFg0y52kskhQyp8mow9Cf7S4aTxGmulAhxdMS+jkSRbnEH8lXbU
0cI8YZsfM4HEbGBU6feIK33AXzUL462l8rlQdAhLeWqvE5OmZ3/uH9W0YKGqVySLIf2sIH9CvvhO
4uq2dvJhl05LuiglM6LJfZu1HdYdhKlmZvhkWclHx5CPs02hEDZlYpYW4T6I+2UBrb0ZJvlXppXB
lmvXtyLDszRo2NsW6cl/r5iwEFyiFSRsTwQHCA0SqAxSaHosRu58MC9A5hh2dkJxthCLlQVBk3Wl
6+RGzZof2cPsB3vfVUz8ormjsQWMmufoQQKDo4YcjGw51kl3V2WIQI3R8NIMBeUk8Tkw4Cp0zG3G
FDvywFiTtVS5j3siNOymtmFFoxDiqzi3yO4kSjmIUYdIxiY651LcOKXUt1J0lddPxX6uYgIaCYUg
mgTJR9ki/nJJ0wHz9sQm0hAn47OZkwMV7ROqGa9/Dqh3ZiLrR018SAvG6uxbM4Kv1NDovZcLvQbV
mkcnSv8sIKwM7Ut9VI6gnZFaHGCBLXZPNhCv/8XemS03jmVZ9lfS8rkRjXko66wHEiA4k5qHF5jk
kjDPM76+F+BRKY/IrEyr97KwgIMgKYkkeHHvOXuvbVmZk2nz/DNvtMPU7YimFHDE5o+ZPimEOBLU
Jqn5uFfruSdUicQtSCm+LSOumNcm2grQdeeoAaeF0KvygX5j2vBFY5mlawSLYxszpMxbk52WyVAi
tH6GAvMVrQtz/kpekoFfQZgAX4gE8K2qqgoquvKIv/ap0XlvPanRoezFaGj42tvp8FjpvGIiK8y1
HGMwG3ydYY2WjG52T5qlSUjB06NJUfLg5zciJRTOKBrdfCpOEAPBVkAiOB6/WyrGjVIyhErzLIsk
ATyFJkrwiGRhlYU70YCp4Mitmrk0i5VAyzYWMswg6Ph95Zuoq81tKntOF41P4BiORWd0UBOiHD0l
1opspEU0ARAYwokHCV9qShyRpvnvhaK3tmG2e58eKoVDS7YqABaUzfXiQya4b4074drNTl3TMx+T
oDO3+JSIqimLYtWgQbXlsty22aHKOJM1D9cUXyTILMVJHRuGG9LhdoaMs5NphcY5pxbSx+Brb6L8
1Q3TR5uVN1YROZpWXqdaF/d1iLG89t7Q7vFsVdYxdN97kKXsoWDITJjx6ELfnXt6zDr+qSjonDoQ
XqxKNZEqVOKa8Q5JgSoYTjKZP4JYpadD22uNMpa5xsRcZGTGyrrWlXPGynQYY5vL9i5SvHGvY8VZ
hSx91KxlMuvnw4ZYBZeg2btGSMRNZV5lVWBiKI6P3QCgqhapCg/VQ9PREdF7fHd+VoMBIgxDJ0+C
v94/BXXzkui0yJQvGTC8yWqfRTBXxa4bnlSZ5QAhH4zPlsCcfVvlWnDxc1wJuULbgLlKX6PnzbsX
4BFouklPauNupbYfvUlBn3CXhBFSuG8oCuQyyV++nOkUP5SHzmN5SIhIOudSvJF/A3nIGCGHheou
jaIbQS2A0GjQbYyJvJ7con4tdaz5oMZR/C+yT1Hp35tOZMai98Rb17kbZzmsz+QdR7nHczGXCCYr
Y9mA+W96EWcVvqKq0BKXXFNOqtKOyQVLRdhCladcy9qK9jm65LUCPZ83mWhR68B5lK0lsnOIGOn7
c4E1S60Qsgygs4L2bRzzC1fYiFmwssJUEsJEBWttFpsxyusjzjKq/lZUXMWp+IhqtCBNEN3JIlDq
oKT0GuQahL6SwgkGuvYCszxMhR/U2vtXwd/SfZ3Ryeq5q2mzTUP2wzDggxoqS6OqPpezMyeSxMn1
odpdwnmjUX0jod7YL4fwqfzoNCoPRazzamvzHnDBsE0RiJNMSlYTlsaNKViQBatutIuScZgIyfuo
DSPOA/GpLoLelmSZ1ERla+p4xtTJevLDAKhMRU07r1O43B4LmbSfmAvNaPJyVw71fWcUkytjQHI6
YEpDTC4AgxwO6yopXb48uIhNLEqNifeXTBoaMgJjrI7KnpVXnDtKVbfnrjBvE1JkxWzCr1pI1Zlo
pWIVhyApeT4CeKGhvVH20aXyRor8lBlxFL73rQST1KAtH7XSo6KXBuqO16LMPIJfMFjnoMsq45LS
EbOxsCMnRjnvFcKmo8UqJUJtk2v/GWHa8vQOazg5HxV5AmlaAg/zzkDJTr7OWoVlGTrYAl6sEFOP
kdBDW0XBJGf4ZMgFxkaMqKRUN2UbU4bRIXGM9D9Vrks+MSaVgDfT666Rh2s81JTObkhs3wgJ+LdS
Mr8MrcN72DwODUoztWK6YYwobGus+IoyfaiDua0U6KzRl0GOhDOlyY9ygKQhGg1zPwHVfzb6h14p
HqoYMUXDySXX90NcH6wKhQ8+TQed+YMUwzUwLPWH2lX45BUJtJwlK2tPNo4yMUoJ/Ren8/WdheRn
X0TDgzRh4fMLgW57zhtgqB9wA9w2ENY4RZLN4JmR3UfJPYQI+qYGTn5k5Gjwxkun0D0gWvcluKJA
YVRZez35knJjC111AjyWuMgydmPnXYqaBrFBLSKWBqQ6Bj8TG9RTmmmf1TScVPAGzFLtwJtzqngE
Z6eAIKjexCo+rXiendFHuehRgKU7rjFsdsq21JqdNGdXpcOdQLj1qUULJBcal4FwC5dCY/KufMqx
As4YVoSQNxN1rpiLAe8b8ZBpieipMoNDQy+NmtubrDbNEf0no705boSmsewajrKlBpwt4Q38cSLX
GOvzyq1Vaad3BNaQUQ71XipeEx3auzdgV5KFT19r32I1fm8gKnP2y25f8rmoYb/GBxVv9KkGV0sR
MiLtRhAiOmgKfj55DtOGGW5TYaBjq/E2d2iWET4xwu6jJnrg87813iv8krZPvYAyLUX/2hLxHbKs
0vzPoR5ua9n4LJLmyRzrO7oQUEgjaOyC0dB3xl1GMDhLDmlW79BHFfBc6yp4IzGwzFULhJ0lv0jX
2fCUQ1FK79Icv1Nm6MTmblbW+AhfEhNYWFbsOgD/XbUfldE1+AZlqPdSBm5PF56VNvyqZJzYsKwH
NwfU3Hu456vPzKifrMKnGp3ll1LdSB5XTsZ0Mnesbap2pwGgBN7ZnuaJ05ohkjpRLTY+E9WyMIDI
zzYXBp8PQ/6koWkSLGedBiRpdiapPwjvucEsHOxhCBHXNy2G8lMBIIyJe3rUAQXGWZm6zaiJDrI5
jdkFxMZMd6WeQLq6KcqNX5e3+MAcUcv5+sfqnghZaFKlgFEe9EBqlQ0jPEay6DOAuIZpodmRa8Xr
Bqeo6lRxmN6yCNNJwxp7LBCBdaCysR7qbL4OhpIzGNl9UFRXpVWIcjDX/Bmh3eOjtU2q5euKmh+Z
s7SeaZevwxGGnqHEx0gvb3xYt0RQFXSsBpoYQxpRrErcshEAlBSXZhIlqM0kouFNtLElullRb/MM
1EdLTTjMIO80Q+aYwXQK4VcT81Fmjlg0e9+MyI0nhhFcxEECwOjAr3kKWSwmA36XrmYK0Phw4Jj0
A4AgzgoGZARYwfKF0BZG+U1vyosqNsSmJKPTSMx3kwZ3CPNqYU1wAazt/tr4ynuhHnyFUXMIiQYd
5S8LjUOuahArO+vTGJs3il9qaT7SQXGHzKdXQm4ai1JS4OAx+/LFiIZL0COp7lvUHtKu8JN0I1Ee
0FP9OsiY4ShPVW5Rinu4MqDNKvmpHuDdlBRMtRTMStNFayvTz9mk3HlKdKsypmxMo3XjanKtQtp7
XMlVM1q3OQ0yHWRSFFGNxAIXYZEgQ0axkVFyy/SZ7BToYmp4xmKT7sIcVHUnbYymYVZCsdHKBiQA
QnJUh+rDi7qPmGg2L5rI0btNSsLBMwZCtAjP6O4/wkH7bEmp8+ZodTEpXFEY6JeR7iuVrNr14J2S
LA17DGQUz4SLkk/3gWY8RsawFWVlhymztIVGPoa9MONl0ei0XBC1Gq/t8QsttUPiFxeMulp3lrrR
CFxoxP4dyfo1id9VZQYcxDuKujdYwkj3afKnybPsCvQBVifpwcor1EjWS9DiOqfTeRTAJJBOASjQ
T4ejlpp3eK0ocKfmg1h1x9bLLwvK/39TD/5d6oFuycbyVv0Y/sP/zO235u0vn1kTNuP5Lf3821+f
KIiHmf+H3IOfz/k990AS1d8o3kimqon8LENRv3MPJIm7DMtUFMv8mYjwe+yBqv0mSoqqW/wnqqol
y3+PPVDF36AtGxKhB4oogsaU/yexByQr/Jp5IJoieGpVYbUqs+S1FEIZfs08kCYZD6BV9melfIbm
bXBGoTzNBuYXFENWv7wz1zwZ/Tz7C42yK7GATf23vyqENfzL3zbf/+PtlvePR0v/h9QmkdAifpt3
YtaGweAxJ5oGl8mNBgwETelTHh/8k+Lm9yH84OfCCT99N9ypG2pzePTMdXBkYD8S7rMDgpyvKS9P
gtPkTn7413+qpItz3MPP17D7+NtftRlZYPK5yYqiWhofnvjHP3aUampKiSqdjFokCwnf4D6bN1av
gKtjAVrvOz+g3NPQzVWye2O2Mgrp2KFoLjXga1Jf7Ze9yLeaFTYogvVkTUJdnAGWbMMY6gWbTpoi
kJbia1lkw17w+2GvIDBbpxHLqOUYSZM0m8GU2iXxDHYcYhL1qCeQ7wNmuZltJMvGXGwl2dSR8Ajx
mkoHCXvo4uEFhBphasttzCr5frlZiN01M8t+E/sy5nAtBIxLah3YAop335vWz5lqGJG+gRd8jklI
3C+btKLMXWgzKv2/DlUSQLbVZNB84k0ij3WYk4wTsmEQojFut20RO81AYzqcf6Vm9PI2K4u1MXn5
XhU6mDz6sl0OiLgJ9pPasbhLpBHSReW5StdtAHiVe7UDCCBEwe971ry33KyrI+QXGerriJcURQlI
u8Ao98umnPekQSjsXgwB8Agi6w/RqvZGhjvrl9s5rVMnGbynMim3TSnKLiaIZp9WMBEnTTyJYeNt
lkPNJKAIBDSsQ84KX0wRFqzfxF9YQUtHn28th5bN902pjJ41pvcroWwo3M+vnzglIuyamQKxvPLl
UzEr/2hwkXOX17u8ymXP6/Ccr5Zd0YwLmhvR3fcrlGMBDuRy22h6tC6i0n4UAZMLr6yrPakJnKTf
L37Zk7iwEhYmOyNhZHtBhMG47MExQp6sTjtzoMlhGdrjcl8Sev6uLhTEF9TvdYFy3hC2REdnxPis
LLmh5NQC4lluKiZoxtGV5zNB0+YgwXlvOTtkTZS3/XyxnI8vh/jETZYQnPM+XmJYFzLmtdJLcIFh
5KC1XHcGOYgC8DurhByoNbEtBGVIH6kd+n2PXpS1YTYCL5iliYMVDvtQqoZ9rxrrOM+mrTH/ruW0
7ea/+efe1N6gi6ZA/X2+FpHBWbv8UbQ5zQ1B4Kflr8mXP+nvG21OH7Rmb9xyr1djQgrzSUNJxEnj
IXnYL0jNb2AmVanf4Zr/7CGJWgA4JLIX0Q+flzhyhtKNojWuZZXh6lbukj5XIfPg3mne+9PNzBth
QBO8Z6tIQyHSwRpXFE8GRzI/RZeAoxZJ+/z945e92ZO4bRMKrfOjcCHxrRtGCj4q71df8zUf582y
txwb6SAlqIVCdR3PNqXl4IR0EAq1lTg/7/7lkY34KXRCuovmMSueTWzL3qBGRfW87I7+TEhbdpcN
eXpvAZcMp/YFCFnfdyzPLr8Pfv+05TGCSVeMkMnIXt75b5iprvYSXzv5tg3KfldyncVc2DNO+do8
RBGgbW3nMky/vDQD4/zP17u8aFnpYtfyRfKB5xeu6hPjXYA+Gj7b/M7IgUxzt1Ke8pHZvh4pR2gO
jjb/kJ+PXR613J4FXz9/8nJzuWM59vPH/fKcTGhTd+yTg1TJhquIwmaI5i/ZP/sx38fkHn7xnK75
YdREjqPlgZzNaWr2GjLJxHhbbkXzIXE+X3HA6Gi5uNnPZtFl73vz52PpwEVF15TQRTlAoOTs41ke
k03B1zi/+H/63OVp3/fky/O+by97f/5Vf/yT/BY3A0lvyihjZ6bMnDOaOd18wVUCyTGGItkKmfis
eqgi0FowpM6bfr7qofec1eUs49xORtRR+mjaJrSE0NoqUHUoGe1exbS4bExNvFUicMnKfB363oAv
+PXmckcWlp9YBQpnnH+PWAD/zepooMLPZQ7XXjpDBoiEVvyWusl88i8beb5Af9/85dh81QPIPTBe
JfNpb3ikoqq8yWSLSHZLv35dz2QWtKAb2VLhTbb5Jq6aV96OjgxskVUrcI+QbjENqr0mQuMSxO5O
vahxHP/8nciMs72xfINKNY/tIUaVR/RMDvSFtwdcOJTo0tiSwgL/qSlRCc/Xyy6te6Zs824gMTAt
m6qhjRToPqzqMd8M/ehti+7H8t5oipDlrIWLaVfL52R+R5Z3SZ+vd7FRXyJrily/rlGx9NpXGynl
AVbIivCVt7KG4tcb/taK63FLE7aVcn+v+g8suPpdPc+whnl6YhktlJGOvBvYuuVmOTafDoqsohEf
EKyvamGydr187CUuIXVp1FS94htdsh4b5rrj6Me0pw95JcX7DmCqqwEPKjVf3gM0Im1r3kyUyyxE
c9uuGbek05qUsiEPyNM91FjibcZ03/XFLdl79DaQm9ma0AM/yIybSK2KtdwMiEhnx+ay+bajfx9D
FduRekzLHAT7bOBk8/MMWHZDPZ7btz2RQ5QjWG0IZyMw5DWGczjqgYrQqrfAV9E/QE+/68zevzSD
RlQjaYE40Ji36q1xAdw7uIWodVxQU+mrHkTcRfNUbdkgXuMqbeEVX25mSie5E7TLLFc/ikG6ZglE
4tgUOnQp7CEmpjsZ0MukDl/tU15BwreKT+aX25bIYEcJaD4cW0H98z7oIocOXJP7fWh5xM+fkbYd
U7JaR5KPJ0Bb1/NFaIkhhjtEQPGy26pRS3+ya2xDbZkRiUtC8fLQ79jiZW+Yx+dl7/uO5XE/n4Ks
9SOJ5NpZjhmstl0T3J9eZPjo5404ZbNxeN7lZEdxMc04qwmC1nLMEFTuLqpjN0rabjm03Bn4PRTi
+WG4nwDQlaSuJC1iNAOEYdV75o68qusACGvDmcIlHfZ4Unm92+s+yMufx5rq0zfRESxt9eWQlkqC
LSpzFWB+1vcd3zf7CzhCS6UU7wCE6noHKiYnAHJyw5XM7py4frRpFIpOjmY6/VP2ibP4BNUk5+ro
1rZ+n5xZdtziZbXocthdejui5xjwnjjsyN6h1PlKwBS5rftjFZ7nVRI8R38/do+t/AZkahXEbmI6
sUxD9FGNLhJ06Jok80MeUU0iUYTvjGtIgC/qFaJUKztm0bkcju1wnDCKWOQYHRphZ1oITG5A0RCh
4Ye7GHkoKGBobDA0cTLvs6O5hpjRF+vmB10glOpfJdbBhmo6qWuvVb7SeP13jbHTomgtjpeRhlL8
hCkTXqxvBw8onst3CXF7tO7k+zZwcFBQHYVkGZH+sm4I+cF/oLiGiJFkR3ffJ54WIId6MXEiPlTR
tRbfkxNJ2qujti/eCD074yXjK7oO19Ne2Wvr6HU81nb0RSf4rYYA5OS2cEVPX6PaesVItDZ38od0
kzkk7zzTUHksbdOGtDutgouy7bYYmFfh1XB0ym1XFp3VStyZdnqStsV7yMKyOZPzCxMqxooQbjxh
V1PIPdIOKdqNxAy7sXNh5dnv5JhcMkTO0z09H9WJb4Sz/zl+BI/FV34sjwMr/zU62eeMeAqW2Q9N
Zmtn+b5+Vu1P5OaHXfvq7firQndyYRHe8J3T9vl1ryCAdwkDHVVH9KHWccmy8dAoUG6gXT03EaS6
29535NKGqaKXW29jISFM0pkXvrJwdtxNWNfo436o+Q2M6vHFR5AsOjqh9aON4xNCet9uCSlXsCyC
26I4MJAPjvIYb6hTSHPS9mt1OBo3Fi8r2xHWeqcPMCgduDI7qScW4kmZtrPUY3QYISdOjgecrd4x
2Fo3sp2dUGC+Nta6/gDXHq3SGp/A1g/tYrDHO2LCdWvTDNvGwjW5W6wqt5i8sjelOIjT5qVJ0aLd
ZDFJj2cw5T8KwYFPg9qCzi//h8in340PHItdv861Q4zhXDx4TIXhBF4kQkcey3F90O47YSUcpE1h
A1z6CLgOEpNScyYdvVsabcZLBwYIh92rRbsHRjgt/AMZTt3reG8VRzwJ4pG5103yKn3CxKMyIb5b
yNL23ZvIWVkeJWDQLgZ9gnYAzu9A3OK/CgZg7auQnlWwkp8yt+lselbGo/7e3QAofi53WKVF9KGr
Ijvy9Re6nenZ/R0aePJw2g9K559EkqmSQ/PVy+1B2lB4JgOcv5Afn/Qs+tfSSdkrN9m4HgbHSrc9
5sxP8UTj+kdyJSd7zSLtXn72P+J7tGC4RAhgI99+7Z3jp/IJrOIN1QF/EzjtATm5fs63pEFPz8lO
PT+Ot9qdsFWu0SeVfgr5hK9otviF/E/fD5vcKen4jC5dfLe7kbfqQQR9v6oe5cDu3lgdx7vaHlaq
IzxjVzc2SBFXrQ2TkD4u4Gp4XDwbx6JdSjZmiZghmwXETfdKkBlVafIMCKKmDH2kAe36T6q0j1f+
HRHbvPTcwYwIR5DVb7+SV/LG3GY31gth0I+Do9vTNn5NXc0RQAKYF/wxIvX/NYOm7e/RGfS2rq5R
mh/5ukGTPytbQFPaE+fhEVkz7kSHkkSP4Jsoe3c6444xh43mDjc/vK1/ZOW5zbYTX9QE5tm12Yo7
wgg6MhotsMIg8daitSJ45I73dNccQNbHtpyv8XaP/hZVmY8lCIoQX+ur9QzSbqTni+Bf2XigSjnz
5VV5JrtSW5uchy6NpNb1nXhdutELUuDqgbUXkeQ+P9HaaE+YGFAKF8gRjygad+XR26R7/RFZieni
39oO8fpioOIhR3BTbBWuKRTFbXrmlCORW0XOJxSDo/WmXuMHOsdu8J5Ja+08JKAovy9/JgF54Pnm
a6LCsJF2tIgpHu1FwgOQLHjnb67Mwo5R57VR2/cK4kIAmKFsPutEi9baVtV7mSSiorUVKmD7bl4U
LXv+vCBZ9oiXbjIiEbi7B7olOlHSHWJ86244PyZZVjf//bOVuGQWUyOpRe0Z2eBJ1yjz6oNpAH6H
3YnK0Wr37d83USW2e0FJuv2yt9xR18WrQLOEOpKJ1aqv1D1BrhuoyPKupnJl9gLW+UllpFx2IZBN
qxrLsG3g9VXR1jDhxJsAkA1f3j6g00eIHAEajLvUIMiM5rZncJehJPYYx+NWB2DJRGtO7rDmzI5l
rwnmRcH37YqiI7xp8YCqMLHJxh6JmIZ3Js4bI2Rau+x9H5OsrnfTCkwhSNRQ4uRHNEL/DcMYFaBM
Ii40kgQAbMQZieLeNBDjrfRM2hH1XLvtvJRZNpgKzuWI96yfqwvfG4hpfEp/Pyb3Ae9SJxJOwXpk
mFdty15VmAy53wdVvcYdEAKllOdVoC63WFIndbuUg5u5JLjs6XM1GLiDuE0DzEG6dJeIirchy4Fx
lii79VhwmfDaojxUCJVw4jEet49DOfY7+IAbQRssGmD/VUASTaz4YwzjDlZ6S0epbCZYuVRiFHgk
gD5LlusgnnXIIfagtXAQ55tknXZrk6kSOQb3hl+L+yAlsWwVTNJ9UZnlhh7AsKcPgLNPGkD1hebW
n+ZPuFK1pxRCJ3amAfFoNNfr1FjpwPuYhW3mUAdQD/26+T7WdeK4k70jpLp0j74IeqXa5qjB1fJe
rOsziU848D19S8QPpe25RDd3QYhJ7xj15tqxWs/FlJ/F4+9isix3r5pmMLAKuYq2flD22dgcWPsG
jKzl+9jM8VV9S7JVXitPXU36xrIRUwAyYt9iEERAupRVlw942XzfNJs85EWyMBSZky8frzQv7YXR
kFgYIVciUQ8SzDialHfKuej8czPXkLUC2hsCSkIZ8cusYOd48PQlKnRLhTWSo2r/8zYclNT532bc
0lL7N804WaGy80sf5x+acefP/i/btxRVS1h9/tqS+/2Zv7fkDPE3XZJMSceLLn/HkBvybxSZdZph
WAV1g/bP32PI6ccpoi5pNN4USVVpC3334+TfEAYZpqUohqSZsqj8T/pxmvLHrpNqGgY/STdVYJpz
WPrcsPulRaYK+uCXpjFtLb9Go6+flBQeTugID+Ux2Ro6QmZsS3tg4DjC2/vmTf3h3zeP80wUkK/l
euOGBoIhPDXFofVciRVc5pIeq1V8kbaI7FLBhkIbPMzrl2xHxSRxU1veMI9lraNAjmZKx5JI+igP
Fm02CwD2v2kDSnPn7JfO2s/XSIiipWmKwT80N399jZUnj5KcmtNWnIxH+FO3OKpcbHHXqFd/tFX7
JZCItiri8AXRxu0vJ8T1H3uQRMf/k9+u8kkZ6FENOrN/+u15SthXRGj11nyw+oP4ld9WJGqsxddm
k35RwwYf2X4Zd+otMzj1wHAe35HefLLukOpNF2ig6o1UnQjP2stv6XnaxTckT9ZnBAr9DeDM2gnP
4xuZCSwytTtWuVh38+3wg17IUbmKbmGiUtL1GST7GH+SPadf1RfqjvkKfQ3TMu3UAPM3VuDPV+1r
+ZA+dPUaPqXGddlwDMtG3SzhMSZNEFQpgN4jqVMb8YOlsLLFwW0CCjBsWEvAau7KM3Ev0gFq7l6x
09f8QWI18iO65+Vshqfsa3KF2ynchCdydWer7Kp7881tf2wvkYNJO/octzAPWIA5CFjiYvUFzaKm
N8OqS9ix3q/fKam2xkqw03dsnYNqC7vqtWNhKjtMAOF4qiusXJQPIDiQ8QtOwE2im/FKPuEs/1tX
5n1+E3/6REwgLjvl95o73VJUy55wSIo9FmWbt4Ps5WccVBvszUiCtC+EW8ZJBynOVNsnWm7t+9uO
IAvsvBEyOTwPcChW+vgMOUZRThMF/4S1CXgvcUOwg3FTvfYH/T2/epcmP8t3TP+Yw3b5Fn8rXXDr
lrL2Od33Z7w/09a/orYCN2tj/iVMu3gj0BTJFnydG3LYvyIH8GC7IbaAhjl6WrICCKFg7qTbOPJx
wjtFfg3vm+BkHtTRxqHPIilyGic7QCRhQUPzi4ABFojai/ThnQpC907TMwYa6h+XeakXnOQTpgjW
9IWNLQxxVaqtEEhHLlCQ2WTrjgfziVoQDJoxt5PP6gbHAJmj4Uq9iC9y52i3/o60jMBYQd4hbhF+
q3Xf8U5Qk6PrbxxZIcnb6K3dgUO+yLdEO5sP/rtODg8FmFX4BHbgBnk/pzZZG7BvWNnv9HN66XcY
ZFOFRTeTSSFxim323m9gNUfbcps80wImkWcbtOvoZF2tR7zpeetiuyUkcp3y7Vglnx2uk1V7kKN7
BO3lJd/phE1uqB2I7Qp1jxHv+2dK58aNShA9S6lV79mJ07zp29BOEOXgk1lP2GHW+ca60fY+pgA8
oGs9peq5o+GFt/wH8abzC9Q3mWPsOoo+E28kngo3Oo1br9iqWJLX1ZlQKHxnJ6BoEiWVB6Uhox4V
t+NhPdMJZXCoQUkfyUPg0Cp9IawycfHAbofr3Lh252jcXfQAn9vejtvggQhSCARAU4hNaUBkrLR7
763+Eup9y7Lx1HW78anYD4BkVtYNidHUXgR3rHYizCN3wGuF/PaitA/WTXdqXhAigit4GW/Bwtqp
jd1IvJUuVf9vBudZ8PGHsRlBiaaaCExgsSmS9ieJBuk2ptbrcrmtcRdmOHLx4j2ZYW3/62H4Hwbh
+ddoVKgtcYZE6H8SV1TIdluREKKtJhHBy6/AnL4b/eFzqmnejil1oKnkEv9///P//RTm/JOhX5b/
8epqSqosmpqq4wdVCcH945VH8UsVJnddQ0RLn5QRMwKhXdG2GPwKrapCkpYGucEiYrR4RLUBIsl8
yxVo6h4W384Q9J1ajPc5UaOkRQArSBJiS1vEK00I5SZuhwt96WpdmlW9kZRRW4diiHJ2kM1NJUsY
LSfME3FZn5uBIYOUCtvKKUcoSXRBE0d0bU+mkRIZ5BtumEjWj3LRagQizWkOYmutE3yLDn292yZN
sTKhnBD8cUtXcjWa+UOjGe2dr9XyCbf+oYyKzk5jQ2B27wOFbeoj+sfQHX0uZASdvFhdvvO1S+Kn
REJqP1psb2XWIs1FeLcaSIkgLiwvWVakRCKQALozoJNQCQWur2bVDMSG0F8BiLYEyMl9wncj665h
xkvgY28YDrAIk3YBCUjY5yK6bzOwnvBDCDa5I2RJVeFXWzXxWe7hyoS5eBfrHuld3Yz0nojTzGWk
6DnslNgct8Qa3+izQVKEHDWEIB9VDb+AkJtf8j2uXMbULBhsTjlk1SjobLAzCvgtJHQqurgNK9+N
MOcG4Bw3ToQmnSKV1C6DhcIK9TU1YdS0uqC+99agnq0G87zM0rc1iLDsZNLWGw02Vo2ItI+uSi78
sGT+MszT9yBE/NkqlZspPg7V22oFyvxhki9R15wCAQJzk+vaRg71x5Y8BWfWrvceSv1EZ5LQEdkt
VdSvJ12/I4r8TkSSH8XSWTSDrTBqV2n4KAftdoKQ4qr++DToxWMxJG/BpRWD1KmH+hZMx13k+YRZ
1x8RQg1CXYtH2lUxGkSkhMWjSs+3D01nCgWCC1LCq4dJsjWMR4BBKR9ySSAil8WSriCVlm1VTlsH
E4lCmpd/DgrtISScgriedq1afNKmjA0sF1whUQUsLVgcu75eKzFxplXbP5KvhzW1p6hX+OZGGD5H
TnWRUN2hkD88Y2QlnpFHaMWEpseuELeYJ2iNcqHQr2jegKRzZWjOHZ/A6PnMIojcmk4SCqii8Ddt
f1eoFPsLzJ9zYjikOnUM3EwkT5NniB4d8uQTdt2GptAaP5XdwwCpcBk2ZrlVr3RnuILCJTEmkglI
9IspthOrrklwGubScrVrqxAnOTIr6VXrBAhA4ipm4oVuPgrepuFuQlWhDN2DSevDUoKdSWtARTtF
tB7GQzLfmKJ1Q6gfCKnSDwpOOzckinkkCgmcn2fIDpGIXDSqFomA0KIT9Y3zhJ2ZNI+d1qhU0woI
KpRAyh18hHEbpe22jj0VyIc0tIesrG6xm4Pfz32fzm1UUVQOpL1fT9K+YOTDiWfWNjwHfzt23V5q
Uekg8ffWRYEMWSL0dszDjYHtcr9s9FGW90lYMWcD/BWgbDavXkOxOQMta4NaAVg0KoidAzE+DGof
7w39DdQ4k9blUGg+ZR0VgjxMEzyFPEgLrPjnXif/4BsRHSYtw/7qS0RzlyomswrZARw5hs/BSrx9
0MqfpS8LG1b+oXMFETiuxMs0VwKZLjIFKLYY8E75jUVFxJ01QJy8L/LDtJVf6AaQrH5KTsNJegMW
VZPVutYt27pONEzqdfwy3vHdp8ERrIcv4ogcoO7pUTmbLyvaDZTJSWFjthS81Ud1M5xarOfn/D09
MGVHKUB94JnPSH82D/VdsFXtEAoBsWvmxShcAyiWBh7MTlXeqDUxbb1qV/XaOItX9LpAD/wYPijl
mVXnA7nFVLOTbkybCb6orqoXYghG44gFkacZTBDXBEto7+bV/DB35WfYvQQTVBGb3oja8sTui9xQ
7bE/UovKYAta6yxm1kPt0E7OmLcf83sm8v7VXA2Phmu4CLZdMP4GF7GMiYbylbzSb8/W5vv0ih7a
cMuaiB1m2hjnmDZDBbSbQ7OVSpYqm+4gg4Xz90nHAGqtzehs5Halubp06GPHlzcjiDRzozC76h2l
PkgqPTZeDkkNB/xZ4gldBWOpBmwI+hH0FERZdMbMeX4uOL1+1SQQXHZ8UzI2HVKndyCLBQKuhf/P
3pksN65lWfZXymKOZ+gbs8oyK5Ig2FNUL01gkkt+0ff919cC9TL03CMsonKQsxw4jGhIl0QS995z
9l6bGwLjCXb4JUm5tDkEXbenpPGKFeV/+0Q2t6UxCS2wSz2rhacpa8ALsARRSyTGEv6bcVZ3drhl
c6RUnc8dxgWhNJRJzVVPlRd7y2ocvQalg7ZR+XuYhwFhOwAt4vk6ZHCLBqK3G15y/lrMLj8Nf6lV
++odTAhvD1mBg4tuH5l5cnbMHdQ+ViFmdtt328F5kU7cwhzCbnbmCx6BbsPHIpUIGaY/sUjFnXXS
P3CeyYBacRWRZg0tgyybiTmjfW+dsorWzskO9+YH3YHL9OifWT/VLxXor+y2ucd+w/8tXpn6PmcH
HCEfrMkomuqf2jo8mcf0DV+LDBbrqX8IMfGYS+fE1wb1Zb6xQasR+fwACPQuYKkFBOaFb4D2nrJY
i3B8L1tKyQ3LzWX5UApXpwMYPxhMVaeVquzNCMSc66+qp85aiH5T8PPv+Hnl9qgS5cK0mz+1O2Az
lBf3Ff0AWjIQbAi2oK+w5dfkpbvuJlee6QdkMNnsg4AYGwM1WfJHtFhInsglMQ4Klpi9v7NZgdqs
a3in1rxGGWMTWmBn8x/b+FFMeBcJDfWSdi+965kb3gplg1LQcLySidjJOY+pS3p5OhyHbXeIQcyJ
NZ9cHQXLgtDvfRuvKY7v4mMEfwqj1sfoLKNnSLjJwUcMh2faBwdJvXubv1egtVjNLQLmJnTwn/lc
QVsGoIMBni6ztFG5Z7TvyG83sIlqGosoqS17FT8nHs4xJgMswEibf0TdHJ8bzwcQ1a9i2ifdQgrI
dCSZC53r3MISptsf8AJ02Wo6OnxqWKJSF3CT14puCdw6YxlcWJEjo4vvO49ZnnNPn7x9IolZGzzg
TVscec/KWvXMB4wqe+eFDt7E8LFNjuFae8ioK7jWYZ/jY77rCUC+Kcl6uUkurGdemnW0DbFiHHFN
WCTArSiGWnQjF2KTnnRet3vWPfuV3+HCShcCQ7BDJDrhZ+O3hpQKeWsLvXo4A/Yfq6VsrbN8LZ/8
2wbyCklAC5aAeCLxHt3WZ+ml3Bt3aD2aZ2iJ+eKV9PW9TyGFacLFp1nYstheDt1dBCPWm7jpb521
86666SNDaHOTkQV1oM13Eqfqx6Rhgmd1BcTTOUtQhJluPRTv7coAn7HQ77VT+BDvxUZXd0Lb6SNx
SzAaoCxtkvhQNNtCvjEv+tG6yx/BJDHBpImYgeTiU2dsKnjk64CCSrVVnqn4T2eWdCdGGEohrBHD
d7QqDcJL4eLIJrsSLk2CBRmGnL/j7w5B9rkEK7wo4Jk8K5qraXwM7BMIrwrrigQFeBNIG7qnvE8+
ieYaRLuLPBxyfavS6CU9jopCuwbJhj6RLJv8wKpS+ajLd2YVhHTnzUG/wPVZaPZCWdsX1XPulGBF
ByVHTCvjY6dRuQzdCjX9NsDrgsLhEG6gp9nOqTxVwN31U2kuaczbPzuorVs+duJp+pGerrc53RW7
9JXqCs1b5TUVG6ZFjjvepB7tk4sgr1l5x8AY2RfRH8NXXN2oFiek8PiUm70NuzQxj9z823En4r3f
37cKn3Tp56IrPdtySdTm/uPgy0mce2RYd6Mb/FCeJAfJ/KI/Ji9UILRn5UwBpNMWyjnZTuvyQuMf
bGt6Ea+MS9wMNO3N6dbtsTvntyEusR8NzrJl+gTJwXbAUZGri/AGC+CJX64RLAXFgj5B8jAUDyAi
J7pw0O4ZW0i3U9YEcgHJe21QDp9x2IyX4XkOAQ+phi2xn/GJjdQV5kzC8xAivQpBF3WRoUd4Lx/y
19w/6I9FeBvd2Ph/jI2xiV7miae0Dt8GQIjJggZOpSziXXSGgzAxUDyh6FjrHv0fGjcURDayB4oG
D/kxhNxTeSURf5+2gc11wW1TlBBUF+2LfSdPJ/8u21iu/9J+4u8tmAXcI8Ght6FVq7l3fpLd9AGA
h3+TX/SluC0OcDHiN6Qt5U8yFl9JpxE/yWR8U7VLOsc+L3tENcdu32OnYhJ+x5gXXpzlCDHAM8Jt
swvd8VVvV+UDd3UIYtCoBbWxU7yv7mikMIrgd340KVOi3jhTUHrT1vInO4rh9WI7UGemxDp4+MrR
yifK0odNtcr2xi3SGSMgPveSfmpICjs3BVEJt/kyOftYWUuuna0164TgqLvpzO2cijvKrzrllkR/
h4nE4kRe6OJ5AupZIX1rEBjU65yvXsjCtofoVYKJihFjQhxYlGHFQt210DfU2N4jD+OzjpF2nTxn
2dI/VtrPuvpRBavqht8JcqvVLf2t+GQOk53x0xMODvdBLBNmCTtM0FVFssKyeCEhgjdO/6S7iuIT
CAqGYWKFY9hti+C+O3Qf1o/+lW46wrDpvfxk1ejgmq6W/s/aXA8MND1r5h21ZONJDCQlMwotFc/a
TUda2wekM8wuV+jk+1PMNINEg0z3cmkNGL7YE5dQnkJ3kiG2rvUPMi6hA3twMsReP5YbCn7cXogA
OiUv2TbC0r2s31E2AdQJ7st9XqPaWDBSnG2vPNn2XvaGT1JiT3wqJeDm92RNHLMfzj0CwyP9Nv3d
2YaPqN/4FPiL8nEY12P2U5ng6yyyZMnSa4y2Wb4IyVP6AaoLIsZA2vUMwOeDjld8CNEjdLZQl/ow
yvtJnQm5Q2kICGioIQ3EMj0pnfvhekKRm2OXNpIn12PlNgmjbTufvW6u110fXZ9m9YIbeRzX3JRb
Ze8MIQCh6+kcLsLOH2/A1G36NAoutaysBOluK81GsUPbdNGUtb6y5Up1CWcEXKmJwUsLU1lFQ8pc
3sYxFZ1FMPDFTutuib2eFFkrvoROsAeDxM/mACmV9FRedxIjyGShufAz4NtNTH9d7WKw1SBFp9Yk
0FoF0YKvoSEBR3Zry67I4JApRjkGdU4/EG4TNS9KbAZu2db9nYIXFHBpsi5VKuyyw4S7obEF2zgi
h0CFtF9r9gpM5JsawOcLsL0IkFlWUokVBGZ1pTowEfukomiu+sQWhEPwCLQaWr++lCJLWYckdS07
za/WpUFfvMwYCvMyb25LZke2FqwcJ7IX1SBYrA1zOmDdAxNiXC8A7UJo6vdBlFwkH6FDJys+qAzt
hehNxFfcH6I2DrbAS3TMVNFtQY6rXVh7i8EJd+y+08hNnMimKNHoM9r5Fywnr6SZ1LtGRUWVz2LW
iPtfPadVxet+1gGrVr6NxZ719U1TyMlqZuZD201RMocpK5GRSUXa6FvROw9BagXLKGyRAYANtcTB
L4ZnHMTqtusl+mSNeeNHb2g1sQg5yqde4Do3OntwuzGKPNkPGX9BcrZA0EkNYQIQd85ysgsJDmRT
uZI/3E7ikmaZ8Zy2zzUqjeUgNy9ZO1Fe7lcANu5L46ciFcgQRfLYBWRI9iXov75yfpaZtVcAViwI
+qVygpzFT0cCvQfd7VUbr006PZEwgi5w0FBLycHPyYf8iM26sgURF31HwCW1PKy3D6Wl25s2gpNf
Sja171nYYor+aZz/M+LhRYy7SnXgYA8DpJ1qgsATNIDnIZuGEdq1OlA3GPeGRag5xFroObF06I8r
dd9OT30pPXVZcJphTZ2jUW3s8qemYTF2fW4aGT9lewtQj5t1z/qdelpogRoYEvucYIiCjybfN7L+
nA3xpsUy1S4lnel9yagzTs4jd+VgARqPn8D6ofj1U2706BpYEBcI05e4+R+yEj5VpmvMtXvnvRpW
Sui/6yZT47Br9xbCRwUm08ICU+foL06iPFctFccZp1E3sAHifjzkRMFjdK6Ii6SFEpWh5YZJ4ilV
Kra3gUFTKR9Z0cVB6eVKyGKmljEkozUcLaInepZNVsV8Wn6Ji/49GhhpbEAZo0M9CJScETbAG9uM
Rg+kdj16KE0UD5HGLSUhe8bFpZZjvpjcJtVGtxzVZmPDCMTFHAIKVhgALHHfDnrgWZrXsS6NwLYs
FUm+kEaxrmvMHVJ4D9T1zZiB6bViwckDrqcmWuxpdcG4qDrOUuuoW0hCy9AGUdEjjH2+s7pgF7FT
+y2CYvptoi3OtpNdwh6sRTnOZTLEgWOtwD5sbp2+xh8v9w+pTj5vqJqsZKzRXKg1bQu/WUZ9TjtZ
tsQGzrUhTGldKPlFmz3k2FeyTYXT4GJUeg00vX2K8oT5SEIvhnt4enDKRw1LOOv+6MWaqch6RLqq
noEgEfZ91wN4M4nTVnWAK5ns5USXLoYuUIETSOMqikf1XNAHhNyPLNgJzUUCLzGGNAJse7iLbCwM
SuK8wXyxFnlAxnnLiASocAGyFA770CCJjcsTEAevafzPYM6O6Non7BxoMCFtA2iOIrcYaazJiGjq
jpB19TUYmMgWDXjWvVCKE32NTWGhYbSb+tMZaNyjJJVr+PNSdsxHjdpMKo7L29w2tmlZ3hG7eBqK
Cjof2t4QX/g2raqPItk5o/wmBAJLqvK43kIk0VKdUGyyiF2Q1nVM97cygmOSd3jGgbvogiXO+PJm
jhCrjZKJfR2Uy6yjTqpJ6qFpqYpUEInpuvbgfDImHlF4kQkrMRIj3Wglbd8hh7GaO3eiitJ10o4M
rHGxqetp25jdzkd5hkdCgl0lJ7dD17x0RVQuoBgxPVEFi2XmRGnWXXD2vA0dOSWBdhZdtkc6ce4H
R/ButID+I5aSYOJsyRrWhKHBYzLYNcnJ2fixTF4la+JMwBh24sRa5U76kA89hwrKalXf7ZNAPBB4
t6rJH4hrQ/HKPklorSJ2kjvE69zNQNuQbtV02kmZ1MekG6Ga6zGIvwQLYja9TUa4V8QEGEpWLunM
Nkqa4qEfEhbRZnM3aFRw/R5sNp/T5ahzg1cdT9PreGW3Cesmeq1CZ1nVWYZX+xBcSm3lhygXNckL
Cwp9WgIkCiXbVktAi9vhncTv/xhSPI/z+Dm24oCROGC2OIvyMy2m29bLW72T97JzjWJOKSFHaELj
ipCnoGBhb9UVC0zfZNiX2nwbRaw7pjBbyiJC85113TlGpdhFNkkePawuoTqrYOoVLEwtMzAKQDoK
x9lK/KbHJL/0Q5osSUPYTrKySXN7q0dNi08AKXzQQljOcnMF8HvVo9hY9cG4jPGLL2sEWUvTn0hY
Yl2mIGJZ+pF0M+pwGIxCj1YV8jWQJvm6zGE7R736sy87yrgJilb0zbLhwplZliSorcq6PdZqENLZ
DdxJzzaj3ZCpYFPXbKqt39obaNTUICrj0qcMucXUbsPBOcX8iZahbx0K05dWhWCwoWmVJOFdOdZ8
Y2rjCZuXsZTj9IUg1QcCn0fPIJ+iCZ0nSxYU+kDfGhpEzNCp0y1onmfdJrqkJnfHULSYJk1mwaSz
sLEm/Rpn3jOwfkTxJjUBe65ZG2pyO0mwLIvprorpQMxWVN1VCr7Gqd7f2xmmFWErH23aVkc9qj3q
+MUiQEi2Bt11K+ptnljvphrKxHyZGDzHnxGR5WvbBCTv8xfKdd1tB+prisSMLSRfa2liyYRPhP6h
/IFJhZENOeYiqH1yIIYaPtVaSeM5JRrtZKYqD77cikPXslDQUUfkftstEyC9hEO3axo0LZJNVEEA
S6iGIoGY1mGC7WKgowFFjVibxjqqGjMDbmxHSyZjo3Uuvg+ksBknDABZB40IRJhKXz5oiWWpMmKJ
017fXR/9tjsk+bhF2kr2RPwe0hlyFa00dr0d/HVzPWZDTXVDWbyK2QJ13ZQd3wBuWIqbFszafEV9
kdtc29Vm9sPI5XrtgO5edTKZUDLOvp0RdFT4AsGiVGEhO2saV0MnuYiqqGkmrNwE/JVOCDLyqDoZ
STsXcZM/N+1YXCRSgNYTMQG7OhrBE6hGbmHx1MyvTZahP2lekFJaO+nvmxB5gT4ZJRYB0hOTeUOC
GD9O2TZry5Bv096mKqYZ2Y3s9/jKWyM+JCSee9du9/8QO/6dSFDRQWJ8CwP+QSR4DLPss86bt18E
gl/P+lMgaDt/6EA5LMMAiXGVCf7tf/WfdfMff4P69oeq2Q7CPFPWDPQR/F//Ce1w/tDAeBiWbqga
3V8L0UMNlzL4j7/p2h/EAWmGo2ioDxxe+b8kElR+U2nIjoI9TLVsS+Xnk9Wrwu4vKkEtiB2WMZm8
JxMmD2ZMoNVV2j4HCKDhQbUbf28WjfZJ3DfyswK1NF9uZniBdV9Gaip+Wgq53x8ymbPSg05Ipv3Y
F1VDXP1IavXbZGmd9ME44leLaMIKPmlTPS3ABmALKG17RvDmg8UqKS/MpL6rDGtUsTYiWAjVrKOU
XxcBXp2yKeNNICoFaY6ddP4PcH8IWxJTFeq+CLrkHEsEjZMnLQUW3DgJrRfA0iE4tI5T5nvYophS
6IOPxRkPta95ZmKTfqS2HWVbfhPcOXKbZK9IKSX6NZYA0UfsFMJpxyQohJmT0EPZS6RG+VRHqG3L
upbGYTkEAnJGUA5U5Ttfb1Gbh21tHsYE9iJ99UxXB9pTTYJWhP8NSmu9DYRBYkMaJYgS36ygijEx
mMwMWfSSQk9BKY6jbR+kfeX5gX6r92Y2z/BxsjBPVZoljmXgeFXux+9q3aPZJvk9CY6N6NIQoZxF
rPQGFszsiJoCFluaYTr+CzL7OlzLfk1JuDY0iiRjiJ/B6QeNNYeT0lnTTWt0btopsPoHDWikdseF
TvFhBkPwIBDr/5CnYaq9GuEJZewKLvYaz6vBS2FgeDWDuPVdzen9U+pABlZVX7vPFJJmQ8XISFiP
IOyD6pKBq/PfqrtYV/VLZiYaIUVyOffPFfjwy7r08VNZhY/+qyua4eK0KjW9QIqiiLQUaFq7ipw1
yiZkTyGZVGpVR0w5NWZxMw01VPuQJjQcmLIuzBXzZGptfk1DfB20wUSQSSh12Y2TsIj9CTmEiRES
yp4WyIAQnAIws0QWgGFlUWDsQhFK+1SYGoUy1Efg3YqCtfkqMzuLBoRTk+7RqSyMvcjugUhg/ZcM
dF4EcpxE0Y6I4cI6JTdKNWv5VBSdchfphRp5fWz05ZFMSyGO0iAG6zEzJEfdsISybfhVxkxzaoUJ
8I7xq+BdQSAZ1/3J7NvBVccSZwXt7V08Cem50NPxrrM07VapaqhleNbJodd7NBCjYDWEjbxoDAOA
rEypZ2gSPKqkSdxLVY1BNFMDz1D78L3sTOENkmrsU9kuNnkNgdax08xTi6EBK8efebLNnBAOCglu
kGD61CulPIYCVw/hrNpZiidpTiwf7pPKhJoX2jnKhRJ5IZ18z/GJuhKKZe6A22J6MkR/Z5aCFmBj
EMcXKdFGtJq6lX1hPMpj6VNDdEKDJALtU0/78a2tk+oE30W/5KTmXfqOxIFMUbJLkSGqM9Ua+GPQ
1RdS39r3DqofmZGhdhcgJ6HQTlT50U4GLkxK06uHXnlOszpkvRLFW3Pkq5K0gEo1J8yJBKUOt0hZ
e2/qUMQbyalGt5JMcSA5MrTxlSnRbcId8lxNUfaaQZ6gluYg8TQry2uryHctgwIcxDYa0gTzbepK
rTd6W2Db0ri7hFZTHTU+il4n1dNan2LjptN96U0Nx4GXyovHLiyaG7tlhlVl5BglVtSdp0gkW5NF
E/cG0loMI4SvZMz0UCPQ0xN26mwVkCvwM5Wj7K5q0/qkDMil6EwgYl+0cqpuiaiTnggaqI9NZ81z
6XE0oRYEcXETaAmliI4aHuwFsVK11FoJzaFu3hWOG+XUwWZ0Y+1qMk1nNeJr3ioNBSqzhCgPOnNp
IkiiTj4W6CGFCvI46R0vTm0A+bXBNDMt0YfD/7aWPXm+P1pFjfiEyNxu5Ta46/LKPMFUr09k8cJR
4/3ZqGFhbP00HrZqgYNWjyNqAYGm7cpQGTZxQncIlP9wlCKVXPRizDy7ES3PdawVkfbWj6oHnBZP
JUR4jdYfQWsSVVit8HqbdYkWOhTHwR+e7KqBHT4WAeriZDwGrT26qipH63IaZreyRAsnTzHh2sgK
I5DnS1M3VbR7JC22gW4dk3SEJV+3kTeQ67FvgqGEy06TQ5364eKncnXibwBJQcuo/MV9nnuOLFP/
KxRzg6dIdR2AkEg3KaPk6lSscaCARazgV0qCBWCpYodRTL85WSM9MCMZ210Qs7APEkjyDfdNdxAW
IRJ5B3LY7PwjfbFuPWpY+xkQbG/gG73WxeR7ZQEUClhUfGzGSv1IRF+djKiWmQCAec/sPPVsOQiR
NIEGldKJcEe7B0sVI0OMphayHngFV7Na3vFx7LYB6OVNRhLNWtM05SChmN+mbcQayUrNh7iy1bPk
Wy05UMLygM4l67Rp9J0v4RXk681NtCEpJmkYLQojGNelrtk/AxD6eyUEuClNUnVr29SHZKNV3Kin
mq50CmzgFLFTPEHCTEcTFyl83x1ZOADRu7Y/E41REIuRdieFO4c3+VHsJhaN+GnohBfpwMmz0Mrc
VJ5IMZKCiOocxWvk20CuoY0RjVkX9bFwknCVKoQ/EsWYrAZSwFeg+/g4tF1FFybpJ9DdJgaIKZDd
0nKGVWqCATQUc9q2Eclk5qQAjAWUjaIxqtxB4ZuR6sQhwQWhZ5E5fIZD/MxNRASkmaFPLyK59YKe
jIoohONO2VmswH4bKOGAC9JlwCQ6+FSloon6FulNEdI5mTGUQv8hHNv2Fi4pUNh0wrqp5Oa2GcNm
9ofxtpesT0XFbabWHLKSHIgZhkODPMyIV5xisyOCeIzrt7zC3xfJnQ6zYdAwhA8tyEepLAKyQJNi
SyACPgfioaunokXAqvVTQVgPlIx1rOvEgEai71UKTHXtH4dQb8BWhCKhUq6YtkF/euinA/YaujpD
OZmoUXSCt+EXoOYkfbTojwzqCQxoJWASZ+ojQq60BHa2jnRHQdSQAUo2/GJRiVYa5UOLVvddTJ2u
Isj8b1kFeZ/5jPOr//e8vPqRF2MViqD5P7/u1l/7f1IAf9lxr/alS/tZjbefdZvw1G9e4P/vyT+5
gv9mfQNPELH033XP/7C8+b/JWx3/srb5esZ/4ghV5w/HUnHd2JYm6+Zscvpa2ij4n3RdVqAUGiok
eBMg3p8rG0v5Q2NBhElWt43rqufvKxuDU4bszMslzdKBXer/lZWNZv3qDZp/HkVVKFKb1I10EIe/
6c9tqxvTtJV1hODNz2pgGhRQqTuBAkErXSnTW4gMPlaa6IOqKH2MQNEuVVRHW8WyOi8HEjgE3LRF
0IFEhlDsYkLK7ypAqpc2nPPVkuLuuhFtYyzbJDW8QIzFnSgL/dga9o1lKUT4NR0qpTqWKXnOzwCS
M+5afaB0OQmidwqCsKFGi+Ms1KB2f/zeWEWXH+2AQWQxhojz6r5MV9+nr4+u11wfdZ0lHXwCNecX
uR7OVP+xstKW+z3aIAq4ynNiKSfkz+2nEhNdprTty1gN2YqYZROeTpzsYhi7njCa8E6XUeGUFpYP
a6K+y6S9OhIdUB71BpuDn/sP34eux6+b72MluR/0BhxqFjxJCs360LcXScu5+SZlMSA8ZUPpedhf
d/mkJRunSv/hOMJcYlryAofG9err5ms/H2LOXV8otPttlYB1sK7XY6+bn5VlwzYzEKfQUungPtY1
ehLBHH5EJJWSO7SniG3MdJEu3cejIPrm94c+atu9Dv91S9eDZkiV2f3RzFCBXR8RXBuPgOTqiFCS
2L2eaErQEJnRkE0ZzYXyuCpfCFRQCSnpYA45wn4uYqQMBJY7fsGEmzRpy2mHUzDMSRWjRZC5QjQg
4z4ebvqCjwpueqsvSPZEwruBjQvLaL6MaLZLnuvaLVDF/i9PL0VH35UoGa+wWoNZkKSEO9sub752
SY/XT5Q7Sxx6Zkc1UZbQKdhn01R9viCo/buhlNDKOMhSldw5G/PGQaoZtIq+/z7eBpm/s1RxuR66
bhh7nTPZSHiv0/7P1wgcMaGWG9J1nUV4wuZNBzXoMGGrd6WBz9dvJ66XfB/DyjEtIDDmbmFF1r7W
6F8pdfl03WunOfv2+vD3/UBKOMVdluSsBCZV1pKw9X1lVqWQGwyWb/vvgwBbgRuCR+hgt95eNzJt
nMqSrFOatc1tCyGEGIvwQtBK9NEp9WlEPQ+9gwpDUjjigTgnbRXmlnoGRj955qCkez/qi70V0vQ3
cqfdE98h9Q9B0/oVOY6pdKILCFa9HMEXdGN487UB33TIEmX3l0PzSckuDWJ3hON+nwjxRN98qMMQ
/Pnc+cI0qn03ylCORSoofYoothsp+LX4hW6vG13lfW5NoOzfx0J/OjiRpB3TdmhuKz1pD7ItfT3J
DyP8X0gF8Biq+sFpp+wQw5Sbd8KIiOyv418Pg7HWD6ODGRyB9p9nCAfXD5EqBQRTBMw4Rk3BMVXL
wckeBbrCUj9GAJSPuLmDUzMfx33Bcd+mx5qNFDe/rmsn/8/zaS1/aORnjV3QeFKjy7ekpYy3OBfn
x1+bHl2vqEdkqGUMh2g+MVncHWO/OuTzoUGk8Eis+Pn7SU1AustvL+p/vUAuunMpFI23Mchu7KRB
HKO2R39i7+tQ3NbrqEfdc91NlJp6A+qB72u/jxtjVq/h3nVLje805ny6iJPO1L2PCI9FEJL+sEH8
SMn0Ljeg7ZnNxkd7JN6jp15wHRX+/QUzFQLC6r+xeIEw/MXkpZuO7GgqczX+UY8ATfqrDSqvTSVv
0E18moDTNkzo5cOgVcpBNZzOXFsU0LwybR4kCo948PQZ2hpOuVfMf/MWjNQ4qAYFOd4PpTPyrTwi
kK3mk9djgUCSR4s/2BHWOMsuo22qVzM2JYrek4mlAuw4jwCYtxgpw33SlcOF5R8hEOxdN0ioE7NN
/9wpWAAGU3jTBL10bzSI8ZG6tIfrlUWKaynLqmp73ZVJjq7N3MHYaGfnJJlzl6cREk8iR09TUt6I
II0+cD88U4FSHnIz1NZZGFvrUbEPaUDuWNFH8k0Y6ZZXJVq48+tOOepEx7lEx2QPSkYrPaiH2BuT
sF1FrRrvVNIGUQR3+q3UsoHY3IE1svztOETzbpec0gkH67x3vcyGRLYicobIgtrSb78u27YKtdWA
lftNbte6N8yxsE4TWg9In85mJbp3H6HGgk/XdDORtbSnauGzgh7yd//UW0rrKimS0ykpmP4AgD/9
ZRL5T81zv/KQ+dDgTFfm4rZtmFTAld8+NFakDilYUPHRW8ikElZQtx3J3vT23ThCyLQsO2dYTE15
Y9pYtEa/blwNmdS9XBBxb2VAQXsRDXutTPgETLq/534i7ZmLoohKJbjIeefvv09cH12PXa+77v52
7Pu5v534Zxd/H2OGibB6sLYJ1Wq3gNd+LPRY2mIa972407sbEiJhTeuS/jxiqXO0Xv9Z9QhYak38
aINUoRkkNOPQBzFlBavWdn0lI8++7lNaptFqzUe/Hl6PmtjHPBqdh6/L5ydejztqD3gHDMahj0xM
syqV5sInw86JAK6kMcnCdt6cRyX3P0Mp85SOCLDUMdOlQrv4lKjt5PYRFvG6S9lt0olIzvnhkJTn
qDBj0LBcdz00+iaL2zRimIutlKHBeB/K2Dk0Gt+1KQc0QD9dc/1IRswbs5GLBh1azqzgKtugKRBf
bD1IARNYJVRYpBzX63SplDapTWnpunvdUIiWdlTOn78P6UOXHq1J22r8yVdqBf2Z/yWarf4atYaC
sCYTx9S80TWQr36Cyz2bpw7fJ66PrsfqEGnWPz3dVhhgBjXAlf73F7w+alRRV9iBtDfW/tXBdMSn
ngzKidxM49Gi80+EXnivkB9whwrIRbsk3RZ0WA4FgW1LBezfu2npFMhs9cmaCBANOsp6vQjkOwaX
H9cL1Dj5LAyjvnOMsNzqI5ZzjHvSU9Xanl70yrvjCzguqtOfzdguDow+0+p6AnhUFntiUmclrUb7
1yciJx6z4Diaal6vjEDd9rUqTkyNg7vSb25IPZCPWFqDOyWXnA3hu1iQ55PXTSdVN2OlyMfr3vcV
pRby9PlZf3+N6xUgUPyv12gitKa9iom/pOhALEzs2xCY54dRrthAiOxfHw43Uz9KntVqSBONVnr0
O0xLLOOMjRbY0qOsoZDVbUaD61kTjZZk2RIV3ky67dPWM+arOrLLv7qg/8Lz++tQZ8kMdHTxaGMb
imOyrv11qPODeAgliJqfsepgOlG7YtFHfv1exMSXxxUmTLLnwxTpeye6Q9RY6gPcan1H2fAQJPaU
LkNtkIkYAWh2Hd3sOKHnPAbJDuVQ7qyjph/X09XMR9yp+6/vutpsSP62Y+sWfApKKjixAf5bmjEv
/f+KypAU5KCoBLQfQpP2ZgUMdlGEcbehMgsE7brvhEFwU5coqgbquuCZ5ovs0i6Ow1S5xBjFNnGN
WnAzyRB+R9hIVPp5ShMrxIGS3AYkmOwnKvsdNUuEHppkRufrsevGTByq7vQyEBFxwpg3VqUKr0Mv
gZ/pX//Gc/3h19+YQoJBFIFpKDbDjP3bbzwmAJgnc/A/pD46lgTjoiXOWKjb2nOtFe0264W9MjVN
f47kq5OoZAlFieC+zNMtVlf9Gdo40qdco4A/7/pt/pGQxXej0SO8WIa4+3p2kVlrvQkC7/rapZMj
/z3qIckg/WtIvwxBRlHvkf4i2rg+/NpvrHp/fRQbZZGujWIEkZC3kpuPWbfK85xqP8guEGKBuYj+
H2Hntdw4rq3hJ2IVI0jeWsGKli059g2r0zDnzKc/H6Heo27vObOrulDEAkipLYkE1vpDi6UU9cVt
7FgdTpld7OzDxMY0eG6ioe6rO3nYA05bToUOsyFFj1g+703PX4VN47yboA3Xg54PuEcV1YW7xg85
gbw3LCRVcc7TlNhbL6/idQ29/SOxEMQM3fhrXVMYiQdu6tbUwJQkbb3GEtFYqZ34vWuO4JsiQ7mk
tukfIy0MjvJINgG6VLC0nHb9aSCc/HT37x+/wA3j88fPLt9QedYaOG7J8d8q25rhj6o7ROIHUk7U
FKwQZmwnquOQqqc6DMczQtY0WG2R1NWDtTV35QBF3lWE1dx1ml+j0hiQtMSkFmEyTd2i2YdTw1Ok
xN5TXOENpLbpa5c73pM5UZQatSJG9BfMVpfkNjKhWU+WVkQo781nyImT78O+FtZeniHjYDTnq8oA
xWaA8lxV9uQZ8qqpBnLndpUAqvkiAp93L+fhZ7gr/ZoEPFgYFMViEwrLfDg38kg2V5SMYMdzJw/b
aFqqlWFtAGpl63//FDT9vz8GUn0gfA2TDI5BwvDP+44eZklcIAP9IykwrQm9Mj6lVXJ2UUfb2YUf
w3ulQes2PkUhgpx5gV2fjMm58qhqbGPVa263+DQwlH0DEXB8/xSn3BY/FP3lUzieX133o0OTj8H+
dn05DRtcWP6JoVxfXcauDVLtq7rFzvq32Pyma3xNN3pDHfrTQFb78dFnR3eL315M0fC2zjRlLwdl
nMQ4Es1ORf0gKzs2OwGNFCW79j8fygkeitNYZMxzfzv87bTAyEt4oJ8vNvcxm1KWooAP1VYDAjhq
4hzlEbqJutkORytqL+HgXwy/cg5lDt8WiFe+toIGwyg9D5yDHEEXyznI7khGbt30yEvEEcRZVwn6
l1rX3ia39s/k3AbovtA4bWVSP5LUhVHYxdph8p3suUj0vYyTPkCbsqHwnAah9qGLM9Ls1bsgL7fF
bVBZyln/cFUNO5X/ISuiS32sPx6YBhgbHRNhS+cZwv3szy9ulOca+th6+oM0D5+w8AbM51rdOcY9
ZRoPTyvZyyM9ULFjSZMVOWYQAfOU30b6aDN4SXkNNSPijkgiwK/UXLNf3iYPk+9e59QFZrAj7KEm
8Np7lPjaOz1u7yl1osw79RAbhcOKj/qpa2fukwxlTVbvTCsGMJY5sPXmpphEtU4jBa7g3JXz4sZB
dhA32nsZ6xN/n7IC2TpVZu0zrbf28ujWyJgIgmzNLdrH4p15tl4m1fXwn877bdgCD0/hnO176Jmf
r///vtzt1cuaR+Io8IX773fmNo29S/gb7Sd1mE3bMwXTbo7CsH7tYku5/xTHafLXDDnXqFjzo5ky
L8bInN/O/zSvR/JkUfUCX9k/L5DnpQf9ZA7WftYuHd4twqR/B+UVBUnBjUvmMGgtc+/FvbknKYeA
gbv38Uuq8SgkLgedIQ5nLdXQus67nUG+EaikOt7fQrfT5DUDRCG8C/ls9eDwXlaq0vSvjW59GHOy
Px4g4pNZ+Sq6qFuQNinvgV+4j4OfrCrhlF+c0ZmWyVixp2qBagS1bcE08sSHS2pKJjpEEhR3SqAm
l0Hv441dRs0mw+ewT0rvpHvTBmRY8arUtX8C8/6RenmJ7E1cHNqyo2Q3d9swsLdpXOmL61zM8u4r
KCyreB7tq61iH9IQEFCQtf2jMaCdMapiui8sJbz0OUl8lEztHyokSmeAVFZqFGGUEJGvcnK2QMyg
osbG/ERvp3Nh2kDIowpJkTlGYRsCGagNeYIMUd6A/wriben70XSWA55vYDKcB0c5oxty/oMk9Va+
V8J0h3Gx7MbKr5bXO95gDbOsJXmvUStJXnCnlI0cvd0ZbwMxzxZLJxN/C/XyIrcb6u2VbjE5W/v7
8t5G28rnNvKsoF0bF6tC+Vy/9mcI7KhZVHFgSd1Ct8f/P60G5Lzb4uDT5W7n8idIfr2aqfXB/1gs
GPNa4I9brsXmSsz/dMB3zmfJQsxogaVHcf3drHzESsLikBQeLNUy+jkg9KPCJ6uLw/XQdxEmVOwd
d0r1u694zzl38VctMNSVN1juvnbt+sgC11ymVa7D3SyDPWCFmV8iuuM0GO4zLIE1yrLOe6Zl2aaz
TdyQ7cB9b8z2a+HV4jHJ/eTJd/0P0vpP/74wmmugn/+vGsBB22FxpGrIRP75eNHc2NEHXc2+iwj3
4ioaxNmLvbspDsSj7KkqSJCMzAVs0LHMFqnIn3yNzZgcTXvsOtGoqRC3t004A0g2x97k7QdQU1iw
clQY/alTgXrIHhVPATZ7HpCNNSLMP43qrvctj6KE8HYlrq/7Jm7U+y5vmlMQDjxyyUI8O0GJ0Sgu
8HdtlQWLoHYUXtcKwUIJGjKpyl4eydhk6tG2tb37W+g2Tc4FGgmTUgaVar5WGHYP/hiWLyzC8Mx2
wmw9RaXy2oyYcSSmB0F+7pqG9qYorgUIip6K4vQwNa/uoBrQaacn1mPR5t8/Ju1zGZl9s8sXkuWB
ytpW1z4nKz0cUODUWMq3ULGK+zZTvhhJlz3JxrOGhAJN9MjbhJHC7l89hipaD6OA9WRF2VPV+ukp
RrfJVUp4vY3ni0c8qbqwCzEFbr9aveKd5LW0+aqOCftbNauH22tYIZ+pw4JLXk/GFWyCQQNB/NQn
hCKhIMSl5yLSaWn4ITTTOvGEfk6iFOBl3/Vf+wZORpKbfzn4AmeJgMXZCwxzLde/jNHUYD+WeXs1
hnDcVZWzNEX+cCsHmVPJWzW0+PcSUSXOrmsZB1kiGt2sPSZa+Y8nhW2jJouQE+z5BHldxRna4/wq
DX5sCeK48e+vYCnlY2hBMihmfiguz+2xCquHMFabswzxo4DaFkCtkF2tc/M1aRR/yJflaIuD6WFS
G6OV2APtehoM59Lzq3qvBDA7IMElv6pWvJcBzP7OjS5DGiTI36EVWczxLh3ClTk6yRbvq/EOL02g
wUqe70GfrEXTK8dbE6jiV7dqhhd4m+TYL4HeGXvy2L8a3TONfdJaLiBUvza3WAEuZUxOGeHp7YM6
0O5jlZ1zFeXtm/69sjvjTW3K8ZiWKoXruasoxbBGWkysRRUab3jRoBPaZUhVXM/JkaQ7a34gAA0F
MK2N0kT3yEm+1+I4qYX6JUyhgQsFtnjV5hcxstkHIvilHC34daFi7uy+GV8AP2xSai5fDKovK8XA
IyNvw/A9AoYg56eBBpchKkwWWJzuWnfzyR8ZFj0zJ69d/I9foKZLMb3fnwv86uAzzFkr19GdaxXq
t608KNGigvqSf3NqdjRG4QiArDQl8OZFA9BxLWN9W1QUE1V9Uzk8J27zAqfo917iHcreQD2CVAhS
o4N274+t+9b5PcApffoaudDretXxD2bujTtjzLa+olePmSV4IGViawdh/ShDjRm5uDXDZLzF5IA1
CX7ASXf0AGE/lhXIrCrNtTXedGyNUgPYBeWCfq8FDmI4HTgS2fX9mfwmqrHfXw9lVIha9xD/Yv5v
0QJIFuRBNGjmgWZurrPns92qgqDixeiMmnAhTcUrLuYQhCh+QfElBaye/UpgATIBXrYiG/xZnQcH
2XhMPIxFBoQshDd7i8kjZx79f2NG3CPDIZ5vs+RUamToKKkd5LGiVilBtjZu2aWKBEliw50Xnr61
5t2JN29lIBpgjKcBUZlDkBPzE8DDpTH3ZKjusmRHYQJPPN1D4gNH6uecbZmR1+NHWSWIsfhGuW4L
MX4EYbDXWU49e0lsUvYzShi+TOODQUjAicOHPvOMc1eZZxkHDdOvqtH2t7Krs8OJpvTDipw7qBl3
bpTH+whewl03BsFzMzcdEn6gey7XSJCicJIMxS4QlXWKs7TYB1aD6lVb8RHQKCafTRL00W6Ca3XB
kErdVRFsRTkaTOAFC3UstoqjWcsx8sMHYCrVrobsdN9kcXvWJyj/bFi9b33ZLEK03X4KUb5R067e
+hoUrDqfVOLOuBC+iNaJH7ZwjaqYjZI8tDP2TNdGoQ6Pkhd9Q/W8+yKqBvjTAdTDWdSTKhSGJWYD
g7LwkURwlHQjaztZR8XRAud0Lws/apr1WwAwsFdj/41FBDi+yU2OXuBMFxKaD9m8kfe9zFrFjTIs
zcmJdtYw2Y+B2bgHzVK2slcWuf0ojxyMM1w1Fw9OElKVwIUiVkcUauU918ESatPo4Ye871qZh32M
HJB9qKPoCxf6/tP9ObSMM5B5C8ZFWPCMSr1V4Ob9k43uIOoFeviSuBR6mzgNPuBh/rBjtfg+5OOu
c1IkA93+CVB7t2hjOqLpvAfZOCWqb5EnVqrdWcZ1QFEstN4y7T2cDIrZckBpXf2hKLt7N3NVTPwm
GhwFD7LrNMks9jL3q1rUm9IuHq/z5tB1VPb5eajXU+Q8vmKP8lJDnZzCCsq3FkTmYgKqeZGNRmoe
2NdZ5FSgvKhMEPfAS1yO+XmQHwute5G9Frbnpayib1YSQAQ3SAEWjuWdZOOWEdJ/wFBWt1grYuXU
e+7aT+G53OJ2bM97uO4nr6ScdLVkB8a9PMXtw8JEYQ7KyWrWRdsqyh5iO2+2AEGS99FwN42VUvsi
xfrYttE3GY6g2YIcb9q17HZ80e8ibmYnkXnOs9somHVyduPYGMEh6ImmmJO8x0OAVFSMF4KjIWL4
KHLtS64gXA491TxkAwyXIksBh2E599WLKcMD3/GfwD4BW5hpnOPQ9WtznA0RPAU3k7mJdVws7m79
QZmyhd+X/rKbh1M57EdFu4+F3uw13C62baJj1x0p2aPtKumirpTwB7xwe2iG79R4hwXOgu0ph91H
ZbXlGQZD+XVIhyc5M9TV1wjhixdLG8e1knjQuAP107V8x0TqDNqL3U/o6CWaDTl8PjSHGOsaeTiY
4X1RtP5WNR0017rvQO/tu9oV3db2RflSplqDIHUfbjrKPC/IUTT4EiEby7K1eslHhz9kgFqpHHVh
ZIKittSlHEVYBMsbgVyP7MJ5UXcmrrh3sosrRnZoO9YpspvxgdmJKc7+NGuuZl3w03VBZ3k9CtWq
R+rCcewvkYfOcag52WWCYbWyPM3jt9HlO8UJ/A1y04gVakls481RBKvezfVnM2vQV7GL8WvdqPu2
Qn031s0tFT3/WdSB8zghhUCFDH8nrNM+UOBNjzoWv8+5GqJo3Zr+Is/MDOpuMu5ziyfMmB5ko1Hv
ux7JbqvZSKTPzW2K4olhBb2JVFDjj7jYo3cOvHMvG/LAzd4MIgo/jSMo76QOSqeV2eKP2wcn2cA2
Crdd1ny9heQRgHfkdsJc2yhp2kDaNcYvqe6eAOLEzw1CvnsZ9+d4pCowb8bLMHP3eiA7y8qPvUUw
BjkaBHr+II9Uu8of4K//Gh3nrozJUTcBCtN71fRu1gEeg6NqPRhiqI+Qxl30p9EG6yplMRUi/Rj9
tlrXetpB0y71C2I2X/WJFTBw0U3gNtVDPkbVgzzSyX4t2WSLBZkjPifFYViOOCKiuOVbEInmU24D
8uSxRqrGsCFzyAEZu17B0sOLzRLt3tTrg8tjDIRueAJfR826dIxrd6z9/tr1SFxjK1wc+mrwdvlU
jfum6EvyI3b8OBVdTz5W5a2zXb4T7dA+1o0dLWMthMsVRsjbOVZJhg6h9OrPrlKJHn0dklzpV8/J
+RKXqfGs6nn40RnmsEgzEMVmkyDAVDbmHoGKeu+2Y4iRnVo8AdcwFlMpSAeHAS68dpmcOtd8zcJM
3RpzT4bgICSnxIZvIdqoWmcWpXD+LAynQVyivzr/Yavy6BQiOGvwoZAHREEWSHP7EaQJcDLRPmth
B79dBUivp2X30WBdiixzOBxR3ZgujW4e3dRpP/QMneYB7aCNPB38DlSfLHoqleheFu5JUDg7WbeX
jR1k7rUrB3JZ1r/NMRMvWGZWudKU1rzoZrTukq55S/h97lPgVrBPguYtMvpi3QcKCqHzKB8l5mFl
bx/kqIoSZWakzrMJueUxK8H1QaE85qqHekaSe48UKaNjLqjmzj0Zkk2WfYyDME4mQEGUW91iGyfu
oxpn4bLU03x71cROLfOuSSvEIWeJ7EQfvjZjbz3IXuahVaOW0Vn2HGXl20N7UVMRLqKyXBqFEId6
7MVhrlghkTUfyr5swn5APKCqk9Vtohz41G1tiOcecvyf4v8095+u2ZRUBFGeDliHJNaphci6MaoQ
KTESK3BdWDcvQjNCuTJ+G0UrfjQdPyvTCGdj5fpUhonyUbtWtZgMwz/DUxXrrlfH/ZgU5KFzFB+0
UY033kDWd9CyFMs0itMVd5EvPoJVla8UzzIeBuGveKYlJ4t10lnvvjZpGDyWA2m3ohiqb42F0Vc0
+K+WV7NYz9iD1aMzvlbkH+QERSTz3d8cTiEuTQcxtQW/D7/+lllo2YNN+5IqAs3DyMl3WpD0ZzHA
m5WnOlH0w9fT4jL4tbE1kdte13zHPyaUPeQEo1K8BcosBaU5034ojNmibH5XfWJugjzs7yj0oYwS
gQWXKHDZSPy3hIrLo9vAp3mfunJyGQb4peHDsrxdSh59ut7tNXQW9CDz0DQPBawnC/fnTV2OzYdT
rREWir/UwgACm/AxRZoTfyHJA+3YHsmFGhOIhrJcyWlYVR8gTvbPHkrnu8xQUCGD57Ufervaw6eq
97duN8fgDbYscOZD2b9O/PuUW6xAPwUxycpb/tPkoKnCTWWFgMpQmQ1jg2+B7mrPbR19R/s7O5pz
rxodC60kbIcbxYO+HPLICu7yBp1YmVDiz2MtLYGo/i0N5QzhvgxFcE0yOS6Zt6gO364ZpNsJ136k
+Pt6nqxOhbrkJx3sFGSOqHdhtoH++K+jOaaYUfmXaWAgFY7uAdEztiVzI7u3JvcBvsP9vkU+zZpM
hFSnBofCebtYVHl9jmds3AiWCDhf0yKvSldrFJPFZYygNOyEZ4HCCbgr5QPKFJxSY8LnM0+0o6LF
6lLJ3ewjKfG/jT3xY4QhbKC29Zr5wlqZVa3vI3iTxzYskf1IRkCRRaogXIbOlO1pIZKjQjkJs/vV
DCbuGD27FiSXE2iq80Cj9M1Jhbg5d8bI9Ow7e6z6NUm7XY2sS9YgO2j4avxTw58scJO/ujD4GaoO
tR6Ieyvg7dMxoDS1q6Y+vZ+cvjgDTURLmAf0t2TAxmM+iTUSKmqueFdrRF3czBpPLYprWwMRMg0h
v8BDrTBQpuZbieHJjHgOcS5CmqxEgXhG9WnQcsZ8Qm1SQUxQNzP9WzMpp6CJvRetCc17SzVZv8Za
9WI63rnORPFlsK2XSU3zsx132VmFGbZge5vcy64cgPy8wW65e5AhxU6pZVMWa4w3dsugALTihxbX
b1XqQXax62ZtuP6wU6d4OrE1xO8yHLLvZr53prj8kXYlJVtXi58STynRYwrre5fy8XPQRCg4zVNq
lIOMRus/oHIIBDdt7zC5unPoedwhWzM1H1aXbuTrkhCfpXmi4FxYlVjVmdc/DGL61eSAneCkd9Ap
/hN3nSEimRSB8C/ZNi1uk29zxp5yQT6iTd/G1lPoqdF9NJTBK0s9fGKHIN1cu07tLJKA/4TsThqM
xMhLpp3sWrGh4jSgunuSacGr1VDtL7W4OsrRsPHeSUjbD9xKw1e2wQ/FYLeP1wtRdkawKj7LEzVD
3Hl9kz61qChcn9spoLM+VjRc33hoy1jbR9QQK3G8hWQcFdK+JJvcCH/Lhi9qzmbVBvfANb9qTQd8
tByTElWc6TvA4WnTQsc/5SU/lDI3KEWOmMmg4+j+GCm56mMOhKM06oeWTPKXMLPQQZrK9ow5BxtB
Bait8Pps75K8uC+0rEHQjBuHCuB0icmJtxQeysRhCda6cK3oLBu3TbYqCJ6Hay+sydMKZQvTMb5O
cBRrujcgqS7sBiH/Vt8pVgyHeW48vYHoKA9H972bovVU+95r7tnBvq8hlZnx5L6G+uiu9cwO1vrc
RXbBXvD1crdyFEn8H0VmOg/yVCvpoH6TLiPxUZyNxLpOEk6hHwoDaTl5Tu6LBA4vUg1q4688k6XJ
hIP9oc9HV1uPhV2u8NfTML7AIo9dYVgf1CiHlSaHcjfX7uR8Q34E2AAigpmkGMyzEDpprYPfpJE+
yV5u+c3pz7iq9ygfyZieJL2cawR6fZ0GZvW3a8i4DA3h2B9IVb3gC4IYN5shqlj6qmupKNt6Gr4N
U3KNp+qgr0SeV1t3jv85X8a7Ks+fK58thzC8fdu1oMjnIz0FXq4ncHWUmGT5MCq4/5YTN6a/F52z
CsZh6su9DDm4vD3Kr2zl7RoqfNuyKJWK8kr/dlsj/tOST2+sn0WtBayL/lhP3ua2ca+Re5aO5u8k
TXoMg9UO99TIXdlzNwj7E/lRFkJJpB/9mlKPjBuIWyxURBkPoSqy5451fsV+w9eNFyVIQ0huJuyS
VFU+Yh2va6+znlCzix9Ct2IjMMcFVF1kurKChBaSAHreiV2vut6Orx6J7r95G6gGJoskHhvUHKB2
sN5QHj0dWfu5J7kfkJur9dTrAyKBxFJ7Vi6N2nqlld0KaIb+WA2VdYkSG5V+tyrv+fNaF5LmKl7h
Bnr1hWJe5JS/TxgAN7JVxnMV04r0ecAua9Lt8EmfeyifxYs8xRlKQcGpru1dJybSdlkzIFZipx40
o/RxsGYLzzzAjz5p9ih53bF+aI7jDE6TjT5vvGLLfvf6rt7KUDRv0IK5ESS1FuAfYwo0lPCUCV34
CVcdd5khF7szvOF47cr8oRkXx7AQ+k72qknnhuqgi0yd8J5FkHeRDQDHN2MQJbQC17tMsTatWLxj
ijB3W48VC9TEL2bc4MvgF8Wa1dX4KOfmITKNEPWV69WMcM4725EFl7RULobe6Zfp+9CrolooY67e
CTPsdkPTW2u3cnEnil4z0Cp/qR5cFddq3v2g8Jd2Jn6IEOq9HqVsr0OcIqzOFA+qFtVPKHZVT1qA
QPocyhCRu85ohsZ+kINy2nyS42k7uB3YZUlAGXRg52CLPKgwbA0vaqXiyTzC477TZ9iDHL7OLLVp
QlTMwJ/gdqacZPkYPvctgqak1c5VjfK0aY7vk8pWn/RRt5Zd+AJfEm5ej3U4XWdpDTk1pwF2HrJR
nBvWNHwZpw4Y7d+xzM+CLRXSEhpjYyLTnkz4KIF0HSKWpX0d7r1BBOBw6cpmyv2MslKSIxRSsBSW
QS1RgmAtD2MQKRgNzfPlmQiFkHbeNLXA7QwFk7NfBvBvTbv7AVCIA737piYqYIDKqE+N1/Y7X+Px
5PUCoF2nfKE00f3QI33nxdpTmuBsm/pp69+3nUUJPaTa72RVcCRXx4Kqa6dHo1f7lV5lxksHgyFN
LPXRylTjZaAXzz051sO4kWPqPHMeK6pYu47993lyTJsRwX+fhzQRLg1BHKBHU2DsM2RU1Eav3YK5
7u95DBSX3HAxU5jBPUJBYJOcYCSaVZuGWCiBErob21R/VKYqxymkzFcaCPYvJWuzYjK+tRD/F4NK
LqNDUuoB0KW+kAOaESyExo6p6vnRVHVg7EKr4Qta2jwK52sjUzCbbIWvgUbaRO+1fKM1sXIA0hOz
6DWtXVSm1q5Oul9Hg8g3ntIHGyNPZxjMPOU2Ko9up6HOp8In86IHluvoTxvi3bf18b6I4+F+wKXm
fUgRQs3M9CuPqWalI7e3E9yen/kzPQpufHd+gHlPGU3ds1cFQLXiVl27o9I9KxFaKEpQZws52qk1
fETSEUZmI5xaOii6tEZ8tqDXPsOTJxGM1TA2Xv+5Um2D3s7nLvPvoKdhRuLF7SFFeWzhd6hGFLJb
23z4c9NhdoqNx3x4nTgfxUr0qvFNupfxW1MiVgz2DKp9Ub1y26//quacA8yGHyx5OySV3OS5ELYP
nLQtDvUQqnszRBi1UAb8OuzhqbPT8WlIML61AArIkGysAUHCoG5PskcGe3i6jsoTAvR1ALw0i9s1
Kpfbd1IOu9s1QtMZ925QvcpQyq3kQSt6QEIzFRi4tr3H6dveN3Nz66aK/xaqTXjvS0axHADlriJu
PLOHZV82OCvFkJXKhbzA56v+1o9C/1zqpgMhHcVUDUjtUrMV9RXVjGYlGq3DobrRXpE4KYHeDNau
xHxyO87JdV8HqRRkYb5OMrRnAxtzPTQHtWUgsuQlykp9K/CyXoy9mrx0VhwckJpElVZ2A1hKupu/
yF6pgGV1SzyUJzfGUToyyr08ujVK6FAikf2IWpZznVkjoraPmlm4t0CORSjtM9riiJr5DTYxdVTv
qsGJF7IbCSvZZ3pmofabDi95gBSDZ5rwQefJ9qA4h25IMNYUVv+CYJR1RFLiezb3MtIdD1E0vsqx
pkyMkxsWj/LE2PeMx9EP9nIsMUPrqbSVtRzLi8I+ez5KA/NVXGSdL032Uw4hfRwjukziOQpH3NE2
mZ2az3JehqNnVJERla9tY6JEmd1ZBm2NRkMrshevH7cx0o2PYOfzlylo3tTcrR/kmBMBitWjIT7I
QX7m6SJ1q2gnRxU7zJcmK2pM3rlQ3pEnyIYBq69Io+5fOPvMK8Jj8WczjstO7bWDDE8teig8pqdf
0yIN/hQSDsvWD/UaYxDOVyOFOVMzTRtU259+deWJclyeHbWRukZYDleIAn2GQvTqjuUAOSce2UB6
rMQ4GK0zLNB3LpeNZ2CbIoN9iTDL3XWSE4IrVieSiz12brdmGnwV9x4z2YHw22pzTw7KeDyS/4Yh
7lb3/WQGdzKYabDY726TyJ+HGG6384JG+asrQLdR8gW32mvxMh9EcpBN4AOT7q5sJdk6bZNeh1KM
jcIRNd3f5shDBHHSg80fO7fH4YTadLfQQ7/AjTtCb7Dk6T64lk8+hm6ll+cpVqNH2TNxhpuMbryw
emGrkR9iv0SqoSpzRKQpkIeTYsx3LExTyhjHglmsJ3KjIFqw1MnQfs5zFHH4zi2wcUPhWKVudu1r
lXsKsDA+pKZuPsnrOAUP8Mx4nObr5VHYPFijBwCbl5Ah6EfTboybv2ToGp8SNEsCDGDlm5CxzsF3
2OlQwgo6dBM1tzdZNXGPRDGuPvkILcemZxybeXNWzY2MK0hQBJpqHOVUE/F0a9blvsZu0+RZf8+V
cbR2y4Om871vi3D84mESpmi5+j6gdLYZWhcrILh9Mu57Ynp3qqnZWCq6Ya6JyDULleBgllG/aMoS
25K0686jnfbnQNsETmM+yQgrFH1DnhNjr8n1EqwacVVTHBwVFd/uzih6mo8a+//rKIAgqDgh1svy
5CCNf3YAa5eiHePXdii3Q5bqT0abxBALMUVlk3bR0tB5Cb7KYB067aXCIE6ekA2kK3LR7OWYYL1/
cpXxTY75pGuPul5nd20T6mens3CUqn7oXt49R6UvLoVY1woeDgsu96K4nnI05zFEL22cxvJmI6ci
nTvdI1ZSc7NgNJ089/D3dfSxlteJYtarfQh1uNb0kzHvjMp5t1RkxkWLeuMoe77akAtqhn6l5GyW
3NBDfIz5cjCf56u19Xk++dt+JQc9Y6pQGTNPdhoAWkqQtZ6cwdmJworvir4wzzykzDNyBdZdNLr5
tqkC65xpun8ai3AjB+W0QMPMufZJx9/OsvpLDnXrSZ6jF8YsOjWipjZfUc4atOrseHp0lD0Pb04s
HXhhc57x6YVl14+iQ1yFL0J0eNlaaGqpceC9Ipfyl1sZ08/AeM4VI4F5DfNYc/TpownxMRkmA/AR
j5l1WVnTPs49EmsKm6AchORTaI/Norcd69Ur0o2fdcg/DOmlnpvKRwnLVUDIZHmSXlyHhYQeWgfZ
kzPssrbvXNdstvIst0ujA2LE32zTtnIum7NljssWpJbdb2EDF3d6HMQPGEPo29TuTiAiBizlZBt6
rn/UcGCeZ1xDEBExPJ37JVUmkHEqPg+EZFxMbE6yqByQgmvxLzJqtiBJXH5MNR4+pYrwJ5Ye3ltf
PSOdV3xMPVrzfYdmtxXGJTnIBIpIjNRn4CvqonSL4pzPjenhchdMQbGVMUPTSPiyDcJW4Qy5LT97
JGFBd+TdnRyTswqEHqAplEer74yTMTdWZnWLWbNsLWO1FhsnxCSMkx3YT2xc9N0tVBqt+RBqT3rN
ugDXM04vgIrzg08X/KIhmPyYRGyh6E+jOC6pLnmYd8jz3+UYnS5TdkeL26R6aH9Np95rsQL9Tzfw
Wyz39H5retF37hs/EVqn4jlM0wHXlJBfcN5dIPzalPNV72smbBx+DOUvq3MR6FPLb0jQGXdpk1qX
EWXd1aTY4hAZtbYL0VOaYdX+E5ILu8jywWnNxp+1/REkmMpqkTXca3NXoXiHSpL15hievY06zV/l
MUV21HkzxPk9Y2MlivHm+tkLhDvrUcd3+HmiuirDdRxEeyXIBpT4meUbiHCnXWr+60lGEWcLa6pA
b5GcLrTgmwgsfVk0jcGvYfRPfubjYWgU7+wrP0wVVE1nWta5LL2DDFcaTOKxwreiDZPyPYsF1oxD
LygwD+ErlZjr2YOuk0a00/YxcdL/4+w8lhyHlTX9RIygN1t5r1L56g2iLb33fPr7EerT1dNzZmJi
NgwiAUJSlUQCmb85DBRjPkjFoOABTmiTFKP/YYzBg+jB5CncRq+k8ZFin+Oo3WgrfhhzctMPPspp
00dW8R5kms1CA2XiIMeRFNUjbQ3e8qTiT/rUsWM8d5oeLpW5uo0IZIyeixGdQc7GzzxeUAWmSl6F
QbeZ3MbayuI4bK9lT5XntQH1fhwL9NLlMAMuDCywKruaKHncxtF6l9OWeZwiJukDZZpfBdH7VpQf
dYIelWOjyScr690kPqhs9+Q+65o7Ku7lclKceHH5AR2wr8dvVqdGCOEa41MUB8auoDaZbwMd794M
BtBpsqgjxG3jbdUmMKE1NF1zaTooDEPUH0muari532N5iBgwVm1zyzK7bsN6ON4r9qgcqwLTybpP
veewHJWr5SUn2YoNc3qeNU/mLrfr22Oep7iDDBHcGghrp7yiTo+0sf8oEBLl25UH76nrfS86S/mB
kDs2PxR+Fg0LHbevxu/ojCTIUfTWK9ox4QwwwqBFHbp1Hw7V06QMqKlC27s3O3i6D54arEZNa0hv
G6A1MwgL68AQ4lLobvfkA63iRv4YDj2NPi1xO0TkQPYpQTGcA7OEskhnUMeMiLUfsTfG+DTiU8zr
UtSKjWZZdOwvpjI1r0WrancQmD6UvzJ1TNEPoKjmsMBdSXCYhrB/xqb/TavqYmeYFpi3wcAeKyfl
Wtdf+RUP6ySAXM2t9ZcuMAboXCzy0HKojFWNqnEWxSGLoP/IukPfAJAp2wzkNB9t51DOBxn8q/+v
08/rjabtfl8vg/Lye3eFUZtfZvrNReJ4MRRx99VRgYU46qx1f3FLtCUAagfX0FOCr7qP4WTZmd4z
SqMIaQJ5vJIe17Ye/NHZErg+KlGN2YdqJ4cqtcQNyaluG3j4VSJBL24y1sOGWPJdNjZdhrQsDAa+
hwn6O1kxldsWyPP7WNlfXRSWHiooDE9ZamwDbhDsVjHWjCcbJDL3PRtvApJEoBjak9Dr3j2PBTAG
L+hX1kgBMgP78dgAktipgZ7vwN0oj0HPb6hg3fRixJgMakadUlsT1ds02wvpthWfrbmpeEj3u3n4
guQPENPOeZThJhu8fVykwUqwVnjjGS8A5RvdTva6nvULkqp3kZ0yJJtNjikV/PeXAd3KndfH7trs
W+2DjNgZIXHrSc80/+wE9XM8uBjDqF00gxx4cV2LNm0+eGt9boKxq3aVyPB6mJsQE5SDIqiEI3AV
vhgYGly0gLy+Yn1kefCmWqP1XNeZvgErlq9r/gDPhpiRtE4VLLtasZ5dihMXs4hekr72FnrTDxul
Mk7t7OPezQjPDIEaAL5RfBxnkChqUv5+StQY9AC9clzUhMuKBeBNtvpRRx0hBXLplt4NkHBxAGdn
PwRAAfje1sN3rcXsusvSL8KMAjRhe5Y3uqte2sLS8c9lRIGqnJJH3xuyVsvapR4vJlAdTuXoqwkz
na91i1OVMl1spHlFVWfvToTLJErR7cHCLOK9N3Ex5TGEGrjdXfoioIbAH+K9SywkVXmdrVGN1SLw
yY8g+uUvJg2IS44DCOLewddQR5jCMQ3lEoHsPCCcinmaa1nPuq9hq4IE7s1MgmiXGoqCNar2+6Am
5aOFJsf+M96AvEzModmPWa/DQBiGD2XKry0Y518oE68qW02+ZyEZPbsC7AQHMd50LftEdVD7I+Kv
6kbVU/uxKXSB/YvwvzmFvol0a/xl+OIwko35UusY9qmj750sCx1aJca/TIVs/BqiFnxAmmfEhIRm
Fdj2FswKVbq5qcfoUwSpsDbg06pXCrf5ykH1fzfOvTby8wvbLEnuzL0shmDxNvwnFJITr5OuoX9W
xDc5U4FOup3X/TMwnfF5NPIZ8cYLGHq2E0VuX9th+Aqgq/0l3L2pYkpEMRivr1grXmzoNGucjbJz
qpHctwJEw0fyvDcVuOQSt/L8a+xWOzh6za+0tPY9iZYvEYr+yyysplush1CclRT/3yIYz8gS58hd
tPqLMZdqXaibP7HzYv3X/OIW8CO1Y/W1SXD0AR2d842DIZ5ARd0O6Bg8WB4IYBzwNlbN3xEYf3dQ
smdAo1q4L52mOqJWU5PTGp2IEokZV0d5kF2fTexUAFW56Jb9dU02O0xpJaK5PD7ySzUfajAnK63q
uxWak/mF/BIQNtmt1W78V0/Ino4VO2NkL6yWF4+dRDPsc5dn8f1g5T6ro77ZYEQEXnXu6EsBMCOr
9Q8Es8Qe+wKaVRS5qBACWJ2HqNaEK3YsOoovWnikIo6LsDwdfW0+nbJ6m4sO99W5p+xEeOw6UQYb
efrX+MC9jiRYbp5Zb0KyI2+TamRnaopAyuZm2Pj1zjC4OWii89/UVjfw9PWnnezlSV0uJrTZz7KX
ojrKXYr6ZI34U81TDo2mvMopw3ZqUKKnKafsqX6tZNNneXOfUjbRSthaZuns+A2qh7ohW+VDx0Kk
DJ+wz5g86x0xHay+GtJ7jwz+M+a/xViw7LA+O1PhMaHWvzRFCj3a6NyH1nfcBxcuV2Ln0+kzbg6D
jiMqmAk5gv2t+5DMqMSGTCwVqv9cqlf8aXS7Q7t/HjIcTIOiLPfneNsHrXuu5jPNjX6fyRhbpd+9
/4z7b72AEtz7fHninwVqrnGsO4dmgE+IEhEMWdczcWGUp6Y5seqQp/cBcizFPH0RuF19v1TG8JLi
enn610WUS5xDoVnNagycFKKAUu3CDqBuihPkw5T6PpwNjWVlBUynzDyKj386xtjBESFIl3LYZ9yL
0ZjlfgHcnlQ1trnzLI2pn0EV98fPcai7h4c6HN8Hy3L2jfDUjVOrw0GPveHQWXi74WpFe3KT8RCq
uTDXn/1mkdEvh8rgffy9rZu+Di4QECiqT4tIvWYurl7IeVdrNcmaA5Lf/ZOuNe8yLiqcr9HGr3WI
6izzEt33b2mtKQ+Zi4IaX/ZmVdU2JiJlYNQ7So94TvoDorNT2dhHUJb30fISFpfeNS6eZYPaH1f1
lrLxKHGdZUwejARsMRBe7ioqctudW8/J05klu+jrzCTJE3v8sjLl0PUx1FR/fBFG2twKVS9vSRG/
YlkxYjaMeTa66kGhvjQvlXC6l1p0Bud63HUvEuv8+9w2EJ5M/ekKTdtdRnaub3qjwN+xQzYJyNLP
ymidkx4mw3NYgdAMVHZP2FAOzyx1/V3LCnwle5U6T8715H2TnUlpaCyRjuASEixkp2qjGf7VGJEX
d83SO8tD2lLkXlhibPBF8KLFvf3ZL8+cst2pZqIf2jZGJb1RQoGJI9lVLyq6o9WRq1gIobRH2Xbm
oDz7J+YmOuJXZCZZiBkIaugmeB/XCE/YIvjX1u1/HywHueAhmsrNPx0QBlB9Kl38Dv5cQX7PvyLt
Hp35viz/ics5RZA/jShX7GVrsPWeqhqJ5JkbJNk+k9bne8vEAvgP7UfGLTZpUNE+iUSM2RuM+wzd
z1zYQ5/TyZic889YGfpndj3wj5pd4lExTLECmxnpCku0Ow+PL4ykw3akTIdlwb5z4/mUtjzLUErF
oy486UHB3ccRxgVBK/OCCLuPog6GBZ1SXOwRJwb8NDMcb5UoA3Q/95qsH3rU5uuJLwpYZT5dNYZv
o87XKDO7dC2bmDjkK6RMyj244ejN0KKf+gxtkp2x9civxHlhjHigwPhQakr4BpbRO9gdcoZykD+U
FbcrLK9lk591sgQPWR/l4CHAmply9M21beppfCdkuE4tPCFGO7y/Kd1kL6d8uUMfiuyjjO34QUIa
WKPUOJB8wOBJHj6RDmDQ/4nk2kcUd/EDYOH6jpf4P89zf53aev+co8dyWkBXPrTZCKaARHNwrFQx
2pieKEDD5gPMxmaVTQn3iaxooSsqbXRKIaye5Fkjg9NksznXm4Cd2zxI9oe13vwefx8lL4hTKuoI
fwHN/WcS2X2/KHKC+NQecnZEx9mXcdu13jMJXjztzMGqcH7jNOwzH4YVZyM/SG4akBpA+zkdGDuI
jnwPQnz5rEgwlOzIIs8ug/ejwVBxNacRcS2ai46yEvnfi5KyC0BAeZQjFSPYNH2VHUxvQC4Egmqp
z2jSiv35XZTs3v7TXau90l/+NIcQneqFVCrTUAOqV8lsqVta8XHQosbffuqaNcZ4f4HIospy+dO8
z4Cez4B4TNpD6pz6m/ZhW5ZxkwcsctpzZAbA7QPuXl1QK/vQwYO8y1rjltWJeYtLH8aIItTlZ8zj
HryqY4fC6zyV7MidSixGnQrjZ0xV7Xd8Y5ujnEnGua+uavDj0Ii40tDy6EFxqvvryVDlmhnl2fZR
XhM5EG67Rt+H7LEg7xfDyWi4X3XC61ihltEiQ7Cj5YX7iKNaWRS75gGjwKy6iIaDP19YyEHyVPgU
HrXIrdefC7FqXtl9Nv8fFmz/9yH4TWD7DvxlM3RsfCbwDX7rV1cBnBm14flg9w/+aA2Hlse8BTCN
GB6Tr2Rg8XSeW05cVdfM0Mqr45U/BqsEVf0nJEeMupGAJJmK3WghRRx3hXJGZRXz2qAb3xKcQJZD
K5rHoU/tdVIo4uw12LKYOJEcdAScT7U7+Vtsh6sHxbT6FYYy6cs04Wphdpb7mrRDd1RaFcEtCiQu
ME0Ofjqkp6I8alnonXTh09l25u9OOULXx+hkzi7ebIzVxIoe8rmwGIWRc3Htbi1b8qBwFzgkRvOj
G/04WjpN2G8Lr8ToxRb2qrYT81D7kM39MFC25jjhm6tUbFoz/dhYYAopaT944QXvuxgxRA4xT+Nb
g3Rv6jrNVbbucd87sBdUThQgpplrV2NVH1oHOUJNkuTmIr68oHRt7UzHx2MLggaQhLrCpfjP7GqK
EGifUTj/jOV1oqwnI0lXcho5YVu245ayOp9ovtaaD0MWN/siCPLF/S14qsHawNaecUIa/aWNMsU5
aLrt53tubSN7yEmf/nl92ddjXKnXKaD5+W3LEDrs90/3GfrzCT/fQWS6lEQi397dXzKbnZZn1dC/
XjNyHDQzMypwn6/ahYpYQ4X7/QnlhFWY/f6E979WGLhI/c6f7j63bvmsd/h0crR8k/IT1siIfb7J
fv6EKU5C8ye8/1n6AhJ4PPz+dLJDdayD4rugouZh8uo8zb5EemUdPqd3KDsuhgobP2B45RO4o5nv
qhbnwm7dR0plT7XueB+Qb1CcywQAS02Ub7mWLQtbSS+57plrb8JKoHHyKzcm6ynTycgFk+AuE8ZU
PbFYOima8VV2ykMJGMOwvPE+vuogzTckQDeyHtpHQXtyi/jH53hPI3/IM58Fp6uuWkNhrVfOMu3p
gP1v5GqPgZ/rjyhKndyhUc7R3BpLB4/wiD+t7JTDbIFkPavtAFVIhogmQI7CRfJ4nkMe9KYY1mnn
FH/FRIyvqO3U1/urjFFNzl/oC/ky8qrGDHEFsYv0IJuDNtYXwM33lrxqaJAzKu0Scc4/7zfQe9AH
mvsgQxGCDzvEJPLl5/tFM/xXrib1UY5Imig4O3p9f6cyhLY7edAhDqj28YFkzPiI/a69/0kA+xdb
NUqB8RtfBu9siCy71IoGgXX0w6s8s5IU6lRf4fA8dzhWgpJ7qYNACM0mWv0z2ovVYV/BdvycQI6Q
B15BZOPvV/gM23ERQcb/zyt8diRl+/tVckgo6MezHlI7NJLVIF0DZSa1zaJjo1uKAaXej/cs5xGz
nrzhSNXZpdxelRfPwyphUIPmZoAuWFHPsZ+VAFepzsiGd6vGOl4bjPFblDfnyu3EL2+iVpMFA2tC
LJqRSkeVPHF11idq8N0xtZ94SCrvQeq5qHO12YsOr2eVojZ6g7rE1tQw1AtvV9vaQeccHaVz917m
VvtB4Ztr5I60YWHlpYnv/LjGE1Ctol3U8qix5G+MLt3LnsHwZsZRRi15oXfpeLpHHcNbDDwI8MqC
xxOtGv7L2TKsG/L9ipZsWo3lybLM5nK2dsvi2nws0R/ahnWxDystJGfq+VfVAw8CvlhBjrFLlrGe
NuepttXHSK1fZNz1Y2MVTVVz4O6uvep4X2SFo3yAZ9U2ni5sCslcPvTnXG+RoO3NYM9PQ1vLMDvE
Y18O6nN0s6bAhQZmJw1SqB48yw3LRJKQVHyTYz+YybGuiwaO8nw66ahWuJZ26DU/J78YrEK3w51w
zNIXz6Z81g6YI+DqlrwUCrYKdg6+Qza7FspVlKu/ZGtSGheFdO8sr0TzxXpEJX2JUjDP4vngZjuQ
Jc2zbGASuUW5vbnJa9NoejH9UL3IFp8EXV4RYC0/X5f0gABbUvV70gfKc8r+c89PAQ9ms6hDcvUc
jEELl6qTGespDH/HphQ+FwrXNUBhizyfHBgN+n+654F4QhYHMeZAjf/EC2tONHRqzI10eo1xW1k4
Zpm8dcqoI//Pk182jYKcpxGZPlbIZvLGGuBVtcroAbr69NpaKzlIy7zkahQd32NmcPUIPpOtsRKY
L8E3lXK+IkAJzL2jxs2xdyb3LHsn6t/gkPyXEXTVzTKaS9Uk6ZupueFxasKKdDwX5d2Ub2wwFht5
kVWoCijfkM0DDitH1PvFxo+hYcpDJH15vBAfHpz2fgcNsIRkR5GCmfyqeopIa41xq9/a2KjQHg7j
dc5feCM7+9EVV8qO95YMVW3vL7Nk5Cc0X+5R0j5qeM8tjKGgAIks6IvS+hHbBGYiEeztI8gFIJh/
aVb9DWUHYD/hTBM3neIhNktri435zJkbEAFUeGR7rV0/NbrpLZD2Lr7WDvQpbS6jay1mUUCXvtui
LBZxmqsvRWBTajF1nUS26e16FKL2njLNeJIiXKOsmr/U+IQu+FL238mvre4zlVm8L/rO/BqbMBVs
iOFPbUPWC3PP9GyoOZW7ePB3oeqIa+AY+crV4vQttJUfqeNYP5Phdp8H06ubgtXKR2v1DeCrTrl5
qD6sxDTh0jQkLxO2Vs8hfhDPXY0TVOxkjzIU1ZhBwtoAWT13lm1abnLS6WvZy70xPnVmD0R07i1Q
F35ujp9zUY+bs1pxc5L9jpem69bhS6Z8ZF7bPY9duiqRM35rLVcDfhEaC9k0CsvZ2EFbImTd1G/s
xLByigfoE/NgIxUbCh/dkybS6hFq1T082GlwzPIZHT2PSnJ+c9BHhu2ottaxV5pkYVpKf571KVZq
HfRLE7v6s4zJA1CE4ZzMhylqcEevUISUHT1CtiPYVXpkW1cRLP3sljHZixwc6KnMPqp1gntiP4lL
bfvOucmdYTkak/uVFNzBH8T0WkwYOOSiLrdwMsN335zwlkjcrwqE5lWmT3jtdFr0kFG+gdarO1+z
aHzTMJ/wqWwsApH14Br78OHz4DTiXLPQOUJmLN1F7HrxflLsYCGHJKHze7AfokFsqtk5xnZPLGxS
dYvSamp+/7LN7mJTpvx5QisbH2oEzQ5TD5RHsgO6MfleTSgrSeZAQwtIT4CaE6yC0Qu/q3YbXiQ7
YO5r5pH/H9fJWUxr2LtaFV7VCaqAUlOIF1bsPQZW7z26NfAR177JyKiS9EEmp1nJPhmz3WYzeM10
la3EiuNd3aNcFmACh/uiqB8QrR3O0TxZLnR3M+EiFeqW/RjgsYLofcrGxGjsRz2f3FviAHOhT0Zq
21LWAj77KslrVBujOFobEEDOGqhst6qiZRTF1Ss+x7/PZAyaVfs0DsUSDEX4xet/GXZevTuFne0d
CG5rGRZ+ePSc1qTYy90K6xikDNI+/BJN6nco+90N++X8Mhqjs5Dj6wzHRlYS/cUz1PQmdPOnjFte
IVgHlDayNfzOPLc8yTj31gbtzLTdR1bqv0cmxfn57Si9kmwTJNi2ssm7wxb797vre3dY5/O7QGHm
WLbO73fXsZRa9rrY1EipRGWf/ywd7UpGNn+fotxa2fGgnkXjlccyR+yx78P4ZeqAKJCnyX/CBl/G
zWBeW0NPV61pCKQufUxA5rPPQ4rn49bu4pNnt3/H5VhTNV990w1eus48ahiFv4uhRIcsi4NzqbXQ
41WRr/VUOG+Dnlyx9NV+REb+CCoufTN8PlZf5coR3+3+jDoFzFEzqD/Ayu991t4/NFF8wZrLfFEr
Jdu4Bcl3I2zUS+9P4SyaKb7Eir+WQ1E+wtHJK+rnHPb3pjNb/6BCZb+iHjUsdW3kRzyaHVLcowDV
NpnO3oi8HRuMWIoFvU1Z1Sz6aUy+WEX4rUhr8Y1MwiVHoONnqU9rldt+sPC6M6InebRobeRvYIws
oH5szDytfnqB+oCZWvvN6MKfUxdYO8X2+o2K88iTALyXF0/IReRPXVWyAR2FtpGxbjKrK8SxXZb3
+X0EcoX+0ktM0hg4zI15+BhkkXctQgsU83wGE79etUkerhsXOZF1gMIY/wHvWOkUpXm8sm+0yvjx
3tsIeEmR24Tr2EG8iHJ3yzz/ueQe4696v0TOH2g57q8DTqaJ2ymLSEmUq3B7/ZiMAOViP6++dtEr
+GPnW1K1Yon0tnbmH2afTWSHl9Xc0Y7fU3jIXyO7j9Z+xT7AHoGoFGqPvFocOd8ms4CR0QbvRR93
m9CN1L1SWOqjGwVYRs0jhs5+NuBgvoSZ6e/QB3UB79nVS5tqT3IAkkTpAlE/IGd1XW11JdT5E1Av
AooJvK5+d8Bk75QkLTYVRjBOGwev6N/r+8T0+rU7qNYXe2wxic7GN1EN5s7V8Q2R8Ur91gxh8tFi
57ZtgR9tNS+0vyRpan0xXDIKAy7y27Ltk48x+Sb7YjjOG7bVxg7LlultNOqVjGsWG9UIe3JyXkPw
SkJ5J1+C/I6zCpVwa9iJsqysAKsz9hJHeYY9r3E/kzF5MIPqfxvSm54Jn6I1V/9cO4C0P6DqjncZ
En/yUEXglMuwMP6KZWmfX3kT0ZZKAV5EfwYncwdq/S6q09aPf+J6A+U28JvzP3Hh59m5BfHfxfa4
rGEtL/u+f8usurqVM3PRRcPn+CcE672+YU5zD1Flq0giwYpV2NYG5qitChz1bn5uGevGHBA86Txv
UxhmcfbY6e1gxQ5HteH/SVlc7H3bK45pHnS7GpXPsyVQ1GniggqGgotfjBbyQxDVaAKIyn9KtQ6F
2IjFaKSrF2AA+bWyDXVja51YZJkl2Fjf/xbquEMjgZ2pbWdXGZNnIvGsA8ygi2wZXuQjZZQG5bmm
IBUmfXa9x6IqxUIwVZNVMI7qE2Rw/9BMFQBWYY4le71gCQC6v8leK2nKlRNiDyqbRuz2p2LMv+VV
qj7VZtVeEFs8Jb5QXhs9CqnoWvFONk1T6xdZEYl7b9hPW9OLxSPVU/+50duVHOVOrF8qk3W8ClsR
4BdaM6M1USfsRXQKKrN5Dc1qGY8GcswOmcLJ7Nq1bLZN/ANu/Pjgpl18y9h7Wk0CSNQzjXVhlw26
l1yU4laVUzHZqTn+ro5t1Y+VSxbYTMJzq2KIGDdWeO54+Ms+efD7plq3elCtbVvDpLj02gfTstWt
D4Jkn4UivcqDZpbxSi1tDO2MPLvHwmZKYSv5AS6gNnDGebCMyTMYnNVObSlwfsaEEogVai/aAuRh
Ma27ZKA2MmvwpF6bHiJITduE9gPXIWfXtS03KO/F0w3xK0wOPDDcn1EpfuntoL6mlTIBS6qDa5PX
7g599BCtRdu89Br83cIoylctKkLqG2X3EyyvZRjeL6OKnqPnrFJNnlCjfT80qYNCXZfeyjjH0vR/
jXdz5z8xchuYjrSLxAp+lZZf6xcPPDOUDHVamwALzvlkaGAjo59YEo2ouozjUZ59HhxLS7da3MKi
xt7Nmw8YjCuwHufTyKieO50K8afRm4zrCjx9GbsP/jNO9n4OHiqtXCeqKXYKbLQtZqsjaCM7fNM1
RUE7ULX2Ue2Hb1irfw1tr77y4A7fzLkKntSvvnAGUsPpk7xkKmv9QMmwX8pBCTtYkF+wPcjC8kwZ
eWxMPcwia3CMFzsytVUaj/U10fRkp6llCn7BsE9llCSboBq0RweS2LKHTvLRT84jSfYZyM/yi6LV
QsBkDwXLkMA0qiV0x+bRrHmCpKWmnjS0ag+Zq/i7qVSnaxFk42rEyPS179klF+/cc9KTaRWUAKK6
X5DgUuMV8Nbk5M9UKq+FCrmQbXkAkheBcGgnPBrj//TIOeRwOeZ+jWzrCoqtffcx1mZ6C2bpa7y9
89OQlVcZiuYQCATrHPXNVobkoTf19kquYCGv+YzLM33WxL7HGHEf+md+pMG29wnVdHZ/j+urG2T5
SY5Xp1DZCGuqAWIZ3tYisXWcyqg8NHnvkYJvg7NbG8YGfFv8gJOVu2LjMj7lo9VQMDbK+ZlbYFVk
+Cu3hXdmxqZ2RLEFEYN0VgvRqibeyGCkZW55P3V9FJoF2bTxqI46EDSN/XTut/VT1ycgwU1BsjpV
063a9ggjDoW5H9Oq3GdzZjJCkXEzeVXyUCgyla37z6aap0tbrct3fIQDdEJJLXYIk8LmzFgqj1sx
b6IWAAvXXV8iNSZyZ+u448KaAR9dqYQHNuD4vc1NJ2jFAr6EcoqStHv9M6x1QBe6A4yZPDB+DxO1
LTAtY5jHbDIuZ7PnYeBa/h7GKsQGJzAlp7hpqq2SuBT341F/Cm27ugXcwe0msMql0CEFdCgSHCov
0Z8cO9N3uW/B5J8Hu1i9PGVQe+ahZpHmSw2s204O1dQmObQKcG3ZNJ0Gw0uv1He9Q0kI2SD1KQ1Q
1rQ8K34tfHY97aTb703EYph/v/Y1npCSCBrth5J1rLkShLbJVSxc0lzRwq+2bDMwXQVPs67jtLwp
Sm0u6xaqeRV1aDS1KalDigBfIZGf86AlbxG5O7/K3V/U517EEJUfRWoVS0cpzUcDlNymQUf1bEex
sW/H1NhhmtZd5IxI/WSIcglUs7sh+FrlrE55ds254/uMZQp6Z57R7LxiOc4ihSawqL3c4/y3XdA/
MSpi5SFISW1P1i6ApBjl5pDhNzOm6xT9IVS6FaNIb2FT5C9lW77kvaFfRtFlL7zLHHCjRUZm7pyU
HKk716gOstdp6wj9TqvbyV6qHiXqTsLGn5NrScNam5pc91C3FzA0Jfh3I/lwQ/VkzR4ktsP2xBfe
e2bas9xo2F68qAaY2WmC7XkDISwuu0VtOM3PaSN8pfhZJckAQARJLLXoP6B2eCehVL8PTVuP6yRP
jMU/Hf807apmtwU5UsanMEc7xMNCMJ1M7xQ0pKERX2fTGlns8Mtw+MGKDEHmof+F8uErhuLBu5ei
EwyvqL9GyWDtang5cF3c4ppSEF4hs21vbXP0ljze+LPPhxaCwdHWXHTkBgN7cRnMcUXFWHqMqUxb
gufXFC5C0zdPfV2LZ+H38w9FbzBmpJl2XrWuWgvLi3kwLgH2djJM5DbmZtB66Dhjhnyfyim89hIo
7Yu8dGJX/Ijg0dKZh9pN2y9Z+oSbhP0EvEh/ildFwsYzN5TBeGtTbj/1in3DECyAJA84P4SIDlir
Ih77n2qhPWVUGb+Kzq4XumN7r/h5jUs8d9MntVXDNcLTRy910AkMRjRboynfDyBxUD7RlHzZVN2B
pYYLnp1ezTGTrWK5ySqPRfaUzoeRygKVhpuMqMI/ec60V+k6B4HtnXUttyZ8u6FPq7ZIV0CEenUl
+6uRjHDeoVdct+IckZdflubgLrJAfY4d2Fd2zf99pPy0sUVWLaWykBQOimYCbJMXs3U8sFZ1qnFE
TPRXx+TjubF+lS2VFDrI62c8VesHDc3hQ5Vn1crPHOtj7PIfTmqlt8KrlQvy0BS9rZ7fET4Pczby
RjW5/pYG7Q+Lv9kHD5cW70tgAZHRhksUmx9wm+8vOSSmdei6IIk9B8tMra/3lQ/dWqA3OeKdg92O
Op34tXzRJm6Q+IDg/9Z0/sb2QFii9xb+8PjHGJWi7WItUnYkAL+NFcLmqYkAeYke+m8uCwqRmV44
b/iIii1WJ9nWLov2FtjFORGjjimXwda/Sr+rDcouJJ2DBycqb70SRPthCO0jIt4oQs4HK7n6xde8
DBp/4ffwRfOw+9XrG9VQt0NYeu9BLvp1Y6jV0WUDcfV5i8uoZZFloOCwwXXbvFZT6y97cpGwhcoI
pWgviBdNGzvQPtWrobXTV222WEU8JVsIpyj4Ro2bXHXfArR2v7luCIq5h3DGAyXa2hXKKEK1+jfP
Bq5VmUH33bfGbeWXFO5a47nLTA+WnnLz7WzXmIgtjA6iI2OsL5sGk+k+DdxtjCb5MR/qYWe7ykFM
ebbWRu84JXW3UEl6kIhph00XGvYmF+174GQNDu9uuKizMfyGLtODa5XOz4IfD1LOeMAig77xlKY5
IP168OA3Xxgwm5nDULhkI7j0GBjI4AfRTR4QKNOOSowq/RyKFQVZsfR/WDuvJrd1ZQv/IlYxh1fl
ONJk2y8se2+bOWf++vsRsoezp+wT6twXFNBogBqNJBLdq9eyjTW5HeXcWYNylrv8U2/n18JMicZn
5RPl4/EFYmf5OZOUF1gKrTs1zKvzYJTXLgTKkydheAyc76HcpCcZ0gkn7Ie9Z8GAArw/00/SndtQ
qeibyecOVMYWbDrUTNNQGszLFNl6MNW2u2vMmsJ1CVCbLoXBqpQb/6g6zVmpGxvO+glxOAETfYce
jwh/R7kPRmqAvkDYRUMxFnh64SLGjl994aE/hUV7eO7RFroUcfhcK1l1R6CVb9LYkeHrqvZFttNw
QZFFsi2D9m+bTMg9MsHaue8tSht1P1jytJGd6N2LSUjju3t0EYArj9E3wvp4dIox7J0gyhe3caBa
/WKo1BhQXdqu894uXgotbNaIQuZbMTQ1k9uPo8Av643Uvzn5sOxqykCJsmnp8da1OLUeXZ1Kv+UE
qjhGnv5AKlha+h0ihL5zSKvhWgyhcbETUK1dvdYd7W/OdcVCDutvnW6017FOSDtl0HyWweex5HsY
SupyaMLqR6c/drYFy0/kO6eCNNMCFqp21UcUzzQhUuSB1Lg7hOIIOPF1viYweV7TqUca+pqocUER
JyYx2WYUSnUdv5ViKKt6cicp5bcIVE+G7tdTGckt9yBoocTQCrzxPNgEy7jPPYH57B6SJltSBmE+
5ZmcLAJgAiTO+/faauM0jCONu65vfv2dtJrwEBMOt4e9NnD1NwU3C6bsIYh/FG5uH/oC7ke7Qd+G
qptkF+hUWFGfSWVyCTcZR+5ho+VacRnt0qLYUm6I4XhXpy6yXcaj+jG1ycv5fP133ENIzmVQKUB4
OF4gZc7WbhDID80YWagMdfJTHt+XJQ+gk1zvfduG4a7VUYQPPae+DMGUfHHi8rPqpme54JsexT1q
68CZiHJpS9NCcl1rDH3XuKO8AyuNknmmxmvFsIq9YrIb4O7pltEVZKZ5LqVgea3KpfndzpNHZUAm
qMpkGdkaad0ZYf6DU96dz2/hZ6/lFXZ+lEHRFDS7cqjvbL5K20i1u21v2MNVtmxvBQe0+iqToFTN
JPyRmmcyWUDH+TJfzb62Pls+PKdFq1QPJJiaTRHXGViXEmw0YSyeuaprVunNMq2s6FuR9Us/K+Pv
sl8igpAG8bMJNHDTQn1yHEcNlhYDLK/vdAo5/eGs1rr9ZDuOwk/2hihX8TXwDco7bbk4uHpngSfs
vitexA+lbQHFNyoTIHwTHqEiDtdEboa7xDHzRWsY30Il954oRRx2CsSpW0hPnWfO6FBFpt5f0FgA
IEyT4WFI9I6yn1LelGnbvMKLehAegVmPVK0Rn1O7Kts2fbWTLS/ewwlh7hXyDyf+lxGpv9q8QD3h
rAKI/NdNT9B9UIPhlBL2XfSB4z4Zuk44qOwPE/ak02AILnrQgn0dnwOAelTUlPW6NJCp9ngvVyb6
l3tuLtJLE47+wm5t0t/TbNXYKM4Y+pMsT1ykbsZDUc2NtARSoeltt28aotejraSfndj63oE0vRZO
qF8zzf8bsfaUAmhnkYOjXlLHB8OCI5t7RKSGbd9G6YOnTpHrrKn+MiHPSoJG+c4p53shB9ZzAfXT
WlGiz/ZQ5ivyns41mRowyzCpkjvauaakSvB7VMpqLMEs+W7pXIWj45hA80OS2LMtl3qT6C8/LNMu
wi0mrnS1b3vfNotNxHWaS992BJslz1/bWZ6eJa9CgGCMIX5qtfgE6uKLBWDyHGjGOvOrRyiog6U6
qqexco56QhzXcmzlnCPqvhwHX1kZdd3vnLhS9+iQDJd8aoJdOhByAWUQ7HLPCVa62aiv5gCfftn3
PyiGG/2OEzu0Vs8l8fZFVTvZuoMgiZ/L2BsPZBCWvi4ZCEXl2k4eALHFhakQq/GsnRtJ6ZKPPN9X
Jf7kOyo0MDYiMJqcD6eRYtVlopGODk2tX3VGRIReHixK6pqmXUR18whZULITtrmhKuyXS2Wr3bqz
Om3B08hZJ1XwalcdYRhLD14mNspVmxjaNXJ8Z+NTnO0mxpaM1HiiwCjdeQaKN51awPgT1Oeu1JJH
GBV4rkZlD+yV3u+FTUmAvsAuCxxUsq8cBazvikoYapzkyOwHT+MpGbWJr7IkDQdfz8YDeGzeHZcM
RkBR/6kBe8SDYPRJqkg7dBThrlsImHdJ0dv3MvKesqW2HHpQmqfulVhpwBnHD5pl7CXBCcxwug9G
AhY2MI9VYY3qSvMdF3KX7sEjGu4YJin8MZTMcw1C0aVe7V7KvOyeZ+mp2hnZiNHkqckDvftsIgSA
HLnPQ15cl8+ofBFEj/QnPj8mGJ0lDO/p1W4mXeHm2aIY+UrkM7k1BXnpVQFD2HqYvMREWFTuXZ3/
JQYIncprEqbRyrLK8QrDlLPQlLony6KN15tNNsytGts6+FdcxASnBf1iAJGcLHkXRkvZQMC9lpry
1DtWcWqa+GcvhmphnRHcn0ivASkLn1uXXyI+V7HcbmLuhOfSQN1Xko18myiOS1UlDR8DZ9/UFvH7
dDwbpckNIAnv60KK+Przs8gTrIXSKwzdCJtQQlIa1r2w1XZGoLGCtjS0VY5JlUuSjqguqL/tKKfp
KiuGuwY6oKsMs8FSc33v3udVbwnNxWQLO1jzvfFqAyY68aWrOmUFr6DObdrVj06uJts61D+3fhud
/fZvguDlXdwM+caxXdhiAhSIKhfSTdGDUxmaHNGdm9q664t+IHSK/EhvyiZCExZ81VL82YXj5IuB
vMXC0KX6hd97ZVmHrvdY2CVKbWHpXkyZD0UQQdoTREezQZtXbQxuLdNQNB2kHlRBOlmfLcSU2hO3
TruV1MXqVaseAkHOJJsx8jy8wTfuJplw3J6qMNIXI0UlnHrVKdSHgJsgWBJN4Ss8Fvhms1E8WbsR
OJV1gxhpr8IvNFE4Cb8OXSv4os1TlMEjkIdevGosRT/UAfX6DmCuJ8U3qweO0wu5T7InmB/XwCSl
++lB3W0q5VWLneJUJoF7Gxp5kizDoQs3ELigsZK2vbRGvFTaxsB0Hyo9+4vSCTBiadcd+K4Fi45M
1b2RReDlnHjcGo4L4KqUXny0rR66IVnqTVk9ecNQPmWJfc0hE77LPal8crTOWLbD0PALy9C2FXdL
iiJcubV7Z2R5d27zwb1LEVuHnzN89ZKw3Aeyn1O44UWvZkRskjhksBOzEXXUYORJlYlZV0K4Ko2k
R9nW5QfuHzth7q02PcV+BrKJgyYAydGHvIEMpqFV8Yp6CPPZiCMIvFW4w6moMp+Titg3QDN5ZU9D
Y5CVbZ5xe5ciy3hOqFICEqrEa7FWdVpvC8N3s76tbUAOc7fXYPjFmSe8apONrgdPGltFbR9A2k79
lxiqiFSuYeaXN8I57cCk69CO3mZlL0oJ3fj59ra2790VhD/yVjhrFFOsSt92b7OxWTUrizL7nXCW
gw7QUzulYcV1R19a6nUdbcGN7gzLaS+tN1ibJBjzkx0dMyJ0T6h9tYrcPU2VNE9J2b+Qn3POGcwC
OxgeYNfX+u7S1PGeknbnaGkSbCzCVitfi5HKrJup1broTgep4Mq5GkBdmupHsiMHu0NtWvinZRCv
OD8HyJejbmKlHY94AXliOYwRqCN3kSj9X2lutF/z3FeRCdeMC3Xp4S6AN6omHXZtjOi5kZEKM51U
PRBTb5eh03uvJaHjjQbPwUbMKhWyH3URoy4yzWY6kL4qa69eYGsvzdeqSLyd6meQlneE7cLELFeV
VJRbkMvct2xvHA4OMhXGOjSsX9146upKUqjLdw7vunqi5JtoqvbyjAd36LwXkz+PouVhJUED9KLx
abt3Y4SIppFkdPol9IYHMQrHNLsrQOeJERgr46Sh0LMIJnr1sYTkye57+M6nXRHo1DYTu9YqNCXt
Mrjyz0aX9pZEyeFs5oE/P8QuYMrJabbHOpyL/hCYyw8TmRfKi8JNhu3sLFyIR3DWMeGaf7uc23Jg
NEpFeUaYYEN99/DZHk13NdZOdxqUVD7LKuGuRgU4GHJG9gfIJoJJUUg0xSQrJHqxZkw8GAjDjhaK
QsKmvPXibEoyt8jTfpgQzmIW1l5EP6adxTI0fz14FCCyWI+AqG+7VsSWgT2RlGoWIJlX0TCmh6wK
fjbUBqYHIt/pQfTmidlvnvjg9x+4zNsDN4PwXuw/rxPD2We+0n/g8mGree0fX+Ufrza/gtnlw/aV
J/16+X+80rzN7PJhm9nlv3s//rjNv76SWCbeD6Ud0Hf0gwdhml/GPPzjJf7oMk98eMv/+63mP+PD
Vr97pR9cfne1D7b/x1f6x63+9Su1Pb/k6VDLEO0deLQLpq+haP7F+N1UVPmsSskR3lbdxo0eZe/H
twXvlv32CsIotrrt8u/856vOr1ruUKFZzzPvd/p3+/2763OY4ejd6SFP5/MVb7t+fB/eW//X696u
+P4vEVevh/FqFF27mf/a+VV9sM3Djy/0j0vExLuXPm8hZuLpX/7BJib+A9t/4PLfb2U7JdS5pfZ1
kIzg2EjtxJAI2OwYvzViJhqG4qBqV2EWFtGrxILZ13TL8CimSxJIeydGlk3rvIdMa/SlVxnUVtWG
dJ8FMQRqdf/EKRgi22kU51QStuBbpnmxZgx080D2/YeYF3YXnqjNWMKIJWyiqXrYMkwdEFgN2f4J
uugLpB7xpbCleN/ZDoLPHXW+thndGhgq43OewkA6eWlRhJKcmA0sCTibJ59uNjGtRvp35OgIiFgN
1DJiq9zvqXPOVXl9c3RhlVxVRmDDk2xQX5KNSOxwsgeHiZjqxo/QcrXhuzGon++Ki07QgLx9SHXP
NBwCq7gUSlxcFKXRtp5eAF0Xq1utGnZuAbLh3WqrdwAmp81nyAXZUSyszBxZIqO+n/cSW/udVhHU
9I63/YKkaE5hGkPL++uSwi3tu/6s8mBxc9NHjmiWunPksqeIGb0gb1K3v4nVQ49Mifo74fpGpv5q
HLqtwf/tCCjXO/nVpGXvGiwSRrF8ni7AiTiSox+SrgFVYecFRacpTB+Ztc8Ly78NHCVwQMNM9hw4
LgRXBK9uK4RxXiZZY7Qk6VGv3625eVZDue7iJD1+XDgqg79vQun+w15iaGTmmUi3sVcqA636GKG1
Ue68u6BJvDvRA+zlodtaelsXyCx5bWbnCeHXOWN0HqksnVznlbeNtPbBtqOYuGmgH0QzEjo7oIys
H0QPwbRhn0jJQkwmb25i6Oq6l1JwwoqM4mjEZqVF68jAy1Ab8yEeawr1rpUk5U5YW8Tk1mBqtaWY
uM1O7qLXjTIhb9U7Cd/Zg4yTuZFyKD3Aa/z0nWcjxX9EZEglYPuPSW3M9J2u2l9nuwmeUIVPK83I
8rjyVszMF3PQMARV10FhMr3qt9d1G6aU6lFqaK/FizAsT+UdKRMYtmz3IBojy1Csv7WztYtMrBk1
IUQLJ98EZAvC1wPKd2PcSe820IucgEHcxdJtw9uidxuWPVyvEgwNKxVm9KM+NWGYN0cxFL25+WCj
Tg/aWA5iy3niv9pgXna7hto7mwxqu5SDT9mfEo6IKCCrydWX/fQaGimnqxBBCTFBvC1CgxqR2gyO
dHhp7QOlACN8RtMY7OlPo2X4TwgtyBthBz3mHOYVs28phC3FNmLt7PNhmHs91RhOvR/l6LPUpGQy
cgMmNz2MHgMAanvbImgg8wl7LVptJzwo4HI4czv+1Zpg7GlGdV1uxiWQKgsK/wlO0k5wkmYA1JOP
uUnqceoKYz3NiN7sI5ZU/cbqkW+aXYX5d8NAQFTmnWJ5vHPbergfHeOq10n3VHDgPuS6Wq6HMk6/
erpBSgmAFaGzAZK3KQUlR+6nwgC4GhXQr4V17S6ketgLsLFAIYumrmx3aRhOsp5tAracUlW3TsBv
LcXEDZ7sOm641Ww++u9Az17dRnuYF7/dHBuquKsAxlwErtyDUzjOgZOrni5EVzRwsRtACCo07W/W
kjLtvlCNjTZ7QnbqIsM5+ZA3QiZ2asRyu6gDAJaEBXKz6mEMTSFUl0evRjYnqO7KHN5n0RNNPiRU
26Y6qA63+jkRvfViD5ADTM76VjjLmoYcdOTDiVpb1aVP45fQdSzIh2Mgp1I8oBvyyxaSyrqICX/q
/cme9OlL/LZH1D4RtsxPtZNHZ7j/o3NTWqvKIfQJqddPk5gci24ET1Ip+R4S2pM82kO3ED5VB4Ka
vCfK8KkTUR847ZW0dRVsRTdujO92oGbbdzZxqfBHDi/4SfQlQqZ9ryUQ3enOIZma3lRgpJzHoodO
MLokZrX7aJda5/A7W2/47kFC9AlN98nntquwirFYI5p2oPRkKWaKYpB3ZJVbw1Suuu7nLzXxZl8G
yG7Gvv5M1KM2m/zF81IZBfUOXL+cvShIyF+MznwUK8Lcjs9lzkNjrhOtNRt+WHRKro9+6rtH0Uu6
/Mvg2eZGjLqhcI9eBSSZm/svl/CtN9s6YKao4bioT0yz88RtsdhH7PjhcjXVOqu0TiZO/H+sm51/
rg1kVCisYCP7QbYtRt27l+QSFvrCiT8Rvfts9LryA3Ftx9BJ/dpe+BhbUf3ZaSNSOmHrP/ihzW+m
EUpHszbj44d9Gki/jn5XwnfDh/ikyJW176Sc+BO0A4sa8ZxTgLzEcG5gBdy0IdBLsAhm+RpGkrOO
YetaWATKSZgm0RresebUTA3JuvfNbBMuiqyso9KW9rNdLJiHwk3Y0lwzd2PkoNX2jy2NfHx/hXm9
FpKOqJPk6hoGhVAx4g4WrORbMYzlPLlzkvgOgG2UL5sUNQvPR23L12p4vnoUuBQt6BeQanUkzv/R
ZOj1ovdqwO29EFNhp8BjLbq5l6ACWxBWe2d0i8xca10Iys2pmk2gRMpUcuA/iqbRIZBA6/5ejLwC
ApzZo5vcOjwCa/zlwVMT+EcFeW+lSKsVaUfvXAqSpKKOeWx3s34tjFBn+udBECLFk5Mw/tlnXjP7
VBPtkpgIQ83byWD1YBDKtWe4QiJXyZ/bCiW6X4NfM4VUSJuU6iiKYabfPc3L1iFUDkvxMzj/KmYD
zLj+NDHbbr+j04Q+uATSp59V0cxbzRPzsnmr2TlDsIl4bZLyu16Pj9T69wubjPthjNCLURPLI9dK
SVFsuU2xrOAq8Rv1oZ8mIcawl40CMlv49pJpHINq0rvNtLYgrRIc7VINLmI2yPmPpAk05mJokZm/
073+iHCQ/FgO65b6mAokHZCFSe7czrSV25j+PkXo4pRYsHBxJsqjlehCLD5UCzsD2UkZarmph7Sv
FoUm/3S9zc9LRa8LJg6GgbOKGBJlp5qpB4QXSdmDTbXxnVtrytNA0nOpRZa+BzWlPPmlZcN277ko
TudQhcl6tzSn7KuB5Ove0Iq/ilG2Oa5ONjCNHiCwptyPUx5WNLqn6Pugrv8So2bK2QrfgNKd3/pO
e87LRU/sq2RSuYelKz72UVdQv87zlML7cNFLADPC1ipUa9aO62zHIpPucup010PdojbXe/myrxLl
MIomrgA4ZZOc4EIY3k1N8xlcHwcvaX/2hMs7by0KPqWZXO5A75QHVYZY8k1tUEgOimEWZEfSIv5R
mGqhSlglpM5MOZ0o+H/pEwrn0qRyTupVoMdIFr5b0Sv50TAt73jbQMzMu4wpdNert5cxtBWJ8tGL
l0aQfyeVmj+SgSoeJSn+Qq6/PenTSJGNfgdkEimrySMv1OIxC5oV1OfjVfgrxYgQcU+JlJiUDLO6
V2tC99Nysch1YwXAEVrftwvYcXJOUoPafi3Plx2hkoUZOdlROIMiGPfqQKWQuD4KEfJ+sElLQlxt
tdprU5Xa2ZKAx4qh5UGqPNZU5Yhh4VjVQtYj65x6kvz6c03bKtpZSuAZdwtHe53X8BAbXlUVtT8f
TsvAir8lYHAu2dSQwlQuvpoY635SL51tYiLRM3QSIlR+xFA0wsXXg8cedOJhNokeNaO9SXBm3ofc
oX1wUyh/3y5381SpNXd7B6zr9BJE01s6DOqpv+1cqT4anD1z2AbU+qj25c7svGFnK3UNPS2mWDU1
qlbEWHSF9bZGLDcrkohAcYtq7Y/gn5s6+82CTKbmMwqkndJwhBBN3HouqKtpXMmSejNS7vJzenb8
YBunFY3ZOD8Xi2ldi9WtAi7/49ZG7NgJ2p7/2Dan9GWnDfA3wgsSryIUZz4pjdNxp9UR6TS97JNi
P0OKbL1AdFaeqxDJQKuP00+pO+Rr26O8nCM2RM+lvLAyWVk5EzIfKej0aEzITdETthEgOrDiaUY0
2VtPDKFJY9oxYmh5uunGm3V7mWfmE7zUzVXxk/aqKoa76joUb2abKRfeucrdrTB1FF3CMjtRumqD
3e+FUTQhxBBbE0DHxHPdXOfGfAxrN7uCzrQ4KhoUcWZV6QC454JFaMrnxADNRonpKoRec5eTrX5p
Kt6hKjSQHJ6UmKn/pbrabeqjPg27GgQrFcLuScyatv+1G5zhTiwFAXtJSrW4ijlbz7eNbsYPYi6Q
6gUInPhJcRTnuUN+GIYXx5SeApjyrgA2q2PmgkidRgnUBrde48SIEChttRcTveGVV6e0mx1MWjyP
TM7zRONLe1nRGwQvcBO+4Ni8TeMBTJl9xe6IyBWR799W3+b8EjiGpClryfPcjdP58BDEXnYRjWwg
DTXWCOiKIYLGPyeqvIKaRpa9zeycTrNITnQrP8qhnnvbJeqV7OL5qrPumhyBoLcJscLoiNqFkgUZ
ky5tTJi291zH3KcKqjETOaU8Se0hy4VWsKC1nMfzNMKFEF6K8VDXxa7SKV72o3Gbkf+H5clrr66m
8nmbelp0DtEAvJBT/mkJ3ayboj78g4TDNNHmdUkFA2BSosVrV4qp0w8deAIhoN13Tm1dh6mhKhcV
4JLoWKwE1tVPDOtqKK61rfvIWsw2XZGUExVOR2ESS4UvNDaLOlV9MIrsJiYVzwtul5lt82Wclorj
Fm6ao+Nb7Z7CbIrT43x8NXnkXiV6QzxyGtqwUVG2r9/3rVQ9Rrq19WR1BGvSescYhOkyEEPditZx
41U7MRsU/dfQnVL1oHOeCz69wgtuFYjvORAiWsHWRaWkG2g5gq0YjmEBilLxnbMYKiWITyl9TTW/
ueNOFd8Woc8C8zBMDWvhlWuGtChL8PximFoQdqoIbusFH1szz1BagA5oX+VWuuVHV3sk2cAvOUQC
fwcm9NsQ4n+DI7BfWkh9Xz746vAEoMWCbxqj8s7j44riXWdVy6N2bKdG9EQTIEV1tArfLeBAZ0YC
brVotaiGcJNhVFYPmlOHr11UO+FTnjb1ay4335Um2NhWUdznnaw+UZYOPLKseFIMfO2pB+2x8ozO
3YrZQOe8j2qJBgAD5wHl72PkApOKJueSGOKVEvCDmBTrw+Kv2OY0JCx+Hn72SgmG68lbyiH2HyGW
lw1DXsV81R5EQ/GVbPgPndHmDxRzjsSSZMguRzeKl3bMcTXVdYhR3/zrNttqvmHcqZb63U0QJOs7
Jb50Gb+UPE7Cjg8a8dJMjZjo09Tce33yXJvFL9O0IE3t/Fya4fLm35jeIfTHcyMoSifyedGbm/o3
tiEx/p3fvCwM+fxnUt2v9NiLwEq7MO4MOhXDU82pWvkqjEE0otfm5EkWYvxhGixosPMD9yTstx3E
kg9+s+2dTw5Xx4bvw3dFLlQeMrjwuyvNS0Tv46tJdWJDPY91iz86ih3nvYWf5kvGuuBXBaZuNAKW
nQ2rNJ/aKN8YE7e0GENtEgAeBtA427peQ8Po3Xha2AijWDM3pW2FhzzvpHuAg8ZjW6V/SZnRncSI
kKu64WxmrFo+N48Ih+yCKOtPaWMrqORQqTGYoYq+aapehE00bWpAcmmr2VoMc2kEu1u0456YLZ//
pvRfQEMHVKgpDVqBWbrRnaE5R1HlUKcSeAdpYn5lUwLXAIT8sfTAoHv+RfQMlbtNpjSwI/9zApUx
oseu8Srs5piE0FBMLkr8o+pIJIk9ksz2IYfoVX7mJBMFWWpDbxsL33IgYeD+FSNMckzqODtafXgf
6EayDd9Mwl6YpZ8vPnZ7Ktqx8kbfVov5d05vuwnbn7fMXefX7nXubQE52Wulc9JzFQctRAtUGuTU
mCwCs/W/p8A8KSL6wX/mkwY31uuoZPXKVez4kmUwCULup+4Gs1AuJs9oK7Nt8iWl+w7Jh3o8+Trw
7E3pU0pkVVa/emcUXdFoHgD1ttZc4FpgtsF2q+Npnh6guG8WjcvbhG7y13kigB4WjTU0L+Uke+Bu
y88xdKRiRKWEfqyy8bMYiabL9elD05VrtRqyB2GTA4hgytHmy43JRTSbVG2wFnP6ZIL+RN2OktYs
Z1uS1PZiaAGrzxv10TdXQbv8tivlYAfK5MKF2EPYUgduWTfuw42w8XAULAs1qHfwjFyyfEDiA5ml
h9Yx+zO8medwGlEmXzwMsPBvIE0bV2IoGmL43wHKh0QncYsrw7m4ZLzFImGqqbbewmzQLkuIoakT
7geQZC7SjH2uXmLQ8Xo+Bnf1NBJ21Tf1I88OBzGy5VEHpagOxdZCcmshjLemktWLqyIVpjUwzQmb
38nanT6Eiyopw7XpSMVdkBtkZ6Hm3cWWot3xd9sAni3luTVJoMit7v895MoygQyFYu5WP6R6kH31
CwpXbVipIDuSpHU0FtZJh6Hk4FSyvrUIilxb6iFXULDIr0YWfCPDVf6wwi2KGt6G35lya1E9d20c
1VxmhYfNbBpnkfFsfmpq5yBmTSmC8T4e+IijNWruZLCQ+xiJm5WmluaJsvnvUCr4FFAoSHpPprmZ
bSYc7btMbqg3x0PYpX7IW7isfy2jdvN/2e53VxW26RVy7lLXHkj5ckpf1lPTTJlX0VBstAoB/J5m
k/Dw1EHZNKrMP3TyFTaxXgwpBH0A727sxWjelyqZFC6QbUa51KEBVj7JLCdPRRtTLGp9gcreuVRk
2IYqLXaZKgd3aVdT/Wto5j3RIJSnHBdyJXRIF8hiGF96o3nsIj7BUl8tjY4cJ6f8441f9R3VqugO
TqKuy0KnVGZiVlU1g0b0pka4jBM7azNFrYMx+TGq+XDhFw2a695vv1Gscigoq3z1IDfaUl/e7orA
DZGxkb8ZfMZ2qW1Bv5NZ2UtPAdLWscdhLYZVX7drhJrSrRi6YxeuZEML92LoqBP5FUIXx4GfyhcP
JivKjaDeKmRZOqP/DK45hX6tkG31uVfSn8NyireKoRM5LlRk7c9ZMUyuub4ePPl7O44OzK+mjOpQ
rIP1rdMIdHTHCcZUUCzhj1klUiufxUg0iZ9MRBbq97DT0mTdW3vVJNBP2ECjHEbWbr3pYZ3CmKIj
CUShmZjQkXK4zfJV0ylRmrzj0lDXudrBPfs27RSGlq/EjrdtqaxdDKkrrWukYpZt3GYHI0rQCUQu
djWCP/8mG5AwqM4XaeyM9aj4waEp7fRRi7RviHgm29zzwOk0XnYWje329amzL2IwVEXRrOZJTfKU
pVEisdQ3RbeD0PDFTQuKCZ1SXTiqJd3Vk2AI2QDvksawLRmK9s6eF6mnLzob8smgbogb4CZWwUDb
7scWpUvSF+HnRoWj0jTsr3XncaOLcnjiW+oymq5u4YzInK/QBH1V8rZ81LUhOvCopKyheO6+Rjwe
x5rzVSdSR6Y2l8HCqsqDPtrfxTrOAdy+KTu576l4JB/R6Nx3A+NGSSb3j7piKl+oKEW7E4jIXhwd
RZNwFPKtnNvUdJoUTVBQ9inXBQLhqWXDNJyP1jl3zJU4hNrhJNeWekvFreVLFYXyJatcpDY9ZS9G
ohGTYeQuOmrjzrNdU1X91OTaWCBVKVfOizlq49l0g2HRyogKjpDMrR21t7dimEjGc6tmS9RY0cSY
aGt0JfR511T/JHrR6CfVQnQ9z46qxTwl2zWHllIBGc6Sd44/u8j+LfTadGBzHPtTODUeUZh0VWrd
Jyszm62YQH3LRfokyF5NPaXiMC/9iv91B3pIdP2JdiecRC2mG87p1kxMPrfxzakh5aag9QUh1oSZ
FqjoCj43heOnb6ExCi+1RKgYPddR3dWTdk8FXJ67eqjt6kRVn+XW/TkL9V14GDqU4XhOsBfU0nnf
RivalqGu/4Bhf1+FDUE+SBo4Prp7s7Kyqwjkx2oxLmQv9Y9i6Cm+vy5kqMnsyHqu+hF9pGj8Yrp2
vonrnuCjY5WfJntWqMMXSmahZeUjTHpnWYCQOmRyH3zS7QgyY6d6agZYIJOg/S7MdtL521zrF0ay
MzmjHWDuhql56un/HA5S303yhUzfujd3H7gV0uGQ576t+bDPzVtBXiBdzHt6jnVvUQexLVOrO0le
1iF4j5SV0SmXBi1zHTFfbGI2kvvuJJqsTJ+k3rO2URWa7lnYoAYBQ6Pm5UKsAGQSEJ6edi3SMdop
5H9yxF/R+qYmKY+7TfRWzMU/0BoXYtYIws9ZJTe7sVZUqhqmFYFfkwnKzYAqvTdHUQUGpY8JwOwr
x9gogtqy5YEm5yGkrElibKUyMjc5fGawXauKvPK8+keeE8qX4gKdQOpeqKz4JfbO34rse9P9nBAC
8DfbxJDxYcJOLYpf522Et1CJvwnH/3P/320z227y8W8rUgNmFb67vJpgejXBJA8tvOfXavjqg6en
2kKRqmJFjCG7ojCWXq2pB76AAibzIiyiGX1U5MrOtN65OnE9cB7a3Za87dAXQ8LPmNusxUqxtW7L
7d1ALEuY9KT1UbwwdMLIgR9uxtDwnIXCffWc291aEUOxLsnjjHSmrG9kj7Jxyvza5hSACP0/ws6r
u21k2/Nf5ax+HqxBDnfNmQeSYhJFZVnyC5Zlu5FjAYXw6eeHotuy+/ac2w9o1K4qUGYAqvb+h4+/
TL06fF88/PxZ7j46gq6X14Kk4+XPsPXFBEzbYOTs3ReknfqARKnpNP59LgL7BtzLUfXpS6gaPIQ6
rInV0dJUHV3dD1etEQQbM2UdvmYHF64E/YsbtHcZw4d66yLec1JX4a7Q3+Nm89EP9q87oOpy4/nZ
3k9659w5Vc7ztaAEaggdiA7KBud0tp2zOvOj1jpEXfd4GaemREP+rQzLeV/wn0XimxkeP4l9J6xk
5S5XVeM+LrXgQievro6XlzTQykhgZW2Gpdo4yD6CglfXe9XE6xwjYAcqkmr6BVIfbf+IYYB/jb+E
dzn8rak6VEwGabKtpzhFeRDsn5UO+Qp/m/Yej7n2Pkmpedm1CeNrmFreZg7wTH6NqcE8BbtNPqDW
oZpqnJrbpaw9bBLMl7l/u54QcberBVxsA9fza7uSPw5B710PLBqgwKO0BJnqr47FsrzBCAE5TicV
VbtFuxzNCWQGG6OJNuoKv5yqy6rRqidEQYQfGtZIs455FOabWGLWBZ7wXRqcoEyTZBsc3NLrodA3
lzYsVP90GTUFEQoWbvz+S4+jJlXLfFTP2X7DE2QZnrNesdtQu55hFbK+4uBktYYNM1U/BH1M45iN
dXJK4LmiPm8d0yLfRuQ496kHrWquG+dIzdbdR/bwoFkDLGtUkVfWLLstG6jpc0YWAf7p9GpGaCLw
Dem2bS4v8dJt50t8KMxf4mr8DJzkMt7Oe+0GV0UkWUbkk4amObeLu26esT3u6ik5zov37uBhLWBg
oLcVi9muxcZlzy8q3qjeCGnWU+hmPKCWuU05uXe6luz7ZSzWB/7Rj8IXJEzne+FKayVaVHvQgluh
2G19sYwee4xIJsiZ21BcTWGu8jTIzjKp80ccl24b1MTfgFmVWzcSGgJrQf0WwGQmf1RD9sOjnYI/
ronFDRTN9gbpagyEGkyABr+9hCI3RqCISn57Y7QaubQCeLYarMaoDtVUh9qDxx5GOPJE8aL58jFQ
nWmLpHM1fP24vAqri3zEhjj53Htv+VjN29YSkbFtZhfSosZ2bYMRabPmPipYRi1dTpo1p7G3uIsX
QZpvSSAVq/82CyxVerQCa3O5iLreZZCdyU+GZrX71EqT88fBrUBRD9P6I4I8UnJGxxKvhDlxnkhJ
RgcV+xiizkTtz+vQMLTNR4cx+UwjaxrtHFnAO1xe7BJUp1ULsgP1po2V27/+FZZHKq6v+y9+mw3H
KJzkMdC9HwcVU03V8dH8ZUjaaPnql/bPy2hzaK9DbLXWqvdj8v/3Wt7ywlpXx3s8mw9Ie8y7ZPTi
VbtIaHUo+yMF4NebWgus6zIOkN5SUlsZolE3GfWd9eQkJHvDdtJxuWSOXvGhTLN5rYYgP5CgrIQB
UxTVzn7MPY/VY6u9DYNxgDmHGrcejxS/Fu3yJd7MzXcrQ6kjSWPzXHf2UcT9dtDkMRVO9R4XvuAp
aWnPSWo3m1Fow52rO8nOQ1vj2sd6Yt3nU421nYn4fdd9KYSXPlu15t1VEIlL5N6eQ+oxT1V0VF3q
gPQDkGZd4BvIaNYV90LYKzx3vzZ4BT9llsnz09LWquVgZvTkjfzI/KzfTKy1N561crUke4ziXj5m
Y5Fu/CLsdnnhyke9qtIb7oAvqlMdxij87LNaPKkWchzeTthwN1OdtNCai/nLxQIv/nGxWeT9jkTw
zdR3FPzmijXMIuIjUcgGc7I0UT658jpz1+SoASWJNvAQ/suJRxnjGLlA2NkBX/rR0Yj6CzYvHhLL
ZAG0IqbKNGZ3CmkFyvC26YrsToGwlj6xtFRflKa3Qs/11dSx6vCcrqZcmOkrsPr1g1fZ1QNracgS
5VzuVFN1WBU84TT1ziokHNmezM57uoxfJkXaYpcasenJJ5nm68Hu3tMg6q/VECoZ/m03u+uPCYbe
rXVukidh2KvMYxGc1Yl0kArOw0NQaLdpG2lslgB+nrEsk+diENT/9RzSSoiU587y4CzgUdTuwtCw
eBNDsW6cmBLZ8jDNzQxt4xTbn6WlDqqzWkZ8DPvPsUniwjcKyL2ZdlW5PuqE7Kl95EauprTwr8cx
bm7xKGnWuLQWX//nEQXXGH+/Rm80eJJYVbRvsrx7FJP2GvI3nqql1ZZ9vJ+H0Vhrmi0erWrsHrP8
1bTz7EFFHDxGcDJ0hq3qS6bAO9sjOkmR6O7z1ATW3Nhn9qY4cxdSvg88smNHS187L7C2IrCSQ5Xp
7rnnZuAOfnjd8phroetyOs6BduXXACBxffeRw5wxW5o783lCeunSNKVrPvcy9H5pfvSqwf80tyT3
t0fztpjN7qQOgY7yAQ/dCinHv2LqTO9RvCAVHFIFKReA51Rgq6ujLLm5BPsFTZr23r5wrfk416hj
K1H2HgcknknekzRmbT/JHqh+aSZvemOtEf2M3wFOAgdL/GfTS7FIrMHgZBJhVys5O4NmnjMUZCA3
8TM5FVF9del00847uJH+KYbSQKknfKkEt4jAnfudxMBmUwWz9dTEtrim/CFXqmkiDn6XiAyTnlbr
15b1yTDr/lH1tQgsZFoTn1XLqKd67Z/nhFv5HRo4/vWUadkaAAD2IpM73chmttbYLcXvnuVtWSk5
n2RXoypiopDlTlr8Ui+GYMsANTNbjEnaEUUnNZOldfI+N862nDzn0zAM9U5mV3GE9PcMYrj9ljT4
HE6dob24cnhvnTa7VS3dfBF9pz8DqevvKa7d5HmF83cfUsk082itmmY5FDugwO4VOL3XAn78oWnd
cgZlr837GtS1mZMa0peDE49oTv08GwuUMtgMDFvVoQ5GnbuXcR6CH9eIhq0/5ueCIgr2R71AASKM
t16Ji9bo9+yM2yk7B71ucsfMjQeUmod1VgufN32OVsJrbeS4rHFd+1F17fZN419Oi7Curg3fIQXt
1Sgyal97C3VuEm4VVkMjMPCJp1RlDdji9N3waIaLZ3hhp1/zMFyTeuz/LFJ5ZyNG9TZP/GBsq6nv
uiCr93JwyREahXm20kbfxAYFezS7v6hJk3+oUSH67jlDsYr1sn0uJUbrrRfKVRvhAE59UKIoym9O
THa77zK3fyInsXiNgW1XvW0VRxR57K+q06ui4JE3RnWpA3bnL/h3BzeqZbnCX1v+AOJsuTTSxf94
LdXZaLP/+7USDE9sywhu7GWyulZqPkV5YW9U2k06fY67UdL9yNf90paj5q+LHsUhsaytOxPtjxk9
mD1aEc5TbqTetpFldtUta22ZtkjfatyB5dLUR2s+k7Wm7ktLM2rzcczu1UR1Mc+pDzh4DDzz6Mcg
qIGtVQTX6lq6Nf7zK0XPdZTw6LGi8HKIzM4BOhpnybaXol+pnkA2P7pV8zJGL4RxAOdx+Jic1uws
IvSDVsZkcRttwbhdmy7eZsBYqQXm3F+XULjInuuxMSXYMnF6GV0kgGs1Iz3OSOTpvvHm6DEw464P
t0NUTZ+tGe2pv8J9g9KuCuveP4Z/G60uUi45vd9Gq3Ccpt+CCm3jUfflnp2Ts8tQo3+yp+irdNvp
KyIhDxoCRC+2mTqQqxwd5mbL9qef55UagczidpABbM4wrgG095+s1BjXFhX4G1aTKK/qWlfdqHYP
bnxYdKGC4StLa2y7KvvPMqrP+Mr4b4PZ4nbUkNX2yKfuWnR2jp7otZOUgXk1V4N4Qth8QFdOjF+r
1lpuPPafJIZ2qA6v+jKYnyTAFvRJdDBey7vmtMA9/iGOh9pNZ9f6U+SjBTs4zo/xCUZRH+M/4st4
uYwPPcar66s39PfxH68bcZ2/jVd/z+/j/+H66u9vl7/fm6qrkQLKkxU432OrH772qEDPWY4/jL+C
SZcg+O+Ue1IG5lf807+Nqe0dEbmVLDgdZ496ULoN/XD6jF4bUmyt9skz0TxuljjmxdNnFHnW9s94
CdHuEl/Gz74t92RPulWB4cq1sLO2XeWF5l43g+Vh4CHNjepRB9Xx0VRnrbCY8rfuKu2PfTyO+4/4
ZAwOmbJYf8TWGV2mIjPfaimefaqqf6K3W2geemP9POxHPGrWIzIs27wOWqT9OOCn1Z5UU52pgzZQ
Lo/sTqCEwiNJg6JVz92NOmR10N0ky0E1Q2d01ki8dJuPWGv35LFVO9LmdGvZ0bxS89QU1THVqMrC
6WyR9/f0NzlbWL210XPlO8lJDp5xiU8pEidj7mKnqeNIwt7APssB+ZcsL46N1+OinoPm2gUlxt1o
t2snEr3w5jyoyLO16N+V8+OYsL0JKrZb3vSIO8j86ONdAKVUYr64xKDdTBi7suBIXGh+rnkHuW16
7MYACVxgGSgfB22zjkYfRkFunlWvmyw8K1BiV4YVz489QlzLbpjFZLe2dCt4TePpk4Eu4Z95dueh
ZBitXBd8xLzwBJHVv+pz1i1mBexA6v1nE4bbsMN5Lj4jAbVsMa0BK1+UuMa97sUgAwyE3fSmPqrW
SGrkVp01t0I24+Vc4xm7ccyc92wECASHH9ZQEUE9b2Am3rRlPVa7Vk4smRHUW1OcHG8caFslWlAo
/VjyPRTVeqwnG73bWruK9CI5ZsYwPwgnRXIWYbn9qDvBld/FYuuPOMYaWjS+dNki+NiV8cFM+/Fl
8lNjxQawxIeB3rnJeKJggGcXyYhLScMT4+cBE8gfTfZH6VELGvTo0QI6Q4OSz8Lr16xFqJqkBreN
LMITZ2nCs0f0TpabdLT4J1neoq5ZgSUmBX/l1sJ8rbXFQ1xkwS0Ft/baBl2CN5Qm4UvG8ZaLd6um
gx1R+r55rw4s7m8t3UDKMEK77BJHdsDW6jsBcvu+yiGmJOaM7PZfU+ykGcgbxq8foRmRzr1ukdD+
uAx1UoxteDJepgqEKdf53JcbI8QIuQWMc5PNpvUJKf4m0rtPlWNGZx8xz5UK65mJg4btvhqoWlLv
97dYsIObykgobjRzgSvr5aHN2kDb9GnLHqkq7e0sjeLWz6LyciiwOsEYGglsFyjKuQJZudMtfNgc
0U+3RSRd2DeG9xmJ5m1tR9X3auheq9YYX2xPH640MxUnHN6GU9VVzWYw++5JNkW4oUSe7IWRzC/k
F4DRRC3ki8GYXmK//6yBNYEmSEuPHNY3xfBol539pIOd4uOdX0qcee7iOXhQg5rlKwPnwVh5CUrL
ZtnvNH3Mto2Nfh/cl/HZksFJ47n7xfXRwbRGwDlJgusklEx06cah+9JMUOgqL/fvR5TFrgcDHMAE
UvtLQ/LNCrz6E8r7+T7yomQnOqd7W0pGagAuvWjgTqU8ttI0H82keenJu+4icgH7dhF+7QLDeFoQ
R9us9ZIj3r6QIBGzWmP2Zb6P2p+NqU3fAJRy94Mv/hAHXrK36sTa+yLU77sIbW+Ex+Zv4IcQ0NK+
tpGfg7sR5l3kYVstpIflLFCHshLpdbAoSKtDOM36CexPsZ0WaMVH7HLmIzLtd3yhLj3OMjA2eIs9
yybo/bwO742LESr2ak1djsdo9kgt/v1UtdXBtO3xqEMj+e+D9E7TKTtHw3h00oarAGCMwQghlaAD
MrMSQ56jNnHu63aUd2nwJbUtbNXzIi5P0RQ+qD4v6Jz7uJb6vi3BpA5QCtJ15sT2laxcgxrW0o5Q
mV1za66QfWN4YKPxWPu7okHlb6pNYz+3lKQhs3usgw0qPmIG/42BpezvhEiA/evDWbUQvO3vatcn
w1xm5pWKqcOip4BXgXHGyIRLqVgXmq+FoXXHywjn1SyiIxmKGS1RCXerAmuBd8yCf2xM757qfXqb
6wEmM7F/X1iNd18WTnfEUztZqWbkjeYtboqk8KQ/fxHGcBxNkC5akM37TrPtLYsO/Q0AIvKn2kGM
2j2ZJ3k/ek129B0zWEVh9KddZ8uSb/Gwdh7dhrVJR91sNaKg/Gxmab4RYSN4/RwjAFCCN55gweJ5
UNb1ovWv+1gXVGwreRsudgVIxE6PfQ9KcLK14jWKsG32PITqXBd1AXje93Uosndc/KKVLGyMPQYk
1TJfmJhBpEAzPFk8IReLF1afevc9ib+raQR+CG3c2HaNgI0B8GDvlqZ1LVn0HiLJ2+jryz1Cd7u9
PQ/ZDfRvbkXumN1itchjkV3A/bSYmTRRPT9ib6aTHsGQbfR8B+2V0XjFPyGDcciP2kPItou95put
T4e6XET4QwfGcD9jcVDE08qVhvc8u9jjJn3LpjpqYUib2SYQUfsKAglnCKtCfNjy2tc6X7EXil4n
3a1OSInkazUq9+B8W7mP7cgyCcmXjZ+XyKKaQp4dEbb8pt0WK9RGe/HjAFJkQHaiMuWjE2lrfTrF
zlnmdYJnzVgeTSyUvlp1+c3RnfRNN4AvJqmPr6zhUnfN8xmgrIvURRG1Z2XXYyLa77l+U1srfRDy
1l9oZIpJqxi3YDElcvjywV/ouCo0ZBHqLLk0j4Gf148z3MUjJtNy1bSZ3I9g4rbYI+m3WZck6FcY
Z9UCKQswZTmgXNjtMvSJeUJGdnrVWIO50urCfUCOxVxNoxt+ln1ziwuEH6141LqLoC2vepOUGcyR
pky2pVXxpBysTAMclePpaqYexIzOuyFNZc2bCMIV68T+dGk2MjS3nYMgk09Zmo8hTbd+Zuj6Uc8E
PlvIjK5yM2xu1KFYijct7/x4CWblHvUa+6Q69cJGfYQc2VXjYOaR+6BCOjtKz7lVbF0N6fsJHBg/
48q+S2Vg3cWVbM4QDFF1/SsklrMOhclwnLzrj/iYafbaFbLeGkkWoRONYef+cjnuiGB3JudyKXVh
LEf7k2iHPw0xo60/xtX34iwGv/uuZU6/sv1mevTbOeBfag9HdrbBZuiqd1YALi4alJClXsZUwqDY
qeZHx6VJ8SoLRHnzt/ho9/omRVd7o4Z9HKqKFIZd3qmI7Re1vxkno1+bdlBejeFRNyP5oA6xz1sb
mlI/qCZK5QaKvyjxjEI+aHwLH5C5LHeR7+Muv8xSMdQ0Ya8baXBU44YO4ks2h9vLhGVYZcblVszh
tFGzhtaWD22rv2BJWp1UaPTxmpUiPatJYPcq3EbifU2F4mwMJOImA+dKqx1IxiLLz93TfNOiItra
rhUdSSsbD8aMvKsaMXrineyW/ih0vz20jhi2YYdXsF6lB1HVjoXJixmemw6+fx84J1RJkHDFS2Dj
2ItIFdaEG2Rg2wN5S//V5eGS1J79EidGehrAoK3r0PVfrVhwK9TblF125bw4IfYnhR+vuwrEvGH4
2UEUlnECn5bs0jQdbquuq69QG9UfyNa7a1uI9KVpEgN9mQJdenf6rGEI8VXI9FBnlsWzzZ92STiH
8Eo49DE356CcTHY3ZOPdEGH9fHoLndxfd3MwXzeZ9J6T3L2K65k4+is7Y0Y31Smt8a00yUpLZF1D
MhG4kFuUQJbpUwUsLK7H+rav5/Y+jIcvanrtm+6mcJBlN6leZ0lxQ7LZOgQBUPO+HuXZ8rzyKsZt
98lpDAcKa5l8ES7u0WrL0w6HRA7un4gcPDtuVr0lVdWsdWGYD+U4RVt1xYGtx+WKHrqtZ60YMJ8a
3eqpGUcHaL+RfHFieWNmJpsorliCqvhmUPGavi7eM5YZ+29uYvF5DK51sorYfowHYBhD7r0NFlAW
DfWBg42K9KMe5ewiESiYa73E0Ku8oOii0u6vuXP0a4WiA9Xar6fyPfSbBAOq0F+3Rmvuo4DmIHPE
koYB12TyNWCoO3uXaFiEq94xY4cWA8leq16rgdTuQS3E28+51gLT36BZHL3n8RUPf+O96Y0O065C
PzmJyG8nzS4Xqtr4tCDM6so8tMKdntnr18fITOMrBSz7PZ4scQVE+z1es174p7gar411S0WycPZ6
nkbbIjBiLOit9DmWlrbrM/QPvDDNngdTq4+uifml6q2MXGPfMfFEWnqDwMRNfcxvZmMp4nTiXcE9
bE3mx2FApuAD/aFi1Dspx/9Ef2ijnR9VTAFEVIdwqAsIwKGehdBxgEPbjT9blJG11HxrfO7swnSx
PKnfOhyvX9pFQJ8kIApny9D8u5Nt+wpUo8oU2FNvn9WZuZwh6H87anN+VKGPeFW63W74OUt1UBD/
MTXsnF9mmfH8rZ2FvTcNI73ti8zbVNB9Nk6NyrqKqUMEtWFv1gGuVpB4bkUrexa4cP/gedlrOWeS
f+HPKbiD7YKm968v49S1whDSZLcQV34JanrobrwZvEPviETbSLtq9y1Ct6s8EDGGm8srZLyCura6
zmX28gp2Lb1NERrknaw+uHdnA6adMbbfAut7XaXju1OX1pq3obiltOwcYwzCtiZ2u7exkTl4pAnv
SisCdpaGLF9cXcLOacx+Py7N0mmRXs789qh6EXOQQJni4TTpSfni9MXnIB3cM5zu8sVO2crzqzp2
MV8bPedVxazXb2D4kDeK7fScakHxCHPoVsUdv6pAaEAannFUevOGejMFbvmC7bt9XQ/Jj+lhgcRY
gor62XLzf5weAWp5c+fqMh0Rdvs68gJz7RUWaAwrCddZQLYnsyb2An6ffhL9a4Co0XPXCu0uyimk
F376qbdi/0iKp8PTps4+jexat7onQEvxmawCzRU7cwpxmLPa+Dx2uLOP6EPvxYRFkhZNctPFtfMy
J+6fdY47RZPfQ01mib2QMOBrrFK3OvuWPZ6U067y411CfN+x43D+suj9GWobPAuHIg2BsLb9oc2b
hxR1an0HJ6D7pYl3TH/AKuqh6fXqHGctDMMwKDaWbaOAuByKov+cI5dymGSDceDUpcWtgeL4OvW8
fquaapy+dBSTSRGxtcrLBdqx3QRWDgpPWtPTGJJFSC3xigNhQ4V8cjagkZaEAoLbaHLnNyMPtRen
y1eZk3WvtuXqx3D0tbWaFUVmvy4cbKJVr/46Ie/3SqIlORU5TmpwvDtW72mxmURYH0WiuxvSmvFW
5jzB0RiQLjxGdmCefTmtEOoWAHJP4IfIkkiq/1ksioO1yORsWHv7q25oeb6jUbYm+5g++10GMguv
1O+FAKkXut9SYAikjb350SqxoR1HO7q2HfhsSEUkV5oH595pK/yKZtLNVNPRR3TeB+7ClAYjpC2x
TdiNYe0d4G67Z5EEzSaYcvO1NZ1b9UJ2Eu8zuJBYw/EgrfUZqEEVprfqzBXNN02LPQqBv8Wbtgsw
sMddvCD1uR81NpxSd+RJumI4qbO+TH+ceYOjXesJUHEGfIT/NhR39OHS28tFV8WtSUxmlM2yPi72
AVZWl7LZwAd005jpq+qsF7hIlaym3M+fVPHL0+wvLJXKG9WFf0C5MfG32KlOliD55VpNEmjHYqSc
HGdmdIeJnbPBqAloUwKbXcXC5Yy8+5Wmm5SLcSm8xJvQFHtJ9XalRnxMyBOkpQJvbEBp/nWRpOBP
8RNEfpaXUXE1K5O+vQky7MhVxy9X5wXt2yTV63u2Ev2zKP2bZJIgQZaWbxTPmp4EZ9XyRPUtLBZN
jqmQzx6O7nhN1vPJWZo1eOZVY/sD0Alm6ojWrM0okMdezPI5k/G0LvDJO6i5ZLyxlkztea/mjjo3
7GmI7d3lbzBQGAklrglqrk+Ra9tber5VvUMWOkAfF3+9BgvOtnCxUJRD/RK66X7WTe+za2vuJgf8
AHkorp/gD95d4qhybDL28yd9LLsH3za/qLi6TjIJ1DmDbr5zS7jXspv9z2NvG9xtu/Y2TrLg7JqO
SxrCQEOwK8aNGLGVbPx4uIOFOdxpCz2/5TE56wGQs59xx3TiDYVLhxUaI1RH5BiYVZQosCyhqNa1
AGHX6bbErORaxQo7S1fcMZ1Nc+hSwN8Gq/irJjCnQ0Zh82mo5vuuHfAJ6sgFTp6QT64HGRGHgNOw
tC6hGDWTFs1Z1Urhq+Flng/XqjmFaXkV5fG0DTMwiH7fu9tSMXf0OOxX9XKKefzWbmW8LGGI9Qu7
xwDXW2+6NAaEs+BwjTnbFcF8LGtPe+u4pToFK3K21ntERvl2gYh864pgj4la9cxDQlyjELs47BJH
I+jrhOuNbjw6Q1nFm+kubhrjOmGZfW3Bk/F7MuQmN+2VM4ztQ6mVwT6e0nE3pvn0VJjjV1L/7tfU
5T6CXsKnqrbzrQ/y4kgyPblDAhc5GTdzv/rlg6uP/XtnYvHrhW5+DgxAAUKAetW8wr5GG0GsQtY9
3OZoqkOYDfb1kpgB7r8EfzkNVNTqm2JLfRjNx6W/c4xsHSxbTZb3awwJwhP5a9vfDJ6ebBJN8zZ9
0XlnHLx79jwpv5a4bvbSsjzwNXREjgAwKp0RkiI3670KUtHyL91OHEM2CVy5GlHq2vQGeie65c4P
eOc6u8VYCguvqSu4G4/fMXdpsWlI54coYMOJyMpZtdQEqof6Zly2qrpW9wUL237d5KK9U0NCnmGH
uTLclYUa8IOzHCIT8Y2ozIKDaloyys+xvofxfAflnrR+++KgvhCtIM4/6PzJb3GUZdglJdWjDnfl
Si+wGKhRZTl44Rwf2C1F5zxI8EMi9/IYR4224offfZZN/uOKJjWQv64o0M3aBXOpX2EVau5tI0PT
om3DV4SYv7eu1d7FMAmwewxeVHiydNIrxRzs/GVU7Vk7x0yMJ3bbM6bvpsNnTVyij7sZwXIfcaYS
r2WxUf9P8tMwuhZbXuh0XlXDxc7HX5u4W2orilDuuphmjJYGuz2lGoTT7bScysUKSB2E0Xh4hzCm
RgClW6ngxxgL5d6dUxf6OilJOypnYMOc9mVHoSrlN7lywGg+T15uUgea4QFHVXQ1tJ3/0rnLN6j6
hLFYcI6G5M9LC9DmXrDa28R2X32amqLj1hqWhyjUko0fhnKrNeCuzQCnrkLypAoHueMrW72WiJ70
S+LWhgKzyeoM+0+EaO+dyMtWWJvNX3qQpDzBivzezLKc8mkEW/GnVKM6U4KLF1XGSw8bbVa54fZj
nEyHYp24hbUu8eYb+nK4m5ZD3vjk0aP6e1+gAaJaKm5FCSzSZmItiv7yZViQt81t7byqUR/hbmKB
45hVsf/oaGoSWKkHgFFdTb2e0KUB3tUqsy/1EF3Z3BrOuRjxueqn5KEEy7M2XVCoUwuAYYir5rNh
dC+YXibfS4tqqNlz1w2MXdkbNVtAOzqavsBUSnO+W1NsvQbNFJPBKcYnc8jGTVk39p1EAmZrilTc
9CaMEnOwF0LnIDcfeHkZj/3arwMoehTMqLAMsbhR3QI+KM4ww3fBBnHXkA5GiqfKsImr7ufexUfH
AMZVajW598zE/A2jST7tpDv24PFeYeap4Sl5lkMmRbxuxVDtuUshuyhSexMvN1x16Lq0ji/tzGnL
dmUJmOR//Ot//9//83X8r+h7dUcqJarKf5V9cVclZSf+/Yfr//Gv+hI+fPv3H7ZnsNqkPhxYemB6
jmHr9H/98pAAOvz3H8b/8lkZDyGOtu+5wepmLLk/qYPjI61oauIQVe14ozmWPWyMyhhvjCo9i6Ds
Dh9jVVyvzWe+qOTu/ZDPxWl0iGej94QnSr6ngJxvVLM3HPO6xXyHt5xekAnhrRWmJ9UaROg9QXsH
b3TptVhZInl5qzoqc4Ra1VTomvkIddkyv+o7q36N/MQ/+HPebVQTrcFy3fpFehrtun7tNyCqi9fM
ohiUz0a+VoP0TMpNQCr0YJfJc+mX57kb2zvDDut9EFVyZVgV9HEVLBsfulocnlSLlGp71xradFWK
INv4TdHeVZ788p8/F/W+//1z8ZH59H3bMH3PM3//XKYaNRRSs917h3IOmLrqvp5aeT9o1bMyhbdK
MEXl7LhbZTGfSv1FjWI3kbOZZkcQGeX3euHMqIMjjR5Pn+w70Lz2no+ceJr1x5+jnCVT8jOkR66N
Kq/er+soHV9ydCvmkHKBaoENhoySvMRd3j+Usw+ZlzGRFopz6thkRe7+hzfD+vuX1LJM3bADQ7ds
Ax6e/fubMbZh0UWD53wZw/DKWtSwjeXA/qln8caZg0RRCMLgr2Djj/GmpcjxS0yN7qnxX2eVZsMZ
X2artjqLR8SB9bkghThbCER1/ZYcRs5CwM3ObZznl4McyxTVcxWAHKvryCkwSrWjNgAbHslrNUfF
L0MoBD+jShKhiyAMfVU5JawEC7vS//w+ud7f3yf2ar5pBpZvmIZv6cuP/Zcfswk4dJZsqd/nVnRb
w+6Lrc0a+kC6N39Oh+rWt1P9S+kXFKJ6JyHvH6e3cZBrK9VR+/YzGsThI7Ts9CiLYLrKxgY7wrZ7
xKQVa885jx9kl+aHSzNeSiyqzqKTuN71WopBT5z3cFV/9qhazITufTZg6fZRmVFnpvb/ODuvHbmN
rl1fEQGmYjjtnHty0AkhWRJzzrz6/bBav0caf7CB7QOiItvqHhar1nqDYZ8/5spZHzf9bTDz5efK
ER/t3gDsF4lF1gUgL8ciG/2jDSM/v9UDA7tPvq2t7LXmIR/jEBIMbjNcOeOjO4nSzFr2hu7/x2qr
6/Ny+udj7Rq2ZgjdnoMMjmH9+QvVqlaj+w4JvlPCctOnqovLEjpJjgvxlHAM53cs5C6RV3WnonER
M+jy5s2u9fBoJF12H4oou9cSXFKT3jX3su126WDI+EGBces8TrYhApwS4+naray2o5Xd94XuEGxO
ms0oP9zzCpLfedmtoc54yIVA545NI2sWQ6WgX23EFEuYB4SSnXoZ21pxcpMCvtBvxQZh5l00eXee
WsMKiDK+8T4RO9Yw6zQNZbwdeiO85lGir4HX9vcRK8cKw8r4ye8I5RHN8F6UooeKN0zKexIE3xQV
kL6iOyd0uacnOGsPlak1uwkAGeHgNr7TiQnfyRKcou/cAAXLv5vyBjHIqElfTHcanNuEovRhsKbg
Zz/mNx30S49wZaiwauWzMN5k5WX8lfATBG4bMSpfLe2lKXr8kHUBPXouxfaEpL0s1lPo3hplFUC+
eWh+ipgcub8E0x7PYdNk7TYBUG958eOd6YzKniRwjNK3UhtLzQmwSkBs4IRVgHdKlKY7EpdHKICa
bLf8irPGb0XA32tU66fDx5jcZXO7knVLt75Fpl9vvbzZh2oRPAdqW6wEOYpTPpnOxSWPvjTmpECb
zsabiXjjVZxvyLKae4zLySN7LXndyhpvdAbJYBg8HytDB8rrTHgYO5d4dA0sS3YCUo6ufYUugvCm
YmlW6bgY1QibsHmw0biko7Pwi23YzWlye/UCqvTXJcsw6iEmYG85z0/6ou5S9RJpwBeRt9/IcZb2
Qx2b4Go3sXMeMyzsB88Kvrg97Jh4FBzLulrc2QN6d25uhF+qLoeg5TkJOCJTeSQddzE7z3smdtUt
3OhALm28KF6l+usOj03Sv8Dt3LK4Ggr8CqR7sRhPp/Io2zIwr2iCasWViM5zX6CxUXFS99cchQmA
gYHdjYg5++tCsLlVMvAjcp6cIktuEEE4SvjXfNxrchDOT3hY1kmQ8MVGYPDW5uQFK5tjxVprdHY4
qOtfYIPkR+FV1rW2des6RqAO//3NIbcTf6xLhmUbriMsx9V005HbxN/eHKKMcDdWrOKrYkbZ0iYq
tM3LAm9RgEzvnUDBDl27l9xx2iPxZPQL5nYnQilRLcR0TSbFu/OF+b0vrBGfWs4vbCfqg9AH9TUq
i4VsDzwj3BENLTayqmVYhILgeCJqZ5zMYKhuty21gg15o6aXSQTpJtG1HuOFJNzoju+wpsT2a4+8
UTyDYj+1p/7SLNr8iz/GzrrHGGifoLv4Gqr5DWAcoVV6a8fNvH1NiCdLoO+n8RntEjDshkqEjsMx
rJz8cc5LroosNDeyqoxNfoWVuouJdxUIL+swvIMu30dtXjxikE2Gpal/jKOirf/913L+8Z7nHWKT
CBP8XkInjfHnW6Qqa8Mhixl87YIWJ2gtf52s2ruP0tK+9HnVLxrR9u9DG4Af8F0LtrKjPaORs8ES
u38X3ZBsnVYPt8JMm3UdgHQxwJcctfnikFk7yqosybZA6ORqbPsQ6XF2x3scSReVDVeJF/IdYoHY
xQ48NH2pFidPG/tTgVnGczOKa1BF0xVRovzZ1cUP8h3NWdaCOUjZFEF9lNW0Dftl5dr9vppnlj5H
NX8y7K3sDcGNr420qje+q6eHYIacgYFsT93MJ7Jm7fh22dR9fQK1B9RStsi+j1FlryMj7nBayGqU
ptqo/85iZs35vVS3yI8R23xgfS52cVQTTElUQhixylAj7uahdePvbA9yZu2O9tlGym1aCDO3z3ll
XqpcjPty7pC9sl1rLPs/fnj5w/7+mOrEKIWm2oZqcljTPm/weqSou971jS+j7ler3CpA1Aqlv11i
/uBRI3Ff8iqyNhwporNVOtZ9OiG8ayOwKGvkwZOr6EzgoByBZ1Opbp17ZrjIanA1Y4+UmbygFZVd
HJs1zW9MhU0WnuMOqlOEWoZLx1Zv/+9/1ObnTb4uDJU/Z0OFCWsYhvZpaxSbonQMLdK+2Jr3WkNq
PjesMr9dhh51PviOGhuUyV6kiEufQY30KzPz3Lsy1fNNzPEeIyU0SEWWe4fSCa2DCoRm1yXTdPa6
odoUWDPfQT/rF70xNsci1IjFm0W9A3QNSiiZ1o6XensT/N5Blgo16m6l7O/S/+r9aPsYR2It/o+l
+h8Pvy5cS3c00zGEOx/ePx2G2JhMnNnH6kuUpj+y7Ep43jsPUWRdwhnLI/E5Qk/jFYpHYvXRJktx
6+gnDYOt24QSjZqFLEbTDCI2ynEjbyAHyw6UbOboh3ccSVqPv6DeHQoDZTAGaK04/fkG/5ZFdahn
qaYxWffEQMEdQBjVAfTADdPrqy11TOY2O2y1820IqK9b1ZiH+GiuLNCaHZGBrbO7qk6fdEeYB2k2
hBNxduerotkJRHQhYFGVFzk2T+Pb2BS8v7MQZdDufGXY9JFeQ/d1Wm3RDuUZpLzzJVAT7OkdwHhE
SGwOseLNbHz3i9XbzRLmAuoiWu/cVQlirPrcgdgQ4eA8yK4ga/xrMXmIbs4d2cjepfFGzMBFkJ/b
QZ3DQ3REU/FqAoj898fEls/BH2uAxWnYBdhq2w4gRONzZADJykRDy/aLNYAcL+uQ4BfuAutI6e2X
0vT6lahraxfMVaUHw60aTXaWvby6ce8lKjwWQjxlbJ1k82iBneLl9g01UPul1cB/OLmpLmWnq2PD
4vGocJl7nfw+6Psn3InKiyiFfRZ+qC9blJW/AXOHUWWMb1NdgPrDNWWfhX7xVCnVqxzQKVm9sNqx
uUfuMT4G/pSsE29QvjbhQg7I9cxdFW4wHr0ic/GJ93j1z7fGT++J/a31xC7G2A2GghuZJF46qUXY
z+/5fZE52qpaVN+P8wX6z6+2KjOre3lBKuX3Njn4Y64SdfVt3EebHqGUxJ7ij3t9vn9pgwrimKST
PX+0bfUSwAl5TwzsheJyyPZ5rdhvfYRufG2/dw0cuqRTK9SaPOvdLrEDh7LIxrQDV4LBCCJntEOv
hJpQZ9Zdlw1oXidQQ1233HcFiT+EQhIeE8PHLhq6fwR9rhr7IxuPPnhx8+bR0cG+6Hn94kIQOE9m
4zwCZzPWvYu4W4gb8ePoVx02d/geRUhXLNm4gDAf2qscO0w4eCWV4sFaZayvkQyr8ilZyN7bJW+W
phtN9wkHopMYNGOr/y2UIvVOPsmffIisYKQ9bbFivvtokhM+zf9U/XS7FkbfqhS6tZBzpczKx/1S
LMcOaoGlUW43667PjTtRaA0JDj7WmEvD3CZ71cLVb6V/H5ejGb5xVXJs3oxxtyTcXRb93Hs2Wsu8
dRCb1k6uRMjLXmceLUvF4ANOYVxMjmgyIEFM7MVAUavRvbzkXoOYgRemyxlNc2trhDnt7WyGC8/j
2vmiNi38lli/fkyN7Fa56FO77KNRX6Nu9Gw67nhvq1O91Pqu3sqqvAyZ1i76zkn3XVNM97JNS4EH
K5CeZE22F6O7z51iPH80tSJCP7+N7jJDNHci++FppIrrBEcjQq3jG7ZeP8g3+neuopkPgxZcmtEe
3kRpGaBpUG/CIeX3UX3MSgO18jKmBbh8GIPLaDTScpn4Fw9pswdXVYbH2o84RZMy3PrdNDzq5Wic
Zv6h43ZZSXwSDyhwLiAFGdvligMZhZeTFj/qvCPQ5R/vOQYWj+qQtmtL6/W1rI5uHN5nY7mUtduI
sdSWpq8rWxjLhM58zsgIe9nVxvBM4xjqHbu/PtthE2nvhGn19V52yEvSA/vcuMKYtaz6aiFHy57G
Vs9BUpQPmot4dtmI/hzbjnbxWgBJgEjLbwkCZCmyjq95mmbbDD3FnVDz4hnrr3s54Euo+/YhsGsl
RI0OXofbmOfBcQZiKuNwhQKbXiADLG4jNHYyRyU2Tx8j5DC/yHBRsxqQyabqsFmuHE7HAdbkgxjm
7yypjpqPiHyQUk2sxttnWW+sUWsoUdYkUGEPXvrNQECnjK3hO0ZFAIux1HzoJh95nLSxdl6kjqy9
jn0bkvDMuZb9l0VSWbIr7rIsHfe8j1MUK15bmF6Y9A0IANb5r4s7Vz/aitTkZ5yJlhsQbu4iIJf7
hlXfUioHpJWN7p4KEDMqc/saqLyWpWLANCYPdlrqp6LnW56KHsVnVBu/TM5MWdKU4ZKqhKpMzER0
k0MqyO9l0WjlF3hDoI8CN4dL07bvUHOtJCu/TID8t149FVtZTfRDMXjAw4ax3E2jWW/kZCQhlzk8
t9deUZB38uJxLduDOtw1kSaei0ntDklvipW8jVbZFzUhDOZlPdIBLbqTibBM2ILe8G5iY7wobWlQ
NI33GLl/ke2aD3YbfLc0Nhje4uEYzMP1RlF3LoZ9azmqUMXVrC1SviCgz4ZVKCh29sP7KBokAMpF
jN/aso8d8Wyprb0Ymnp6a/w6xu0pHL+KyIe3XunfjSjbkSbxAWEqP3O4kRGBimvJiT1YkObe9Hla
/Yj99F4ZOuN+8sMMxrQY7jJg80sIE94mjvVZ21dpvd2oNzl7vSGo116ULCr0E6+uUDJvYWgwBCu+
0k2c+ajkR+96oLqcsMpKOXu9ppwHGx2wWC+PsumjXZbU3uv5R7Hh/NRhBoaynviwbTVYOHRN8dVJ
QmR7TMV7HjMjAdHsKnduXvj3nHCchQGFg0wsbZbfZxehB/ekKE+RavRHY9DMq9r44opfSDzLsq1l
k7ykAG2waRnaA6lIIrMtWwZX1YLnPgZwC/QlBkXShs8oddjXuCtZr+i0vHh49I0feRmGz4WqVytn
TPE8cofmPMyXQo+Qd8iqneplzVl1bC5zSXbKYaVpFEsBiW8t2z6NK5MB20vrCdKOdqp0dTr2blpi
oFNHT9NAGtwHfPEjxDejMb0fnQjChYf0FPlWf1r7IMZukyDwlZso0RYCqPTR1hGO1WCkdQhWGt1O
MZu7WxVVefM01qjDLOy1Cd/uuckwMKgKHpNIpNVzCVFwjTFYsHV8q3zODOQsWdVt3GKo6qWJkaiT
I3o5V0PbtncBWtJLWXXarjywwYxuVRQV3SO8RPBH8+B0stSzXvjfE/3Jiyf1K1DwvyIgmu9DXXoL
vxL2U1Lp9Sp3rOAe9l++ifpBPQ9KORC8HtVDMvIjJVaBxAp+PktL1ds7GLbxTuW/vaWNzQVSnlj5
1ahxyO6+a1rQ/+TRUKok+Rmxs1vEWCO8lOEYrKsCiPBPJ9PTVWwlPAFqZLmnvtR32CzyABSm9ZKV
mXEovHG8m2tlU/BN+UH2DAo4WSiaMSFiqqbPtm8CifaV6iB7XS1DcxFdeyDx9Ord0KNy504bWSVr
HG17AnrraczSZ/SozEXaKvHJzevgquvaTxbD7jUM0nxXwLNZWwhTvvq5qxH2K1RUWeh1u+CkB03+
0GSsIMJH2GZutkuzOsJmlgtq99qgd7suhlrdyl7+WFC5T6oEfBa37PtVBUzpxURG72r35m+fCykw
Xcs5RjtsdOwZLbWrH3Acy4Eml1h2xVZ48ZFaXDlVWr8il/4KM4m/z6hfkvF2vzmTB1BrniTgnmyH
QGAVPk8KHJBaBrbGr1OQ3CZZTr90qsL55vcpAhV2VD/48yelevD7JwGCq1+zyn+1FF/5kZbdb58E
q3c3KdaCtVSAEp2T8TJFLy9V2mz+45A3xzpymay/ZeVJD+mmahE4A4D0zzhPm3lFoKjwKewoMBD+
bOOjXmX6S6pH75Mf1VeE//SXwIhBsNbV01Cy9elHbyUHwcXG1hio9W1K0IyHyARVJKszYHKLCp3B
D8ctnEHpV2iTGDt5RyQiQVkUMcmnuXcMo2uMBc2dxqn8QPQnvOS5l+2CBJ8FdmsIf4gpPPluki+C
iCNlHg6wS9MBZ6zEepIj/OEVzbfuUfYH2I7w2c1F1kKNV1E6qslhdIMXp3YtBFMMTuOqtfUqQ5mB
hM4Jbin0oLlaK1m0i+MoAm9E1U3KAXlN197JqtlYMEOLRj8GzvjIQvyiO1b2YMdd9hBz5ACJSYS+
K3gWln7Ewxtm6VH2ghhpz//+C2rGP8JZZPhcVxXEaixYQuJTOCuyWU3K2uk54Q3jlgDhZJCVnFgY
vRRxrAYz7ejcCtU8WlXGHxX/Voh2HglUaxR3XvZNV53ooajy+KHExHrvxKIhPRZBLHfRElURJt7W
aqisx7zo3tSOF3ObGs3Vrx3UVoppnyh69zZ1/bSbBDDOAHG4t9JAeWMiBHaxTBxywIffpkMPafZO
zaPTz3crWhiyrmOV5x57kpcReLacXhdTfijIDmPAxbByhlNkZlqdUtCnr86vz3TdOj46bmYu5Shf
IOinsToe5T3QRCJZN64UJxqWA5HAOx2FubsC8wWf5e3y0eQKMDHGgGibbJMXDyuejYm67m0qcs7a
ySytVxUT3ZOPv+IuN1L03ubSR9v/Kv37ODtyf93P/bv06S5x6Iot0GlyiOp93SneNgrCcMkBbZpP
adO9lgbJRrRdvvpo87V2WnWtZqzlNNnRmXq5NFO723602cJBMG3Uy43op+/gwJHHrDXBk+ere2EQ
xppEj1J1HToP6L/nSysL2ne9E0/gxwJAOMqaBghMqlNejLKrv/z73/c/EtmGwRkBQIYFC52wrez/
LWGUWRxyQr0J3hGqCeODZe9qI3uC4NX8sJx2K8Za+6L6jlgGum1cSzT191UwWVvI/vkpR/1+kQMc
XICw4o98vijI+q+sGCSorOp1c/n3/2Xjc9bEsF1hGwQ3LcMxHVN8CpxZmuqHAVmpL9M4rCJ3qoE+
cDGTAs9n2252HJPjRa96v9rUwcbiGz+7hZ6a3bud1UeofcDNNShWpBEgT6Vp/+6D11+kIlXPPZph
j8qYXq1U7d+Lih9Ix1JmlwYraNOFn+nnsakIbQ4m/tp5wkvech0N20R6ZEle5EAy8D2+VWH+HxAE
w/m0MPEPd2wLEWXLNsHTgFD5M3kEix6EQTbbD1gsmCIp8xP5GX828qZoz5dU9/OTV8A5J4C9/9Qu
q3LEx1jZlogcrdbExOtvvsmncR/Vj7m5C3EHVlOEJqzZPxiImx8D4b5DHCAGUpsjBg22LzaOWdM7
D4EJuhxgzt/JJtBaw56VdEKblk55k17Fxql2QnOHHN3woBZlj5jGnYhybql0/G36VYtqyzxB3kTx
ymABLMA/ypvAMBsvMdZxslPUbbz2it6UiZJjQoyQLSfp+Xi+yFJTm/kCmeV2/akjS9FqX8iBFo/K
UtcQkq3awkZOL56WgRF2T3ZijRe+kIc27VD3mi/l8A5jKn689VuERtkk1yfZBzhDz7LmlCd43lhl
g5arH2h4NhjqKdHKXyXZJi/x3PtpsGyTvXVj2nvho07TT35xVN2W4MOY3AutKIiL/99Fdk4Ogveb
3ByLo6x/dKsRksYkDQaStC5+u8qkbIz5zavNFxVcRqS16cWZ38PAQ+Lz1GTX/vYaBiS/way1Jf8+
985uPkhwZmQSQQvIm3Rlqt6LdiP75Kgwnao9qqsjG5X5Xf6/PlXrxn3omb8+NUoHdekMAihCOk0o
6GLQmCC5916DZIGVVrhXiJvOVVZ7fVTe9Z4ovoEAw6kb9OyaZs1X/IWNC6ry5kWWLM/kBIhLhlUW
JsfECXCJ7Ig452MjUZdrWf24yBkVuq4fTSrJh0WrxcikNL1yBuCCGJueOZtAtZSzbPu4BJYfLP0i
TA5Ej+MjGl44AM4leakVb8wXskjWKtmgjXqN2iA5RX6GApZTZGuHn2FVRUW1TpHZQFUCPWiCXAPE
t/anX+boZ/Rd9lg3xK37UVfXt2rdtvcutkG6YXr5UmQVoZey6PCjY3Dg9u0li6YTwZ/k7JPDQ/ZU
OAuvMY3XYdCtdSvqaSurOeaAC3Ma42sZ1P5LxY5FcxPzNZnGDsLyH7Os7i6FJMN2s4mIC+j1N57m
wwho7dWz8mqb9xx/8jwoULQMH+QAlN7GhR141t0Qut1RFDkSwoNbfAMNOt/AKRRnlQEIOiIspN+1
ozktZAcQqHsiJc1z5/kF6jIIysYZ6PXQ0Q9ygCjRpFYIunQOfqrFMk49s3vqXQ6tHhptnJyrzUzC
+TqsEE4EPBRDYGPLbOy8UDdfzBrI0dwdOTFobovzStpX1toJxHCYwcXwvpCeUwLlWErFuUFdZTbi
WZKY4RfxPqiLFF6u2xyH3P9F2NCH7jv5hOIeD7TxUpUl6SkgmO+1Oa21sFGu6C2MD6NLXKkAQ7qL
M3140FFZvG/Nk+yTLZVmF6BuAmspq8Qu7k3TtA54Kgb7OjSMTaxq+duY1Rv5XVhD2y2DZqovaVKS
whuFuH29CDGvsizP3jWDhxpXHnU/BEP5KDB8kjMzLUYCrRBwEmoAOIrpu2t3GIMvcDVuP4TuIbLX
O2h0Gnh1XNWkzJZWhTCC0iF5mZlom9YlPDnIraV7K4yygJPQrfB316j+/4z550dwn6xuq3lb8PER
iq+L/3gt6/98K+NMZaiAN03bsNzPb2Uh/MZNrXZ4Ns3JucZJe8W+o3zXWvwxOzRatrKaIdthVToB
s4rM4LJvCUGO/crLfaWL+XrsYpkhiAdJUImAxP9fSTFtl13GGG1l6dZbWv+RmkSm5M9j67yzIi1p
2RjkAiEyPp95ODvUZQGG+smseoQ3Ud1VK0Pb2SZinLL00eb+jzY5zs2vuIYuRiUlK4VmTLIPCU4f
uqkk8pi43qHTi/2YTZGx1QbP3owtb55bHXeaDXrGaKIMyXvXNsnKqCv7ULoIior6MbKVhF2Zle3D
IExZnqlGY/cd90XtDiqTAekv/C5HEQFI14aDk5msVt6TDaTltQAuuOlqp7IuyZCVaM2Fxavesv+o
gwb/x7kaFvnKN7zqyU8n857njz3fDNAZbZyXchfHzYCTnhN7yTZAyenak+U92d6wkbUxbt2rLFWt
o6Iyhp9ebCM/vZCNipW+o6Dl7T8Gy/lEqTbqPPU2Vs5NWt7GsrEbcB0PfQOWrKF5Wz9US/YqffFK
CNgGCVAkB/kviVz3gcylSfA27J67JiPCy7/Iwq9gCad8QHErs8V7kYZfg2hK/wqn6N2scpNt/+Dx
B+qAbMQc8mkeEPKeeA5FyVLXu4Ct5+3SrSj3UPoY88tqY1svTYP/iY+NVaW1hbf82EqhUIrnAuy4
7dSa6cYJp3LPftx5Ik18bxih8bUQXoxiom9cDCMoLn5Z8xKaO9pguhQ8WM+umvl7O6y6Tdmz4NTR
X7Kf1HOwnhIs6c1Gnb0ZvH5tsP2/JAn7il5zi6+6G73C8uqQ9dPFgUSuspLtfOvLCHvgt1lLddu3
dr21C1d5CxCvkQMS/KPWem9UB/TVo6csJEAz31D1zWrpjJNzhj1sXOuiIyUzd7QeCV+UrJR73au9
45Sm5cpKhXsX9TBc0CV9qau8Rr6s8J8FZ4PC18bXzraL01iZ6CeN2fgKzSPcNKGRgcinNywQVlWw
frrI3grOk21mr6gsDZcK2wSOJIyKw2najr6CGFIbTq9N1MZLFfubo5xku/66RbrtSal75c7OcJKV
HwzvZW+7QbeSkzBdTFaN51h7JM3qcxWhzTKNE8COej41hZHx/FHFJ+pXtSy86kho6feq7A0rQg5y
bjO7K4WlT0g3JffomiT+ReAdQr8Tv4q8+rrZn7r0Dho0bmX9jz45Q/HE2ogtFUzIPs48T7yVQ10h
2YHgHABMQvYxCZpOt/ZJPkvTeYWKr5QdHYvRE4/x5Dzc2hPXIuoGQtZpBu+e3fQP2V6zJVmmNYIA
kJaSu7QpmkUwQ02UEbuWNHDMqzWV/QX8J34QEbK6XQuwBnHetZ019uFWxK/GPsi6RzJmi+0mGjm8
ZBHDMc/ZiIxlXWLVc2srS+scqpNy+A1cM7f52v0IVNtjsWD7Csqti8JvVe8/2JEX/uj6cotTcR4s
ivRbikF4tCjaKydjESzyOELRwp9+1KN3tSqn/4b7zvepyrV3fTIHVMEQuBsIey9QiUdm17NtJAUT
ThAQ2FzeQ6qHnmbnEOSai3KQLNVGg1eU46RL2aZUUGYWSsA9UnkPMgjhFv3On7L7Y57TYz0WBFO+
7rx0WLjInMM1jf21YpXmhTOuCptV0/aZG7VncFvIxImgflQC9srOVHVfUIq7ej5oxYWy8rOuu7Gb
wpnUJJlNksXk+6l2DCaQPzP/qRmxprCMNF901WADQONCsA/6Q4FnnetHbEQgs+rc/g4Fte7gB/Wb
NvuzyYs7M4lbPz1jEK8cZZMcagWIQnronK4+xtoBzoOaCHZJVImVro/+VU+bCfcqa8SZLjHPTaR2
a93Nsyd8sXS4t4b/zRiAwNTsoRddXKxiZH3+yod4VuDTzGc3RPxQ3qnytV93ymeDVsNS9K2lVOJM
aCsXYXB25krCNvSc9lOCsFtfhpvaVmZfBHrsxIzgIeLPuQQJSdQkanYU0tMwlyKtTE9+UTW7HAfC
Wyn4u+1Tb+7X/VqFyg86QD24xEZhlczFwFLVgyK4yKq8CMPJrPVtEMqGQsdog6FObGnLXCvCuw7p
zcQxklcgP/rBMdt6pVtQndHLQBksIDoAXS29cxIDH9a5Az20YtW7rXMo/cB9qZJ2mVjmgEcK0P+s
78aNrIL72uMkJ57w9olIF0MAS1DfbvFz5atm952HtfcF0/ZwmeazQJliVJssCbMTsrxgmZHd3ZaT
391r7jQugwD2upqQfDDmCJM/x5qaPjT3Tla9fjTJklP25iqc3QxVDH+0OHVOOJI7HPrhzaE0J5b6
XJVt8jIV7FwWcA6xiHQQ50Mx6L4iALbUyIchpFsgpSDr01wfah8Uk6zzFv+/up9Wr6aaofmVqW8q
+OG0UrOfHBAR7cwE5yWABkFsWg9gha1N4BTh0bJT/9w6c8JJaarnNs9Qv0DZ90f7LUni/GemgyGt
Kt15Vlj2AA4kzdnvK/2Q22m8Tcq2fODUicRHWibfOgw35SytK67+yGoFcM9bsrRu/z3yp4s/aTdk
CU3X1lXCwq4Qhsqf058xL2KUQeeohfeXyGf5g8nwjymxPrgdP/Xar7+l8bR+Ey0y1xEG68s4PI86
1nhaDa1YEVp4bfVhjxMSln+lZ7Ajyy9hVNX71l0ZdhFu0yIPHoLsIYmba2745kFVhHEgWoChS14k
y7BrQcCYkA04NZmrXB1R/RoSlaWD28GgReNz075qpmKumhH9NuJ2zRZaBeFko4Iq0gTYWmgHawbf
2CqsIASl33QNca3MeIt+gJw17qb8GTM6F6QPCsY6+U2co5zspGqetk2r9llxJ4yKfBKYcO3Fjmxq
uoRYqRzt6JGgB6reel9fxYgTl9dBswlRkT4qqk3KHYXURYZP6yYFmbrqPfypnCBZekLLN1C41E3v
JcZmEn+1pp7tO0Ita5v4+FIgZLohAj4s7apg7y3avTeFyQ4uLliZCdxQLPIFEr0QOvFQU0L+l+uc
HE8s0HBOy8WghtNjj2h0pODeOAa886H3oimix/YaHJOyBnhXbEbD0Rdx0JO6j5typSLIhvMDWjJK
r3+NcyT7Oisr15nvZQtFKdNV6uvFQwQaEEiBfkbEWj83cJxiLWxxZAiWKNwMBwDH7hEHQ4TPawhS
5AyDxxjS5DIZdEKO+LoBQiyrPTp8K/QwSeZHzX5Cxx6xhmJhDUQMoqn9K1VL4wR85psfGFs7YM9k
lXmULbxuLA9Ew/3GT0+pYb4MkWUc/Ea1V7FAvpddi7+MNLfBO9KqybE8capLT5D501PJIj0GiL62
MDKqyCseA7N4EqJJDyIkVe2ZR8LXV2SxrDfW3n3gYO6O77gTZOfcsKLXSkm2mt33mFqF9TInHXlv
AqbrKnORBDbohyLAAA4HPZiy0aLruubcWocJGMR6VvPcYOp7bhNnOgc5ABXFJisONetUeLjMqjCy
NvZgikNRRi956vVnbyQoG6OZ4WiVt2tH/d7hPLpgSXb2yJYiCq0Pj1pUtRd50W2UE4cyw4IvqABd
lapxNMYaqJxhnwqysdceJMpqtALk+21saAHbLntvWjTq2S8d8QL9cOEEwbEkin1QUmXYj273nsIf
P5v6ADba4Gc0ALgudQNjYU70gBvBT666CoEEb3L07cBOdpXq9jJUjL/Uvlzroc7rZRyGs5qldw2c
PNzpwddCkkceYzSaVZy1GKGnwZqAhbtNfDtfIaK8sgb/q6Ub3f9j77x648bWdP1XGn3PPswBOHuA
w1BR0Son3RCWLDHHxfzrz0Pave1W7+6euR/AKLOKoSgWudYX3vAPw5ryx3SbUc1QDMuA7knVAAuY
t0hglMhKy2md8iuwI/VjNYOnwjvGGiQIOZ0lkXRBWkZDKqjDFGr9YNSv+GZY+5gZDZ+UDPv0LDtl
dNn7ZJhhDfNs/8PI+8dGNqdo6VQDgCsrKp0IS3/DVFFkNW+Lpk5fJpyhkPTGc3CUq/smVyo8a+fx
oFq4qNTUgbya3HGXK8LVRpBWm4xwvaDKkc6Iimv5TlNMsaPhQtqSdMV9JZdOIC+xulvWsbbMxsRz
zFwL9MLAA6iKP3az/E9X/I9Vmu2KA7xWDOD3kEL+RN+klulUGcy2rwWCZic0F80ziB0fH/kUU6Yc
PSzMWkK3hO/qUq4NcT7PsTRXbZiHhu39/cV1lD+UW7azwZcdiVzHUWg2v+XuT4D81YEB5atDFoLu
Sd9i4F29DHa8kpbmzl90J3PNFKUWe7JfNSl77rtuuupHZzlWur1vZIuchbLhgdhwOoVSDOCsS6yd
Ejfoyi+oSfZD/AkMmHwjlvgmE5YCuGNIrotezfc9ThxGsJU/sKr8KFVJ6Kp1ekn65oFZzAmieixw
NMuNfStrH5Mco8dUR7VNNzNU49YGQ9o7PZcLEaK+MeVAiYZjUQjViw158OZIafHqsqARrW9b08wD
MVrnCOoXvg+FW0y4QSLU+ep0Sbw3ku6zWi5IK9bVu8rWnZMaKacxkR7QBks/ZDy1rmI7T0WFWKA2
9/IZXI5+KCMmkErK070Rqu2ZJ6Vdcc19/2rM+i3jASy4Ng/mEf3YNsz6K1XuOjC1DqYNcn3umr67
zgvsmM2o6j30ijM3k+2EOpFyh3mCRP8mwalUzMvr3//+yp+iGu5EWngGT76uWpb9JqqpUEq1GiMq
v5aWPN0NrVNjrxXqo0df50HEKmlRTVVdXe/Ouqnie4Ox4O/PQf3TPbj2fsGocCNqtFTf9oEVyRIT
dNblq1Llz7i6dVegN3LU5YoIlCpKMVtzWs3aa4AeezKw6BjPyhRQ0gb+PFb2LjHUJ4wJ+usJs1yk
YWbpnKMpkM6l7I/joF4tI7agf3/ayptS5TYwYTOgO7aqOGsv9A08Q8lIJ8E1WV+TlptPzowvTj+q
PsaDiISEUXMsLROIzNJ9MOKA4v0R8XTtsbKnI1M3ZFV8CAlC6vFGGmqX6qtzEtacu6mNNwFmBp7C
b0YobCuXpFHkYI6rA/pQst+J6KzYaE+EWBiaovDxTzGPU7QIn8qpvR9tan1jl6OzUuAXijnTKvOd
fwylqdxZI2rMMb3qcwN8NGjCECWWKBmuLHOmn0MbGSoulqR9lQq3SeenUqe3GcOI9DJp7oM5mqxd
ZdgxeWg1+CIdGtiQs7OLem0XV0Z7r41dAXc+t4IJ365dqOspEYlDtGpEI9W9pYPvpjV+q0edF9YE
rk76BWJgLJonSdeNa0Z2w5ck7HsVG+PQBpq6a6XJTC0svECVc46jnrz2xH2wlrbYeZqPSPDWh1p0
oImpuuyJGJQTGroJosHPsoatLwIhWjvgq1V18dFce2066TbulwkOk7F+FGM0BSMSZkwBRvngoMp+
cIb+xUBKsSCoUZWDAiHurhZEqrcAkMjvZHCzp3C+ctQ6O8TNqLjzoCcL1ZLSM5rcm7E+v9MsCVvZ
Bi3LUXbi0qVzId0n5adSB8CAE4VSnPHbJDYsFT8aXxEbLx5EpZsHfRCL11GClg3lDoH71eYINmG1
dOIfpoE3hKBvt7KO7INF+d1Bdu8NIayXQ4fn0gq/mm0SE00NpZtZkrPLQCDtFDnpaToPw41pGsON
Hin4e6bRucqhthM87CZ9eBhWw0GYi5eCH+Xvn7Q/DxBEAI7hADhQTNX6k8CMpo7Lkk1j9jIm/S2w
YeVBcYC7tyCMvZBx25/7Nr/rUEMDJzF4ijrDSFNsxesMQhhJw9VbCKV6nOweBG1maYAg0+HBGi9O
ZT/N0VxfInr+/wQWcd7OrcQqmkonRtNsR+fJ+2PGaCqJKASWBS9ShPDNgqTiWFnvuzxl4kK+dGdO
6uTGUlgd4ezQHgIW+4Da8J2VO6dSMY3jlkwNsnYtiQm8XnlUR9yyqp58R8Gfwo1AV1rdKK41pT6m
FA73ih2tQhwQa1BMc07tuMiuFoo91kDPM0ixz1pmA1zp2uu0CNs9teHsUgwtZTNGn66fPv79L/cG
wbbdV7ZO8mbLhgrW1XmDl1mKHkWAKUtf7EIVgZOZEfNJCO1b2PdaUmdnc1LMAK7UyyxhFNVPJ2kW
xrmY2gD2EgLEY3ytTXJ7ZRRxjb618snCuP5Os6UjjoWD1OkfIPviBglZwwe9mLiNyAePogqaHmnU
3Cxl+NjLPYNaSFIFz/V9CK/n3PZokf/938r986ffG/wPU6hqc5OaivnmIWrHwhB2VJYvuWHIPkja
8QY2sIPR9hBZx4Sg57ZIMh+cTHntLNGD3sWvYbOoXiarxi7Xneh6e6kcSrso9yBiYICshG6V9n12
z1AVHmtbfMaCebqSKPfaXREkUnuDofKEAAPlUdiNNzrndqcjOJRwbx0cPcLTPpf0u4l2301Wfk6s
I5YaOW6W+Digh1M6mmvUNnRXWXvfmH0Q0qPXMl05Y0oOlr8bZJR2cQnrwc2U0ONri7mEutchjNLY
6zENcUVUrs0PUqzlnVGU7qybEqYmBRIgEHRukTMor7pV9SgqnAYLewTBwdJwYkYvfZDmvPFpUdyC
X6xu1OnSdUtyIOWMqNObkLqLssZleMg9gOCqt2jvCVCAeIrxpTf7s9O0ePkwWiMG7tJUzG5zgjp3
AdAapDieuMWqw28aLVbFTXlDBOmcbbNKzjSxKrfLdOOgxOF0mu35dUp6la5DqZzC1dE1VMuXuG+Q
cKCO6WIaMF3VuHSEDb6UHdp+E0PhziBMgSJHwUNGtGYtherGWoEbBsvFeuY8DS2iYmn+wdRbPC1X
B17VpuYGZghujHIW8Syu9eGVBn13mxM9uMhjHNF6G/d62GYfAPqfwpYacTU/2bkUXZH0NLspQtW7
BVrnpjOqQ9TG5bOxvsCQdnFora+isH5Ce+elhQd+UCrjBmFn/Z3e99PBQk11RJf2Vk2AVE5G8Vz2
7bVuokrf2dHdiM/WHWKpnlCKdzhHVK9WxFxo3lDbtz6WymK6M62HcymrN5OhqA+zEu9nu87uRjIe
NM/m7sCwRH17jEcshGKYtOD1DmZC6R95UibjunCClKn8DOJ9vo56SlWL7Yi7CP+zf4gvrT/FuJap
GJpB/mg5CnjDN+PwgDMld53ev5jYx3hZPBP2FPCybKdnDCVkuLXthhtS7FS83Gs3jRDyMJXIjzFm
3JvJ8lxMibHPMwTnUwPh8UeqHpaLTJZzzNK1QkUcz/x3hUMkZBCk8Bjiomu4GW5mliPuL6Hpqho0
6WicbV+JZuT7i3G+ksVjlpcHDdDnOyQCKgwEy/4a9Spjl1bK66YGA2tkj3eJdjQmekDIl2WfCzHk
PtQxZpE+JjHnu8YiMXZwYtQ95AG4oVFSnUdEtbLV77MUbf/Qp6riLcOloPOF7tqUBnKJNFC8lC+T
DdLInIZuH4U0lLL1Fg7b5GZIh/k6MY27bqnbb1n9//mDapzYVOSeK2TFAIN1b97+16Uq+Pd/133+
vc0f9/iv6+SZjmT12v3tVvuX6uZL8SLebvSHI/Pt38/O/9J9+cOboOySbr7vX9r53Yvo8+539bt1
y//uyl9etqNc5vrlX79++VokpZ+Irk2eu1+/r1px+SsUnxrMv/X11m/4vnr9E/71683L+MvppUXU
4z/s9vJFdP/6VbK03xxZNS1H1wFLoAZl/PoLYoHbKuM3g0iJWA4EM5DxX38pq7aLkelTftNMAlQb
7j+JHrLXv/4iMC5llWb/BnDEkmXWyAA6iQ5/vwDf5f++/XL/WQ6Qp2qd6H5QDwydDgMZtU1WxEyo
K2+TSrVpSxTbjfYgsJpq41kCrydKN3ImyvYtjo8iSnS3bLWOBzG+oNUXIspQFCeBvmWfhc0lcrp3
fYR3KlC47IqRvvaSsevcrF29RoH5e2lepTuBlSlCHOajXmDYGiYyKhqTsVOIu0+hYR4VWWTHxjHr
PRXusWjPjqhmtyqAd1bohfhKN8DR7FdNcXVOXSfR5ofmS6ikT4i1QKjV1QxajIV6DtDwirFYrcBJ
j3i+nXOkliiCA+XKUwmT5RHTwT6v7+yy627sIb/Y9XI9G7Bm2ylCAjHHkUaWP0CelmAROIkXT/Mr
CAd/iLy+AdWmQu31THSOO100btMTtSFScjskTnihgfYsjeljoznVvsK3866Bz1o3XXXs8sGG5+Mu
/ZydLKxqXOzmUu+6pfdYqVp6nbZIhQq5Fb4tKmwNpwpXLsA+x1YvL+mikGBhmBUY6E+HerP4NCeL
fRuN7wmqi0M57u1wLPdEnpiPmPnoRuudPyMr7VWVfBqk6BOKcYUrWufSojcDf/RSkTe6xYj2eSxQ
0ABAgBD63qzbXdED1EBKzvFq0pggHcKLoVi4H4xNHZS9Qdiq8q6VO8gGikeXjo+5iH5LXgWlt8QJ
TKiPeoLfI+IiADdTZho8KPqmS13RQVGxc2rRKfo1FhIvVs3BwVGcc838TA5a7jVUaEbi5kpOuG7F
gBZ/O8DvjjJXL2SwmOseo0lBOA1h62AMiH9ZymfFVAm/M8Rd180HWeVyUCxxPHyvEm/QI39pP8Ae
5keJj3PHeWpahV2Nox+gfX4oY8jXBlIFdmppBBhW+9AZ1DGT8FpZLHoXWXc1jnRC9Fkd/dlALEZT
BnA72QgnaQokBPn388DlHWBrWdM7p23NXTozp4Ccn20nX1mHXbCMPBp4ae4TRbsaRJIEWnjIlsbG
f+FUxcsHdeJWa/V8zz0MbQoDIg8iCPrYp65IkV4AGaPFowfo0d5HTrHsFvjFpZK7yIAmvloJ26dG
iHe4Jt0C2v9ULrdUAa1z3iQ0aLr8RjOWyTMEBYiJOmzmALlqqJ8FMdoQpvmpTpXhoZc+GsqSrj/q
ctLxOPQbU9qnLUydqeMioSn4CSFT6aSR+LntHJlHXavSAHkWPN7V6kNjZTsrEuZ+SuBSTxU/AWQC
41gp7UPErXAFqLL2ZHzvlDBtQcPIXtEqw94suvsK6PY+VNE+mHSRusSoC+7WYFnpI/stgnXwhjBF
wDEay6RsX4XV6nWBll/NzVNQAh8mT1Jpi7dFfYX6F2zi2PZybXK8uWiToOtNGnbOQVuo49vqo9IZ
tFUZSJI2f5gBPl9xKpYX3c0F5uC1XYoHW8PGbG7pvFrIdYX9XO1sflIfOuiLWa0tIFvmZjHYrFNH
PHkl09mHAPWWabzk4Jpw7xvAS+Sx8OA3MywKDW7EAIZHrzFkGyt3KkfHG4r8KRnAaRZz+hUUaApT
vbngIZRjQpZ33iLz86YtOEV+hd63BC20tpykHTjBQYKFoL9GdpXswpHfGbnBwzwpp8VqoXQmTk5I
DL27tuJsZ1vDQ54rkZtr9RLQENL8vLI/SObILWory31WBuMovWRy9j5a1pgIn0utGIC7CCEHpYWH
YfWCgNqhDiE2qTIWQHHyJGFc4ppxDsWrVo8mKb2rVtkTBZogGaPdOBBby5ZE96hTBs+oeYBaNbut
ugYgbBzynE5F5Rs9dojJdM5bC+biutEU2QVXqDxESwFwocmdPZQ1HwjBjN5dqgcpkmNu+ahqKpqo
cU/gPzc0uaLiYvflshs1SkDg9Vz8GKUjSkLYKyW67bZW019ninNjF5iEjmOY+gTm4a4vLSwfkxHp
pEoIf0yil1SqD32/DqrJ1wjroKiGPChJMmpFShUIe+6CUoLdMpprMWPS4fnoUpBFFDR0yM9eWUU3
mQzzziwNY4fV62tiSeqViavbfinNz6KWzatGEeoux93enbRQvgEcisx4IYK20DJ3NnPlKkwWMjpt
yOnSds0dvBxPlLl0iNr6PrP0+pbOUHJV5tEeMwpNdlXR+fRg76deHo4jK6/sqDkVSpvdt6K23JRZ
RaqkBs6OFCK/Od84WKKvzWBU7BL76yTRrZTUEIBjPO2bXn1d1BQ5xYI/olSBFWFqKa4bUWLTkjE0
dTyepQqAy0gSLWhoXIpq+ixHzrzDy3G9DagAdTC7Uvg0WIt7+jpv9XZJjVHc6PPUYR/PdnPDWGed
8Kfgua/Mm9jsU5dCg+yG8ROz/eCl6+GmAtRe+wWlFSqAGXby9jDJ7iI3mPa0E2zXKnnn4FR1ivrr
HjmUPaEZf3ASvwdiFe+KDlemSKZDuD2MS4/MTN2pfjuGwVTFk2/YaGOhREWpbyLTnhaPesjnHKsF
JAKcGyCd885pP6iIv3ijIwt3jjAGbBlqZA7LXZzRPZ5u+lJeUTrhs63DnAHilXjaaNNDIgdzFZ06
JtfTLcBTHzSg7h0gdlPrH6zJ2uvYA3tASlYlFuPLotoXpiFsXzttdGeQU2DzpikAmzeRKaN3nDVS
78PbokAhlFcmZsR255u0n6Vda/Y3Raoc8F7I3aSjfKEU7WdN67gxGG2zsL4SCloJdG8Gb5mVpyJE
4l931KuQsHCdytBX7k5qMuHdR4BkjI3lT8zm6I7lviWr+xJ2zwm5kIrqdulTdK5dO5F2SfoZQ5Um
KNMJE8c+vji6uNHmJN6NDjrjMIUnkGxQG5ZKmv281j/WEg1pdJCxZ8SF8DjZt+1CTaxSDGQb1BOu
T55gkCM2kdahE7swR+2DvD5ibUEWL/nxLJ+ZCykdozjprlJ1V9Js8oP24+TJZkML0XZGRHMnPLSr
pLptBdJ+sBScd7PdPduL/mDWIWgvI921IrXfFeVD1c10/NQESwUlGc8jWuQkqGht2qeCuRGBKazV
8I52Dq2ca/uo2yVyCmozsRK43w06zNnCiIp7i97WPjb046W1Necqa7SvKTYPD1l1NcO0htd6SkU0
XLaXsU7fz6CxbjajCX1CtZYJd6C20+QBJb1lFy2hvK/btPIA+PnGakfd6XV5L0lM9HT90ZAzFMbA
hAsBGf0YomHvzpXMpG2EF6bE6kYPQ3kXDXETwFewcNNVrWOmW7lnpxmWDktnoYKiGtdds3w2aVcE
aDNLgehH5R2xsusUhXGRjdkAwZnt5FIR998+QhKTm1wuz/Ncu0aMUW8W8XAIOBC4odP8EZDl9zNA
okDLKQL2MbIEisTjq+RhSuWGPwFU5LMxx5kP7hbUUifxVzwLCIS+CqrpugTy40Y1tHCngMthuOlg
LUiNnBKsQHlcATSPGDb2EfDRYSUUQLO1qiWQ+N3cKwxC7HcKBn+AyIb3OU0Rt9La2UM/aDeBl5it
7Nbqx9CD8XSqxzb1ykiJDsJAM3UZuwtO8J7TCPHBnBLLa7OjWTowaxDgJuCvQz8skw95NLcHHTiM
S1EjPjDFJTvaXZidVMrHUW5dPQaumatkAGFffYIfmeNewlQSD+qhU/ftgrx9hH9i2jf7yjmXRbOf
mLWOilO+H11p2lO25RLEB6M394XJFVIIFw5lq/bUE3GeRgq/UBA9a5yBuieTnYtNkgzILEjr3trF
ia3vUh0SJEI4F2pz+W5MkLFZqI7BI492LWo4p0ZVnqA1DX6hd5hxawA6QNSde56brrTBjWJUsis9
iQKTg749vZUl/ZSsnWPkOad1YG0CKnoSIrCoEyNLQUkR11UZjkv6KLDwuScWsXB4k/d2RkFZu5io
fZ1BSKQ+jErNH9AqblXrUlIsum2Wcm/ExhPBeYegqiPzU/fgHMYnkdXaPcPNuW3M2MvAZ3umDc7d
UaL2imyKgrZM3KNqh0GCsVcApHKs7LWIUSaaTB4Bs8keAO/uVfQebWITFw13kmPNfjFMng2ZbLLA
vcCHB3GwkSKSivF+SuTiMKk8ulQ2k1ibXf1TZOjXuCmI/WCaFU3B9khlaQFIIAsfuOGDESuf7Jpf
pMgyauyF5Wp2pAMZiq7LZSJcHPKHsBqupDZ8pB5q+8kkHoYybH0xd1+BwF8vIxD1juqrN1jqJ7sh
Qc1qMwqWqcbyNEaELBmsx7keyGIntT/CPV4CQ4/uTKnrfScvEE3AaslLTLIIYIzyFZKTNX9dRGsR
4/WrZBloeUnWEcvUPIq0dw2xCdMgnq0oD4KTTV7RZsJnYRn2TRLWboPkXh1/tazR2Hd5VXm5raK8
YVJctDhjH7jc4IWguNyiw4LDm3LSND0mvaXjGUDao7vXh++zCE/OIWuP04L5LjwG59xOKavimohS
mi8D3eOQtqFvo3p5CIfCpyZan52opjBImXas9M+2qq2OceqNjgbYIaui2xnQ/1GI7jqUYTiBv7V8
XVdrr3Os4nZczNtmIulzlOoL4cFzZqmZq5A/oFlgTdVysBYIlJa4RBlKpoRwrT/qUu3mWd95kaHw
yOvSB6M0pD3NKhSIGoYL8ETM+Fh8I5ZsErU0SpBmCoOkwGME+TzclzGY2wMHXYWr4sLb1M8XsGqo
TmdXRvtkWn131uP+WmtsiAY9YYNqxjel2sNk0Ivm6CBFQn692Md+7Cef0hKVx5CQ2m6kQ6US5WUo
skrNdcx8dOSODLlDleuQMpZPn+TYYxrvlso4QMipeUZ75z1QlAZsmvRSpvXTIk3ZkQHY9FSeWIqu
RGFjtwoCUvJ3C0e+GM2z3VKAD5e+PGwwicUoCBI4Obks95Uw2/3Q955JIqMv6PoB1gbGoTinyamq
FfCs7rKYqTzqiRr1VYir1Kk1qz00yzb/XCX7ejYrD0g58tWRr9rv5h79Q122qiBvbfyTYjp1cpy5
fRVCkluQQOh04uwFe+ZpCOoGRvYszjn6qR5RmCJTJgRPgxYPCjKd3+gkeLlw9osTR8QpK35fKNcZ
ne77GzFPexLXD8xcrwN9etfJnPsGS0A3lXs3RX8JyDO0Sw3VHX+yy4OoHLj/CL97kqw/FC2C75ZO
SA7HRvHUCUqOLO+hNO0VhQpa25UEDMsLqEqJJzF5DAnAV+ulPeHIl6GrhIcMcO3fI/n0aAwZOvhl
hApGTjJBP4tRY9GfB/LwPu3bABEo4cnxk64UiksbQ/J7ZDQ9u5ryADfB3dIRGpL6BVURFbuhv8Vf
6KFrK3AyExRtQiE/1UUXFIpxt0wY0KQIQ3kxGL8EmrTbExq4fZmFJyMr0LGwHhdLbj9nt6UuGx5O
RrhvmX0HXus57ihLiehR0TiAQ5y/L6UKJE8dBQ5dd6scbH8AK7YMZK+maq6cjnTZ2U1JWkI5K2hn
JwAboe/IKBG4WwiaNCF74yRJOGmlT0tMyqzKlGLmKj1juel4RR8Wa32NMlodXmZjQZ8iKT5uWVyK
H6YvaTchk9l+iVZ0LkpcOtd5SyVsEXJUIsa4ed+18rSbKgvxhWgCM3c/qpRtpKqXPJHjCoQdMI1j
LHlS2ItEE+0eYRIshwhtcKbjLkLthvTMwByYxxfWprbW0OSl1VA85ZFB6g9cUZ7g6RODGlpxCWZh
DkfI2k+pNJDej/JJj8mRS7UCq1EcrfxBUoxPLRgTT7ZIicsmpxam+tFaqpyHFntYOYoOS2E+OB0e
2RmoGjeCvnmI9OYyI/KL51ZxF84N03bc5NzfRe0ndXibkzhdD9jP012InuG4g5gQ+YOO7PZZTZE8
NccrEGKIRIkICWYSb3BS3G7lRNHFoVvzDtepjz0sf0rrM8Y+NWSgyT5XZh+jDtKMux5bEgi4uRcX
tFz0enpIFqS7uUdE6pRX0VyuIBrjvJXl/7eD8Q8dDEfRaLD9dQPj967HL9XrLx587OIpwbjmW3Nk
7YB82//3ToZJJ8NBkgJAuQbuW/2pk2H9RquE+RWBCdqYugy86nsvY21YYLzm2A5SHLZumaz60cuw
ZdCsrET6SFVZ9T/oZaxf/6aTQStD1zAU0g0NZuobeNyMvjymzZN8wAmZNA9V4VdjOfdRxARLal2M
hLkp5Tkb1NeLIWJXUN2UY57FryrzkJDDIMFFLSrSwzjSVz3IyS2MP0UnRE7ufrrM3xsxP/swoVn8
H85WM02EhLg8qqO8aXRWhmmiWhxxtpNMnmwLl4fwTrZAmof6J9LlK0E7kCKXa1gHqZDfWTZI2OVm
todDI3VPKg3OQVd5yuUgGml95OF1Arxu1MzjrEOZHguSipgBmtT01tJeBHFgNuGDGaJmfNOgzJuF
oQcW4G49HHQML1w/Y4sMNq/eVM/rNrjuotue+uvXVYZzGJ3Qg4LGoe1dB1qh1q7sod8+WjdZDwkl
eL+egV2P0BzG3WjUJ2H3gVw/6xz995Nq9NJfz2k9we2EGR0q2QhMC48yTjzhcFEzu+Fo+qgD+6KS
XGyMqDKpmIpLbsOyYApHa8AFGbsTEWVbW75dt4kLM2iNfROzK6sxxSEnYpd104jPUtWbm9K3u1sd
Z0wVG74GckTTgqdgbz1xDnIRPiLqkAfrMZKq9Ju4BjAbAbNTvUanFz3vgXn5Y+Fcr4dT03M/iIOu
wTnlLVHhfcPW1Akyb/3asZNfVbt1oxWHrt8a4qxXO8EeGaTtkO/Yzosvb0hLfv9T1+8T0uTSKt93
mHyWA/GE5OpavP0/oRr6hO+upzaIkK5/AMfBD8HFcG6/Xp71b1+/fPscZ4OmzHbr8noJw3WZdRhk
4KDhp9kF7rA3a+UHXaZ33cYClz3d4nrJ+4Jidk9YFIGBMlkeqrsU0T3I6TK2xnJ3ou/lmrhGrG/X
jYUyManYh5mMVpZyUoHC09Nhx7Tj9T0lAD4PoZwM9OXS5THhO9bjimzYJRQZMg63HkJl2QHZX2Jp
up6VSVv8911t8rUGal42pigckyqxvK5r1sMGtc5fxtEyPelg2XYPcj5QJlWIU7lMbDrmO9P5jHZB
gEDDYUAHfUDBioJB9YW6mOtgQaiblleANehqUiF8erTY/0JR2mv77N0khRcnwqqLovljJmCXY9no
zNodWhwfcLtI/cTQ3NI29pGwzgKjgKalpb9OmmnmWbEKfCrpgVv0wBCbPe1SVIds+5KVn7BOQyMV
Z28PW8HVUmV8LmlZFVDAwZjzwEhKfJejKCXoRqKlEoDhvM9podSmCPpq4Qpqtwxi0Tfc4f/Oof8w
hyqOztj913Po/2uTpSr/MG1+2+X7tKnIzm/yij1Gh0kHOr02878DABRF/w1qgYljBqZvjmwCuft9
2rR+k0HimbbMnAkJ3wGI8Pu0CTqAe0F2LHy/8ASw/yezpmJqb2YiGRsYmKJr/1/mhPS3HlVFYwkx
ZUR2UCwRNWq65bS9TFO2nJQEzyF1mSpy02jAXUpuT2EjeMFy+fvS+jZZ8o9lByhp7GD6ExYjMB46
83DalqAaF6KIT53UlKd+Rqx7W9pexvXt9plVjPAXtg8p+/V7R42PMqYEu6iaL3FFwcJzlAKh75Ly
zSfKnatmZbhLba08/XhRhEChf3uPCSmLg1581NXFCnqRlKd2PYUY/B1MiUji1WhMklBFUn3dSerT
9qKia7rQsWt5/2NRzZ1nCNsiiESJCee2ehiW8fuWuIjNi5dn6eynQ98yWqWN/O2K2aDmDiRPQWqb
5MnbVfy2emyKsyhPE5Q6ajcnYw6rU2cO9enH2xy2eu6WUpxCZ8WptOtO5ZIZsrctRuMCl2lb3F4k
R+lO9tSg5x+WvewtFdTQav3Lf7wo5vrng5yy4C6sl99YaHnjlYVLrjJVp5ga+Qkx31qmc5AkdMMj
U0EGcv142+DHVpA9P5CzI7oLfmU3N827eebG0MpCnLYl5d9LSa+1svdmtZxMoRJoWlrspEm5hHYv
TlmHxZ67bbi9V4f1Qv606sfRfzomDYd1rw4IA3RjxX/z7fW31evJbae0HePbN22LP85z27GoKTNw
r2VSpp6G3Fa+LUl6p6KVk4Mb2xa31dtLs+SPtk4M+eOjbalYD7AtGY2EvSyt8Tef/9jBAMN3qup9
QR/xNJU2V15ELa/flrePf7xY673ybf324X98/9OhtsWkGVPA+Mhyrt+x7bItfTvO20P89L1/Wkyd
r1oxVse33/DTkRA7MwHUwqn7ae+f1v/Nyf+0w0+LP076p13/4/pty7en9nbLBAyrq8NktWBWQ7nm
8f9xe29Lf/nZt+fi7eoEh6nDmw+liqdme3RmC6tE78031JDP5UBaoMm6OqLVe5Uh7cc+P7Z+c9ht
hbncx0lt4IbKrZBHanXalpSSoeTH2zefVagRokS47vKnxW3TbdW2tL1sB9oO+eOtgf5QjrwpxwCg
xeG2RWPEK9L9+2/fNtxetq9BLuoi9URj20dqhk7zp20R+fNBDlKxKHsZnq9GhHMyDbs+QTQrKLch
E3PaPtxe7FzVF9oM66ptq+3TLhmNxbOWhuSqSTEO6lY9v23Vgjzz8rAtykZUVLc/HUY1I9kFrYbS
fBZVoHXW7+4kJErSc9viqLyKBvhzruDg2CYgraanpNU/44LXUdMBWRAXqje1/VMGEtlrO5qyQ/51
HgG2VHEcFKuaBIavqjfaybnOUVFEXQjNl1XR9aRZ0bO2DMMO7ye0eWGceGGLk/VPZ/ntz5h11A/m
pI2Dfp3ShnUcB0XEXLpNsn/1mfj32m+7rXts+/7lW0fEyNS+OfR/4zDoKfVAXO3DdmSiZeac7Zu+
LW6fbocBX8u8v33BX55J8f/ZO7PltpVs234RKtAD+UqAYKeGkizZ1gtClm30QKJJdF9/B7iryvvW
PXFPnPfzsLktiqQkEkisXGvOMfXsnOYLvOi//Tb93ETSXJ7l7UqmO051FtVcnW//Gra/7M99//mY
P9/+85g/98nWhZfz5+v/6mXNkTCC3e3Zf17if/Zjbi/756f8eZnbfSJHP1z4Nbhkqq55u3SZ29X0
9q/bfbcvuYJfDWIYoj/3j2mPh+72kL/+eftWfruu3p7zH694+7K6XSFv3/7rkbcnMQb/58/+6/t/
vv7rNVNbCxeNfNDVgKbuNRpwROlcDP0dL2QFZaUCwKgTsFwtyW5m5H7o9YkuKBVpVBgbnb3QwzW2
cNnbrgzyFCH86K5w8Wlmcn0e9m7qMVF0CnHoqorQRqIaxsE4CIlHtCj8d3rK6Cuzc9G/u5p/MgAJ
nCa/NYMmNsny8Z7h/i+wH7QUjkv7ma+EoY1UGPvMevDdZL0mbXzo5UzOZ8cktszaLwiT7AOZdd/K
TPu8mXUWQ4l9szrkveugoMyVKc9XcrHFARGX2DuTFzhFeiD5PVBkye1GkKs7d1jo6KafRQwPfpnc
o9VrQ+CAnUrtIqpAqe/J5pui2rOPsmiv7Nt/F/XETGZtyGpy3Tu2CCkdEOGymwU0WEIJdvyivmRU
5KHveufS1L+iCJofqkze6Uu/b6jdMcp7L6Tb5CcHw17aWUHbtGJfCVwW9taRGKfs2TVWDQ9rWew+
xrqpwlQ1KZ+kbkR2k+V32bR+a8rswyO5Z29M3/WemGB6RbYTJO2xqfRqL71tnXMgdXUWnaAFJF2R
MV93IFLuVJw7Ow99ofdku+WxdRVHr9mZgTU0SED95r2Z5mnnD4nGshhveAPrybR+lqOwzlWcMoH3
8PTfesqDe1dn7XfHiWdG1jHg0aekSkgnxFAs59+yMuqz1nYx1hg6Ic4k8cENxP6V6UI3DT3riXj6
mFK3g6lUnKeBRRX/Sx3Zfc+cQPR7LE8q8FrxmRu0nsyeINrFqkLhtknoiCY7pZ75fUyf4q6rApll
ih5Q54dSDgeDIbWdON6eyUVZU/s7mYxUxp/lrtNpJrimTs38cVQSk/E3/4Vgm/HgZcvExEb7paXH
uMUywxzorRFrc+iQppWEAgT9al0thH5NHSUOgzvQliIYnNkODBpuo0xX+lpdHQz+1MJIxNBZl/2p
zTeFYZ6lYet3HmnyW4Re5oVxnGCYrNqjJYbvNKF+k508h1aLB7MqHkcdd9KCm+vRAYzUMG4V8YO0
BvfiE/u4iBI6g/ypuUmMTKdElkZ7tW1ICx+UcRa9/F239tVRsRFJyeGwBwPSM4nP5EHgNMxHBH6d
WQZuj0fJSWkGWZUUYRVnqJ0hpfPGsbMB3YNAPBk5eVbjWSKP3dkwAJgBIqPLp+/DOj+5g9vte0B0
O2UqfOU8Y5FpGqb6cl+DS8PKK7/7CB4yY70MnkfPR//aF1UXwm/d9YwwFNX+TjK6uTBiBaXo0+/U
VXUVpn1um8XY5hxI9JgC7jFPfs4OXnAAhWXgYD28Irk5LbNYjl0p9FD6VjDPpXqSnFWByipM60OT
BhBkquuC/51WnbBRcPqv6zRyDSd+NpAqHiLSgo1D69hfTCLq7tp8eOms1D+u67lawaPvFhI0AnxA
bMgoodsi6e91pEVp6hxmq7zOE9u/sbCXfdM4r6mmAA2vy3GciuY0wzkdFbF8Q9L1e+kzgMvHD7h9
iPHBbO56TvygYXwagUuqBrPbO7DMlZMgMS7qmufKV42c9J0zWPZd3I7M2pd3uOy0/mBg2x7DG5Kj
WN06XiAbO4dMsnHX221k+JeCo/HkdEwgIZogqefz7iSDNFV+hYKD1E01O8lvFlo2WkEyrfHfIqvQ
U4hda23UO92Yvw1I/QMnn46SD3dnjumvdYx/ATq/z0byefL5Ja5brF0Y3fxBQGluvUgiFQop0tCU
NMOXBrxqmDKD3NqP6WGwrJcRU3tIejMZdX69ZylcrlPOYMDKNIw3LLppWhbRUOGgl80WwOHJaIhN
FQERPiQEG7Xt/BBb7rdKQPy1i4bBH2mBDcG44VKbz60n3zj7coK0FQG4MAjDkq8GEUfNZLMfLTIi
kdbkkptodtCY7fSlHoO5Sl4zTlPoCh9GY8w0UOY2MFoPhxEsHKAyRehtqmVUl6cxpxtqaO5dkRhf
DEVZNojxTnfeRRkjIDbTI0FRCrsak0kDa7IVVytJKEUSaHXRBqleHlwxOC8lKpHRNy+KjNBWu2DV
3XGmWQdigRckLsj+F9rIPS5MEyE7Ewjf3yfuE8EtBnNCzskp7hHZtpp5mp2rr4aHdi66sPU49qZC
+Ti1ilMxfAXhAFjRC/SY5W4Yinc2CA0jyn4nBiGihmDvnePKDXFrdWAX8gzltX3qdPgQ5tJfC1IC
ltzOwe45Iasdvr5lsS+MB+KQEw8ll8cQuIW5ZWf5vbUeMCqIQMGuDJRnI8KP31Z3aQJ7Fm8Qjlem
JMi+SsyRwxJ/dMq5jPC1CVep6G8V7q+qK7WQjCd0YkDajzE7AQYH5ks9ZwazjayDInpBcaHv7BZZ
1zALRIxpW+BdzHBOuOZ3ZK5GIDpshp7PXZ3U6YJ7KEPmuvlOR60C80ZFpNws0hz3dYZFhkjlFZGP
jZWwxg3GJ+wRGo/UZEWSZg/s1vsvtUKrqqzVDIQFl8Nvpv24OAXTAjruvV/7u3VK9ladP3bP+mDO
D3AJIi+fh3PDueEVMZPXxR3CYfwYFckLsT2HmRvjdyeJmg2ewwGtn9tiYNROv2IqsuWYKfhmfZ69
xVVentdce/CU/QOBZpRikD7rfrodGWJnm4QbrguOww0ytFnqibS4i7d3WhrjQwNDNFwkK98ERkMO
077eMrksP/spDdwvi02h0GdQPwfdbsKukR08OqEF5igPKq+/+DSIFOvxmWzjKO2N6b7Ot1gNB5kn
UoIHleruPrEkMx29gYMxvgJF7MJhGK7Cahm54BspB1M+Oq75ZnaIQePD7OIdda2CijWXfaj0XYXS
SxXGHQ/iY7Oe8EqWwVoldwS7/ZATP0rP/ajWiyXwHO8MnaC9M8z0GakcOIB8IHY0/VnMb+6Ex8Oc
f5eTtgQtuu4dKsFTTxQXc58COYONuqdy+y6Yf1sLC4iOTmqHNevVF6kXWHr6EI++FqQ+RqHWGxei
eFGOqhrfRAbH8tRSQutdQ+byWiP6tOFij0Hp+SRtadYJBLjakRYITHMKVrWpjowS5W9r6afWm6O1
sa0jaxyiDrz/bp0DxR8/lbfRp40CiS1vXEr2dq60jspHXZgXufR53QsKt7pcMvzveohJqnAm4zII
pHe9ToBfPu+kWWiBaKRFtpQMTPt9gkP42Bvb0okx9eDOcwg66bMGwJkgx+Mdj8M18b+wY5Ns69AG
ScCkNoZVUT3Pdo1Eo5b3iaU/m1OlQkuvXxylfiYMRgNd6jvsC9/KfBMWz0gSNLtl/mSqI2l2+7Vl
0tikeYpIy8FzfV5mhpaIfb7BTBA7FkMX7ZW84zpIuYUIEdxdHqgG0iAYtJ20UxLtrd4+tC1OD6eX
NBAmQL/6O7r4d80Zo8RS5LNYzXMl/OxAjn0c1k5yVAh1Qt3scLTEKBhVlq97fTQfc7e7lgkXYwLK
TooIhHuZjw9O9rPzzYduMt2vVg0WNztLjXp7Luh1r/kvvHFNMIwdxRGcy73vrByjeE81NESRX9o7
SjRth3w8BRNiIPZGPdK4RNRrWUFl8mSYUxPksfmgSV6jGTo63XHj7nLNRRmVx/vBYC5WTxhpFWT5
bFDJwetWpC4LrtJUj+qk/JqqNTnU3Yrih/2PSb/idSA40iTqmNOL6sBQTlhOtDswBIV9kX6oJUM3
TKpXHU+/zcG488RoQP8df7vJK+34Ipr65fdUzRa0lRaIjobRYhKztZ8MD19206t7N8ReJlCsxBet
x0c9jOteIDk6+Np9hbRTLH1xT+cInoxln425v++LrA26NTkldIWxpNcfTtOTGjCszm4kzyuN14Mn
1C/pS5Tl8T7Vs0+4cowMbZemjWCIKCZ1SsvhZ1fFImrn+eKDYs2IowoNl4uC9MSnq1Vhkyt8b+Le
AQOMlI8rZjkQ15k8+dgOGzM+Tob/avej2I1skneWt3zp4pZPVb0a8PeJ4gYi4+nFw6j3d6zSGSNi
Wnddvi8xTCHT/kib6Q68N2omnPSLX+8k2N4HqEWM2AcjPY6mbR46EgEyzXjqEPlc9dyJr3JtyyuC
I1sTwDRud03zeOpm4uv+us/wUG2uzVSd/jwrMeM0rLqZKJbtlW7fGFfrY1i9OWwH7HHp+tK3Lxjr
0UUY02HwOvB79QQebSXUZWOz8Yskr5qELcVgdz0jsPL2QOTm3ZxdMKHuMloED6MxJ0/DdrOU8RPe
Ur+umouXTM71dkM7csVdsFKJNt4/78PX04KCTjnl/32f2ghHpp2Zh9YHXeA78SNUzPhRcTBKr71y
Upgs+QOZu5VpXtfthtYsEt2FGInbl6QeWNe887LHSfV/3fXn/t61v2aUv+fbXb7WmtcSNlBYTX2z
v913u7HM2Dz1iYPVZHvI376BMQl83d/ucTbtVrY0NboufvDtoTHKV6oxK2RzKsPbXbdvZpCrLojK
X253OZXMHjwPDnWS5k/0ChuvWK6DYWRPUzsDQWjj02RY9/qSl3czErnr7cZfOa+awcVp/u/7ygWX
WYzjA4iFlqOdp+1yZ2lIpZ3CuWbbze3BKnMZ58QFFCPoNTVMAD7UMiFP0ZE+4dPb18QDt1HXlHYg
b1+n0jGpjOZr3vuPq2ANGaEfc+4o+ypEoT06MBy2Lyy2N3/dsLX6rvJ0PS92ySuWGxNprgEO/nnc
DC3jWOLh+euFPL1xL3har5Ws1IMkE+WvI2qVWRLM6bBDxky2D9XXk635yZOZNy8QCufL7WG3G1CM
5i72Ed3dvrw91sAHHDrtpEM55Vm3+8zFLEOtKe5LZNwEOybiWhIYeU0KfmHLUu9J3Inr7X7Tq8ZH
FzhkjPWPv2N7GL7Ak/TMlNRHnsku8KpnBpGyK8dfs2TDUUuECyeo8a7gXts9AqA13LKvrrdvGEPe
n3S5pQJuj7t9AxSv/dCSxWflBbL+QaRDhK8Lt1+GIL8YHaiG/3ps2rYe0tTew0rQ5pG/5HhetTh9
AkyE0dVeSLL04hotKhD0iIhthQ+jzZ7UdmMP/XCip1Tv0hkH1W02/r8qgv9OReBCRPr/yQguqO7U
Z/F/kQTA0mxP+qeQwDf+AfYR2Z3wXKpQxvj/lBH44h/I5/4CZ7hAtyxgN/+SEYh/gGqDo6HriM1M
tAh/ZATuP8ChCVwpBm0U3XD+R+q7G3zy7xyBTT3gInMDoCRc4/8BwyHISzsGN8l5guRSl6hKC4Rg
oXJn7YSP8j4Wydnx1u5cevaXSnLBXP06PerzU6aV51yb5lM9kHQuoJtG0K2Q1ohm3s+UmDt36rZW
SgUsV6KkLmc/TIv8pdAGZz/NFeZbtjZlDCFmEhnLYTv96swoI3sN2ca/lR3/lWwPwcZ/6PYAyDmu
Q9/VdE204eZ/6PbmHmtTQQbgKe5W+NTOEM1Ilmji/UsTkflWxdmZeOFtzJ+QAn1OwBPSXuxD9LWY
cQz9rY65ujg6U+YOefxa5Nkl70g7dmNwhJY6K2G8uoOH1lk1L7Wm/8AYYV9vN2WVulw4Zh2xWhwB
goFRM50yrYpKTwLsQbLOBmOsmmhZi+milc1pWTV1zNaq3S8eLjc9NifwCkXC725/FJYE8FagsEbc
8cXXUrjD241AiXGulmDQa/18u+k3LfJSNN5p1Z7+3C28bWNeJfU+52rWC3M9Wpts5HaTZoQ+xoaA
oryN7G43I8TIsxXHWGUaI4qdAdyw4VY5DQHrOzGlnvlrbLjiL3T2dyAzhnOytN+gAMChSc3hDNC0
omDz4jBxdZ2SOaFAdcVDBvm3ZsjgO2dLtTSqnXL9NOxq2Q/NU1nMxXmdUgiEVfnslmN8lpDnaCJa
cs/8F4nF9uU66OJvN7f7NIQRvU0IuKzq9JBZ/XXeHtVz+EHaVkdzTskeKnEtNiUq9sJcuj24SwzQ
TbEkpwL/VKwE/cVydM63f2GIMs7910Jrx2ggRThwHbqCSV0iKm+PMln9v2toek6HcCJxeednmcvG
ZBVo+9oPs1DGXm8T3hHDQm9hGU9ExRv7VTejqkzUHVHcCCbTkWiK7Ua6Ov2uBJzSqHE9Vk0/R4VU
b7e7bjcJ5ellrIj0Itn8CZMCwthSKe18u5H+b6OpxrCsBdpM+10W5XiiUnUdDqoWAHFItoTDsHvt
Qnsi5oe2DVLC9ZJZQoHVsy5d092V/UB+YWZiZPquq77Yz6kOhYqe41nT+TNkxgy1IfCz0WhwSarL
0yAJtS0zk94hsD7CYNh/X27CocRbs6AZfQOOgXgTLjqSuM718ybJH4gIPvX5kF5qsARc5rIvJPbR
DHAAws9XVRnZucu2S3y16SVhCM2tfzSFMzFtSY5eXgOkK2eEtLrgR2euJkL2OMtBG8q7Ute6gBkm
QpBumTCSvytbGdEao9nL6HseiM1EB4PcCHEPHg2jNeugmZsnbVPRSFFyedXcee82X3m+d+LjMs+r
O+cbZwteJkHOx2HBOZU69plNbhtWY2rs9KZdzmYb+Sq3I1vMQeziQW0beA9yeOuy4cNdS+08q+OM
ef8UA6+qlTde1JQSQJO1LygIx4tjhXK0ZaRN9WtbrdsgAx4WlgNUS54d2pW/h/8odm4pv1tTakUm
UhjYo/0hTtIuSDW2pQlvEUexOJiWwYpntPUbArAqmotyPY3JZ8MQ6txuN6V4ZuFYaBlAbSY7tg9u
4jGufe3RrsZ93JIbs87VU+8pj3R3tmS2rZJ9VX8BIdPiXnO8YGgw3Be+7ALm6Q4t9pHYOVk+ar21
nBvftE4ieYUqZp1n5mPuUPwWSTHBwzgDqUHlaY6/8gaVFXG6kW/m2JunNNJK8S314H0bhhHpSflm
NSha0okt0hK3oe8DAFm2+BGsy+vOzN0PsAnsg6U1nlO6n3i4ii8TOyq/tV7xwJ/hI2iHQbUPjWoZ
Lfnxr8V7sZP6PR5YfGXCgI3DfCnrc5l1/cH1q/dap33VUv2eE0KSYDh4Uwgvg0O4c79p7spvaWLO
9Gw4XYvC296XcIZTtB49IBoTSHLSm28xbLkj68SzZ731RpeEY6n1Ed2YTelRPm8yboiSzmU1lxbJ
NMO7Wgd0aipKTL0+iU4d85RJrCDhLGTv4DwYqR7YlWGE0IBhnJbhzIczsUk4ZrJFxuJgstYsN6gF
XcluMY+t1w0nrCLjpbaey5kOY01Cd5Va3+2DyFH/9pn85S5A72ht0ULK3bCbsawZtQPxTULkUG0A
4Qssuz+2O/ojkbUM3gMi3XRvZeUQEvO9EmvMKK/R+71lGjLyZ6aEMTnxB30RP+a8iTKtiAmmJyYc
330cCmd8lDheSIg9tWYhohyqsLMJV4q0xZ9l4rhaaLrL5ZhXcHhoiwF2K0H/Ze1X02DK5kDZgR8s
tn58d07H7ofXpUNgJUyVtVmTCDqgsWTluJ6AfRzzRB5Ta1qgAjJKJJXVODbxej93OJSKli459Pje
Gmn1yZ5GlSZYj9aSyLwMz5tgVlKKdsLeaJOTXvFrLNqrl0FCWmtNe3L77fs5vVYMzqZcA19jm+J+
Mt7j/9J1gt608X3zeGOQNKHZHBw9eD1kY9b70oGJAUKc5rhPCGQLX1CnMpueZ07mjdbNiMCPrxMt
UCzv5b3tqf1QlpA5sKnvO0uLtqUsYoL7SNQfXWu2DWbx1RWCas/FNJiZDu7VriObYGnDpsAvhYOp
LpL7FQ/B5BkV57l60vUOqI2SzUWN787gvLE5Z06xtUedjMPSsHEt6fSmAino6ScI/TMcjs3Axy9J
E9png6uiFuOArYt519IKolWum5i7Hp30OR6G6XFK/O8YGDDIArbcLx0SySkyhPetFBIDZq116EEt
+2AuxBV7vvctN4k+ihUdtLRyjeuCKfOKEfhgN/E38sMAtMnpC+q5PLRG+3eJ9IONXH9X+HqUCyoy
ahpFTjKNTZC4S9h7jApzsMhh/1srBszRzN7yIT4MvmOcEmXta8zbICHs5qPpQW9MA5wDFGkCRo7R
gz6NW8ZOmEIrghwYp0tAqMlAK63lEvLFNivz6MrqziAb2Dd5Y7KcVuXan/wJ+O1M5GWvJ9P7ot/b
k7+8+U118mdlg7zRws7FMJk7JBO70rt4sjkTzPiz92WAla3+Zjt01yX5S67d3IMmBv+l9fV+zXya
VIW1kNWSuh/ermvpYq0JvlL7XJsMhLqiZfDSLHfSi4sD5R8ZoQjCKocbOpDVvZfT6VLf2GH/8IVP
ZA+1e97/5EN/aazxqXBSzCpldbXRapRlVUe9mTPoFDZDd+O1v9V5SX7EsxiC6x84FZYf60hn0kB7
UTtW1LZx4Cb2k7eaj2uNHbiqdQOVCDLgYhaP5EEcG/qrDIhyNgx+HGzWwwABMcD6vdEy41pn3w0V
Ab2aP90DqOwi2qY4q1MRmbF6n0ufWqr4tpAkqnn5hzv0U5Da1gm+aTTwKxP4CAg6qfqrQXT6zpyY
XJW+wnwkdXWIQc4Q4gdQhlAZrUszrKaqCM2uAV//c6khmyS1+7Dg3jiMNfkD+PxfTXN+m2fvGzTW
lwYMFMOz8Qc9LgY7a9UdxfwmofAQwOAfrSXeUKJBnWO4K0hR9LrToDiDCQnDLm3gTAU4BJmiZVCH
Yp1MJoOZ2zBEzmLmtF/JopyJYh5lckz4lKPaL2twLX2YICBRMQkaDt4VeElvbSsf8BfvY6ZHTG1x
k9tjdmfXJDHN5MJcDAR5qfB/Nepj6s1XrjcHi8jD0HUQH5jjqV2xSK7ZhLRlJeGVmvO3pxDDJFV9
sSbcWoCT7kWTXLTiaaXMfu4pxwAy0FXO1mfDzJ5z2rQ7V0+GMHU+1/q7VEMVZjFl0Gi6HIfTHcKJ
55ToDa3UXyGY4PWH7E1GATnZMv/a6g7dcvQGbkKWeZ0zrF5QX6RD1UVKx9iOlHhJEz5bxARc9+VT
XDwYzqmFxnTnSuvHZBTPHSmPh4rm4kE6GbkX/hI5hXs1B3sCm4R/yWgtkyUFLdqKV5SoqTmv2+Pq
ChVNnsbGqS2g6UiwCGSj4N0x8jwgqGM3IFtBDyl2aMcN1M+4sC2iOUPSzvbuKFqcORBdZ51CMvHz
V6ZIT5YzTafOuE4F9XjH3+yQAXSwa+9BbJZst3EumjR/ruCK4mTbVTmjOs+y2cV44w9eD1wWrvY8
W/Si1tzYS4KuPLzyc86xj4SpJaRu36X80XNlR3rDWjjoMMBEKd5tBnD3fRKsK7FVFVIWpt+P+ELf
zCrBMeRA7+gSh5Wc1gBXzF9KOy4Ws20JgukAr3pXy4HJqU7qWC205zRmqDi3iw/8rKsiyMwy6DqY
Ie32lrIWuthzUQCQKTIPIVndYlfgm2fO7T42moVeBZRLqPruwVclszaFUBPb0wdUunlvGeZjvbJ6
+YVxaTXntXRpoHb+Z5xMTwwEPQQprBJ2acI3K9AEMcEcM+e7Y2PI0lPmF6JZgmSTyhOnVOhdkDlr
zewHKpWVYIDT8x1qtiZib0YHzx4fWByhmN8096GfDQ80CSkFicLQ5t9MS75PcA2wVxlvsOLw3vdn
lU6fcoBig2ZcEMt4EJODgomWHeEnAENJD6QoMbA5FVP5qfr0TlTis4lJOqB9i9ezScJGQQEAXCU0
BLCC5c+kBemp/GQ0v6eyX8iXoeYgRgmbKCyAgYq7wp3flc2nEzsTzqjlqrm6RQfA2Ru91u9Sx0Ll
Qay7C4xhB85htyiGI2BNp12nGKB0sZ9Cjc1O1gY2TPVxxrPHXJGm1UwIJiW8R0DAznKKDHJccRiG
dDiM89zS0OieEBi91laGvk7A0SqKZ1nLX5arfpnsReyqM/d6ZHvL+wgZBzGPx0k/vZfKf8nAmo1a
8WDmI79DyZjLajAqau67RwWvT0h36xmpgIi1b2W/HnubjUPpoWbp2hdemLIpZwHr/eKbTnKZLLB4
G3M3hzp9fMDARRoRpOFemuF7Vk71qUqWs7Fo5p7TuGarSw2d3LkF2Io6Bhjbm8mDYi8X5ERWgxHe
OBgAqfLcZURtYcdoB4SJrO7ayObSLcFZgh2vA50K2xGS7GXXz8NmVjjiV8korc4jtzL3qZE7MJxx
w5Xx+rD9V51K9Ic7NTPJTmuJfsX5TgeRw5Wh0rAg01IUJItaTxARvjE/4vqqNRd0hD55ObtSltAg
56agYuB0oCxQ4GAwpsnK4/Tf3kjobV/9u1GuvBme2yKGZgdOZCVRo0xMnX5mCbDcHZ7bd3tFEx4X
eNlJhj2LCcyTLMXvMi1eZBbJFLg6vQC4GsSCMDsJU9u5OrogDGgcfGTboIrNSj9R27/lxNYw0XkV
lrvsZ+F/qSkiA6sDK5I28dMW6UQGaRE4bIsCznAYMP5P5JP4XZ4FlniVQ4VeGsqNCUgSk/uEKhRF
YKbVa2BD7t4NR90cm6Cn8cjF8TNDSBHC4PSAJ7ZIXwqTvTzXiWSe52Ps8r7Fk87J1vgBcZ1xMC32
Qt+tZUcukTHif3eiVRHHaecW/C+inJi0iL20Kh0zofwhTP5gLc2e4+2MTEYsg0LmlzQmKGyJU9on
Jhek/E0m9ls5GsVhFu2dnLTPaeq5xg7vWboivfGOzTDed44dFAje4OAo7cUxhL7Ts+oLaYLStQGh
gdeMR8HDyNtR8UM3xzTspigufOu9KKhfo7VYpt+UFqnWPjs5mEnfwfAE4NwKYnr+beGLsCcALQC2
Mq1b3layo8p/nVFakjid7nwulFz1kMTjJdp1BPaEA4vouumCMnYCqD+AjqCnIz3sN3XV+FCL5bkd
4uRYFnFxroQIW607q64/ErJzByeOw7EZ56Mw1lerReLVZ48DjpowddNf+DkPbkPUCtmYz07Zvtmp
/ZT3geWot8axH3tA2qoCDEhN4c3lxfaKl8HibBmp+pHjP6MAJL2y2ddMdkF0eBcxs2tdgwotCUbX
+HvM7kZTGa2q+eJs9I10+GUQ+RWCrGKlrU6qUUehDeQ0c65ZzS/AuV8JYIbEOLPjGodPiGUAvg18
qezKr4Pq5Z4QwS9dbb7GxovmYqC1G+13Pyz3fuJnHIvKRseAKqKsQBlCdfosVglZxiPvDTSE0Wkf
s6YPyIHwAJuV9YOCLZgyibi2T761bnZaFNLODqAftKbs2ivQ6u5vcywevKagV2YkH+k2jGLHmTXy
0a3t35pWvTTb36xNw6vb5CgyWMh9kJUGHkXsRoBpvNzGjVo257b2702xM+Z0ikZ7+GnY86nkXXyQ
+v2cZObJyiXZqqis686Po65GDkU0DbZUzY0IYZyiuaNxRn+fHUiJUni3rMSQLBktxNxn8Ecl2SJU
dwzyQjIGzSmTrVOiiZeMvYLV6lyl8zctBuBZUnIgiyY5vI3B9VSLOs3EMKHklFGiF/ojRnbIR5WL
ex5s5IB91s+WgDjUwCspmf0i4SytGNbHauijcjW+N4uO60AW7aGQuOO8Kj1mRI2Gs95fYnetd5TY
tDDX6bMa3E1TWez9BvoTYiA4JBVKGXTSVK86e7qHyW7fIJXJrGPjbZiRntlvvkNFA8LDRTxbPrSF
qANLW38wSgZqyGGEeBLLscFWIvIRBGRZaxOSV3ztc6TFWv/cErIXulVavoAIYCFy92WPmXrrPh3b
BgH1UL2KDYOTLs1PJMhUE0+lm94bMuedrrssTIdxvvPT7ueQJgKNnG0cmmVOd61VePeIEFgVxfox
V2I+YeKxH+yVA6H1lytZ1utFTEmoVSZSFYnQsEuq0Fy4hrCCVoP/CFKKLQbQ6p1n6d6hAbu2L61k
CuLVWI7dEbD/8JCtYGNWw9qlynPx2+tHfbLvTVXIg1H+tlJ052Ko7aBcaFQOlJb83QAM+mHkz5xz
6mnazWK18co0X0xdIRiySzcytAy+w5hfF03E7EDmL1Pq0XAwMoc50bqPmX/sWeN8PPM8T04TYbBx
Haw4K8M5FwiRfOdFmFV6ISc7SPP8LId6uVAls3wtyj70Xvcjq+afkrYMAb3OGdkrE2CDbLx1lJGM
decA64J0vNz70Tntvvf8+K32rQcvUT9mej+XtlkRvCKajeYJSG3fcXE0R8Vyj27WhyR4T/YxtJuZ
VbDpP/JiiXejOSt0v/F61/vVr3xxEB9b/4e9M1lyXMm2679oLJShdQcGGogEezK6zIxuAovs0PeA
o/l6LSCrKkr3lUl6Gr8yK1wGgxHJIAnH8XP2XpuulOmyI7AD19lqVfZIBK59Eyn9OdrX+zQxsgN/
yrEbs+oJLl0MVs06Qbgb7jA9PAdIx85uNX50SV1fm8Kl7g2ryrfJEvBlF2wsYNf30TChbF6alQhI
dQNlEUZX3USjkDVUcVaiAAVO1n1cS+g9JpI0YNDjsZc15X7kocRDQZ8k9vQ0lfeaQkSe6FVPdo6O
7Nk8cZmofUcnyNx2TkXzuwk1FC5e8HOok+qQlDPDDA88pKFdpa7ii3RfLWYiBwhuE8K2er71rfNt
MK3y3qvuCgu3LhvnvZcfdJ1xAul2oPZKRk0uSVNgnhrO0PvazbpzAD2QglNcac22e8tFgIxi7afs
p6dwSp6qKbp1s3jVuXqkdv+aaiPgiIF3FDsyO+2xI1XgV93l9mNl9t/YLgfnwP2tZgaUI0ptp4pr
CuAluhL+c6j15Q7M0LzR5v7JLsMHWkfDgaVw42id+6VQWrB3Zvdr4BXR1izL4bEd4l8I+44deyTf
m7jEo+J+HmJoQMgr7gyv/ShSyz0s00I/HkZnF+veayzKr0ZXdPfBWEHNBjnUWxN474Adh57aj/Mw
FQxZSNgJ4aVsUNq/EAkW78PpJZzTCwrsYDNX8q03rKc2QSvtoZy2sikAWOhYxBADYqU2DAtJlHxR
PybEZrMHypfrhMLiaE8nNVwlkEDal4kGG3mwQYu0YM3TaNeYYMikEd3GYTo6Tuju3IqU9ricUxS0
AQzhfD6WqYPgCINFkw13g4m8xq3vnLOGA3uTBAg36TMSMCfltbqljCWeWhtRg6QFLpbdZJSOqAcr
e4u93d1CL/9lazzPKCHdDWmbjzTy1hh0Q5VLKASEQnTJ0dEKykvh1a/2YLkbRN9JnwvS4IAn11Yb
He1ePDjDRCDDZM++aSSCQZ6hbdEKKgrsFF0PFAdYpLKBmq4Hv4PSyHeSmZ3R2xP9uvQumPMfbK6i
QxKHeym8j7EyLaYzJXkPZe8nYZycZPMrG1SyWDNwkJlexzloyzsUXA3BoFe9Lp7SlA1eOlmcnom6
J/7iPYR6p9oJC7XmvtS5+iijIbqmTLt9L2HaCV55b/FqqbxumHtUNHc6LFL0lu5Tts27ug0ObgQ4
2wI2oawOhYoDcU0pqr/BHr9K5x1xy12coy1k/NafDccmgx0BflrUe+lNeHd0RxzDnLG01bYYtsPh
RN4EQveqBBQeP1f9QIjNZG9oLGa+qlgESAr0k37p28/4/7I2svcklXe+GIvUfwODU75Eyuan237X
6MrbxX1OgL1eDZeusyFcF/0mGgRXeiI5A7CouTG06PjL9oTKxYBlMjwNKdTx9GuXEeubkIAmBiu/
gA4e950e9SxUmvk4Jd5OTN43PJntcYwb068xHWyILT6Yps7kBjUgZcPsd26MF1haj2kdkIBCu3kT
QwU9VqpkCyfzp1QbKO4dsnEGBLaM9ZHpNGX6M7QLY1t02lNHGieviwwfZJoNZPYaNBsROTfZ45zb
4h5fjAlIVT45OVcDD2EfkIGIRRtbj024GhGbP4qBQn0cXXhyphm+kDPc9L8DavPH2Sy8u1abd4UV
dDztcjMhGNv2Zs/H7bGU4xeLoNkj1gVnM4RWe9/r4HunCb8bMqy2xzxExX/VDC7PKuuiW00eGkR2
X7eH+rkR89YgAOEwFMZ9kaWHxpTXTOEp6r1fSDsHmZ5ynbMJiq1F4KO+k2QqhgM1YG8MSO7NogFG
jFjZTXJ5INJn8bp5PtmZLoDFNrsQHLbvX5IZ0xBGiZ3qMgKRrTfPKYufliDPNt/1U1PekkjC/bX6
g5yN+tBoLC9Vk11mrP2VhlZxdiSbooDSe5g2vFIuJwAgaRQ0W23Wha9KmEpNjCBrGJ7KgOWnG6HD
OmO7nVp0EjHJ6nKCxtIpSMGw2m6p1tKGn7x0T2ICQvAw2idjfu37tIezR6+RhnbjT8QxZFWvLkY6
H/reSa/9+NoULYItaqNtp8U70KH6FU9BuM1z+npV2Yd+ZbvdZVBaxJZU8k5N2vsSiQXnYX5EM46U
bZi/U20grWs+sl4k225YpkKFOId6TMRAVgy+CUw8tRMufpMBI3Wpb0SHnqOFZV8NibwTtMvJ3mWD
razsflwkyBpZMbW9M1NxZLb2I8GhtJONkaAL1miJsf0wSKXZkpx4lq1NXB+TYP75dl8V2VPczg+z
StV9r9GksCVvZ1LP3xlX3qSTJb8g/p3Y43ExC1EL8ldQ4LQgIKKrjqy+chz5HXKxw8UEHK4O99yx
e65987hsGRf8pbXXaRXduGpsmLV190I0vH0Gp3Ra35qYf9NkrWh116dJsMRD9eWDGdE6kcT07rLa
jY8qqI5M3Rkam3S1izEAGsSZqxnFm5cU904JR741G4YvyTUbjfSL1M+QuLPrelgzlh0ZsLNQph9V
fBZaNBwUsS1TyZTwHo8OQQFs89zgetzEuRkzOXLLyyyDrZlJtZeVeI9Lyew2wrPn6TWrJnNFVANM
Itpav3Sj80qQ2MXLCINOovC+cJL8Jc94rzuG74XAzhB2DjqSZdJpMK8ylTC/pd3ZmqBda97Zcym4
Js9NWZnbkd9ckvooQA7F9Vern+SurTzNp1OHm/GstTS9XAd1rAPGaFAkzMWDtkV9AiBSpuNDin3V
GrGsOeV4L9ysPKSttp9JttvVlIEUcb/GYmZuSR9z6Hu1szymB6IK2w0kt3JXGTPy6YkCpaFDZBvD
BV3KfPCK/BAC67jD6v2U6jld61lplMkejbvOpvklOtQ9o0K0vUwOcVC1VTrtemGePIK67taDLheg
EymMjhWf7ApYZ2lF+qEaWWbpyYHy95LmJaKiEoueVQ/o4tQR4PjCDe56UiwfcOSZ12gczqlFy9VS
EMKLoBs2rpxPswNl28rZChQFCWeqXorlM4aV8HXsmIBM4dEtyNU00BNMIR5CssDC2nFAzcQhMCdY
K7ioPlwHt0Ge4VzK3HBa8Oambw7JS8lgc8pSHRyXiRqXhams6pP2nEBw3FRajtgeWewxbrm4m4T9
7atZRYfMIGKsrYKHcKTyDgdSYgxPzU/YP11gl9aV6AD5hYSPHy6YcZMcPSJzMlJH9aIC/S76/Jp0
7rkXvD8WPulYkM9jxxK1qk6qgltD2czrrVaTDuCM1W8rjX/KWnf3tY6Xq5KNvXPiCbdCDiE8miGQ
AM6hG+Z8z3IPoU2O3r1AfqZr8to2SFGKUJ7cVLwVcUx3qfNufU5GXsLgMSlygP42K2P2jQiD4Q7x
FzLcnemE90xC2NEV7om9P1cZFn7GsDsU+/jiqqVZWE77UprjtgXBV5m86S27hU2mGKjFDT/Sh+7e
HMW+m8OHngEZ7bup1Q4t/H6eHwMOIuOaQUzsNttLOJv7gGYhzgYV+U1ED6XqGpuizs+Ijz9o4Dj2
2C95phDSzBzAswWGGNjsUWOyi7j5CTzuvPegix31ojd8bSrehPvVMhgN6Sq9lpnDvKagu0Ff3cNs
jbX0Pc9Mdtv0gLxuemLLH5y6hGmMQfgQHmSTuLGmgeWns1ciaUio0DcSSMej6ZyH0qMVzziCPXJP
fatP93OUeZskeyzbgp3SGJ0j5HwHz7bocA+tYgrKpleg9wO6PQuDbJNEn3wsN28idbWj7lA/9LF2
X4PmwDHFujvntM10V+xKu4q+KoE7j/SjR3tsyZ+xAlSYpdJwb7aUbrN3IXkpOC4t77FK4kPc2T89
COZoAgrcpqVxKGzSHtxsOieF8ZwaSbZnAz/hCeaw3rL1foJoFJHKMOsY/8aAgSl2DT9dcCXrYVVj
IE1Q0JP0kSF0hMYIcyksDxOV0pkdBwOfuKRgjdhPoQ4rOgJb6UYzF+Jb6/fXQzvW4b7T3G889X9A
oDziVPaB0T5EvL9/OFEh7ehaecMxWaRtsY1wKJPk+WTY1RvWDBrxKU6dYZHBez6LcnuelwOaQgQg
CYGR8WCx45t6dabD3f85PGcdf7S7qM8KLfkqG4BICSiDP3eR6T38F5Ht/ymXzUBfjMT5n8Ld/5DL
dvko2o/2X0Gmf/+RvyupPftvDi5WiYzXsQmtMFBF/wPJppt/0x0si8K1QbMxl/qnltrWQbLxPylM
VNN/ZNb/QLKBRvV010BjYgkX2bbxn2Ky6fpfUtmgomKjk65lCIe1SIi/sEzroHOzJGTiZAQBXdZM
v7Ik6Oy3h5HTDfiEHotDMdFFm6DtXuJFWmszyMk2cmHkoO+JkIEy3WtFnJ3W+1bl7Xprld9+flma
+VZ1jXNcv4mQMWbMf1rVlQbz8vN6y1puNX3PMJy97j/v/vzeeh/mNySbn98GWJ0eKiu9NNLMkAO4
MD453XbOOgOO3xApG3tWOMyUGpdm+C2kDCGtElAW3BX0sjLbCiLoMQaVEfM2bIiNp2ewdPSvBU3R
owGAZIi06JJRzO6EEL8VAryDNFRkX5u8Pbo9q/6cO1R9y6ENJGpTN3sxcgY6kzUCetF5vU+o89bX
EWPEnl6NdqDaqM5mpldn/j2Wmf/9y7Gy3tEl6Lt2Hu+x0SZLqAUzjLm/Za3ozgZxapUwWmb7xXhe
D5lDGk7h5i76xu5KJ50+AlnK4ESSBpoFB0pfNufrTUfvq2PG3wydmzQIRY34+TTW57IC6NZb64Hn
gSNEHx69RWFam0ynPw/rfWQ4+OOQdcciqYMjoD/kVoh/Egd8dJnVJxcZchbhgmGuY7kuElpEJi1q
cA66RS5ymagjJr8GaS3o7rnLqBpV9GX04vFMmF/MdpQWXjOeRSzr89LvXzmAGKc35uoGmK1sN85x
zEAYiSwholc9GfpznFuIIazyON6v6cZeDeHBMhJFzhwjOYtgLwK2EAWm+gInjLYGSSqbgqiHs12Z
yQa6ScHoNWY7ZTgEddXGd690rysEkNiE4rwezD6n/+wifljuIr3ZRUYb3ZIyW2h4SZCf10MQ/+NW
OTnqZGRPwWy/yGkCl8JZReoS4uzaEO6JTjWr/94lrupYoLI7ekm/8wJIC4gMpz9az6FiwJniuvVX
cXPkJg2yS++3V8OQo0WUbfNFC179eTR6sWlRZCKDtttfY/sWjJu41a2jSmy06Xr/aCPC2ZMdqe8M
Zf5YL7EmwxHKAAklI+mGcy2M4UxBNqHqheCbV0kFaqPBUb5cAEmO51yqVVj+eVGcFBWlXlVPf/nb
iwEWXUiy7qEjYw1nhQEIeGFHrQDF9dZ6bjorvGm9Scdlo/eFQ1MYCqzyTnas/WxUjYI1v4p2ppnX
ud52aD3GnREDwLYmZySYdLRlAVfHTBvabaTqbgMu3KFwqb6ih574iElxlo36lmmC7Kjei2CdMLVJ
4yMRkmSzBPlxtSaQXTSfRXagvytOGPsrAs+oD8QKKzPD0ty6yPqWDznzhHGZHBeIEdgvNwj/LEJY
kgiIgWJsKvXcb4yhOdu2qW2zgpWiW76s8tHYTXn4kZPuiiCvIgOpgYhCK+x7OPEBLZU372jHsi2N
3WOqYuG3DvYGTbVLCgac/0URvsrCY8v8+631PnR7CslF8mM9+90aP0mNIR/OZBnmO0XGLQ0QKtnA
YdYZt6S+15bR7ACPqp3bEN335yml6MZrhR1mWYPWu6RndQSPGQR/ZB94DQbMEcvmyM3UGVmcTZ23
Laq2RCfq+OhYYHGtn4U/N+1absEVKOayaJiMtHz3CoIZ0qX5lHoP0xSap95cGJRoDjHooPGmYegR
WxSqu6hihWBsM1HoUdpa7oNnVOZufSmxWavJNoFPII2YnPCbMGmPQf7HM8H6Enm+ntFkXdffdX0r
Iv0y2iL5sy5jQuy2ZI9xxWvi4qgblXZgxvdINulmiDCv2VUFENtoUYwyZ4U1k24pCZjI0Kvz9Tmm
7zwyM3KS5qqZYjgIMDMYEJr+vN6yEgOnv9Yd2VFXDG55O5izU/7pLNPrl7BBftZ62e+iqKK4X/6p
DpLH2QG2PaV0N0jNzi5DhLGaljR2gLMT4nsZk8Uctd5cD8yL+JnlIM022QWCZbOhxUwATYchaIqR
cNsWpO7MLpHV0Nmc9Sy/TEafo+oXGEK1sgDkgmBHFB0TvYnFY6yR+QT5uPHCZUHpggUeijjCyr2z
TpcV6Zcu9mSJPhVMjevOKne16z4WQ3NsZrp/eYk8zEra8iQlvFJzuRas902iMkmLwZGZD6zzZE5M
B0N3TrLQx7NDUQ13hjP+EHgV7UN8DbHIbmrUx+MwjDNsOuzCU1JzxbdBP7cLn8lywh1CrBP5tNs5
sMNDzaMAO5nq4iF/q8ddyu7aGPGIi7DUSPdZ3qm80f/+Tq1fRhRCB0uOZ5vkh24eSJvon8ZpWYnt
uy5WOPNr3FNASKyM3Ymf1ZwC64F5WIKToHgGd1Ge4wWjly31zXoolltulbO5w1kkA51dxZ9veIJl
gX5L9qsZh/tcVsPVNGLWL2ZQqUn3p22Mp6REDDdK9YFkFIEUw9sqUy9xWH5MLcWbNTTgUbQeidKk
H0bb2GFQ/gIayTgYA5gFuNFnknR2wTg8Zw4dhEBgcU6HlynN2h28pWuD5ZrAk2bnesspTf6TAWDg
yEDyJVfiaxowZY60dqbxP313soo+EacHJyMGh/jWEQ11MPHN9i52cgb2zZZwyGd8MQTAwxMSlrWv
Jut3ayI4n2bn1AfmblQ0pTsjnp8bL+xQbSPTn5OABbp+FqjktnH2LLsxv8vR+VnEpBUxjDEnoUWT
z/KuTfWrHpeAvsPoXZawf2Y68xb1E45h8sPiIj8mEpmAGOlqUzEes9parG1dhyIq80mgXq4DH1WJ
2FCraufUlSZNXDy0xzHtzAeAFd8g8Z75l2WUV/dBDEjK6Zarj8elZVZiU9BHJ3nNE3vK1X4nU9X6
SC5pwdv519hcVIngz/YjuJvnlmuSq/Tfwmao52Xaj0XutFcZlrmG6X8w027A9gj2R/w0FP+N0XwY
xoIz6RUdI3LuSZjFRbGMP7xxFjsIT2CbCPBWLSedEV7Giuk7+2Ms1gRG6fn72Fqv0zQYjyrKo21F
ysrI0FagW71M43vtlNHFdBoaVGQPeZJmvCPlvdlaxckeJl5eL/hAqXC2O4Y3UsLcKvM4860HkffJ
U7qA9U0L0UGfE+UGmhiGGxm+I/xJ0JmbZew+YsZDAs4oTXOcCqhu+M2sERHyIcChVtA069zkBAJ0
X9gK0F4hrD2OD3pHkiZBVLypkllunHDJSyIiQpHnNfSLgZjrNFQ19e72HVoHmGeDg7g9EU+DU+VH
u3TfUmwgbGLsu4KR5IYeLB1lHG9psiN3abj1gu5Tr3xZTUivLIAaxuy9ZWi1NY9nqr724WMq4ktE
q3HLSsfUJQJWYE3RN5vZXVa1+nEmHBy1RfnQWUa6LVNv2tjEDAPMSFDyxO275P8wMTo6NjtniROa
E/kNXGnlV3Ny7RyS4ay2iphDJFtrsBhlmupxwp/vS/JLkobJy+h4P2HUshDa6L1sTPsHscSZafoo
/HI4joG4V0kJObBHG57lJKXhWyEIuSbfqEei3XsptkmS7CdcJHogCVsKaRASD5sM5JMSdlnmzk9N
Q3ds8IfrpHJZWbILvfIlHIvvJJ/ytAcXUB39Y8gdpJiaMvrOfEjHFdK/GbqdfTc68aFqJudsl/eu
0b82nsEeipi1xUa6n0JH+lgDogmkolFSaHsLXrOqFzjmtGzX1ILntrlssMVyqiBgIM8DPg/rgz6/
LNafLJfScr3zL9/+/7wvj5ubp1XxyNC5s6iOwmVXYy1XXGNE07Zdv14P8fKdzy+HRQj/59uCmnFv
evLWBASYovppzuutTujVKYRO1qTipuXsGda71wNJ4//60M/71ltCtFRvn7/pL99ev1wPSUlbab01
fUkVr83nI3XNCcnb0hHW8qw+H7h++ecfWG+uB5UGS7loL8qQ9amt95ZUzocg605g4LzdXNUvEDbY
/qwcWER2ftoQRMpglp37eud6+HzM533ltOzuP7/+y2OkCmKcIt1btmCVPx/2l9+XrhuGv/wsoEZ6
c/98XkXPPG7755H/9pn1HhJv0KiEhX7+OkLroGUNCTi+BhFQOcgHww3BaxoU2tjm/vUgloJrva+e
pholAOiaeK21VLW0UT6//+frf/89+5+/ZX182hDa1gGlHTBRQu3lWp0LRkZKLwmuWLbCWZGkw/16
c7Ylm4qx1rYYLqgNF0vaeuvzEC8t0s8vdWCOGYvp8fOu9VahhaRbtuOwXdupn99df/7f3ccZA276
89d/Pkb3vMeKvPe9rlnGOcoVh6b4paG42/WV5h7Wvtx/4SD+bzgIz/k/djD/Z5P+xx7m+jP/gEF4
fxO2Y0tpEq5kwjf+xEHQ3RSG8MA92NJxXMejufgPHIT4Gz1Pg84mmAZQDctP/aOFaf1NNwwe7XL3
Egbxn4qVMNeO7L/GMRkGv05HEII+xnFsRywtzh8fT3ERtv/jvxn/vQabRG+mt09OxmweeIPn44q6
RLHzTK5MzKYxBkkqbGjXewQlgl7oCRPAmxxrfUeWTnwMYeC4In9ruQL5YnZxhUMUg38YfvMg3pT5
gM9gxixtWrE4R5Q4bnjr9QkAhYlsMAmgS6pevoRTMh488m8im5l0mLrnLlx8vXK++fRjRtoTmrvJ
jMnZm6ZFilBANHpqfEeSGCQ6LaoiVuSVEUDTSWQcuWGpTV3K36myxJeWGmxAZWT2SXSfOQxL2g4U
WI9fpfJQwiQjSkEARBveFmz+ukAxMUUPZM2Zp0yHtpe/n5oq+gbODdoq2ku/rylY1Wzf5W45PyRx
YvhpO7MbeIzE0F01lxhVXUIYLCldjmV2nuI0OcVlEj8Q08iol1ET1+qRyfc96SHlvkv6ZOct81jT
FouRIhi3YV/+Khz5K5BWdqib8hV5T86eriguw3wBT+BAFCt0kkBVsLkzVDucSuYcXmBeoqa9Lb04
Aiysg0ym5yE3v+QQxfwij168uU6gdqT2fsqRQwgLCtM8/A6y8b5rgocsAfpWI9g92AroT6wqMozz
/JjiHrmIgY5krXv3klRovIxgNHuTos42XoISxwgxoQ2JocE+CJnPCeY/ASS2vNaY3XhKP5SDc3MM
unp1eEg896xwtC6+A3ThGSHjVjOGpGu6+PkpRCBMR5h4HO9rRU7npm6a5hAvjDdRJcd5KN5LPX1i
23+SbfVOriTC2Nyb74jKlDjl9dmHcoQC22vvTGLUYXXbpIhGcLD14p2wTa+uwm9tcpAFOrKw+JHU
HdaN8anr6ABPybEvclJKnPE9ckuQJsLYDrkNUlQ3IFJxzReVceyE+6o3Tr9HgpnuOs/4qdXxN3DF
7K6xxrsoUzNkKZYhP+wxebNdGGWi591li/AhFfRRksEI33a1xfmgyWMemre8BABNMRtcoGwSjZgu
0hAwzR0szrG23/Qq/jWbDWLfkpazVdn7AXxlRwslyyq2MUhzk4nCd6ALpszQOaXBg8asYufl0yu+
jqOZC2RAACtqAlS7NvSeZK6OlvbLmSP9qR2dHyrO0LEU4TEp2p9BBIY3zaaIF9REDel+QSVh7Z4R
DJEhzLNmdyoogbMBF5d4aFIkDeXWaL3Y1ySZi3WaXBT1O1ykkmkntG2j7Wmwu6wflPC1ab1DmGR3
GQz2tmTPZ8AQkDSy/MahYIG8thmKpxL78kGwOSScNH6O+gRVBpa5kRM6MrPnSrffykxuo6a7hKhx
8BCj70BxOtz4m8ohvRmx+5RwxnWue3Vi8y5oJCN+RxUY5A1EBgqAYTY0BzOlE+xqJ5VJIFXoZlFM
T3RrjiOx4JuxJalzxqsW6fkPUw3JZsrzh1p27m7KwFdoCEhCc7iFHiVWTmHjk1A1bgxFdtdQDL81
ixGvlsHKJtluO5OsojXJ2dXs9zaLcN43zSl4q8W47HUjcbYJD7O6GDbMODG36ZzfEFkhBWRjcAmf
3CqgfmU088VGG2TKn1Qv7j5H5Lujs8Wp0xFwT2zlTg9rmmu6OgGeBVHfsJn0wlfcJsWZawAfc9t1
6YxiswKA9TYU0xMeQyIWsmRg6sKOaQisW+JqBX8NydcWH1BLjbfQ7IiOXuLlTXBkRwnikBbCkpSA
oo61LB4JVB/fh0mjoQenGUPudzvG9tL8TJ0hhFCRbmaJPLFss3zfRCYpauBhvDnbsxG+p/bP9lOK
PVSE+MTzINGO2AQ2Rqt7p4RyO+JUWZol8aYZNVoiyLkFq88xzWqoKD/LUabbZUNWhu6DiSB3M2c6
BAXoQGhtpIL0rHaYWF3adOGT2ZUacERN7eExbnUcWpV2m3RCoK04zrYxfq2wMuhz51WHpKPNDqPD
J6Mcr3nQ3iI3xGymE/3qZk28H60EzMQ07UiiYhpQ4fg1ohJb2BAx/67z58ApdC5maOqjZa4fEHw9
KvRC2ox4rCQTbYoa1A+5icXEyMwjdFousVCPdsjx79VYvQENd6/e0N2NsON3Yzu+aoDtT2P/qnVF
u6XWLv0SnwzsFkz5EYBix0hpTKf32NTtC4sBi3IBniw2h4OD6GHbClY8b1M2Y3pIpsYDFIB1M7Mc
zOnhc82UaVerBpAOMeO+4RQWKuCyQovnCrS7d5kwrcOQYdAYBI00M0w/6NJ8S8pmfp5dLH2e62PA
CrdmulPWcCzCBDKPy+vTAebkMwP9jz2xPdb3hcK06tAEtdoarLC8iVLjiihilN3WsUHFf0yr+DjE
Q+yPhvesRPQt9lw47GhBhXfQbQuBVaWuaO15qn3IOzs7qPQtDK4Ry64MuKoqDJtCgdblCsQWu36G
U1z6AmgTbQQeWM3aEmyd09Yzz0XK3q8w70XHc9RYSDawj7VjvGQVaF1zE7SuME5Nj1Mu3gksIEl9
HE5zbHgXSC3+WNK1bwBsBw0nMnmyB6NitBUk4hpPeXdtHYWLE/EVQzJ/iOuPKffzxLwUgWSuUNm/
PQsziIH+Jorab1HNpCPEGpqRhzkOxAP2MbjzXovuzVllN4PIqpCTzxmtWzBbRyPuxcmlanJLXlCU
okd9Dn553Uue4FRrnBIa6pAeo25xl2W0EsBt7zQ5PTj3Pe0NPzXqd6GnEJRR1hqAczeSxQztbzUz
CcAY3afxweQDNwR9w9pif284Ef1M71+VBk4GB81B9Jnw51epd+9TaedXPXAfSqq3S5ZP7Z5pT3gh
QuLdSOpqX5uSCmhIvyYa+A25XLV7lPMnV4fqlPACyoChChCWwLfy9nXWsHhHdnWTBtiAPvwKbS/a
6/kvs05pMAPpKVV7Cobsg4Y6WsOKKyl2RcTFksWqjduEedJ8ouH4aJoge5yMSjC2p5cpxtQtWyiZ
qMIySMAt3VKduBjOMBIrOmwTDRakgFTubRC5cAIiA6VmPZ7mwYmhbUVMksvghLANCNI8UzOR4Mog
Xes3yj2NFu96Oml8RC3Mniq3fI/Z/7UiTpxBDTAADDfEBgfesfc8+uYWzWTDij4yQtmhBzTYpNw7
rksjIl9r8kMpOj6RfECzInjBVSDm/qsasVui6dFvmdwxZpB7VSSlb4fmq8NIdFeIxV+2aBaXmivV
Yp+4eF7qpOVTG5xbjekkDnQDJtMxd8W1smRyGgSXwEnH9z5HVBZNBB/MsJlvogn0Eeewu6528Azv
vYEQRKTsPKVaf5qzCt1z8xSh7d06MxNL8oP8mjehAWmI1eGl7ZG9G0lV7ZMiyHa0ciklBulrqpb+
0HvqmHXOwfEc0xe8mdt8FN5ussLsJGwdx/JrRu1yUMxZ0eI26oZZ793I6+99ENIQLsLv8byIN4N2
YyRucQBFxNUtGy9Tj/9qYsuxzU3122hDibUCmKiE2seQXIqdzVSbss2m3KTUhM9ND3Ww7obfg1V9
TJAY6tK65SZN2jiDfhr11msNLxyhErympEOCFJOXMLp7SkSXJAOyIrDzNbRw26GSJ5PpJZuhXkcr
MT9J2La4DhsGH5LWQzt+TVXV+2MFs9vpbCDgo2ux64AogiafbohMn9qS5d3Rki/MVB0/6Tqs9x0l
OAaxjxgDERRhyk0YNqkEN5F5JFYIRk7FSf4kcXqHnGHxaBecJ1gx3QEgb6YuZf5zjjxt4ygSLoTr
Xti56l/haSFMQFRfNHuE/j+old6p9IqR+JOytJmxC9d3Ul2SC963u25kWmAy0yjNkBaqKMHYAFff
mKJmbqrICIJnkuOwWyQEPtEbxEzrp8Toxa2HhrwdhuDHLAZ4eVxzelmAZklyscXhgP5SQx4NoNsi
lF5JeqQW2U1RRPGVdfc20cDODECkAWHHkF+7pJyAp8Yy70HUwZ9Luhc3YuqUquQ9bwdg41oFpn7x
ztZCbRynwA7ZDxda9N5jPyU3LfIwNkoY8KFL5ko/xMwr52NTWb8zK/uiapZSYdxcUtA3ylMCUYy3
Q296H7ZYDmV3sIP2WoiKbUxjkattipOamiuShpOW6vEBTtVzKJf0jn4oDyLL6E4N33C0CZrCF2He
q5BaItQJuStGsQ0bHQA/rbHQ0X5Y5UFn7rMpWmXjzs+ZPPJB3ttB4Ddae0hj7XsyYJCjFxBuAnqa
G8eiJmGzA79dRhGD4PAMgIbNfDdFZ2THZLTWZIVT1HI9N5hvRRRiNLFS320RURNXa7FbdZMtl9Pf
wLjuolbuEyPyDmVajdtq8t5i23wxkO98AXj8pKNd9BNUMzapG0n4TWK9J5IG+H3Ilr2AUWXWT3bF
bt6DGsPCHwgfHtrG1KsPI8XCIOL/xd6ZbDeObFn2V3LVHG+hh6FWVQ3YU1TfumuC5ZK70Pc9vr62
GSNCHv7ixcvMcU7oIF0SSTQGs3vP2QdAlNsyy0qWYpPYNI6zMn30veESm31zKHv7UfMj4FQwo2bw
Q73+mGAQaaeJdnxPpkZkRCe9j9NVni89ovr6GdOcDDPsqm0YO28aLrYKGBaK9C++kyebKGm47zGN
sowNLb5iiz883hhSC1unuBgy9wIrUAPKYsZF6dg7K0UqMZRfu1YL1mWsDztzfMUuVkInsDdxIcQe
SOKDAFub6TakoHw/6GjWYxfmd6Pf0inwNtjXuOfhMHG6dOuHLUyC5B10y0siaueSOs/VouEu4H45
GR+knL2GPRC0DvxCs9R7QeWFkJxxiymZJGED0CC84rXmcA1H+MAMPiMBLXjGl5A7iuAWFZLNkr6O
3ZxdmmNbrZcxufb08XtffAB38GmJgJDQ+34dOClpMePobCetpgdOSvQSjMNm6bxd4aK+yMOEtJHy
2nPH4C7QkLWAtLxITRBKtQGwrxdXhEpuWb1pcEZMGZgk7rOgCQ6IVKRzFbdtrbM8nTErzT3dmKy7
7GxnYUylRtVGxQ557qM51micreUl93b4w8g1ThhcysC4SglNwUpBtSrB2DOMAMGbkFSiRlTXgZyX
hAHrJvwaV4aj2fCeZoPxVH+uBv+psbjS3O7ZrcWys1zzfSxDXkg4l+36knYNcDkg0FcuVS3HDK8A
HT9KA/EYy6QA3P5rkn0fpgi0chFRllknWfiQUTtnLTZfdTWlIUhmEIl03bwvlvhLaurtvRFhbkyK
8dvi7McWz7ZnWV9ciBxXnd89IGh6XCxhcUQZwGIQP51UB7U9x/q8qZ4n+XccdOVRi7uEBPJlWzVo
BNSD4Yq9yzW3V89UXmBtFN1e2MGtqdNGy7GJBFHho6YDLRn0+s0Q6xC08v7Y5jaYQqktcZQySW2O
mUB2lDDrMmJGsrQ/qMWkaGx/l4UTjl23He4igo/mevwoLNJGIoNkoNCMblvPfIb7guNGDMXBYnln
DAOKEkbk91G7dSOnfxsBq9QZqVqocopTyxaSX5wneTZidY0DwSebGJjqjP0ZNu+uNx1dDdRV4gDf
EIazZU8XWyOnp2uY6Y28XFeRj5dBe9C9yF7p+nhrBd6VNrrMIee0B9tTHfWupwhEdz0P9IPVIhAP
tBIrDDFgetbda079zlAEz8dyr2yBGHLMXt1xvC4xy26k8oEkl2vTOzWx/TRaIt0vMdZ/wlAQeXFq
VyLfRtBX6Xu+xgZDO2kL6MwzfFCzMO8zLD6bzqu+cnsgn627qJGgr/JkQR2AwYGMdWZ0Wmrvm8rw
N14mrtPO/epX5peKPIa6wmfKBPG9h0wB4IMQlhwDsmv0+6QO51U74LLHsEABrCL+i6keJ61+2/vN
FeB/SHSlZ1CfpQtfGNWqqttrDxbKwcmKh0XbMiW7w/+a7tGdwLb2hi85nBTPCmSrMyeyCzB/FifE
r1tgBvCde8RIQV1cAum5PFFOuLYt8xKNXr1zpGZ8lKKnCVbKRpcSMPOPB0vKwiC4/fYacMd2rVlT
sVapk9CEh60ptPcKHf+Fu4Q3LafSXj0L6vypzcVbPFA1qVtSNZYMc6K6OFzZV7R1YTLIoBfAv3VR
ksN90V3oUjVa+CBislEALam/WFJMOqqoSuaQFemySPVa22Wkkh9Lm1CvxAtrv8UjqUl91G6YiQD2
gNfu8aujHEhfS3u5axKm/EIKftXDOa3y87nBgSLmMjqqj6ge5mJiv52vZ5N+e20dS1ZGoDL8nXTi
StFo4qfw2obJ9Wh1Nld4XujFQTWmZ8hfPHbiRV2MlkdFiwzEgy2/u/qTRhj+/tfle2MzoUAaipwU
Ed4k0/AHqW/seH3xW6ymek6rv9l55nzvWP2bP5BLFFE+GVEM7h18HkFUI+qypWhtWmymU6zH9NXI
J2IxFo5IfrojAKVuryldp/ykahRRT0tagZjCWTc1clRTH72xsi9gnzxuMdA4fYzrCNzsA/0WpLFB
uRWeJLD2I9NGs78jSc7eAa1B+jPleYjQTfYpNd8vQBD693QqZIKmTTxyOeyZgzEmQDcBApkslKVo
ks/5pO0tIl9GIH36SUdffTKanhXZhMnbb/CNAzFDm9TASEC3SZM1AkhMziPvA8mStQy8CgYODGGe
1OI6mkWCVwsAULNdfU1xca4Ocoahxt9UIpL9or3ugK9yCCtK/rXPbBTg5UWQ8KC21IM64/RY+1j0
iQS4QiZNm2S3BULPDudLRV0v8sGUab7M0z38kzQs+0rmEyeyRenzyzAFWg/dDD65MkauVrQFOSO9
xUQv3qKsOlZzHbHCcH7kknSbZ861oFKw06WJQj1YXlNuseAyVnhIE60K+z5sickDB9VQNwrakHo3
o40MKG+ZqrO4kmmLwT6dwGdP3Ng2RseqR12M6qGS57PaiiQftcOLrDUyu9vxyfoNa3TS6mGRp8Z7
7/bcZQFuWxfIdiz8VE96kXRHdRxMqQQ7HxGqOcLU3rUB9dTgxm/16M+XLPWANsDOR9qXNPtQX57w
9MBzivMbDNvwxeRDHUe7XjPnXdtGz7hzrKtJzL/9HyrQvZMgK0bo4qAON4fVopHAXbFgyqlIXLqC
SleG8F/9AIlCLYkLRM7K/zPy8bJ1g4/R7hgzao1cknHe6+nQSQQhVKwwRwZgcaGtmqrIrwdigIbM
B75DNdQYmpIBKnAwAzvUIJyJsMsRXcwl9rUN1asHagtUcBsmSab80HpDj4ukmgEVvm5eRVI7pA08
1eyFZJae26PVX3aefRra4pAu+VXvg1Rl6C9AenyUvRFdumZLDYmC22qJ5vQYN8lBgPPewchsV6Pk
KxHXaRpXDJnm1dD03gb6PMLxNLuMUG2g59PStTlku44l1soT2tca5nrbI8rSyvwkMJqVq57clQ3W
wTvdb5OVMeWv8B4yQBTZl75eRtQ9nAzGKN7jJr/NZabb3A7Jvq+ZY+uXMc6obeTGl4ZjVid0x+zM
uXI2qPoTlidRSF9zbuI1rpD89PngTaa7ssRikH9zaSJe3kXCv6Nwi1cba3Z2ypGWlv3SMQcJh3Uf
c6sjr2sDgtG8EK1mMhViC5/vVjNM96BLvaeFy+r8QLAYRSAy9sC4/phmD8wLnunYR3ZezqF5Ydh0
7tVWLZ+qrc//AI9hXkwB6cMpHdO1+g89spn9VeBAPn9O/RX1w7YRP7fU13ELau7FYJvuhVkmLUmB
ctP3DEh+drTJNGe8IOBdvfr50Iyld/6lokE1VDp5ujYGiyna5F0UXaevxCLvJNTJkZsTcjjpJvlA
KPWbgJgetOpzy8k51khwhqZ7o7giEzARbsHV8McgOlUzV4xf4UYfLzguDI+hpeFXGOxjxag6zgyb
uUaCY52N7tqDCn2CubOyk3HatGQQrY1gPNom41qnpeXOYRSAF2K8O5HO5d2+xF32g+rKunS7L1aJ
XkiqziC2PMYpa1xIWS9jCkkUBOSK/Xig3NpfF0H0PavsAPFnFqERq2i9NVuzhX8pa5gXVpq9EmSW
zCN1DCppgyuRP2b2PumQGix2Wda0775Hz1t0W3+yHhP/i43wfBM7ZEp39vzELdvEPtIRezZS6Sqb
B0/Q+BJuQuWkY52de0RgkWAVxY/I7vDWQZ5dszzaTmX+krXJLrAA+BU47J2eEc+JiGFrYR92DuW2
IrnFgIPLlCTSOsUomL/G+SAY127QdJZroec3hCySgZkHT0EnL/Zyi6SMkKOiOhoF1le/ZrKw4NVI
kBA3XlFdC8raRuNy1QfDhTCzDj13iHeYXWpVH6Tk0fzyYBEkt9ZsOxvT41a6ZN0bd4YRaPdNpk0X
9PFvp3Laj0n0pZ7psfnZY0fjlBOLK8ZdNSPUcA8OIoJvaJQwklaMlHvfn1wElkQrWkFys/DHBqqL
xYTssuzifVuVVIyhvCGob+2Tx6CIa90xwT0t1Xydp4Q6ZY9tFyOit4j6YQDkCiargQXu2qyRXemL
flUHwVdo/qskrrdlnR8nMbF/4m8VnQDwUruyqK/Bn19F2q1mVhcBfRLXz+7qYNP1JA93QXHtGvC2
Yu8YTf73wSuua5Shq2iIvyHc2E49GhzQ4258FwiRrtPW2uIEJ1MUAyqczLVGxnIOemdE091TMxDD
3qDkVybayvZJObBNRMrU6BqhX40BmZMj009L39KFuKR8bhMcmH2AG8egzFF1mvepWq5EkW3SMTxB
NXxuXOPBcC9xLn1vrOtUshyp/z1MI8U1GsjHevKT06y50wbrub1aCN08cbUbJ7WlHnorNE+zYCzN
o+S1Wsj8nD2mbClYuR0ihBfTCRA5kqVLpT+K6KxHK/AtMPmLsOYa7/W9aMlxrQ++YPamUqh1GYvt
Nj4sMfW8bT3kXCWz7tFERJ9OJCyA9Vz1YLok+Jj5YphaXyPmHrBzZpOlEH04uc6kVsHBVAaFRho+
ACBRlqpmWC1m22zj0LvutQQrA5IyRfgHKY0mziWsTnnh1IPneXdtvjTgbSgdr0hWKi9mYYHrbqc3
d9GTNaBgljdS8jUMxFIh79xHVSDlBCXkUFhcgJWlHuyGhFLYJH+4XCc1Q8v1oVvnlJrJ0EOyahIs
miRcKwQNz6vaNrgdFlzDqXRiAfDkwNOgW6FyWA/Fkq8Ygv31EDkjaZLSizWitKaj64Ivkg85S54L
/VWZRLpFexAF3wQCNLc89UMyHO0QuYizpWOtBbx1wWKtzeD0szklVQCabWukRKy1InwxyfzEPKAU
Z58it55ds7Z7VBlwOK3+NIVM9jBoUYqXM1SrnZHn2SVKvM/nheEc9THs9n430u39fHvlmKGxR6eb
sUUncCVPEdS6dQAhAUvHhXpNbakHzSwvSy595kfSqGL13mHyom2QLV8tu+1YuRbPzmCQXOZi+4ak
P65IsaRJV4LjKfoeSCjWSmuQzUKmv26PFYFSYH8RenDM5xjXNSm73I3kQ7hwwYYo85VdTT04kbcV
gZYcOvUN26UEocOUh0pAYq5JxKaMZSTxLq4stO4Mi9uJGArIS2WzqRqoxVBcSM2Wc23WXiw3Yjfc
ti0jKpu8qLw/Y+c//I9YD6l3N/8bsZ5JIQ712r/2G5Ns2kX/sfmWlh2BQmcP8/H7//1fv/3i765j
xHcucUueydwJSZz7s+vY/oduu8LXTUd4/OP+Idmzfek6dgEfu7qpO5iC/5Ds2c4/fAuNncevCcuk
Qvxfch17lock7zPDycYSbVuea5l8QkfYhsp4+kmyRwe9at3JMy+ZDcoihXrIupgVdEe4LiU7c2/K
lZMmHaZDanJhfz5XL3Yy64Q2D7Y3uaaaGwt5gNNcDLLMVypXftbAT01HytkOa3rccsp/6ckSYJPG
+Pki7YZSLcEd8mEcmWocYmknJHrVkquwsGlJblCjqnoOjvbEKiHa92EeHmtGfQbG+wJxEu3D/Dkr
xWs0W/fke+iHYriewJdcMNUHB8WAEgw3qVaQVZFga3Xr6qkNl8dcH/vLkZBEbTS3PqH2K3dO6RlG
wiCbQ8CrsMXdGCcnO4Av5ZHSCScX4p8/E1KB4HI7BfaBjL58Q3BRucZ+IelhNS0UbhamS+gbOdK1
oKlWk4Wody+ZQ//RdOqKb4hUSQDk8XK8wwDCWM86wSVRBtRlY/+DW2veQEagIEE0aCyMFeDsKx/B
ElX5K7tztK22OPDB5hsnLe4MK351KjdjfMnvCnKMCjPIDot+7+qo5kT/OviIIyzbpBsLITOfkmUv
/yC6kReAnVBEUPpz1+GmgW0kHZnXoeiad3lc+XsPaCxKSFaXUkGlIXIGh0ZOMT2gxLqMuuKVJKOG
OXCYr1M3k0q1BQFo87USEPDm+sGoG6aZ3pMfYbQRXk0DMTn4uXvlGwH7PWGCW9+ZWsNKkJm2PayX
qTqNY0PbJKy/1501AYcpvgt7NZWQaDKwNJlbHLtxlNzcd2FRiM/BMITpHgz8dmmzi6B1uHEjodGq
nUWjgMSTYJV6LqHToMdbI8KWWDjBtrTrD9NELjnrFEijnm5PeOd7TEI74wcOkI2ZVY/5wIwDcCRT
hMj5oDYEWss9JV1Y00ekre+O2K0WvjSKDlxzgLBnj/hlt4le4xGQuefR5mnMztp5KOYRDdGL9N/I
/cs2zdjcFMWXUSdbx5fOLIPzYYXK5MF4SU12FX5MjPO2u9OH4NKaqN9xPlVoPEpd3IUG1rdMp69j
LhnZl8di1G7SBTFJ7l5onntjDjMQt8UZVph092MJe7JN5++LwQzQZVYXdslNjx5i36WsTnuH34Q4
1YC8IOgpfW6MgMBa/5o2iLZGcktvSwM3JmlXkjBvd/otADmvM+TqgSpmJZKDY+HTsgW908kzdqKq
npzR/c5Cin5wblI/COjlNNmD0O1l5yBpBRN1gw2dGTpJwhtEvhfwstd17TKRa+3bwoMGXWfBNTxg
llfpCybwcd2nh4bg3rU+W3sDslQjuscxHVOyIvKtXXAmuybG98JF1NeFYkVKj0vUcVYm47pD+dk8
gN/hIKPytDH3wxu+chboaH3qkrTrhHfdZJ0Qep0iOGrsVL0w8ZKlyFSzav7gDb7msX2rReh10iZ+
s/PpqA/5Nmibh8BN3thGEjK6B4H0ZAXRj0kzDUnIfUFyGdch4PsNjFCgTcRoy+/TOiEHCv4nF2k6
oXoD5OOQ35TPUUUFLCFgWaAJrD+STjuEPpjl5rFr9Hs/rHDFGVzTQ2LdogXKGpZhcdbeuVb8POLa
01oizOuuP450KVZ6Od6aKPO8fp9xl+D0Sl4HC6VB3rofrehYiXVptWIic3Iz/cFPOJlNcPAbmBQ/
dOc68OcDk7ibNot/BHQNcTqO950FmSctMMSVFprM2UyBuRbRNmrdrVi4pUR98DBEw3trlfd6NbxO
FR/SWoprm+B51uOkS4lxIzz7NvKL45iMxdbr82/a1DzhkNwMpv0EuEAiqcUa/RBdJ0osmX4fcBPw
hvnDMItHUhhIJU8+prA4JdNCnFLVbfuQuwmAQZdWKiwx2e/oZZ4zYkVEK2Z5jYwCBQECmrYvnnT+
vCkAU+kBYObU0g9Z7m6boN9TDvDf3YSxoo9uE0EOxWxP2ykS/JE4vvJB42ydgvFvWQhp71B1I+k6
hSQFpIn9EsT6Dw/1F6IGbRstKBsi27sMzGHnT+PJm9H9EMZ2GwdMkPVma9vIrk04v3o+rQcz+waX
WdfDex3oOp3NS8s6Tml+i8C7ZJ8xa+0rZ9tABItLe00O8z7LirtsyH6ECahuCtI7f5i+CWvSN2Iq
b+WKOJZX10S2q6VBqTWi6MfiLNthBBER4CJeUYploYOZUHt120SsIOUfamQZHdSqTZqSCMR85VoU
wTtLjWLdGmAoi+WtY+04TfF9KKh8DawkQHRYB7zBrBo8/Qt4LrFzLNaEmpiPU028mOcNR7NuLict
vUX+smnHANo7g3yhQY7Hr607yz2oNBY8QClKeM8UFvi7qX2lIxRBoJJSI3AP1Wjsasd7maYGgQ1n
u29Wxr5FrbYJYQuEk/k1HCmoha31llvN3YC7DkTn3s+/YDg/ePP0g4SJrZZ7V9loPWG2eygmNHPe
1H9NyOXbL4KJPtz0vse9SVX+nm5YJIeGY+cfjJaUm2kimqM071ngnoQPI8QghQ/t2M5v3FvDbMDI
8UOiePRrfwcR7RssXUSpcfJcLZyIOgKDys1Prab3G8+pGO8mhxqnV+/LQs7+F51usMN5MyC3aIKO
kuKygGjP6i/OSMYQdWayq3XOXNIJgkumFCiode5unCGWTa26yIgSsi8gpl4MLh+4ipcnf8pBv9sV
R/xrbAzxMVnc78jF9q5XE9ozam++DXe1cm6w9vrHMQUamxGD1NbZazc6iPGrhIW6tR/SUdCRTMle
C+tsb/uFeYrRV/W9jPOLi0e34hJ38/qbZSePxcyQ0zT1D4tQJxr1T1aqk/pYIVgusowYcOZDAUKb
SbeeyoHLNarEs0fttBJPMTrNNbm2L2nqRlsnar6aIruZXWrYYZncu3nwA+ibvtV8pk8eK/5mfnHh
psENCdaxTmACUHRQ79ObVVXZ2gz1a0JeFlTH9pg9GpQYV95XVTpnLkBTGaAnI2Jut4+oTOWaXn/R
NJ3xa+BMCPRwN7T8il6KFzJWqAgb3oqFO5lJQDpse8J2LVtMpYvMzBoeDFG9O/6t5euv2DG/t9gv
kCCNlynrupVvJ1dzJDX55VPg40jtI/229Sp9lZB+JKwIwErnoqAAwaClE6ZzEd6Y0aG3s2MPi3xF
ovzXzErf6NV+q9PlOrKSe3h310agX3mz66+LXD9ZqM+7FjkD2Cuil9DyuNH0PBfwafOlfliIDyg0
UjAchyJVlj0gubwsDb5jOwXlOtbQhhMQXoYvcAXnbZFGJ6e2GHfpwTP8bbQC9QxYN5J97G3jJy1J
PtMXJ1kQV3TVbcDEmq9CX2x2G/QZCTchWImlY0py+943aRan34nqw3ROWF7ucdMS83tCJUIPPViK
yH12AqLA3DonZuQa0iFqL+VOXuf1GDzGrQfyo9OrVRDFV9AZe1oPjrX2hrvSClEMtQxwtAfoyqNk
8buQNyBsEvVW8A2Z+yP9F6YpJLeuHZKaVnZbvqRGGe7c+r1o7ftEA4WdZdG3SYxfvGj4PvfdD3Nx
N8y032Kf+K9KZ19FQXLfayDtiJ28aPxhD1k/ORhBf2+Y+X52xkujCZBiOcF6DpvXPqTzMlJ9j6E0
luuqTZJDEntfzATEbV1/RB232NnIXkcTTZwhoIAzoV/M9M7oK38tSLWJYJIivxyvDD3FETR4GOPd
ty5z10FBwtuSyhseUvGRrCZdIIxtgKC75IURo75Hhcntv3/Am/1mJQTF0wjbM+BO2OFNg/orsdTM
//uWsHoxvTPg3FtUkv3gboRyC5EDJC5UC+Jc4WEk6cZL67sxKfy15ZfNIaKO7yRPk12QXhFy+1dI
jzWow5DFBjCJSNc4XxL7xIRg1/QORh1nOsZiwcvRk/EVeTdjoN+YqBM2c90eu3piEdS6NKzz3WD2
l3U5PpjNGAHiLw/9Ym6E7r/b4XzfWplzaPr6lvL5s16Jr/jdL7XEZXzRucDEIDbwNDDGknu+jDmc
BvM4xFxTXep+n1vjLtXEnuwFafGNL6OCEar2n00jCHdlK5KthShyrXv2TSOtqh10PEpMrgAuHsBT
H0aJOchPU/CYEMRFCIyc1SJxlXGnUx1LXngM87yJdrEFE94qp4M1M0b5PnkbxFWMBopWTGBGGBXb
6FHTXdpNHu6idhbBhZtfWmNOMmLuPVl29CwITcAPe12xX8OqX3dl9qM39b1RD5eF+WKTjglL93u4
jF98z3nrI/c5tJlv05Rh/X1rV95HLfOvBBVtL672E9XKdcsMKfIhlRjOe2IWR8OYLpv4ZjK4X4ZB
uRelT3k12BtWfyDeRHAVE1bVg9dGjEaoRlhWj21dXXQJuYVpwaLW10FXL172LccRw8U5aaz4oq9R
c2OnLR1sOOukGUWXXZzem4vVbv05+pEIe4co2+G+Z7rb937EQT1Bv6SVDzNYYp3UAwm/lEjVJi1G
DAEuyWfqKalWVF8516cln/MDTM11GMx0GKVFWrX3/fCG7FRg18UAS7OqvqvfQx1vogREN0EX5ve/
rcztZFolW8dtQPbI91evgQFHKgO5eF4PfXX+TEIWPYbB0EiqmLMJ3n7zTUkX/lBB9ZCFB7xI0u5T
074SS+1lKFBFu9UUp8qPKSlEevg6jMCYfWXjRvuW77q0fRikggASJJayYdot52IMUomjM5LoIAs0
mTd3Mmqs27R/fNtCfi/HacOzfKGTZRglZKjwoQJLk5oGZdV3ItoiFietL4UXvmP7KfMSuSkfSi0k
DU/bo8qruXmPKQEz8vsSYmET0fC5qX7aU+ovJTM5by602V3QuEAseb+pbXFjtnJa97JMtEnlr5/3
Uow9rXTgbal9rfZK2nHPbzuDqssf+1/9hjoS6rXz6aCeqwcr80Fb9NGhRgTYjf1Z13GWc6hd83k2
qFMC+wWrTz9bNmpXqA+JGob900nQlNlR7pid+q2b2q3AfHXev3bhDctWs61d7gcOZx0lkKI7hlYE
GLYEPo4IRikNbFnoyhPX2y/hsgtxfLDjWQMdwqXt0WGnRflPb/zTZ1CbXgYm1DAjgD0K26COXoxh
h8AlAhSUmEEJTXoAXwe3tTbTfZalhEXInTsphd5PVw18nmAmK+PPF9R559XRdYm6WFtIWIgKAwy7
iF41eGu48Lkc1QOXyAUtvYJ73O8nUKkPt3kzDjv1WaAA3mS0R3aV7iDPbXMu9NEkilp+evUn1G+q
rX/5mt9jGom43WzUmTBAJKX9ElD/4XObiJoOdiDNuL+fPvIHXKkji2TISBXO0F85eaceCthMx2Tp
awAmlKUCIa+0f/m+APSQOCKe9AsrXKn3/jz3loSMTtnMsEq3OZ7PJHlpqjNJPf18rfTsrRyRHHPB
UOFBTIy87NaDqUxlSmmN5MPn1frTKXreVD+0UAY9+LIOIne2egldqbPXnruWQEc1FhZ12O7NkITI
P65w9fXUr6jX1NNQnoX6QH5vl7KbvHin/s9WJ7v6ic/f//UUVM/VUVNb599Rz8+bv/y/evrLa+dB
p1LkEPVfZc4sCg/NMazod2NeM6hxr3Vpb1PfkwDvniw9IDezuYM+vhJOy2pIHnGSbT3wJsQKdeT8
AVgBEmhmTANRZnRjeiedX2PTn5QsilrjXZGfCEnvwfdiaEUKrjcH0lI2Va31B20GAaceSr8EBkdn
W6cDy4toJ2nFVOSvbpA9whwyAwPW3IBu0a35H/Xzf70JxLrajcJ8SLNqOWbu42wn0WmUD4CMuAuo
54Hp4ltQm73ZNIe40fejNY0hse0ukCD542HIjcIVPUEojNC5vAzVgy9vG59PP1+bFApT/fd5U/2X
UKf958//zf9//uV48sqD3WBCv3SIadp9/vpPf+686cmP89Or57f+6YXPD/j5V/7qtc93V/87uc5r
ETQi3Futs/3lPz9///x2pjw5fvnzC3aeXRV3T+c/97lzfvm5nz7q55/pKIHRe2Yt9flW0Cghp+pf
o0IC4BR/9afNKQZIAoUaL1ZAnuof7ZdPvucn/VP1ZdTTdkp3faBrezwHqPF+IX8SD8aLdLopOU5h
uKVoLrWFUiDJhykufnqOncNdU6hiEqrGfYV/VA++OgEUEdBvKuJwLeNOdWYcRV5RJEidG9zWaVnU
KDrkAA+MuRgUevWDYqQzO517OrW6CXUpQDY7FVvWy8gqizaK9K1q6ISyV673JL3GhXtQTfBzP1wh
StRzXYoR1dPZb15zegdbQ8l7pXpWbaEo2WNzaqhU4tWOgf3tQpY2qFAkyDGpgG4X9dJeCBx3F4SZ
/7b1y2tNQxQ6JUcSEiX3WWkC1MMYlvS91WuJPu3x/K315TdA5CBl8FHNXFIeTyUTUFsK8fj5Wjya
nAMObpp5Topj29DmZ8qFknc6C4Pl8VfP3YZw97LELyl7bqrbFiuBrmK7fnbf5gqWHKtrKsZyXqcA
n2pLHelfXrPk/JG1z/uZfXruwP3EQR0Iwz1IVqc6nOoQf3bkaGZzKzo/V/NL5MsRRO6DasbFpJ5L
bS/TF6zrqB8GKRZN4/rHEFfVVh1BCGDI7j6PqHoxKaDOaMxVe01nZyxgJjAo2UfV/7flsQ0GC9mw
eg7SI9nVefbkSKFANnTleKpKtJqz+/WXZv9fCQDUa1RgDlrcGpgMICbOUgqsHjrEW1QlAYF8vjbX
YQfRkuqyrwc2fg/An0v8ZhHYfqQG6WyBsX9xjIXLTR2nUB0itdkzhAQmWSJG23Kufx4JdWA+j07U
GCxSwcxiG2NI/HxQndHPp+eLEpfbNp3TH+owqAP0V4eql8dnLM3qEEqBizwolevv7ApEg7rSzodI
XXmChK91gTnzrOMYZEV99uZDCuEeF4HUesjZ+REL4MpiFkozIa3egSrgbZb7LjTQXWTCxculnp83
/RAltx6xfla7kEDc7uK8v+WWemrYA2tHBBXqaokTU+AuQ2QumdbqivFnPPtrtXm+lkqiD92S+lmF
QYcwQDGtLY7+WiFfIzSTYEu8gFWRmeJsH7dn1cwnEDYoSOBzl+pZnUu1XdUX0PDri8+naku95mh4
FkcmEOpMU5oTTY42/yOt+E9JK3THhrD+r6UVV9/a9tt71Lc/uu5PRHe0EPI3f9NWuP4/fBPyuhC2
5zoUx/4AunsWyCPXBXXkWaYNKQn9xG80JNv8h8A16AmX1BLTsq2fpBXGP0xLwHT3BMpTw0aQ8f/+
z/v0v8Mf5e1ZMdH+8vw/ij6/5abUQTf6s67CgW5heLrvIRpl29B9888oJN+a8dVUWnXQG8w8RJoG
jU0NrrJ2GnqzVSwo4P+0k377BP/uHU2w8kDk0XP8k5IjK+zChl5ZHcZtG+B9XET1ZLpA5Ek7RzPb
r//+7ZCn/CQcOX9B3ghmPdlUoFXY/T+znsJOC5amSivmN6QoULhmHKN5kX5jZfX8X34rARLf1h3e
EMHJL1ipwcsMCocLfoc2/Uiz9IPU3w+AxJA73v7+neSH/lTDqC/FO0khDC5sfPO/HDUyK5Y2Ii7l
gMnQ32LlrBkZ3WydMgj9m/1ncOb+03sh7bQFvHdPGIbcwT8pb8JKz+0y4ltZaWOukWQ+ixqtl3Bp
dOAJdGudRoE4Gg192HImjW3wri3kkItZXP39t0aE9M+fBAyBydE0XFv8sn+9IRda5yNY9olj1NMA
KyKRjuH0TJHqeaommcL3I6Bh9vdvq77hr3vbxe3uegJVBcuUP+8BzcBX4Bklp5CWHhO9O2LZWsHP
va+76b4hXG5VhJdJsTzjUMWHqcXfGhuB5Txy/YD7o+HhPiZu+vjf+VjItSzf82yXpKI/fyy3ocqM
BhqugN0iT6Fk7Hq8W2dRQNNF973Xr/oGKFmXBNladztZWb2bEcauqn54ELRN56XfjW6IcOyPUfD2
vGN+vsD/8jAhJWN48nSd4eXPn2vpE2LjWQkftL5uDtVggjMCiwo1lgvc5oqg1eGZ3dfKLOt/M7YY
kOr++RT56b3l//90sgrh24MG4OwwOdbNqCdkRbLGICqbPLFmep50Kml6AvHZdd/i+KmgJflvzpa/
GG8Ysj+//S9HZUwROQ8Fn2CJTGQI3vQMKP4bAcwZdsf04+93tanLPJBfvrFPHIjgvIQ8ZpreLydn
CWdc5CWE2lKvdl7tndwy/Rh1Wm+zPhg7u873SESGLH7qYSrTQ4JNDpP23mmsQ+cPzJb1+ST4nTmb
T37AuWMR6gVZZQeP9rkKKeunw3Wo9/e21d+XCXaz8mVigPPj5BtuEzpsw4T3Z+cX5WUV7ns3R1EA
dmolf75HnEag49rE0l/O1gOYzjVxk1TQxGVYkLjucoKmzBZhO+AXtbAnLJjOPcfgXHHWZfD/2TuT
5saRNNv+l96jDXDMi96Q4CRRc5BSaANjKCTMMxzTr+/jjKpXmZFlldb7l2ZJUyhCIgk63P37/N5z
ieVRN9Q0jM+WBTFAOGt87PvcwHYXm8OaT7S8c0kyxd9jVEEzX8ZueiSueK1FJFFV06Ei8GdVYlRe
svKxdxGr6jFwIOLvTM4QiQxsoj25t9suXc59o++tDjNxesld/TYzI3M9+OSCZP2qHrFf+ukXXPev
SqRfajwJnyFslLyHpHwybWRdaipWV4bEVYEKmRQterG4bj7YmYWcscZfTgwwxnXvuo7Q95H3ZUzO
fpyGb3kvN7bdBS3X8zp59M4E0Q4MtdYSqDXNxQXV9BlQFkoLZrzRJyh1nOdn+F582PIyarw5b5GB
SNmADpzmhy7jYMRJva6MieN4l4+lmkpiAjDJhUxg6vKHdvpFph0HbRonFehB8Ch9tUWHBiD+6t3o
TpguPAGYeesUzj3ZzB/KboSoWVFxmHrsRT+TAXKf+p+Tpxpg3niOR9YJgXG+95kXa/+miY0H0gZH
xQ/J8FYtT5PpMWCXs+8Nz76/7IvCvo0BF+KAI57+KYPqoYLdLr7NJSgxS5XJz2aYbi1CztRTlMv4
HI9qoCWSRCT9nMzNe4cR19fyi7not7a6Umx+kFU6926mn7UxDzRL+8qq7GKkxWUA/Lwyp3PTzGiR
aMRVkVJDkFumAOleG1gE+AYNNLF1GMknFZu48s2OgoHEJA5ZwwKF6HEoadH5XnxrOaC30cufF17R
uoz7bVMn2rprUhKUYVewOj440fDpJTydoCe2ah1/3jXZffVZ0Cl4tIk8hm7s3HBfHa+v3kUetpqM
4Vmtu2kDTzu5CHQrS9NcxoJ7ZLaOfk83DVRWubaEucpj/ayG8qgWZ1N37jWJ7nEhhyJVx+GoMr2d
1YCiCoez2SoGS0teaZbOJyMp26M18dpkjnRUnR4yYTlhC5VID0FZVqbA/50+XIdjY0df5EKjvSoY
B62Wv5kienJ73Fuhy1NfpxJsmF+jM539nHul2jPdrqJuPKMJUKxM5uImbDAXLYhdKpIhHT++9AP7
CEyZ3Jx+tpvnl25hT3idtga11MdSBWQwhGqOxacpx8nZz2c841UA8U3/AD81JO6TvkzEkbvyGRVb
/OUSdYfmkKmvb6ONW2cnF8qp1lj7JunfCYcZZu6BgeFiwO7ytLrHJj8BbmLJ8ke2wBM9WoxeGsI9
9Q98uYsaBBnSHTi/5CPqNV4WqQhccsyhK4NnCVmHoI+Y950HSNebb6e5P3IAULkAslzYX0s73ept
ogWZH97p2AFX/qKhr9P3tj9sptYVQWkiOh5z5m3NRxhqt9OdZ8sqmCdxdnJ1d6Eg4RdBvOwlmYk1
dzpiomLdGoRn171BZi12yIq49iC8W+zIPmYaFwaR67CBluhV1nhTiw6ZQkz2htkc0EUqTJRaJisy
STWdp0WP+417K9mljradNQ3BWd/dNbNGpl9MqB5Jxy8xbtOVNtUgX2oOzaMBL0dpFRuUpdDjDX2T
atxXecy1csb5DDIRHZQakNfNC9kBX2o5oLvyZUfOHhT5rc4U1/clHIVe/9mE+kuK32vQjacx9IEW
pdscJWIQOl6//vURzf0rJtndVEQ318EvC5hm3o0pIahqCQOqTMuLYUBCMOgqcRidbUE0lGvEn6t4
GqpNNctPGUKitivnBf/0fBjD9ACvttwSmw2IeoaQMUmiEc2oPTWSKxJ1CUqg4tj7mhu0ZPs4ZIEH
4ZLp9OUzTi570azR4IlAHxnzZsSZo1MBmpokKBGh4ecuuCnrhfQ9ollXrYmReOT2sTXuQyvsgyHK
6VWmSwWKqiblftmnKGEZnt0c0LGkg1/6h6TEcxwjMMCNi6st4SZsnequrFEdeQPbdm/+bLz+Xkjm
rZk1cxUOn45ekM7XcJFANKKJVGJab0J6bPNkA5M5Ttlm5SXDxs6QjF4/uyrnHoLQ8lVa566VD9PE
cOmL1g1MX1yyePaCDM82jFhUsa2Xr+Ocj911jQs/eC+sLtlxYrW3rEgjPIY9Eb6uDx92FikRqU/Q
EK6YzOzXdU7KUmXHEclV1Bcxgkqr6NHzqr1sKGPEqZ+Tkhoi4KpK3lRqVc9l75zLiVsgDuXLUo5P
Qs3ltnO/6Haytjtu0Wg031ysnavrFGRLFK8pKdlIBriXxRrm60fd2efJ9T5zxb82Pf3kjq4eLCV4
XXOpdbg2/gDNkK/4VPKg96ZjQ3mgOlc3FJp9YAIYU+qSbS/lMfKEHfRR+a136mSDKE8GTlqgl2Rd
DBYEYPslOna4HrjD2RhI7mUawJN9lGWCruxF9N7wAp6MC4U7j6Dqj7kYnwzXG3+kkUcSIxm80Qx3
byN1l2MwbfyWVtZxGMx6T/GdIIdL3rxu0G8LPyXW3rPhqCB8MKv0VjQDio86uYsaZJY+ZnTAXBHM
rhwhgBlXH4k/k4HRpNmOMEw9Mc5+xCQ9J/5aTPkpYSkN9GTrTktzmAH10oDMd3qzNBsGNHzVqcS9
CCkYgC0HU07SkDsl5g2wrkMb49TuxEs5AiF33681ucWwH0tgstJFnRca26iYWryrxzJxmDJt8ciB
TRkYFaHhDsZIW/P2NdhJn6zVTZzHGI1n72wkc3VADhwQUAQ/v5CPOhLBHcA37IBddItIGeSDbLbS
QXXo9DNBXj44ILz7PxEb38sShMYkerQtib+b6uIWijWaUzt79nHa2sXZG/GR1GrL0E5MYJnekTEf
ari+KhI0QsQ55Lt92e5HP7F86Ig+thzgSXBN6G0MDIpWiSCthe6WBrrHfmuYrDdL01CHRczkENPZ
aEUUJo3Zc+s73P+zb+2HAvzpVMU71+QJ/Qah21KTKJZkLAHIiTjUSbB/pC7jEmGvD610IZZ3587w
yvREKlgNoETa0dR8drFqU93ex1MLEX5ujrHRKTu2ZEWathKn+c7z24dsHBBBVfUclACcjD5zN507
cwY0DN870kSQDiMTzAcsb6aXB6WXZIjhyr3r1XrgunG7H4d00+kZUJKR8+eoTXajtPeVhs+mZYUJ
+hgrtQPDdqWBE0widn6GFv4YuozhxEUln4Jnd/p+19tNgnAl/jJbomf8AQqpWulKE61WbaGQdDpM
HlNkHZZ2yXYRfQKmM38XluWzaAiRWYqYNnFkQhQ0g5hVYTfBH0RlG9/5jlwBdDnlgFS289D9yBst
JGOiiINCADTJe58cmLfGKYkRQwINx5dNUU/srqVxiNs731CfJFuqN2cbJsOdM3cncpEr8ELIomMI
WIEbToEu2Bss0tt7U8QGEYDDypDmujQYBIvaUnqGQHQnfXiQI0oA3ziXgugNb2abrrFNthOT+bvO
L2rB/NVdwjAQVessYf8Db5T5usPzoluvgy1uZqhzbKH5nDJia1bGot1WWqMip9lnQbWExAgqeMyY
BBPIZddtaxar7HSUN0b3iv+UFZZqJkUbum2L8XHyHSJaXX9HRjuv1OQDGjXkcFCar9cEWNM3lL+P
zEmvlRfB0eA26VPKTE9gOukQDguPzVsW9c8Er1Tis595363eXPx6p3bKVSjOdPVJzK6jtVPqcEt0
pNWJ9t1m7mASxLgeRhhmTHuv/vcFbzpr06+llSGbeLw0UR4+aDkASr/kW/VYecB75VZhWduSjUZh
Z4Gh4rmJpfba9hh7G4vClBPVdp1aU7weULsvJrsLT1LfFaEGPbLgxgUsoBnNJifbZ4Vcio2y6rVI
dRVi1IygSN1T2KXocvUz4V0QsczsImDArEdoOEVBnQZ0l7grPjGcp+kK+yYpRyUXt0JHMUz3i2u/
gJq89+kc1hbc07THctXcV6G6xezlbLNOI4JuME7X0EVl82KrMmScsm81GMs9XCigGR5sSaerbs2h
PGquVWyjxps2YVJ+n617W1Bfku9oZMSRq5k38ihNTXVltYyHX1uqvkSGwDzH6RkkK31e1V2IJ5cF
VZWl5H+9C86ocLd3iWX8GqGR7CC9+sst8bgBhGbwUQWftXrZcLJRQkG6GQyqBZBSe2HqD85oQp31
lBggmfUVx7Iv0BkB3LJSG8XwbBY+vq/Y2Efm+GyO8y1igr0tXS48O3sKNLxeyRe4G7D6cnjOGvY9
RR4hwK3g5koq0264XYQ4Xz8DmRThBs/fPpbqNah5FbQwtYWqj/V4frWc+SILifS7TWZcsL4B44Xw
9muVbOYLTlztHtktpYlOs3rhPjSGnMGlXoToUD2p0rZ0iju1meI6MT2pYpXAkFtpn1wMCmjQ5ptS
iKPTcE909vzUaOXRdefbPOsfBG2IGQeghp4a1SH/Qv1q1f+wo+HHWJ0sQGC1xOOQMkZKM370aemZ
cDgq6b3XAwySGqGjsbDZBb5xwXkIDytiSxa+Xttv1xdP8EixJofEC0RBoyJlkTIS8dU7ZTBW/KSG
5YmuhzzQeVb1LvDojgGfJc59WNBLMaZbrzCeJkNpLM3pzkxZMTX7QRvwFBaIwJkwZFm/cTSX6cw2
7mQAXzZbBimXR2sodLy8O7LRYBNMrSc9dlbNy7Wb3ETMdK39rnkOzTNBeZlZ861alwX5cf1SfrYD
97Qq6oeKLbs0OK1wK/9IXC4rQE/KTgjvrIk8yKymv+mphBnB/ERkJvD5doY+ra937aK6Y42e/6x7
UN7XMe+ZzS0Z2OpG23rTTSm792yiAFETbf1K0sLPthme1VSiPtV4kXunsi8TsurU+EhLiNudg5kr
L5lmtIfZFAi5qzlYEt62akEMHXdPNE3Ptvstk/FHY2yXkq5K64iIVf0AfQNRqbomQ/hEwtebepuO
pnrKTIp179zbHs1MV+OzV41L2QmqSaEWkpPg7mgcGhWjZWUbYFCkMaqzAbNvkNr2E+8iNMlZN5Zz
o3VfU50/N361XQCN+DG3P+wtivuYMO0G4LQ6wCBkkGShTtykOk2voXybHWBbVk7doRo+dhR/wVbR
1s7Iq4477cBRz85gk+iqoX19SFrVnMKaXylrXtKt9DneIye+nyaGYNdwwMSBxcYZp0eXVNLNtbEQ
f8vtGR288Lp1MzLwooQCvPcL4hIZ4AoELfDmqJ2AlIbBzow+e0bXo8jbXx0P0y8uZSvvwb5tB3on
jq1qa0alQKvfac4u6WjOTdf2WbpLfGXV8MK7sScqsWNW97k4qeBt8handvxB83DTtOMml9DjpMGK
VhjFWz8Yd9f7oQ8BSTstlX1CQQVQCceI8xOSA7VQg3mROhAvD5xS7xU3997rF4b49fbr3G9mOFAb
qlI7TIjtJgHQoMc4VNRs85Tj9GBAq/Ke9X5ooi8nYuIGubWRI2WR42WHFj0oaMDdXAtzo9H8R3Fv
ResYIXetdtRwy56vlVakWmX5xMxQEtvY94UXeGp95MAF1Rf3dYGc3SLiEsPOcdSoVtOY2cCJ2L2V
QEuHOqI5FfOBYGoMV80imEjp3BUxfMGk3lOeaqhoQXiwhBKUSPha60O4aObkpXMafwc7GQHmts1y
wLUUyLpZPcUOu8myH7RVSFhFyu9umF6H9IRSFYysknHndv6zbAfj/lp7lqTUJSg4CRHlEvVucWr7
+YgUhlUqlOSh9mSJcOB6QZrAjuE+Mq17ayq+rl0aTeNNt3kSNNiOmcThkdqJvrZjlraS1uR1sWOr
mG2ahmFrUxr7tsDjk7I9nd2fLtoUPk6uYxFaSrDtfXoZJW9baKyUsbm+drLrmm50a3LtMp+svZw9
8qr0IX6D61RTyazq3trnDAmm6qs1OV9ysmggwteo6CKAXPpK68diZgkh0oIGW/XWLf1DrVF6kzVC
EZXbTKgsb2ZEkiBF3u21Zi5NRvV1bcscttG963xC7YYPQbN6Ua0pLIN8uGYGwbd6oMuw4rAaHCIp
m23k47lkQyLslDULG2M7KDzuNtY8eXe9l2E/UaPWy8N1N3d9o2y9CPK1LeZmijw6s4WvPnQTro1j
abshEglu3+a58+ofPgeMu7wBuKh/D2FXrGoOAcIoJ9Cuhj0Ym3hLU6If1bVxLHbXY3MAH5Ov1aif
sucGAx9bYKTUjJBdV87ftZC9Su0m94v/NLoglus47G/NnDq0dwQW/buOtZSptBV7khuJkk7B8GB5
9bCHh+38MzTdV80q6y3l+Y6UUyY3+GDrBntd3fRw1oh2BEytyM6zjX+nKInaaT7IjYWaZT9gaTto
ev19iTywc+DUd2HfgVkDpllmroZTCJSuPROzKhJxN0FIfZn14lRkwDvB0xPVQL9O87eLPT3Xfqxt
8M9Bp9aRjEtIXmtZae25W7bLZN8AmPOCajGbo4EJ/yGsrNuC3oOchMRj3dyjWVIUx6HeZmLwto70
zE0dSRtHcg4q2mDbkMrpoUtM/YjWBGpPTIwWut+AYLwBBc74rZVERhekhI5stymPLuVowjL3TraV
be2iW7ldrb33FfBEWIrE0NSev6n17LVo4HKO0s6OwKrEzrLLx3L0IlSltv7sNFjcS4HwFK8uqbzq
wV7s5pAOmCwEnK3rA5JE90Z+r0oyvRgLzj8ebGBTfTqz/dd9+F5RaYJwn+snRIoOCak8OApnaXPn
jFFUHTqlfQLb+QCJLtrMg7ZRTMUgNgjvaWP6xU7MTGMoec+ozDuhSm91Kr3bdnn+0emauEEX/r0k
lnebpwlA3xhT9lXUfX1IsvC7387+RpiNfTN58R8frt9La3YecZP9SAi+nfNqPnA1rZu+GK2b61e/
/dEElo7cCf1S1ZS3FtCJjYOlHitXqt/866EeUavh8oO/0IS0cJop6VQOCBsDCDraIJH+Zkj7ge82
xYosGGkmxywyXwq4nNuRIHDEpHg4Yviuiil0fZAxFNC2U/cVDf/Nv/4ixW4EuZuOhqGS1q4PtPvB
t6k/yizD90/wgEGnUvUmdUEOD5laj0jXONyr9ecuM0ieadJom5W0BuPQOcRl6R4zkZxMp22OVt+3
FI5JsddyyNt8Ss8V4bTFpNcvutMe+esJ3pTEM5nluO3zAXpYUhIh5PngUMvWfLINTTzhGKg3Thon
G5CXZdAbdrcFQ20z6ZB+xOGv1zOg1B9ptDePI89x/dM02saGDr8WjH7p7aTk5UTjXD8vZlE/z5bl
0hqnT3H9nksZ1vvSebS0hynTq6eluacpNm+JNvhu6VX+QBQHpaEDTBsQ+7JarAw4t7rOndQc2t/q
S7uMfxq4V9B4dyYlgGHeXL8a1Kfwh+/pTrcdIuvNG+GTEUYhg1G43zXd7beTnzW32DSi24IUTz+Z
bgb1cP1qIuuextmyAhfG7qsj8jhy8q+Ug/bNFbZ0/db14UoWun5Vtz2BIHmdb5j08oPgnEHQk7yx
43de4FM2MMpFhS0USfv9/OT3IbBx9eDN8wfLEVBe9JEvs9hVY/tia/0qbKt571nmRqi7GOO6c9PP
vr6TVnpsii5i+IUb0nT6LR33oz0bfEdg6eF+0jf9dO/KNru1TdrhZgs0LGGqCeJG7U9bYO9G9CvX
vEtajdZdbSmOr0GW+9OVLTRkjke8pJptrpihCqNXkkl/Z1pNagAZxSJYC4zAOjXlLp/EPRFrG44S
xT7st7WbeXDnulv+LcFfzgCcS/0qB2X/Ni0QfxJqcZvlICOSZarogitDrVN+NE0qb+bdlbI0WK2C
jPKNiOgq5PTqS92zwIJ7xAjTipjW5JxYN+6Co/n61fUhtNp//DGxa4EDx2PllIfZreddXjbDTexY
PMlITuP1q+v37Og0RuFyoHsMbiPEkSbjZCHeuUaxKELofEKzAdkb3ftscFkTlyV6Hh7rOHnL4wZ2
w9QGcd3OeyPqTwLSyI09reJ5Jk6CwUzjYYzg83s3QgLkdvqwPta+TZPOiQ4WJU9JYlqQ1PqP0LN2
qXvbpfo+rqZ38sXOi92/ZhM7RmPGt8C+lMpXpDezYAsfzebJTkfO5yBrMpPEkCroYXSaRt/Desdp
Rp9g6H42bMr7Nof6EIl682XWhLLBLQ/g7tiHeMZRZ7jIyAyY/I5bB1VGeAGZw2+k9PzoHO8HhQk6
Zrdb2TL6MTXhZbba9eR2zyVEwVW12JyHTFuCqw7qDeiEAbEv87glptjcLRl7vXRmcyu9mo2RcL/1
8RjQZFkj0iYiGsl2OjG3EURhwBXIiTfKWuc9yc3v7cIvaZf4y5tY5ka43Emsok7s4jVS4TV27H0T
fvTDdAEIllj+m6ckgz2YR+zgMMWI9VK0b6OWHRfzZsGWAcaT816naLck31PMzr04FlXyxix0l+lx
e9AMjqfcpt4JKR9FUxdrb5LzHkLhqmg1a2Oq3I8xYYFbMNxzFodD/GkqCWZnN9seF4cOOEdRX6kY
pl9dHkuTQVnpt+ptECrBwXL6bXBhEiJIZEedX8/rQtyF5Dzsi7B9MgjZki7l07Wjl/rRl2oFTdeC
SqfD4hVkkosQUArhJak9nlsfu5eN5TlFbqH3IQUk9mUKHaFRt1gpgR+d2z5mzbgxnexCzM+LyWaR
3iE1s1f068TFlD3QFwBcxa4RKYGkLZQn+UU0nrbagxb+pYX9k3ryj9ImS0nM/iQF83WqAmRNPqeC
pmH9pi/qliWyZKcAxJW9L1UoR23o8cZQKCHOSNy6+MFOL6SMyVnOCvoTqtXkc6AmyTD049TedOy6
aVAkKjCMyuB6KSPajJZH4NR4IEINd15bqrZwdz+lUHQlQNWVDKm3a0A2oEMck0EgU/aEurtPKjKW
R7o9VeoY26757njiAoJJW2ujah3k24Xpmi1/GhRSOzrIWP6zCMlQgq6/XBQ0pIZr2Ur/+LsuLxLR
7NES2beFcZbIidqMklW9pGTy7gz3dhnBv7TBNEkv+M/PLf7Ncxu6I3hSaIaIYtHJ/lHw1VmDXdDq
z/e1OvEuQjpGPJERn23aDJqw7ytsiw5qkXkyzp4rDv443qgqjGNRUCwRYDuLoBF0LVji79rcP2D4
/jtZmvMXUZivG7prk12qk27KoeGfX2XZTmVG9jHDxuNVxj0FogdAYcU0TDE5q/Zaid28dqS/Ij/v
oiRjzZh9KTFHkvApFiWnIzL3thUVMVqDi6lqOS+nw+NW5SVti0tOq5AxsbUEm7Iojd8rApSd6vEq
QYx0VberdmDfWPfNWzoDEZoiisKrToMy4YuDYAfUTLwSA4W8wOS1S1lwo2W6JXPpSnIQGDg4ipva
/I488j0AItgu9vA8F/FnUo4P330nf1YFG32ei9OOz5Bih7U1vQrVZEyc5mCX7G/jS7Vw9Nia80s+
xfv/PCIM8y/iWC62bQjTdlwXa/nvgtV6SirNo/UBwyWzyf6zNmhUqX6V3qRVM5nVKVVUUR/o0Qww
gAgcS4lwuzcGa+tMesVyQEfZcxN2xqSy36ImH/fdoO1ytXLPI/2cpchdzNtEj9DwHp6tkAPg2qiO
S+fj7deXr2LRCNFBlYKDc95em81RTMfCjOJ1EV8ilZBSG/SroTtf1IFimdAkw9FDAU2NoqNRWRFM
ez8LGqJmKvY1VJA1bYaqpd3msIRu0v5xjDmYygwiT4oqf3MXKmLOtC+FILZKMTjrmZmnDd13oFHs
CtXfE89Dn5+ufy21T1IO6y09B82A0J6W/QfcLtWuLwrBTsHc5GOyw5R7kYJ2Y0HUGGxUjrz0YlNG
A84L01VHI0m0HUv9xEaPfhUdH4vWXCbao0aTCw0D79r2++drr73WqnvLJRKj1j4rwfApy8gIqtD+
bgxs90ILnF+aUWDp6Mo68FItx72YsMadRsAUPB0i0jguAelNVEh9EWY634zIptZZbp9h1G05IbiJ
qvGHNcIdccptaMk7k5CpWokEnIR1ovWdvdlq71HBfa5eanOIqvhTG6dnmVUDUJbcW4GmRQwgp7MZ
2og1GnhWY4+HpOpOfzNc/82KAqLbMQApOrZP4Mufp4ZIojGxtC7bm+otq9XA5Xvs4fyfWn9builF
a0x3icNn6DLq8E4dmFVKSWcpGRWA37/R7/5V8e2bpFQJm/tIYSKJW/7TnAqbf3TqxEj2uR19r4v0
ke3zQbW+8xHweTsfQqU4q8bhrKRXhZdfQr15NT37b67Nv5ncTcLduDqmayGJ/P1OlokcQqeskn0f
TzXKG+4qSWwEuEGULf0apfhHS6k2LPaH03L+EiE571R/w1H6MfQU6w6XEfGZ3jdMiN+EFc8bOmEQ
derpb5S4/l9k8r6lM+egkPcNw7R+1+GywcY2TMjlfsrSMNA4RUdZEehDl669EJyQzx8hRjuuov+Y
tyWUNhGON65uAd/mB2lQH+csGTcSPMgG/YS7FqoblWA480wrCeizQuzpEOZV0j+vAMIUG30sKB7L
SlvVg99BOppOxZxWgb6gihUFkIeQQDpfs/2zTy0k9GfRvmhZ3m6uPfFIS1h9CPH6lfwKWX8Yaazl
rzXZS3uiROWmlkmMJxvgGcrKk1MIPLv+vRPPy50/LKsEPvJBM8cgsmrnJm25bcymLtfCMJZt4muv
bd3lQYJ8lxGsv80kD7maiaGfRDclFS3pqXm+9i3mAFdnjYhF/Dg4TMhLWb74MdqoyCzmoDC1g6/b
j6WMvuxKlzvH3EMiJvWqA9JPEimOO8iFZAc3x8av6+d8VokxGbNVMffTvk2Sz35Mql+7j/8fEf83
1FkDyTlbmP9nCggu/eUfbNn7S/H5P/91d0nKzz/iZv/xE/+0RDnQYR0ws6awHY+0dybF8bPr/+e/
NNf4b93TEaEariMcdtnssP/piXL/22InD8zun1DZf+FmSYi3XRcELRIL3RK++3/xRP3V8OG6+IX4
Rb7HTIjV5LcJ0E2Rik4amJV5Za+IpKMzjclelyvxYdwAPvqmHaIAhZoNrPv/bGFgCnHwzxoo+tVG
5rcnr0q7ahwdPTQdO3Q766W/zcf7go1Ev9NJa27WnvPJEvCHz+fxr6aNvzonfntatav6g3NCWqE9
tAlP275JQgoLvK67jYTnAnSou7Vr7vu/eUq1jPypbPjtGX9zLmQOB3AetdEe3LZc0LStkg44D5Dq
oE/P//ntWa5yzP356fAuYcFzhYBsZBi/u7M6VBtpNOBIifoxpIvi7kAOP0y9H6/M0mvuki6LiTeg
6nd8wlhmM0vv/IKNb+xySlKJ7M4tSughWuhtGblgyeaCvO+mrtZLW9iBAR9sZXa63C6u/hq6g7Gq
UkPfzvTOZWr9HBqgmnzwK3N0SyKACdtuzaInbJwrnDUhwJ/xIQTURfottFwHxFmydGlg01sMnMbb
DvwXdPoh7iv9YAHtA/JurRd9Wk3THMH7p3ljOsV92CekI8DjLq32NfPRZGjJdDK9mgyU2X2Z3Dx8
uZMJAQtCJQmPiw7LQ0cJhbrdiDtj77SXbib0eTEvzPM0scr5hJER9LjsOQC2bzpncGl6dHcucefC
tm/KGFSn6IEI+/cC9SvKG/PTLuRdUjfvphhO9FYDDA93BHG8zmJ0yXTnyi6p4ZK9HJKy267lqDFl
AwNYL/YAK/eHTFjonRmQ7jJYCJvkeFJBOuu6bt9VrDeLRbUuQbsRrcWmGujgylGxBma1b7IP9taf
psbPjSafhMiohZDcq2zmeg24dW2Uy1NlVLt65OC5ZRe24bIhn5nfSu0GD02x6XsAabJGiZJDMk4Q
3daQmS2renfR76RJtnHl/Jkt0yl2TA6LCc5tp9NM3uE6D+vdQCQg9N7l0zSLU1T/JAfgIkEQBjMm
kRWIOdp1nLRnabFxx/o9nKg2yGMRJcwo0xlOdl186iM8qp7gMvV7CnM66bP9MFePHKcWQdYhvOno
RtY2R7lkxZNF/xzZTFd1O7GAEv6XVdXGEt1xScISanM+EpRMIVg4KBJy0xyCouOqebUguFr/6gTv
kWQIGshFZX1q2OF2Rp+srYLyKdMeQ0HggJsmX3ig+SVkT61wEx0z06Drai4k0OTtW2rCKk6r7qdf
gc3XYnfacGIA9Z5/rS3mp54jR8zB14bw59Y+6TwG1rp1oxDLjeWE64UcgLU+RBt0B+KOsNY9+puM
ow1eMwqsJ99owVUyTHLDOFb0mdYDld3G1NF05/Ty+lzf0L1WZxKMH1Sg7Cpge1WzHiShjmQla1qG
DD8wNLvrB+2TkDjTHvR875HfFa2rnjn+Fyaj3dWapfPsfWDEhNvX4gllza/hWwrog2FTfRipM7Cf
yZ+U9381RB3RfJb3nLWIlaecdxdqBMtVC5HMVFcc0DjZQY2baS6/ZcVIkWdzMJH370bjROtOGzZV
xQmg5RI/S3bGvBqEzhO47Htt+UlYmcTHpe8HWWy5fW9d4aagFGkm1aazGbL2MYEDuutkd+fV/Ukr
W5seG5fvOvL0LONYb1DR8vW7ENyGeYJJLE3DTdKGpOGqO65y6XOC1mliOKx6THQF92xjiXQ/EJQi
acdmUYR/oF+4O7PIxgCi42HpXwThmZkgHNniTjXUAwZGtB7IHCXOpa3vjKfB5Rp3dsvZb9kGri+f
2plc1hQvjEeQxorbGRDZOUS4vpH26K6KvqjXiJQ5wCO61oggW4USAjrDyas0rIWCySzqk8Ctk1Nu
ntuGIynOeVE/FM6TXWnb1OGGjDP8b9V87usaG5LOLR6HnK+WTPnX6SjT0X/QhiEm507a9CCvPpgi
5E1x6kkXioEdWZ89kLDVMPOJ5B6T/zQqcPkzeUz8NR+qtYhP9vPMxb6PQtF5js15Rz11Qg5Mpo1f
PSUcWLTDuAOgdtJE1m6RmyXs/9vrz09Lv7Xd6tUX46kZ5lOL8iXQwgcOhqDrgq8BwjCd4OttIzd5
kaitmVQ51x+tT6FOZ+Wo5pi2eG8T+9SUmyGq3ZXfmp8VHh8ishhEiXHQJ/NptHK6tsVT4Tdf/kLy
qo0ESKj72OITXSYuF1iIrTXQmdC9An9JU0S4ezjr0IqbcOnupM6lAIFVozk+djGXdVKTOwBzTub/
l6fzWI4cWZboF8EMWmwLqrSgbHIDI5vTABJai6+/B3xmbzFt0yPYJRKZGRHux9EEWP2m4M+I/Ykn
s0HEuVhuu8z02cjpWZED48pU/0stib1TpDjgbgCmm7V/W6AjjOyfksNbi0nk3s3ScuiAqmwfydJw
xKj6NkLmaSoyGEvZuP6+QUXK6a4OyfF3wRt1/9l0gpBDqw6d1e/4M91F4RylaxoSb/7BiUyjVk38
VvCFO0BofbkrHpbeXTjaPxMt/tNmxP+mlg5eds3OC8f4YHW+ArcndJBNeT3Cm6HNv1fFrIFRsKsZ
EY4w5hLMmtt1U4D07S6dUj+aJspmYE72xNClqslj7OtIuJPVPcRCKVQ5reLbrRkqiXFu65JHKGkX
YsDhm5c8FOo83TFjX/GgXJrSgPqNWi3fTr6kzxHi9Q9dAvFvVAmSG6SPcxZ5YqwILyBwwJ5e69kq
Ah181y4TWOH72fm3iR+KlhMgKWRC6kqZSRVvAe5eRXgXUearTTQTTyxheXh9EMy/OnhMhJnKPrus
FNZ1AbkyTch/QkO7dKd2elljalMru/WMcjyg7atnz/afttmwO6qzhQXv1MYa/QL95M5ayCnr447M
c0YfHofqTwfYuS70uxCqwgE4nzP+qnoQK0vU72t1VN+nRPJsowjzkWtNJIbTJPrhJEwQ5I1B0Huh
nleJCZw+QDZJU71xJ+PDtDYlWjXxR83q50QECiZDnHpIaTHuD4eRWO5qip0b3qxHsiYSe6z+NcMt
xgsXYz+aUAoh8NtgsLyppITkqedmERBM+TKudPFVE2RsluffUpVtiVcrZwXQmx16c5lNu1W9Rq8F
sQvYwpklHDuVVzRO/UEgfAIgCUcxth6DGX3rS06MUi99Sj1G4kRa+DQW4o8sbG7M7uYCHAob35M0
2geEVtipmCvYHSOCUpoDS3CB463URDLQtZGH1Uat257Vtblpk0my7Jq9xRKbzzhjQ9JW4TNOnY1R
3iM7LwJTqb26TIk5tjQiJjrEvI2CW0ZZjXTPYPDvatWgmjRCwEZm6aNho6MdX+x+0JF6Sx6nAxrn
RLZBndjHReNMb/VJIufgh91uOpnjfI61VWHoi9HQnoYXQbqhmxrRF8mfME5/X0RK8vy4GHt9uanS
enbm9JNoAfRbZO24upZPPB8Jd4OqYpiZOirmnDgQkvwubf6JtK/3RAnLaFX6nEYw8bVbXATu2Das
KEJRDeovi5ZChbUKYPEj42WVUOe2VxRfc6LNa8L1px61Npxn+6pviuEUzQRnr2ii6pCKBPmFdZgr
a5uBGgTNFSpJw56yzkRk8VBFiVJfUpEf2IC5FPTMme2eXKMkruV9r+JZysENSU33t+PR9Kv651cs
iT7nLzI0JCSrtewExKWdFYFz5MbriYUR+lx7mTH/bCJWEDI5kqIE6Iy6ZjwtbLmN5KRc8HjxvyuK
jSIlmo/nJbqklSk8h+6U1Y4uTKA8Xs7KVAOUH0qkFfrm3ugx4VJJEB1BGt3mRUlhnUf33PiJc77s
zqwYm5flxcjW3EezQp+NsJS5Mkhkt6MGvmz6nfUjiWtFSgWCjFx3TMl3CKTfUdxys7FxNUQlU+GV
vk1gxR0nPV5yT1Ll11STcO0jwsupvlwkdFaYTcZXUYwel63DarfjvUgXtgGjcI04CiOOcGh6Jrer
qUexyUE8zdk3VdHoQtlnRtfo3IWLNpS0waF+iDnRl9VlGQuv1+qS0scISll9M1Tser2CppvY7NRV
iPJOceNoCXHWaUSIZJ1kBFn05U6M0UtWDUnoKM2waweuLSqC1mAU7EcMRR145MSejMKrDO1MVMk3
GN6Ss40ZqVoQDariXdf1Kwrin4GC1QVd7oSYnHrfptyirflTxCo2uzU7tgZXWyBC6a5R+V6Rx2FM
YphiGl3mdkAOXDkb3nNzfLJqpt1KZfG5RMkhtltWAa37R5ss3mgpk59Y4irFwz+cpBHRWx2F7SJe
NTlPyB6YJmJwsuumdVNzfB4wlaoAR0pz6rha9EogyfgAEXELnzuluYtqHDeiGyg2wLglJn5XKoUA
g1gXxlYUaO2MU66z//SZYnitLj2ntfWk1qNJNVF0Ya6t5g7pXqCTFzHGSodRjKFYvdRdGBG2gp79
ohnRc3TJS8NAVVS1WPuyxCvHI5JMtPUAfiP0dCMIKWoOy0CZ3JcHfvdtrX3iKSj1JmfU/djpGy9Z
BLsNSaP6u2NPPcJt59nUlv7AzYpos9lkeBKB8xeOtYUAGWcuwgTUzzzXzuTcphXzW0rLgPTdxTW7
tnQzzbaDXlZfDFW/Sfb8rbcIFC0gT0MeX8XkTIey5badkwlQ1PM3WdYOmyLPmdLJlT8Be9rNdge4
uiLrPu8nvxKCIZweOwTFFFR0etttfguquK4/z/32uIl22ptkw6/FaO/wgzpbtcnyBOvlzvFm5zLQ
Xk7bSsvh+Sjw7rVG9fmzgymhYmwVBykAu6WLfYwLpaQdCRQ/rBJ3/aRB88lXlVSxRwdiX9qy4YJF
CcaOfgPePEjV7DV4zPpSXkm5y07VVEPXz8lUNJdQJR4PQWfmJfraenIS1DPOQrPUPkjW9ltlzEhb
yr8tKfmchJ+lf1t5PWIB5Us3mi+SJqgLZuWYKfoRy/mZmbm/2nMojQ0i9qzA1d38ly3LQecIdp22
JNZSyIBfK9avSmS32ZUf8sKIDU/oYanqR5VKX3UMbZp7NoHicsNxorvIDDnTuObsOtN56pOx825K
ZS6s2PYHPxTTuDqnV0AmbGilTbBmFoYb0sXdqnoaDCrZqK8SV62A1msxsvZSn0BeEqLHH/Nc6nQO
s3XZRxESGlv3zOHX9mefYPyFo/EmzVYZrqaRBFCCr6pNCwx7NVKSPveLMjV8qYEgnq5YSof/iq5+
Govk2Sqjt1LEjINyprj4rk2QL2yqlnTSZEQxRaK3B5Dy73VPgkFemlUQ2cR60rRsJuQujpWR0W6v
p5pAiDzmFfDpnmeUdBh4LqjymIzJlQhFrQRDrs0HncTMIjftvW7AGCBqY1/F4iJFdFIEXxu3Wu1e
SzmvclMho7HetYukE2cyW56VFUGRN2QU0z+ZE7GLCG8KMqxpXlwXd5OxPQ2YofeXmvKuH0vHG7jY
Yw1nE4xqCGjNeO+RJ9EdYhMfZPPN5JIUKBu4ox1a19IH88Sc/ZDeJdke90uCu6wQA3QNs/FEaJUV
DbqajwvPJ3ckC+VBviJyQT4bUhwBfmuU6JhHM/KKyMuLrMTMUTFzsa3XGodrsNV3mdEgO2veVToY
uLgTNynZ3oSww0heHFdPeAdNfUV1YrK75Mk5F1x/Fl06VjKh9lO3eY1lT19W4Y7Fcs2s1mFDwd2k
EZW8WNmKkFj3cDGU7tRhrCCfzyP2HSh7qXeoojHLZ/N4mfsZ2ViabCactSPGdZnwCYFdl7TWBeE1
YR+rtfdBWOehmaZgJUk61PW1OlUZglKxMtWVa+kwGuIJWm9xYPT60BqNMRSXoGjb6jPZOspRFUiz
6HjmoLkmFmTYbqHzq8W4NRopNphRzrDsV+076dqXqatvqpVg/Y5ax3UWPEzK1AYM8nQeZ+cyETN5
GKYcaAvRVE1lnGYY9zrghLAuOF2LRWbWndBwak5sOBT221mNBAJPIWWaID5g5zgc2DByuepGFoI8
S068aW3eq7UIiwG6PwPpxptXSngFyJCrmjY3OSu6Y1uCb9pppEDzINVqfm4xjVTzutxw5b5HghAj
UyVSIF+SY43dzq0srT000+++KF7H7cVjyYRXD+QcRkYckkqK910tcr/VabU2xnuEJNtXZ6ysZvtT
F9JHnrHOumwmFzPjVMgNsqq3D1A12oPSca1QKjuoHYEWcdHRnuIwZsLbInKHwZhERtCVzhtMYHRr
Op9pmXUd+sQsKGCRiFk/5gvgUKN4JBJdw87hxJzmihtL5gk6bXwyZTCZzORZNRhlspKCEmOHTjgy
cOwFZ+vQefq2vnoEwqGs28tOKZrcJ9DiTJpjR/n218TacCwMFbM3/VuiTrs4TbysBelVfZitMp0x
lOXLjP22PVSFIh/7ieZjuQqeFSX/V5rmSICzGALD4FoeDX3vdwprnsU9n+j4/hhDQ1Mw55UhTbvk
mnQbRYvyYj6XpYITdlYzsP7Sd4m6MM6IM5PrL6fF7zLFbb7nKFKO8acp/VPXLegtZwOOOwyrkLUd
UsrRUmgjQwVrRwmkhvmyJBelhY/UseZ4K9yyhumRajgjdQoIZ1WQyTukd8zs74vTiLB8rdbZLyxy
BEZDxv9nEZTXzNzYsggL9mDAdFRGx+2s4mw4KASpfkBhYMvCZY5tRi2lF6vEB45bF1eanCT+Gumc
jG1RgnyhEwRWng0IBvPKmPL3J8u9/dLZS+/PMPszNSMkbgYMshSPdPlCVSJCuigXU8KAnChEpHKK
ppJTgPRG+N+tiMkGw9mp1tYEXOmNV1Nzm1S75krMpBwSxuvU69KOfELgOwqnhDJsd2vVDFrFvE0S
DehePuRO5RZj8SL9GFF0Wtfewk+5Ym9IjAc+nqCvNcy6kh4YYwLcpj4MevPVGIelJdA4aSjJOyP6
NqM0iIR95XIVOIy31416baWIVGMTD9SsAb/F3GORh1L2ylkyaWM3XVB0PO8T78Ku2q+sVbG/OGyn
9EaHXedX7fjjEJqDBDS/Mtl1jQyGfyw6gAJPs3nWzEWixQ89szcwv5UWZ17fYuo1sRrWZMDYg/Ii
QW1QbdIDxq3IAMdJjEDyiMvkYLRk6TQVAcVypr1HGTmBIHZsdWFoM0gPbqhftSp2y7C8w104Myd4
dAqb3SQda1Qlu5V4hDlbaneq4dWnvLV2rr5oDL6ns/aySjpJb3mQ9tNFYuZITpcD/bgWtceK/+rM
9VmXyg8dHg+xBO3J6YhGXhD20wBD4C4x0K4TMgA4LLOVGEXEbD19rD99g9C0Tp1zwVrYVVr1FwQ4
QTkt+1mr8QvyDEX5bBabj0Uns73nvFMznYZnxU4+FOvmEAGu3Fq4oNgX2pQamKy/nPoKmiynSEMW
DvGNBcbF5DI6ka9Q1mICnD0kULFr6E+VqTvPWkT0TUoRKPFTgDXJu7mzs7DFSdAbjFlM0ZJn1qup
1x4WHkmXbMMxlGUUQpNdWG4txPSoxmZvWfOnioKCQvvW0V/yBSBAlHHznULSon9OdsaWNa6aFwhR
62XprPfVMP/I5phiaOXqhFp1Ik7vmvQT4jPEFvjJqNzleODSifXNzDhmEhx1u98iD9EtjeqRK50s
8Dul3222zNcO67CXbvqIAt220Kn91qXpvN6y8CY6RB2SQPcwMjp6EAgFMRhLfVDx9wdm1GNIIsC3
+G8anW+47XdJ5TE3nOYDlf7Ct0O1Y78gEeHPEyigc2dhlBzjV+BitNKZzm2E7ax61E30lLfCttf2
RoT4VuGxyjUFE2jxsPOer1CwQc5JdbQzk2p/4FpiKdbLqMRPbTPQQB2nxFsAFG8XlqahRaRMY34y
pEdXitaTGus+gzc+4/ytH6Z82DhTcMHToGvlTQ6evouhiY+Sgo8oW6CCVnJyQnyERK01X41m0ve5
fqctkIZtZEangrsLvNpd09QqetDsabTwJ8F6P1R93oZrF4tQV0Jhr9IFkc5Lssw/BAZs+IdkOXHZ
a5H/AxueC8dD80hmMtU8UaycJl3FoUtkMegqk52Kz8zG+UsDsH1pjddCSuODphvxXnqHT7koPa2C
lgStmv5Vs91Tf8/CWOIHCPUJBQCnwWxeY4Mj2x6yq7apjguaqn5uXBrNRsRjEJ0t1dYLuNeO53kL
qnagwUUds1HygGyZL+93o0exgOx+ih69gTaNWPvv36UrCZcSX84NeZc12w10E7RM0r9c0bkIac5Z
Luy7rJS9hyvsmq4x3OiuZxwY4c2rx099Jq9ulGkobM859co/reV7V8V3myr0lZv63xAnONX5scSr
CILEK82LliT8XQ1j7rw422ustusW0VrAamhdNNV2I6KP2Iiq8qA1MBNbaIT2jmvWjHsRbuzRUPIj
a06zBM6AJ7Q1GBSb6CK0bEdVOF/OxJgUvZ5f5/ayF6Sa7AQ58jtZGbaNSJRepNPvyHEyD/qzRmPx
aFXYOqrcZ/vp/TQfCGlqKdVk23dWTmXCQxh9txMlu/RPIEQ6KgvUkrIEZWCRbyi0YuV+wotUqTdA
y0n7Xip3BNOte2qvzZQPTmmW/6UKqdRO4ljH0ToqvfkDK9U5al0Mk0nVQX9YGE1+/27oRgUvqKow
0J/TwIlSPHV2Wbk5V4FU5ojo4xFakaaru4nbsVtrNllhC/GgfZYdlGxvzQ+VyBgwDYWBfbqrd+W8
bInq7Nax8q6m0Yl5JabeUeJJTmhTqKjubrWsxQcEdLFLr4FwmJiqh/Nx30rz3bBli4ZFkd56Of8v
1zllZrMdaClgLI5UKCRCC1sZV0uuf1RZMj9WY6GUTO8JnZkgXsVPKVuMSVWbqY0COGmIPo1Rshj3
a6TiFZ/LBH1knHJujdalTLx1HRzAFL24IrDOcfaOML3S5r3MIrpRFFPSEfN2h49O/Fl45TyTgzgZ
LbVdHTtemlG0cmifK8B99PU1IiwB34VWZf6dGMAbas4ziyfFNew4KCeRf1hVg3aVA201blrdyhx4
cPsSTYzEIWD3A+Lzb+hH4moxwaKLuI/UETsj7T7KsoGfL/1s2CKpLxU08zKttwRbSeEw10hJ9XWt
OHqPe0n6tMbA0nqIS+tL1eAhw/zxn8Nc3pM6Wp30e+veakG20WrRxcgFmdGqp4vUDHrL+FRTdT3K
WbXyoij3S1rnStqc6zJhiFSM3aGps2tRQ9Qv1YbI1awLKo0BlhKNX9JUli/zQCvWyfKQvtZrudTV
YSLgUOXG6s5aprmyw/wTTybJv/iNaYxBKVy2NNp4CbndbF1wXFJ6rSf4vf2y1qNXlfKsHnWAcFHy
ouht5HHw2VwDF/0Q8RdZw1em48fIhN0wgZzANWlfMML2p7qAwtUTJYqvXAknVqOXs3iDKItXv7LG
Niwkhp96mZ21bPmnMhDxBmKajiq9pVDPSlInGXY66kxziCk/Fq4AfeYER8rBekmQDfwBbkeqGs4C
5hrhxB1zoipnYjsy3pUGGbVJKlg0m3ZC8Q2IzdSN5fRcy4BmTGz/By42G9p/OdjW2jyRN4Oh2QyH
yrlPKo1Oc50pwm1zX0paFmBFvmX6pBzrtdhYWKpfrhHNFOqhuDHsQMmtW401mLLDSbrj7y9AGLuj
ppSJ6qM0+P+/VWUWmNKRDkx/mORiQq2v//e/Mj/kX/3+t03frtqf35+Qyi+CsJ4csQKVBak3vT6m
4BJgFM3bjxVFnwaE0r3KcW0c1vLyUqZ2eyOnEx9QGWshlU3hYv53UKDgYHZ4AlytVhbMR7WzV5yA
6O/YnUV8c5JW+noy16rddZ0TXReLxVKq32Vv/Zc9llhSDmmfF0G9RLe6m1DrO+ud95Ae5ZooQCwn
lp1iuJZH5waBCAyTjTl2M2eXKdPjHB8oApj/DIN9rICijbCN2L2MP+9Z4UBfbemZ+GOMmM5ZmvRD
aSBqF3X9kSVZTydh+hBY7os5Gi8y/tpwssH+ZRRa3Gu0S9zqfbDkfIcayZ1zPQ0Bc/3S1YY0OxXF
HDopn0hRIzxXsRJcmkpAx6pncALUeipXpkKA33O0U5tGGTfr7KkoqpY0hup1Jt74N8hoRffF3gzY
kNTV976KzmZWPy+ZxJhW7e9mC751Mic0J117oidVojcbASDmo3GUVIktBvXuQesRWxuYQvktonN9
oyZV/2gtckk38nenIjEltYLJiGq+XpyIA53SBqqNgFu4Pek68jxHI0oWJtV1nCxrl9A59BWgVqQp
FodGZro8qVXQ44xiYB97AqH9LkZaZZsLpzD5o5i0JrCoML6uw8oNKu76qyarRbiu0GNoozlhx1iN
7oMxvKLSERTe2PRTtT7QAExviezsp9ztqUiPlbT8t5R29o6gYmeXynFM4vlAaBs4pYRpc1Mus7sY
9PLKsR8xZuAmz0oWO2ot0qsBpQ1dwuirzmLfjEgfHGAeeRkZc2uCE7tO7Ke6nuhM1Exx4aHddbHJ
kMbEIH1+NoK8aE0cf2bhAdz4hwcETztqZofZnbVW/4SGZH9a/g5Jg6wo1c+GZZyYvZEfLdOMVAhw
prP0jiwv8eOhfGERG1ed4GFu0Eh/e0KJn827LaXDg2AYyu6YhqUMVE2TEX13VWR6pjJZh7IwGWBj
xsqZbh1b9Kg8KqN1iRx9gguX0zSjIN+3EDEgF8npAZiJQ/Rd5BwarUvwF/A2WP7FIXZM7VTJVUcN
4sDwGaI1nDNVu+CYtoNMG7EbRUzYRXLpGj26oodS/VYV8t1SotKHE1zuV6Y9KFyg7/RVFz8p9CE9
Q8FEQwcWr69kSE8abMxR4joPqGd+7nVG663Upy+NLoE1bhv5ZXAasjh06BdIdlq3sSouwBsAHtbI
fFCIVmQ6iu3QJGbobaKMcQuRtW9O27LCjbR+iyPuphB3yre+YYgEezJ/I58go1PAXFhuyZilfSne
fqny6tImb/RCEc0pWfwWLcyXei6pr3OJiCAXjv3KxkRDvqutV+RVkO3wwd5x10Pkq1Q63Mij7BZF
4u9vRbKqVyOqZH9O/5DTaoLoYrYeORKjxUa6Y5IzDqnZTdco1sdrj/vmOpW1dh4S5pjbP++bqfdr
pxiZU1nGpVP6UyusvTKY9luf2a/9hC6SaOd8nlJvyLbxgqRkfmHHH2KF9pMnOEz1uLM8c9YVPiUx
B9WUtn43QEe3R74Iaa4UD63bX+aVC66S1qBNTTZsUzEbbWVluajcS2iMZJqf9cR+L+tZlpXqLkwx
hWt9nWBbhXmTWfeVV0x457mMxdERTf5UGGzHTIALeq8O+9lYoovi9UdZa50Av0UcREwE9RqlhF4a
m2AH9EeVtDTAJb9NExNdgDVeDH1kejJFGHTXXvNA3jz1sTj1bbWG8PaY1hjZHen7fmgnUo42zVe0
ssmPI/NkUDNnMsZIll+PUWOZPo19bnZcpzgE+k+YxpBGhd75xdL+2JGg4Zbhl2XXjvMa93UxtN5Q
FtRHrcFsdKtrmZK4E3JQNnc2kXLszg2OQPwrDVM/k7RAhFgIwWoEAjBn7AQ+EypK0oerjgt7jqGo
t+z1rBmmeRFcNimanMDWluGk6JO+K2kB36xKnJl8nboWT6Qe2VVQ26l6YEOY9yw/0koLQFRzg4h1
DSao1JfZgmNULoTC6BaWKCNPjP1gmtT0c+nJC/eQZIUUYYNo5ur32plKc48B7O40mmJs2yuszGY5
Ugqpcfq2ruP6FNNGOFsN2pZSk6NLl0yACrAfDEQ1HJHEuWW1sTOSnK0kbt1saCxMRPQEeJMkpyX9
erdWhYDO9WLLSgYh2AyWadDPeTpyzyMW5KhvPF28F9AD5AWUCjAG01BvTAURqmraO/6n/5a8fU0Q
MrOylptZMyyfDUW7SCs7btIRAt2xa+1zwENwI+nVDq04y1FHUwD7HwCB6YbQYrbYjh3ZJHhN1iN/
MaHsysv4Xs3MRxbZWdx0ADShz/p00iNKD9W69ToM4i5hYDPUanGUklFm1x/OM/Kyg71g9hB2BeVh
Uq7xGo3BwHpjtJ65mpxUL5R1Cmoj89TOznzsZ72ldz92Ibgin3EskQRoIo6GJUEMW1DiVTH4AwfZ
Oy3jEOLdfZkLjoZW0fecoX/whn5UibbRzKR9a7VXR4VDoUOzCcrGzsMo0xrfiRBX9WZ8HOyCw7Nu
H51GBYwrusUVi/FEKhPNW+eZWWwkn7nZLCzGETJbH0xz3uJjNm+/hSOf5K4tTIkkrXVv5UVMuwAF
wWiEaFLNh2Rid2sGI/cH3k+Qq9aFaPiZgdxo+plMHd3IKspwKb6u2PTOHdGavqQthV+YOm2dyKFL
iBjPnQp046MQb1oc5cdsLQ+mrJonx+zPizD6vS7E3agWuiR5bGK60YeDlU7UQn2cK6e4GpTTOjIf
rLfD//ef/f4CTlg5RauDLM1oF5rVBbziwrS0fWt2+9iAeo+MzcZi2IpAB4d50OZFJhWdf/H7d2rJ
mL90jK0jDlravkDh0x9jHxq41mMPpYJ5TNcdKlH7Mf6ZkLu/xF5zSD3lXv6xP8e/zllhXJi8K1KA
p5XGbuHpb5QL+qNhIej+9LCXS/SlCWIPH10TOmgJ8TfRVlncTg8S8r0/4jHAnbqX93mIofQv/+BW
PZv8r8joFeoNEmnfoIN01/WDGGgeDER2uIecXUv7+tU6p8F6keRA2r9BCyKdiVvJeiuE67wwIpS/
rYN6FZqrPWffphXolbdCUA1nkLJe+VO/ZDTamotV38bEMx/xm17su+Z7rC9sCGQ6QrrrGGWWJ6Xz
F2By5MnH4GR2wwVlNLHItK1ZZpBZUxxhbR6Ic5SHSGHUp+a7knfDvsgvtvUiSX9564jzAu01g7Sa
+fSYpp/mgLAEzh0ET6LirzoyLZiAxxqM/EvxzK1bLw8LcBPkiuwdDzwkw6F8E2/SJ1ICWknYHvwq
HAxfe9O/c/Wkkrowu2vyX3/RXp0jSIN8P8CAsvYxw8TdeGrO6NvgWInP8asYd9oj8ew7b25x9b9z
OL3XYEj+JC/DmxK0movU9kIKF5zz5ZlTDQlRSMWp+MhFRpyfu9ptc1QYu/JVhqzf76QXIe1mkAuj
P/Ze1F/XWzd54uwAKdqoPrQrIYC5k3C74/o87bG/VAHDHkn4TLdOBBPw3YBUPBdvys14KSdXNx+D
usdQF130o0rI23CcmUM8yw/rBaibysKRDjLruvH+DEe8ASu9YeFK5+JkX2gcU0i+iEM+bysgpuJY
9vE7A7sxgD14aT6kx3zMUeiHxWH19dMrwkk/uRS8mXfgSQhq6Cb/JVyREBiP3t9V+Zlp9+8Mr8Hm
cGs54z6xQ7yzARfaoap9BSKuHqLE6DlUr86BfG+mZtZhKQCkHcQrRJOBSnY+WjSZeVS94aUJyit1
OFqCxZXkY/KWb7pqj2+kY8TSet1Z3Ylj/Dy/SqG4GmF6sF7b8m6QTBZ7Uey9Kw/1Hh24m2b4zt+h
YWf/tSdixLGd0iyhtxrEOufOrvvovOpPe4poA75DPfSkJ1CxJTq2Xb9PkgA1SXKdv/Jje7HudfgF
OrU7a2Hto8ptPNub37NPDCHP1gONS/VH31X0omMfoFRK4qPt9v/EPwgViCewviJCvMravd8rJ5o+
0ydbmfbNnG8T1KMAD+l+58jyrsCHZJSae/yB3wZg4c/qFYTiCXys/tKf7Am5w1757j7lzGfQ6vjS
pTnIACpR97qza/9pDvYzcXbTX3OHNzocbsXz5uhBirvu5H32nE976YVekej5SmkHyS96oP7t/oiv
iDGVb4XGY7V27XsN4/SZOnH9B0e6z/fFWX7WHs4jgVfU7aLDSgP5yidEsS4gHO26b0n3+pDrRukz
JjKPybG6mX+mwPqMzu0pDst9/a8LksgV3802ado5xcliesIPB+UHZwn/75453WmwnvJHTq8rwCme
v9K3/yPDnrsJ3TO4NOG02RdsQJhnUAP9i+WLjl534EjcWT/oOInxs+3rhLRGc3t2oBc8Cw1nDYsG
niSgV+jwpWdw9yx2kXbgk9/Vb8mXZOE1cru/VKyz3y871IkMY0Ee+d1euSeoj0NwMOZpOKctXzaL
qYS5w9G0aR929q1+yD1dQi/iyEpBeoaW4SKARl5n+t0xetVrVycrt31CEDmvd+lZZe74JF7Rc0u0
gnd5EXa6r1ygmjCc2zONhZD9Pf4FMnyphTd6AITO0vN8d87rDdpKxo3h4pxj4xL9ByVenKWAKhEf
hvbCiahwd/tjvFh36yN+5kj4sA7aj3TuIGLvwBAipmTkxQOd7Ns3fN/zLkUp6so3x8fM4CYf5j8o
TA8rZvi6Uz8UGv2AF1mqzEj3ytUh2jPcwtePXYxOwUUALGue4/j2c1t47T859qWj+JT5Sp+Ug3Jr
hi9xLt7BS9K1i9ArQ1FxqdqQyVQev6n6W85WtkT7hv1QnkL90DVefCiWQPxz+jfY4bZnTByZOmQG
l0Gv5ACc9HiydNS13vBRHDqSFgdK5x2QKPkgXRjBorJePA2xDAOQ/fpISiA4O/jJXj+5iW8hzX5o
y04N+jfnoshhfcIEaVi7JpzPZujwmCg36U/m93uu7uo9/S++4D22f+TxYLKn3hdlh3Zh8KwiRCfM
JUj/W+77EzPOgrfYvI79bplctXSJuXHHxK+u5Yfzhzu6cm6knWW5m5H6iz4/ctzox7hmpKbcM/1/
pJ1Xb+PoFmX/y7wTYA6vEiVR0ZYlxxfCLruYc+avn0XPANMlaywM5qXRt7tvSSK/eM7ea89KMj64
ptQfFoRZ3D3ivnRZFmzhqJ+89qj3m3Eb29WqmnsYgFbF3pu1H+mzfB5eEtooH5R+/I25TQ+Juqhe
/ad8WFR/mHISnK+t8iE88HSX0gZaFA/M6O54EGMxDyo7OEc+4WPHEACxtJZpo9WUNXlLzOmZ8iwG
G91c9OsJhTdrHQni+KJ6qZ0a5a4JnnCmf7qEqvR2NdfJ0YGQvm//1qLjUvuSqQWt0qcKweC8fRRe
R5406ZVcxu7MbaDQb1qkw0O8jdOt61jc/Wcw2x31Q7WOzR3CxKwf5sOy+uOuFeDwwRI8suYI3bJ6
BFCOfxHTOxLVhIe3xaA4LOSA9rPT3WnNTvdXuDHknfE3Y2wHM02bGXt68tqxYbsXwHvZCIm1p/LY
IZP/IHicxFecHvfC0kNSg7LWQJk8U7MFEzNd5SvTSWqnHO8YYdU9mA0JBJ84p2GF/KHZxrVtYkVK
N/ID/70hAEyeU30aHvp2a0TLSVsJ/QfPJBRJf0n2hqltuLMH+pGTQpg96uq+ru3KPHORFJo9B7b8
q3yorVNNEDrH0LcwWUtHFijkT/DmKAqmD9VdcJfiqdx0xcI7Nc9RsYpovGisURiHbGNtcnDJ/4iQ
89j0n7S7XsGnsuRWjDJAd7zsUEQw2yD6zVAhBQfv3XyT9ywS8Vd4bN8MandOu1Desl2x9jfNtn5V
H/J4NdARRlN6UjIf1z6g8LkPfTqx80VhONZbnawIL2nJ8VbmQ3qXGjYWQAI73DtvPGWf+Vvu49yA
QUJqD0fzL09bYPdI/+LtStQvvGXDC95FbFiE4KCSQzg4Cb7zWb007kp5Jm4ok57TVdBsqxPdTvdZ
IHRjP/7NdvopewnNueuYZ4/j1yZ9woM6J3cDzEK8zzVSxGHp2KE+L5isvCUG27GQ5iUKlHn8yDmu
Tt89GFqURvc9db1nvifmUMwDbF+bCF03wJgHOm5u/qy1R+E+OeGUAXPKcZzudYhU9AOx5/jFxlZg
jNjC76RG6W7FZ3Qrp4pbx0YgCYpe+8F0SFzi8bXjXDtqe3T04dOwhF2ufjDwhU0bbzi3YvixKZin
b7DRy69mV9kSU4btCVUdgvynlKV64zqcW+zkGG2V0taW2SZemutgb+5yvGAmp+C5sYdGFi28N+ZM
vG2zDcHAqBprcZaf9HGTh8vJbxuhYF+U1tnFGsNo0zbawUhm/Za6OnUK1XFx8MHiZEaQ63Ki/eu9
SSxYnKhCG2NJuo2AoT65kj1mn6/CW96/gRVsY7t4oersCWsXwAw7CBIFhNQcz/ry3KvFynxo8oXr
cayvU9puc56c9cnLYFeNOMZzoVnLM2GfnPtHM5i1bxaZNBuSr6myf8LZ1c4YWuhOSqo93pe0/JbF
s+jwGl1ISHNu7UG19Tn4yUsKwSZ430cmKADrdqlukqO3QmRrsn5u4nW8y95bc+Zt47N3gDWTWZyV
GgQ7XxQCHtQP+jNcRDmwmgtsMtYOxbI3ixCLb4L79IGvLd2Lb+JROVPM4GNxR3FHeMXrQ84vZ3Fx
m9m8XGEbv1G746IQf1XuFgHJ1GU/e5+sxomwQVFVH8xnDLsf4d/SCWnprfOF+sfdmZg1Xe58nJFn
2d56wMs4pR7uOiikc82uFv5nEtLD4j7k1DNUMi/lJlywRzFemhdKBezXzQulj7qYlxhbbNn27tQH
4TVZin/EYQkQcooCuI9YDxF+8sjr95D60p/yL7tWV9gkj2SV3a391lYW7h93Wz175TZEzLuWd4Jt
bBJsbr5dtLPGXIvLAnASKxEzlIf9Fwm9oM2sDcYgA62E7fZLbWUdy2P9iJjz2RwgwRLTOs10rmWE
GO38d07VBEJwuozJWbHjj4ECnzf7anNUlkuOTeiz2eUJSDr6yi7+1F4YnQ/Bu7tKHMu1+8C2tsZB
wl/4SW8B0QWhbWTuZAtDQQo/U9+EnegUGOUX1jALbFZ/fUvrxPb3DKu+WoTrauNjgb+XTtNiM4nE
uMMZa+merDjqfXQYVtTzvAMpYy8vBUzR2qbsQ9MWzzkbY/EGcwck91I9MHB4Sf5R3vpf2F/NhxiU
0V/Yc3/YBISTtExf0/OQkCY414/uql8bJ9YoJoXxSddtp+yGTYhR+DUC3RDPxxN/WP9ae3YzrkE2
U7wdwrm/5kTsfqEc57qO9jb8UrlicDICFYXVao+9SnxglffAk8+oReKBOWeH7B05urWb6psCXZ+F
++CdfObTzH2OvxjD7QtH6GGDHlM8BncsR4RvCFjOiHafV8/Vs/ZaPbM8+g/iFiPBfbHsnrm7qvt0
Jy2N7To6igvjpWS2FQhKsyWLJ4slYKR7/7F96xy6Mc/5IwI1wR7QkW6m8Kvl8MKF3SWEYZejkyzs
ainS8qPZ92RtGE0fJfkClGUI52DFtruz+TL0W8tuD+6frn+GFiYkK01cZSp3S7ixtWMc4BJz9Zsc
PlziSJiTZuLrNIH6Q0GQ+V93qcnOqC4Jn+uBDxeOt+I/zFbadjjkd6yCaA6tzcCXLVflA4DcFU9A
3CmLiobgIx5jfxZRD0qfeg0v0Dpgo6S5dZiOz3gJP1KOZf4CVC30x1VULVjAnwUW8km4MMsdY5+/
Vy/YKWQuntJReAy0uafVLVOpUVcGIujOimEM0prZfP9d1OtwuKLcsqtRDG2jZEoj3sfQ9AYPlJen
RN1IoQHc0RavrC9GWyi//PMIEVYS1QVDxYq2ldSai7BkH8fz5NpBiGFKGeMXIVaqpVFr/G4dQvaG
gAX+1jOjDY5DOn7EvosBZy9UyihEu+Y+EsMCoiffx89brM4Dk6Gb/hIiu5k3dDbweI8KMrhqp0o9
x6U++99/6c1y34DZWUW6H5PQmdKiVDlQxiVp5NaX9ZVVFnxWoTGbGXIuirDoExZJLnBT+f6LPj7G
huCtaC5QxERgnC/qMuD44JvPiCxLx885mKN7xIJI4VnFe4qSgxLtMH6KWngWonuPikUH4xjRgIT1
uTx0qvwpR2JFuBqXOd08uvzeTUCCFVqmxs4K7lyuwP3bmpIOveFLyd29W7tEcaleg3nsJdTliqki
4j/mRTSq7KBXTkiWHNke+6NRNdFqxGpBZYbGmZs/qdXzAN5tPv19YPbwqIPqUwjDsxXnp7KvHmph
jFgj1XnWx1Azc0qow/OQE95Xq+R7tvpSGoz7aPCcXJAPChdPq3UfUkk9GQRmzgxZm0X6wI2FiFQ5
do8uzZ1FV5sg00ZtGXmogdx+fOxG+Y7XwQEmU13qRPmnKRAiabTw1MX+D4AtYWO5Po4+33GVclel
fbVucFmxzsTxujQ4uhpE0QLLO5SEbsDVwynuFs2qJXVvHqhTF7My9mZs9ds25ZBptRQDi4RykDCq
Kwv81UDReGHKBknDiDNsT3Lxjz6PjfZX7RA+wkhnujXxUos5LjRis8HAfggLn9uwZN5IvpV+sBhN
xEuGpoNytyQ+9ALoovexnLaCSeiTCh8iI30H9CX3RzdYVwkg0qRYlWq4yRWZzbgcbtDCfvJdpk+3
JEU0dTpE6gU3x+i1vgYYXjpEr/51e9UWK4/SQUgVQ5gESm6pU+0S8Ur/j/9DNrpGzvlB/uJnA0oz
LFOjuaVe4tLESs97uZdKOi3JhAO860oiJozuHo7aVDNBTZ+Ue2x4e9I+sSZqiG3DTFmrVncDTypN
v/EfpM73VzFkRVUti2908QakSBMH5KGl44pgEcJCAAshfPkkMTnCnX/n5fQnJyAMw7ene9Y+am4x
zi1Owq033BgOP5Pl4a9JaFEVU9Vk6/K7aIEryUIW0CsvUgxVIRv8hBUgRPHdx4vmwmi88SaUawNQ
xuJhYDERdVW/ANdFdOzGPBdKR08p9xld8kjwPTpJTlrNWCPe5PEbUv2W5y7AGGIEcKIWPUd75AC4
TOKNEpNCqlBEE7HSgn/mrK9q/J/caIntFsdVWT6ZaEDyAWUqUHdUJw0t8AJyBBcixGGLwKyPv4+v
a+9UVhQDi6xpKrJ4Ma4HyGrsSl7lmAkboQ4eZqYX3Y3J8z1IL0cORFsRKD/8LcOQGVn/wT8R41iT
gySXTltqZ9g0xzYxtp1B8btmxuSUYI0uPY451FHP4m86c92H2h7/R499PT6SSA+/uMrvu52rmjve
/So31S+rnpgl+VtclPtxAKCR68VKrNx7sfH/ZiVA498fljwBeH/+Dl2TRcuULEm9IK1amtpLnqxw
HbA4mnpGBq1AR+NEq2VIeKdjCXQ+AVrXQ3sSp7KyuUzL+MmTOgSOcNt1vf/yLJlgj/KxmpgLEDuB
YXTevZuY5Y05Il1bOxSVxh2blyHr3//+P49dqSw9M8hGchhZ8wY+PHqcHPoz1AsCsB4jWuqTp/+t
17ahQu3SQwBHTWYWm+Kt4PKry7fCwi2qKOoRhl4MAbIHRUkwh9KJNLonRkHSyEQbGXxqQoVcEFPA
fKpbWuwebYzOTz5/f3dXp68C7lEV4bzpDMR/x6CF3+R/jcEeQZFdSjJFZmJIqnF4NJsQBjdRVNU0
8/Blkag0UWKUVj6FkKVnE06mxyaHjb3/cicgyojYf16H0ldtRBRcPUK5ctg9Mbdsq8beP5xb3/2A
E7HFRknBNGw3E2WpnjBUv/+w/8uTNXWD3VhWzR/rEhpUBpBYOkSyEd9LbV7BFYhqbdmDmgF4Gq1H
yVrHFM5DyC+/f/q1fZERNhHPRIB7ysWeoPYgUNWEPWGYOD0CpYlupJvadiFZxsZjqKUUSLr6xm++
tmqpIsQkFb4PJLsLnFzUN2k7xF3pjD3vEsHNm25mb7//slufcfHLAq2W8YkyYBH57Ue9XKlmcmPx
vTommQySYjEvaHJfjkkrhNUi10wK0rqUjhbAwCpi9QwwLUuP/TcmSA0WWtHs8cscMTXRjEc/HMc7
0iRJrGv3rYg/1JQluxuAKqsGFQN/8N+C3FvWFQrgVmEkN8Lw6OfszaSGADsyHvLA/ZiAY6aLSuP3
BydNU/nfVVIRRc1UAIeKFpL9iz1F1fJGEYAFOR7i9FnNNj5T44R0xQ44fMI0M6qYAEs6MRPuxhMK
uiY5R9/cSu3fv4p17ZsYJphXWZMl43LRKXRDNIdcKZwi/St4NNt9mfq1UUv0cYdjX9buVgFY4Svb
3z/35+kE1aSJsM6AdKuQq3mx1nhSPZZRXDjj6NuGzJwkOAMTaN7iR2PRLd1b56FpxF88c36fqRkY
57WfgFirCoJxGEzcYSqpmyHKbI6yL3kZPv3+y65+jiqLEi+Y1Vydfvl/thSdO5xilUbmmNRuRlde
EQM3hyF+46xp/ty6JuD7//mci8OWoMS6i3Akc0BS1IKl2mi+ueWDJ++RBUiZSl8RGH+2zqqQ5M8h
f1XDtVGEZ34+tYa2aZeCNWmulAS+P1kOii8uQ05Cs9FP+MYpwVoqJSi1Q8FWqABuGo+akWr12O+J
YVjBDxUWvSai6IXu01iEglmud/ISfGCyyzU/VNZaUXnLsV1miZ/sOpUOndQaGUG0RBaFWb3ws/EP
PnNh3XGhxDPZTfELpCI1f1pTRF4Q+R4XYvxiAEXeO8Pmekqrzetr9Grmq2SglAD7mGNu6mo7WyND
ks74GDem5792iS4iXIWuo/Xq0cv9v8QBkgnn0sE2NJMa5igZy1LTXsSlHI73XJqLlUuFNbNogLc6
dpswQjxg9v5TMI5nL7j7faRIVzYmDpSGxmIgogzTLk9LcTwKCte0zCGbLKWm0p3aOD2SI3YyS+uD
akQ7E4foiJ3n2YIDXVm+CqSpw+q/ywJtA2T3hHn9hYCdheTnj6MQv0lTDI6s1GQTxWTuDj6FnUK3
A9F7Kls95eW6zRxT4qp3xc+ywl9tREdsbXSpVP8pa2mdkhYyV6yPuOtOWm0dxro5yREl19ZdqsQs
cp2zDmXhL1RshLXK/yEkmFnpG9vv8HKGx0RWd3hJjnLdnrDMeeVnOKRrRZE+B09auYJxgAcDXr2U
yamUVnlP6zHgsbsuXawgIAQkWRTliLgCz8J8+p6y2kV2ZTQnX5c+v/9/rb6rsuqI+tauWggVMnK+
OrY2veI6Gm3BphTfq7B13J41TVJfFDld47PYxEG6H3353tPUOw82s+6Xj8KY7XG7wNzx/UdQ+6+l
n4+7mqAa2fWEhzqt9mpjfFqaTjXfLJ8z7Ij3UWvh3UrvscZlD9xBGVMuhqsbI+TKRiFb0FIpPmmo
Mo2LxcQlvnhKeUMdDYYs88phU0MuncPwxyhcassgsT4DBOxIMkrkLCKvPap6mqCu0jk3vsu0nV8s
oIpsEOSpWrA8rMsrClWWtu3yJHPAgSBP30SCEExGtWRhopcjzrvdILwX50LevfdG/UfKxFNVoqzx
fVNdZG1ON9EUvHVX9zc2MennrUPhhibquiyZUDEvKx+lR9aY3+ip42EZoN6Vm0hlabwgLve2bl++
uskIndCQY6cy4Gz5QrduGtG9salNcOTLRwTflv3MNCHJc2L5d+2vh8js3KEBL2s+QgRIVvj/EmHx
zQ3B1DHrw37YpjHiRCVblxNNo54852prISuOIZWL+h8t2cbYCSjL9/fw/sZ95hJk3GIskdVoLlso
Z92ytkdduFfamN8S1DLEOdhaajYu3UafYdmIb12Ufl7tFe5H0OhFjdqG/I2K/8+uVkV1Hkd4qiC0
Nodatmi9l+8wqGZtXJ6LLj3HDbmchTICi8nefx95P0/Q6rSbSgZIaMPStItzZtTmuJukEDuKSbsJ
v5LdD8OZat2SSItdJycPo4B46PcPvTKmOLWDuzYMDkaKqF+cPPMKxr/XNrGTRUg+0RLmUfU+6g3Q
j/BOc9FJp3jk+vckNKb0oM/fP/77CPjvbFNFhZ8tE3Kj69rlwcwL4jxVydhzRq1W6S22jA5dRnon
zimt3hGYcWxxHNDe1uhJE3oqdVQnCsLHe9F8Lhvl3Ez/mkT4u4G88Vnem1RMsvdheFCaPRi/TZhh
0TfKW2/r5zLBF+fSwaFd0/j6Fye7QqNurTcJXxzTva/gBh7NzxATPgjKG7eDawNDoehHeoPMSUi7
+CgA/iIpW1bkRBFcAwOHh2esEo3ETHTeWMa4UdbW8+8v5ueBmZ8HMV0Bcj4tNpfHLjUHrCmYEUog
/ngrf88G6QySwRZz6fH7kRPrvSBO4cZ4/HmsVEWu5Io4Hdb54ItJoFUUMWrXiByhaTZD3DrkDN8F
urj7/edJ156pJlLuUkzIgj/ChDh29UHAn+14qXbUW+7wGRONghtbZfZaCMouUuVlKBLRDFtArVhl
SwWnVTOsA0SBQKo0OHCj8Sy4t0bWleMSz0AiU4a9UNS5Ef67vPaC3KdhiO23xAc0Bv5J0XrWAHdX
B/W2aV8lN0TkE8KIkm4NNW3aaS/n47T0GRqQMHaai89mA6ktKEeRY2nAJVSMflRAYC2IRsa6nnXr
GqbbDIMmuIYpIFrx2KUJR5AT787HBE9wlDvOgQ/uv4G3poQR0GRSKxLe4z6JINawE3gkiKcqBTNJ
Lm2ccYhC8oYUlSp9iFVM5P1EkPmGjpG+h4EeNwk+sXhytJ2/WQZCYS60DnjR938OEM+CnQT0CRM5
pVZwcF33VlfapmxBMoyZOJnivaVvkk0N+xgkR/BBXQ/lWw/cT8haBxCXNZel4h3A8zKfrgE3Btw0
SX88WNOaSjOSaamXfYMxhOHqqyx0Qye8kcVCx1Fb6MMmKVGjkZE9dzUi/VJIJJimPnHnLJS8uv/9
S1ydXEQO0L6wZLD4FwtJohYcHrwsdvB0IqniZ4uRdDaN+sal7Uq9kRFs6dx7WdR1an3/jmDcbkqa
F2nsdApNJ7SJZgOyg3W6ImOQI9QZ5gF6cN5NrWhHv5F3JXGPnTne+iI/TypThV6iTWRS/OTp//tF
xlDERgya1ZGqKaeTv9h9uaq89ygZXrTJyllV8UdZaIfJCJ+YH//vD5ynoLKhqybROxerKNNAbyOf
1WyI3M/peZfoy5LSvbFYyz8vyRTBWBnpM0yROpeztiddVRozVgw9osVgwfmfEbeJOss4RoME5YE1
K1RqJ2h1a9bVjHLI87MWjYlcQhGPMDxwc3BGiyPv1L4LVOs5gZkju4QN9MgDKwmB0+1l+NpqQwyF
yg2fJs6PsoyplyYIvzZC2dlshK7eCHn+zqOcp7K8G8Sbq/7V5yQrsO7AXpg/OjeEamaGTvXLGfo7
QWpAIkf5e0PZFCSkibImDj6a+EMF/NIJ4Ko6TqR6sQlSBDC/DwxjmgGXywEviiavKimEk1zsc1Yj
A3jyisjBZIxLB9C/CfgBAmUBtTJA+4VJKqure5/TBEeCo2VWK9F8NUz1nKCtyb56D+tKkLROxXEp
ZIMENe0T5cBfWktC2d5re81y90Mtn82eYkbOYBCV/F2toydLqU9Jnr1bvbjLAdXPKpSTavlamtqi
8ATUtZyXKFVTgrTOI7m2CrSm3Aom8PBXkNFs981EWWSyvsNj/NAqIGByo9wSCAzeQlzS4bddwwB4
qj+nAddchr2I4rQXwVrKO5/hMIu0ANbO2/ffG3qy+H7KeUFFxc8+QvHWrqpeffcGFVbWP7x9l0f7
0q2mkkLCzlaUmxTYkhm1m44mpz1NiLLr0Af5g6NJDSGL4YfOkw4t6RyW5N555Z/Gr9ajqJ6FgFNm
3bFgF2VxgsVxP6plx7HUmkel/yf8kCyQI42PKEEf7nF4ORkssmjiTBmxjjJa0D9bBpeZa9W8VdA9
TmuxYvCvRAj44KVy3DotToLMe6gr+lmGcGMbuHbAkESVayQGb2u6xv27KsZG04cBABFHqKWZ1KcP
Xu9uxHAhecVjVg7vYo5Wx42PVjbcuOPIV7YgicVwOjTTrFUuz/uyxKxWsW87oyt9gmt7Afb/ZEg+
0cDpKczfGklxFGf40idjGQHegf8iZsYuc5V3MjhPaQFQz8zp+uVTpWpV9QgoZDddUu/BUmXVJ7+M
17/P1WurKzUtSee8z3nsx7W7hbbal16WOV2Ios1I10VDfSfpTmWUrsc82oidsVR8HFqoNIeUL4eO
ZNaJzSmuUUcYPtYZ/y42xj9hr74kpvg5woILzUcpGd6jSrxxp7r6eiWJtiS9GO50l7uvKlhhUJpV
5mCnOxR6R0Jd9eTV+VYUg6PHYSuN+8UQeqvB1G7mCl05WPPZU+VZljSLtfrfscWS19WVWjC2CE+Z
y4xmqVd3zJqVltmaEJ5w1m/8UfzMY/GTOvUSYtsq7dyDJjcnrPmzqDaRMQOfVsR0//ubvHbZ5ctx
nVE4g3Fzu1h1yY9VAc7zJsc6ewE3thxG7SXUWC4935hxP92JKbUlT9MOumdt1N57uvENrtyreDPE
c5o6Fyzz8hiYG2pQJynVpWJoT9P76XTL8Sog5vWLarUnUYyeskTf9ZF5CPCTofPIQuUlrMbP2vCO
Qqq+pED2BRXXrCHdmJ1XtmMy5bh4KSp70o/ufAvfMh2pQ6OEbrhXZ1+aVpzjigEUeMXRbNJbzeBr
g0UhZkvWJBl1y+VCxMhwM7kaU4fqwLL0UMPDM5lBXrVz3T+F/sA/7G9M5+kdX+y89OtFTVHoQKuy
Na1Q/ynx5GPXl6JL8QrH8vOIjrHHG27Uey9LbxW+jWtv+7+fdTHeLCGMQlWdCmUWfKwqcDGYSpC6
uOFIwXtBvHdHDN8sU5WVLxL3nmcGJhxzaw4Wk1a3sayfXcPcJqqx9OjnlfmwFjP1GVB9QiefdBJw
S/G4yqUmAMMjrishP2OJ9UHoKzXFWigSW2ObN+X5m3yMRDOh/QibL/9SU8kZFM6FGpJsJRzXlS+t
i9RYpFM6ZfDpycbCqlKUdMbGxINNyUXuM6fOhpVYWNu8bA9WAvRFGFblWB1IAT5HAHwaAaspBtC4
3SftsFYaXGpF8zcM63Nb8S299NCnEEwSdzxpMZ0SEqp7Lt8TCssAYRP34yz/MNd+xPUsUy2YL674
QpTNa1TpTgmyTBiUYQ5I2+rtViQkR4FIsyzwo30TLi1+ylJFJYkbTyW0kIJ16BXLpEcpLSbvOdIs
KosVOVj1dvSGGBZqyj6iFyT5ZIxA8AIrVRlloEhesGEG4wSl1bIKvQ7hZt3BpgMU1Q0hARFN9NAk
HBIVQhsnfH7MHzFR95ElwkrQDn5v+CvIQkjGqWDPCGF4cQt01qGlrFJigUwhP4LRw6PDqB/N9Ajq
3FZyzmOG2K+rlK1QgxoX4Rcm7Hmwoi8Le5ARVGfTNbeaWX61QXb0yvQoVDVaChfNk4qlPftTmdKz
HONbTKPsKezXsAxnhg7ulsbBswEcyc0xeQMptnzH1/izIncvEmrVAA5QfG1ZC+tpSPR6cbQGY2vq
AyZSvuS0DgBJX6FvXSkR3EPX33VB85IZXm+nzbD6fbm8On8kw5BYHBRkKxcXVr2oCmJCWZDkyrVL
nRXZ7+6HnMQLVELqoC+a0dryE2+sg9cOKdQ/uL0ipkCrdPGxmj/AUPEGXGS0fyTROqRRQj0/vbES
Xd2ONE6YdDgpOQO++XcpUhEHAa+3UiKOLafpGjxRkOAT3LpUUzLkdEA3/aNVyvuAWJxCun1SuLbi
s6kaOs+YKuzlxdHKkyLJO42OAh6OuEBx2qB/7wR9xz8+IBTg0mfOXG98YPFf+AGKV5CIO7EEkGxS
fGwI5Klr0tNlIrVMfesmMh0sDViySxBNBzlzlkgpU7ByHS9OPzOvfmh8bwNXfGsNLTAF0qZarcSh
kFLN9wgK8TAQJ11jD5l+VhowcBHLZTNMPcKYwOgSWqk/TE4ncXhX0tFJRwJ3fGNOcPch8UWE/J9y
FSHMaTHgk+s1M5TgociPpZmhYVcxDYj1+D69zQwyGP6vPrLNUH/iKhUlZP/mA/is8FjCW4Lcy0nk
zRU6hAtTx85n3VDg6NmSF1CoacO9ySGVrIIQnAJVqCoxalsOW48qAxhHCYQwYc4rIj9IIUCgXsf5
F0YqwKQEmBJXCpYfYUTnqUQa1Oo577tiOaD5N/LaA+9g4dCW4FDQezRafVOJmChj0labHo9tGz6N
UQ59I5lE4ng+A5cPmLCCv8/Ba/ulrnBFt2Tq89Tp/h2kgVhpSRq1KfRDekzyY6LH26ETV5FEXM3/
10ddXtHaHN5wBvLR8Q1Iiil84ZQaO5jEeVcLN37W1VOyzr0KXQpyNK5z//4usZDzrFBLflfkVD5p
el668PtsOZ3bQ2l4lTzixXCygxu+8TOvnXqo0lCS4qjFPeziiKyXyApSomOdnrYvBPQkwfJS1wfD
t7ZSzvvlf//+YK9/okYlfwo2/VFtAE6NugWOoVOGJQaw8gxV5l1yh+csLr9q9hCoTovfP/J76bg8
Z036WGqdqJWNS/HPWOVQ/UlQcMI+9ucqIYctGkfMlhZBo2I5G2v9VMFmIguui0+meS4iKI7lwBmh
7KZWH+aIvD4KbFQVZld8pknNiTQYV9aAtEETMqgTJI8YibaNEL1R6HIxxY1rPTf0+ViOK8/N67lh
Mt86XGlkDVDb3rZwdG3myjYI4EvRvK3mknsqY4xxNUy4xFKcLJEfe6u4T4V0mLlUYhE0237tQxO2
hMiWyU+gNtvhOp7c50UFNAkBICFh2ZzbJ6nETfQamlAnNOB4vz/Vq6OWMavQCqI1bV3uiF3vkpXm
W4nTFflXPDxZ0EYid1yDrzvI6qJu7BC/43irkHltAMEDopBJQVf9cTOoWmHwc1lPHAjVX+HI67PG
6n2I6/dk0mD0ZX6E+3P+/cde2/3pPKF4F6e/fJ+u/3NSF60yQpAM+TBiC8nA1cwtdFrT1l9m2iY0
pbs4K87T+eT3z7224v3ncy/vz+Goxm2miQnG5n5lxoyx0KwOnSw9l1l7+P2zrCsValKIdURiXEtZ
FS5K5XVnEuhBKJOjpOFDT4K1HSBbJ2Lckcu4JsYlJ4qacUaw02oQfbzsJswM6oYSL9p1K2OmVY7i
fcYZ9CNd7+9CTznCquwTF8CpEiPyE6RPT8eLVanA8lztNUQjuZBlZHk9sXsVjEE/BJyjjY91A9Jk
jE6sjbB7IU8t/XTNmRZbNG6TCrc2yW3P3+YS3QxFYp+w3VmHKMONVAjcNyTw1zNuXhSMM876Qnom
ZqPCEkLd2ZVWXquRcVdXpOkRDImUapFq3Ws7qh0hcFx7pFpbIfc6uLoHybkDfkmmCVtwDWMimnsy
DOFI6Y9q7G+mc3NRKs8mJ+K+YmwQqbDw/P5Z9UZisOpzmDUH4h7yhREJ2z7SFh342UDw/wpjOZCO
Xm/ImK0PWumTFoX5lYTeG1vMtUljTQHUNB6YrZeizjjOK3SXOXX1nNtVpjy34ChqUX3Wcm1Lw/e5
JqLsxkovXxu8FpoM3BAGreLL8cT90iO3kAVCj42DDPAe2a0r21I1LyDhBlM6lDS14KrAcnQ3JNIw
cQ99EIaOFyansqGtmcu0fRNSO+Twb+rmL+jtCbdqxwktEW1h8cJLaACqg81axC0WYEmDBvH7vLji
FFDxWKDzkFluqFVezAtPGGI0lTHMIzdZop/C4S5S8e5L6aAm/Cryt/JZgKlPGOCvR4JP2J5lIcwe
MirkHkZEwapXbcMqXKcnUvXQb2F1WpFagBMXfjuRHvFTqyxdXQEen0O8rAUCKGJxioYWyX0NWt/5
/Uf9TPwG/YhoQJoOUybln2nE/GdFs/TBTGpZiZ1eDhcFRXVQaua5zoiyKOV+KVlubmcJ6PBEls4+
fAXu8Cn2Xo9skDqNVkHENQBqpembN9aha0IMRNu0jqZTgvGjMOv12pi7LYttbvq7Jojfhbg4+hnG
aE3FiFyTcVLC8a60/gz88c7v671G62vWutw868p46paJn37VES8KSj0yt+RrIK3A6PgjmtTcElqD
2kcV/t54puKVFRRtBFIBBG40di67mmLoejplowR9dkmQUoTfrxlYNlxxQ/IzGhGebj9mwbrzN1YH
eiALo3FvibAbOv9THAr5jgYa3e0YYpDiTvmcTYHqTRrevZHpMsQf5EOmiy6t76Cjwj0hWdHKqXGk
OrNFC1rBDuGqktvJZBugjmtm8MBiBaAyzQwnjiyVtN2Uu9T/pO68mtvG1nT9V3b1PXqQw6npfUEC
BAmRypZs3bBkWUbOGb/+PFjyNN2enrP3XJ4qFYQMEFhY4QvvY2tBqULI0SLswqvnC92UKEBADZG+
DAPFMKy6pud38hTvn9tai4g1dCRPrisiTyXt3jbi54IwpI3W68pmrOgr2ZJ9TJ03a6QKNpP+W2jI
7tmgN1MMewLZ3Np8QbH0PTyHwRSi/RQmhhtq5d3angzWJzCYL2unsMu057ZpHpW+/6bi68Nv/jzE
qoL3nxNrcvcY0ecfx+HgVB0O8ugK1frBDePx++ksa9cOrUGoJ6mPtZCU9KYGmeJYd+CQGT6iCEgV
O6D5VXX7JVt1R2f5pSjnt39RFv6uKBCQpskErTCo/dWrNuNMyNpOy/dTUmbIQmob5H3v87CdfMZz
PJ/YuRt0CYjnWn+RZ5Pmyr+ILPmbTgsJgjZx5sbaov9q4AV3Xdf52kFzSl7fmFVPpoXE8ODUPBvC
SffOXHsLeaSbGK3lf/UV/03tj6kEnw5mXHqIv1rfC3zs/ZjHxT7tgUhWRbLXSzTMLITuXa0mvaok
GeloGw8G38AuP0eIh7b7c1XCfY4621eL5Prc1+pBm1cE4OAgQgiXSzYOQz+dT6hlugCTHmMbcCh9
C59eDX3Cpvloxf7jbfo/4Xt5+zFMaP/5nyy/lRXg1TDqfln85wksW9mW37v/XA/7c7e/HvTPxzLn
7/+5i/9eXr/m7+2vO/3ltFz9x925r93rXxa8gria+a5/b+b797bPOnEL/I51z3934z/exVke5+r9
j99ev/EKUCMm7fmt++3HpsO3P377KLL/8fMFfmxdf8Efv8EtAErzrfzvx7y/tt0fv0kMC36XiWly
HEPYy2y+kPH9xybndww8OD/XBFKs7pSdomy66I/fdOV3GfuayZHEHtIH1X77R1v26ybN/J04LNXB
EGYYGkYi57f/uru/vMbLa/1H0ee3ZVx07R+/cRu0cD+NCunIrx16MnVIhyDC9tcCKudRJZ+lBc2N
JspR0O/rYGxJLCcx/Mfcx7pqQuIxmWNAKqOYF3v9t20wcxe3Ib1989P29XxiUUxKRa0D1Q7HXTg6
t13a69iLSCWMBkQ3i8wugrQF90ggSDtt85DoI7EStk4RiEk1z2z+2Kkp+G62YrXYK1uPv+z60+ku
+1w2i7lJAgPQ9HR7e4h1l42/XHXUE5JLL5vF3C/7fNxZK1noNwGtRfeYexb7FEr7LCfE20pZd8Az
P/jtucDtvYxNgEWCRNIR6gLRL+taMbHM9i/LaWn82LJECKlIRngQR4uds0HJA+VRzF92vJzssufH
7utlf7rA323+ZV1YgDBrU/MUydi7TLk6XM4k5ojcPlkyKVBRXJUBnAMyjMWsmCTryssi8DQ26334
Y2VPIOxmcVrr41Ve3qJ4eL8sFuL92yDL3dm00D0yK3PZNrpdBcj91kGi47AsJyv2kojgqo0opGVe
RYiLA4ISO4p1Yu7jOFGkydzXdkqnXItyOot1YjN5C1c0/nCN1otko2lv+5i84J+OFbPqqN+avTXu
xNLHx7HekVj8OOm6SJrHpEhoKDR9oMcqYVhiVkziURkgeL4WcUK8Zdgg/5a3Zsc3waRQpw4tG+Z0
CwmpWdJAJytaC2OFVLu9mCWXEnWVOjwoUY70i43SVWprfFTrpG8nwhp4+wjl9PHesmdPrKcj9GMP
OT3T6DSyT/+3hKJjlkECYjTbXJa1ptS8zCy+qJgZAjExDZ6LmNOAFgfKOhGL2TI/L3NlezRMFekx
UCAchJImY/2YEIhgCkN88Mlc2stY24NhhSogfoRW2E+zWnw3GahwwZ+q3bTM2CoIALmYtZW8CEbC
DA8GkMmQvPbakE/ihxULFqKPB2AbPbplWZ4DY3cQhi2wkSEaDczKgr66T/TZkb3L7VtKskqrAEYx
17JbrY8Du3EZiEUx0dcNYi7N65MNrnBnOHEVdFYFdFBddBLp5PUZ5Tk0hGVu78RTSHrKgJgTV5NJ
AdxPkAwSpZkCmvkpSBZGR1FBx2QarRhJjn4aA9AszJJkkrpVSipVlqo4ApeaZPQYpdw5aZEf+rgv
ZYkJZ0wooSXj4K24KfFOdIl043Or7sUq8YYu7wr1qWooMJAvVPLo3j9VbYGCrVjM1nuekxLJzXOp
b4gK3uRYCg/hWvrOlvHkALDbjVj7EqTS/UXq20BsE3OMETwV8Ys9b7wJUHVuAjHnrBm/Kwa7CbDq
Qm3Q+m92N665iZHFd5JKNQVvnRXLsAYfFDutdsagV4E0aOg2iVnib2mx1pV2m8cUpvCY0d8PlKKo
iMUOJx7Mci55WkzCBliBCY4GYYDwsyxBCEEruQ3E3GXRXtBJ0Reyt9aNfR9+sYcJYbiyp0hYktUG
DIaBHZMp0StpF4hVUdipfmyWe8IFnis9o77/88fahQ7y/LI8yYSVqZNUwd39r1/48TO1CNVys51r
ODWKimjtMUz5gZdfKRbF7630qkY0fNjhuDj7cYYYrAyRhIEOv1z8XEsaKIaGmIoVZY1CqDWqe5At
ZdBPiFn2apJ6P5VXUTrKtHVc8HpkTLVr4//xBa+fsdNLPkFvytrb5CrrRNfz6zriy8MfRA2M1MdP
k3DBY2RhKQZAyyVLux6Rwx5uEyMt6Rh0JZYfmm2xSKBZtAb+sUwcJ/3jZUhwe68dgl6qqcHWiWzn
iADW9bDLYqBc5qA5bqV2lWutZd6czih+WSkxfPkwbjH4TIFYdy7mFwvTMDpnoCrExMxS+OylTJJu
lOuuRtbDpldoHaewbAIxh14LhbRImwntlgdlxN5ngaLZljW8lwqWCcVBBi7jrJNhmsKNI0+5F8oK
7XeqJhT4tYB/LOs1qkCFQ3ohJhHXrCAufBTwZn2RYrLMNivhaqCcUTvoHC2WsmxVa6hwwfBWO0lG
t7pMNg56RrR4PD5RuMXcZbFrTMUr5bH3bAWj/LwogZiEoYI0XwzXruRjl9eqU0ys+JwHl3VisVwK
B0GNdYvYR2y+LIp1WhJGvjqbV2JJp8HG1bee+mNWrP3pPB+ztjJuzY56zySDate09VEt8hbBZmoG
tZ2Mg9zeEcw4uH1v6a6upBpkjDDcgpqSN2ORY/SvKGeEq1M1iC6TgprDBnpoHbRiVmynUrkhgh5d
jwwh6mJtWsa1kWlCMilQZGFWrBSTat0s5iR6zTQaa0m7HCMWhzutN+KPk4hNYq040WyubVaqwrqv
kIaha7Iux+tJLmeKzojMqrEBvZMOCmqx6+ZS9GfEbCQ6uevKZJ0Ti2k+8hIuy2LHy+LH5lz0m8We
4qBMfDGXc4r9L4sfm3+5WnI5xnCS0u/66uMOxHE/3eXHjh/nwHF1JkLeVqFM0+iX09roYXOokLBk
+azqGCXOHZKg6zox6f+cE4uLTZMpdhZzl2PFYr/UUYAWsFjQQ3QcPmZlw1wWyJicVNLX5lbMfqy9
nOdyKVpEDCIZni+xVVzvcnkxd9n5pzNezvXLLf5yyGW/KaamsOO9un6syvrZisny59wvi0AAnC0N
PIjGdRd1bcbqtbdxmehG3nhnY/4mVsk9rm8ofXTNLrv8sig2/I/ryjKCsdunIBHWC2miv/DLuT6u
8rfb+8E4k7YBvfHjjv/8oeLexbpWVFJi9rKP2NxoCdXXx8r1p172MZQQs0a9d6pR248xwYrricVE
PLyRbLsFB/yYg4EyH6qqQL066wc0v9ZOXj4Mpwjm+65de2nQbsrAEl0+sXyZfKxsCryTTl2rNExr
v/CyXVuP/DilOIlYFps/Vopl9JYmTykWjFYW4ChbGrfVCIiQUgEKJENITpYMKOFNTPRXkyB+bmDg
gxqOUKSuofM4iGZv0pfxQQHJaoEn2w86UnW90sjUV3w7+tqX7EVfchE97Sji99sN/q9ZkUvv3Dt6
4BADHYi5qM6Njzk9Hiyfof4+WlsfYjHQiRO9qqRAHRwfZrOdszAmZfZKUan/Cf2ixZliRvwRofXo
zq7td7hOxEpTaqXtoLYIuVvKvRo5zS6Tw0nexpEdyFMHqKRHrXdaJ71eVnDJEMQKK3L91rGKmMvh
5iVo2fiNXMhBt05G67wEbaMpXlgaX/U1z2FYh0SXiVhn0kNw0ZvCOmwjSSMt9eiVrSbRUCDcmkkm
BPE6+bw0tu3lojm215ZYTNrFGA5l+SxTBfOO1ydhrP0q8WDEnJiIDVkVoi0+nOGQ5eYYfEzULNq3
C7p3om7sRM28rOaHca2fEzEr1spFfD3riQPQJRoCx1Qcxhoxv5fkacKJ/rqzstbW4jCxRcyRJ1Bp
vAwsRN1Pk/yvi2KrWBfX4C4kZzJAZZLEcyZ6JzATHRyTFiEmuK67bBBz0/qonMnBQb325sX7FXOX
ybCWAfHOxTqx2Cmr0eey/DG3ICm6zIDDPkYL6wnFBnGwOC4OresOH8FuWdvZfm1d6RsWwWUR9iRN
JHgVpu26vcYTQj/vz12jGICuQNj+tFMGwjyOCX4aGKo6S3lu99PcD4FN9mWwplnROVIqRr3m6oms
BjT/Lask2KHqj2LSI/dgdb29J6ivpVFQ6HSISZ9jh9roOuZwua8+KnCEZmhcLnUY4PPJqwYM/fhQ
5iADJ4Fg6hiQcTEGyjq5LPaLjp7iZVnMiX3E3mKxAvv74dX6Xxlr/w0z7L9nz/3/yFiLt8lWf3JQ
rObgv1hrD8W3+LV4/dlY++OYH9ZaW//dIhOJEEBn1f1BeO1Pa61t/76mgeukhNuo/YlNF2utRWQ9
llyLIYmJitbFWmv9brEBFTzSm3BBWPb/xlpLmOoaBPWTuXbV5yJS3jExJyN4R8jSXx2WvUpk1BIh
XAJScNF7PyOiCg2rOL8B/5viwpehnPXWNdorsWcmE8IpjFeMWcnvMj1RXW3SfWKAcO/L8aq4UZgB
0C5YBSakleaVSAC0wlP1K3a12SUi+a7BHxwMKcHRpE3sSMpZg4Dt7mrNUneznDyjJC9DuBaRfGyl
2FtKCWG8om0P3fS569HEl1PioXttIEgtDGKbBNM0r88blEeITMjLo5MV0S6ah+NAQO1OLoluR+aM
XClTdSFoI3ddJ19nFQFXSZ9ArUxEFQFO3VZdfy/R+Wwcneg7Muncc24oRCY6mw5xwu1Z7RFcis4A
1a2XUpqi3ZwrpKQ22VWN1he71H4Zjr4UIv7XD0p5Itm+aTD1UIt+w5f6JcmwiOfyCsWsvg/PxOLs
DABTV32Z2G6sp44LgBbaSG75Mw6krSkRKQy8jkc8maANFGM/NoqXOSNq0AauxLLKD/LwGvXOe4pk
aK1axzxL/aFQbuQQ2ZQaOyaxF/WTURduVaV7nB/R6axM3bWe9MemJw0pjqPbvNEzVJvQytaj7ibS
TYR1UrPel6H8ID3kkRLu4pamQGOY3HRFH9iR4s1q4Vw750m+W8O/uxvUFsLncUJEHNm51EWH4a3H
9R+MRPhpdYeN0okR6EWyOl+seyz/KvRb3byps7s0WZV88D2ZaTZ67WKFt23WWYe8k+4lDf5HXabf
zBqFgGHpUaw2wHgl0hgij5nflwPiz5GiIIkfJ2jC12c02y3trrVBBWdmIrtDlb2dSycLEqvyzQJZ
YmUcVbe1pHYf24j/FmcPhK52F0VZz6tD6zqew+JqMLnposad8FROpQmpYb7vNFjPVNDt4Wwp5DCb
1VGZGiwKZ3sjaTXZBoCwVGMer2Z5DK8LnHlej5aG18nmw5iW1TM61HNLSGoW9i5OYcC5q9VyIAd6
W3RQDZYI5T4LOpatowIPIx0+dfyUVuVDu0AIO0/heFBbJJczq92SOmju0QNVt0pa1DtUkRG+QCYT
CnmAAYJQ/Wi5No0Xa9Snxx7/oHMGVbWE6nxIAALYvSS7syqRMQvSIC/rGzyeeNOLyiZwtm4wE1hH
pUx3qFoiqZ5nozvi4jkSNPoaL+Zz3870+qAqWU7/QlzsTTJrZyyweD9R2riX7NA4EmZgjfDm0ySC
hpNkKJ4N9EsHqLNhnBzGfHDPy6D6im5prtSFXyUE4tMW+riz5G9Sml6jvjD7xdTsVd63pxJfDOZ9
RmCzMTayvY3R8knXSFlbUYjVVxLTm2Yd3Pc4rzp55u1cyNG+1Et6ycDbdoiTjRACgXF0n5O5vkp6
O9pnLaLB9vKGvUFnKGOegPOd3WKqqt0Ydne90b+ncuhsJbXTCR2ZXcuQUFq3epgYRBlnpqXf1yeN
x6UDjt0MBVmGiwZYoDuqansdKjJYgRnkJLHDaAvs5HzZw46wXaSjoBhXVEBA521PsZc9gYonSVOB
AZpVRAROHygk1W0qBXOplEOX6Mcjil3zYSomrG5oUkqhCe2qIKCjsObtgCVxg+g/GajaSc+o2gHf
AiFPIndQtHu5sr4Y555hdp5fjdJzBo5xl/fps6SrOuEO0bCdx7kAFabfSU5NbIg2h59TLGHYV4F/
dcRJRGb5CCP2czROhlcoQ+Uu6mD7U1O/hrV6PcTR6A2kJiDKZu3bwUDjPSU6dYzfYeKOYIqLNWTU
fswHCTUmqQOBBJ8mjPPR10o0Mpf+forzBaFKBiZK041EdoB16wvM9VMCxQgdVsf+HirxmYiL/lPV
5fqdEb/b3dT5JqLiBL3XXiJNhp8gDr3k+aZdzM9OlZxKObuXJvm+k+tvug0QIh5yUBcjaqMZTV48
911A+rAitztbYdgUVshpkuc2eLZNQk/U+yFivKvEmFvJuHbi6qZXrE9FpIBhVEC2LVUk+Vr9pZD1
+CpRJDDYjgTFYXmd6qTyFyV615ZyOibWd2UJV07WoZBmQFemdphhzheJ0t9ZWkYG6nKjnZPlXj9T
h6rp2eunXuUpJDNcFAJD6zYu/Xg0boRKqWEhMStniG4ydmm9FmZeqBOBPFkP4QhDRJLlG7Q3yMs3
gK2gZUqUF+l7kbzUx9ZeXtEdhLlRpQQ0yOO1UxmHsCLPyKim6j6f4lWdJPN1ndrAPMtkvIBEauri
blQjc5u3MlFADgyHoiH5tZWrdxwz8rFJVWr/GBapavavZoP01GwgAZOryak+A+XC0tP7Ro8lOwO7
kXTndkeU+kzMrlNeafL4ddGMa8TOpSfNREZcd74OpKJ4XW0bvpWo2O7zFV5cFreSYQaIdJUBgaTf
0qH/msxoubd6Qn5SV8xXVErIVmu043l0VRAiMSdkGElnuXL1nqaiX5TRnbv6UU7p4ki5OXgGQ+xK
iWETMNJz1WJ5RApd8vouu8VQi8l4bs2dWspnFLMf4W2vGHKqs66aklND9HxiSuZhajAvRuS6bVHe
ASibdLk7Kd9XZ4lvV+bJAt0T9pbpzgoxQ0tXbdKcBhq7xaLM+1QLGX1VJr0v8p79BKc+uYwpA9XO
viGAedkq8+e2CXO3gzmQgAM/GVDScvpPV7MlgyDVYlxHg37dDdl8sAb19YyYHcFMvXUKBzKS9VZS
fMNKHSz93TdsJtOxzgHeGhlh6gT+nYAW1E5FKHXzbbL6clcqKz2nfukqssvSlmYkJN3Q65DrL7vs
ISYn1qU2xCZru5WUP0cxuVeYotCAy6pdNDAGm+SJOruaJE+Vlq9xiwyYQoAzYb8mrTuqjUqsP6k4
K3ZqFdN/2w1O81TdElnglzZJHHEX0chXir6z8UhukgEpqhCcE7TZt2iEP6bS09tkSN4nSL65lYV2
OkJEwUgyvF/NMtadRfki9V1LJw5TrpOGhHtnGeAFki+dGChEt0r/KdRrChn7pYR+TD/IN9lU77JS
szc0Ef1hMGLszgB9pl5Grl+iD1IuyZOt1fJNkp8iyXmI0zXVKgYtYCqzp9cMCJf2Kk+QwujmeHAB
wbr5xGDdmZ8WKvoJ4uXklOPOzuzdoCigaKRE3TVlIu3skl6gNdWHriGCpyNcBy/0darLL8ITPtPL
h9FEonoCtX2+OkcGiC3IfqlVPKiWVu6mwsbSp+GwwnaP6wqBtEr2VsOXN+XATCR4EGbWoMjfnx9j
PXqMz+SwzEMzuFmYhkAZ9Kb0upLUF/sc94G5TowSm8wOR9yPZbGSPrZySJt7bXSwzgl/NerWOBvK
KPFCi9+LprcGiUefSJUfcXKIzUXcyTujlyGZYcqjFakDMfd3i3+3bhqgvTlpbEFQ41iQBkAtc4xU
/+NZxH7nWlFx6U09kZe9BNF8vbqYGGmOU/Cy3NGHdyMbat5PW36aFXuKc4YmhKGa9B/3crQEJX4T
hqW6Re2D53LZ+7LPLz/6sosSRoy8qhFPkZ2/IIaoeJeNH79AHJuStggUEnLbZXPZFOYG1SV72+r4
yByDMVVXantDFIVGWw2W64ZyLQFijriCHEM7zdllQ9NQ3ZBliK9Yh5ukdGvc9odv+OLS//DrJ8VV
SWcekAwvXfiFLxOxztGAl4YF0aR5kSz4BpBFW61Ywh+XZhNoSBTh6KOT/gqvp47AwGefCJlvtlFO
Ce1Wo46TT3iSVnOQmPtlHYaXPTEyvT9b9Fuu1NoofN3BkTTjPhyNCi7Pn/531VjjS2QhAVWoaP3l
5XaI4WurJVY8cfbLZF6vWI6EyFzWlaazQwHA8M+rBwzFIaIOFnxR5zE9imiIy/phmDDrlchkJDjC
MMgy4s65pjjIicz7iLDSHRLkuGnCsMY4KLZoVu9q6oAq/WpQFvEDYu6XRXXGirboWGKXo/C7rndA
0GTsC7fhxYFor75zsRhVA+mwa46AcBIL97FwHYrFj3WUO5fcXD893M67JSBAbHObQOvK0XTRd8+y
s/GzkU5WdA9ueZceyQk8PUME24SHeQdQxjX8AT6etR/7bWLsbpfgedz5xJdvEPqbPSyCM7RWsLvL
4fzgD8AOjpBTfDJ3POOOLL3dEfLrtncxqc4bHzuvS7iM92W92JHKuS43t2njPkMjO07b9PAMBe3Z
lnbmzfzGit7lgtnm/GBg5ii/KbknpQ982H5+fD4/dBnmA3Jf++0K7wriA73gO+5N8ekC3Pmcmyrs
ewtWrXaVgEwEt0P3msQxFxZ95TwgCE9iEJLL2pZfN36O65Ne3PBYFliTy21pvPF45lT2FjIXjM/4
WqaXab4pnNFbYkhialC3HoII5byTV7Q5LDcASTf1cmtaB9KnpuWANhCdnGuufT5lHbBoeupkKaOT
uFHO3qghN3HMkNkBH/QdyA02CytzwZPiiLbhA+V+euxtn9sA6tMAwSREaGfSKBySkZ+1IBCjIX2L
JK3HDIuOviOnAe1SWKxkPHdIwd2sXMeRrM4t8W28BLoEpnMCEtO/aQYN7g4rkGrulZfh7LEW/flq
XDGxTfowdihtapBDgzjbWcU1nf/1YtM1nCneQvkZEBDxE2m/5epl60kIva6QWeClWubKNwvt2qkP
PYfM0SPdjX5bzIgEro7ATdh69oN9A47VvsnOt7RYHv/0ZzJgfOo79W6NViBdNXOXzk+f5nkbP2k3
MLuq7XmLgLl+X5xUZYuvJ5D4pYFO4PAjI0wFCL39FU5Xvzd41rYffZVvoczywIb3OoIQx9PJ56fz
PbXixlGvs+i195Zd9DisTLX56759lHce3vz2WB7i5tRJnpO/k2mmSod8q92n2wzZ+FMymrs8fVKa
VQoBVP1JvgfZ6sYuULbv5zc6iwbva9leV6dIvequi09ZdZQO38E3wFX6MhwmMG7q3kKb+GBQY1Tn
rbWdKNEDIJf63Hm5ppFaDcUq0L5P3zXufFMek1eKQG9IO9k66MriJl7/MFzn36p42zwpycHu/Fzb
QrTkPSVPZnXnEEKSVo9K7pMh3hZfOHwV0gD2Orr6zQcwmLeuMMbOvWl6kTK3mm8oj7yyfvu8BPKb
z8b+M7aSFyXZD2QFM1jZwmaiIGWk+X53IPttl/Yeflhe3HDtZKZAutl3Xn8FeWX1UW4xIerVicIV
EjtvuWtB483aD8Vyip74cZySDyLixVrtfTd7NWxOoLaQEYkLYGy2nAp92CDGw0mLZoccqQ5APIVO
+V0aGMv3r5Tktjkgs+5Ixyg8USgzi6T9rQG/V3H7GYxtcWW3QSaeUpESCfeprh6d6q3XvkX11ndW
2d9D2SBQsEHvxGp2nDIGldN8RadY5wSG/aA1u1w9DnTuB/iWyAcTCLJX+lftfDsgnM4nn9doe9U4
WF7q4osMpyErb9XqZD8QeVGj6yPxRkaoZnzfCnmMSXIYGItHis8povLbc7Fxyqe29cKGjpjLt4ct
0CD10oVCYm9473AkyU94s5XNvEubQ7/cOi/2DW9YbfY812H7Gm/tm25zHUf3hj+/8QWTIEb1xGdC
tYAoPzAea59DqtG9V+0OYjOq89vVuXMEWYoiMuFqGaTwIYDKTR1MHfuFosQ1fCXo36hXJwZFs8dB
S1B8N1jwuJVj8YSdCekyemOwqUi8dF4JtlQfpPcGQ90Lnwp+u/lN3lVetWmbPWkdWXk97/QH8wbw
oqia4n6FxVLRawGFkDshFO5zB2eaZ4DdDSuGv+ife2JmQu98M+9GdRM+UnPGR14ccrA8Lav/xC3o
7GxY28EjkOezPe3mHRC8+Y3ah6p04lvrXSiM6eG8VwLFX1sOPXQHL94SSJp7xROVZe8yuEfXgvEZ
Ysz8Bsu346N5A9V2CSj10ie989Gtfylp3KXdEPCyMOOoN6bi6qGXH4i54/g8efmiP0in9+nsyW88
ut7lLlC05Evic1xPnzxjSaHaJcV+OfPlb9lKVS0ur5FKZW3LIwn5r9aLx9OXPll3AIo/2xvnBfFX
mi6dW+MBRa/jGzP+6IIBpxVJY+L3dt0G7uqOhh2Er2gJdZfaQQmkT/jE7A1lQytukUYC0kyoI43Z
crfwRila3GsBHzE/MrCnODQbm9eh8bjoSqaH9Sdv5bdXSh7NhbU9b7qgPtJ+2Te8JeeOr55UFq/d
Ldv0aCGvd4D5ZvjP1gvDsCNJYttodNmdSkHz5RvpJH0iLZ9Kc948J0/T9m0V/XyYtrwXHpNx4okz
y+/nZ1H4aUIHPPt8qleVFxGZtVHuaF4M0zXKp+xJfeA1lkea5/ODdeo8SrRGHeU7CVUWz8o60foZ
iHTQNHHa5BUsp8r726rAmec9V1x8mjJ7U0ES9EeHMkNhYUzKkVSV2FlJBt20n79wMH2UnCINsJuq
co3H3sdHXjyVT/ZENagEfHn4S478MuqAzzTuxukLv0J74deguUkbypOF9O210o5LWS9fmvYY06C+
MMHiCbI7dMNHin1+gPVo3fUSBbryeC/kHOm76LUwrlrayQNqzi61JIUVnw83YKFM4OaNq91R/3PU
tBZSc9pRzLLv3BaNP5dgKL7s+2ZfnW/bNz7rM5hz6uzlQJM9p3QbPC7tnAZPIlvL7aQjR87mfrIf
1lIKX1LxVQr6UZMBmB0wGk90FhBuuc2+Y4u36e2F93h0yZRdpgfsBxGG1/4T7SZZgHb9gj+YgNbx
dmUCHuNbkh/b0e/JtjsMmzT0YB73h9WmT6nvHFdXeZMbcr1yq4GTfpLuEd1GCpxHbChB5bRHjB8D
tpKI1AFIY5DrB/Mqi+L9ojGEP3QrwMmt5W3V3iLW05mPFe6DTIXwp2yN06v9wCB9Uxkbqgb0uDLk
R2HHj9N1aH26nevPRe7jHY5fRl48IQwzibwaUWKEYBvbtOsOhDMc14cP93jtou3i8eEZerlW7+g2
VR7Nqj1cqQ+qcjTzG6ooEkM249sUELPpxKsRoCJgPvlCc4oiEmhCEtuSYdPQqk21d96Vzqkqnwxo
YkHFS8QhgujZeVcU186ElPdaDOzyVDWrbXj7KWwVAqWuo2Y3z7f0zGXYieUporjSI9av0A1GLlBI
3tMHWe7Dk1F6Wn4V5e8Ez0tPNK3Wp4QR5Sox42l8p6GL64c+zVrAjtBBuPjDG2WW5px+NmWXJC/H
HW8bfdd+GeYtONWOkCbZzwjH/jz3Bxm8LS+67wm13k36jjawKK5InOxYvJvsa0VgvdG3NzXP930q
ua65lz41zY6SVn6mvqIEEHVCjp887XrnlNMdCt24OumATL3UL0cEIkS1Mm8XDGDqAacgIwx6KxOI
Uzv2NZmA3MdxuOKGGXFQtvyIHErGOzSv9N02CKDbj0Wyxe5IJ50Wo+3humcNQvebjH4KHeGRBmqr
naZ5r4ZufmzfpvZ7XuD8u8O7R1z2ct+hNvSovMCD9XTLhy4AWzNqrshptukaUyHrgYaC7hkreyaj
to5Fujvre+ur0ygM+KMvtYra+ivCJLBus9h5yJLA6J5SnwNDhqjI798vzRWPwj7kL1V5mKxAN9yk
8aJ+E3XbfBtnVwsyzXeSR9/SMyhcezq2jUcB7IiTzOOjTIdEO7VfVlAXBHJ7S6+1uzf3uCwyk9zG
LXi0a3vTvvHJAQXlI04sAls5t5FvEr5H3Ax05ByiTw5YvoAzPWNvmrHHh6CzNvVb951myrpyCo8w
WOlEZbIy20Eqp6cycUNpn6EkdRpPGB9xdrZ3cgz/6gXnbh3gacF7Eu1kDIh0XfIVZbqRBw+B4mg7
N56JS2zEXGseZmnTjxsJIiWO2mtbu5WRit5QhCY+ZQRVCScHUX5bS34EulTCHPvNjm7RMi/6pxFP
N6oFkOwpNg1CTCepRuIwmBl5P4HRNK5nFJA1V6fmbzfx9Hky1K3abZGt6r3WeTdNaqEvPdFHlZ8Q
W84WvEfJFt1kGXma/q6Lbhz5FYc6P8WMffLOQ3rPpmuVninv0q39eO9s2110LTomkNkZHL0413w4
1r1j+Pl7+Gm+pcFzUFiMr3TwsVh2YSim4R4JcLgTQS6tYSjHRKMb4kvb+VuIkf6+1930qqAZ3BTP
Ur9z8s358bxn0A24tY+00i3NLJATq8b/P+LsuTPuWwzDkFxqP+/4kjrkAuoXi/qnfhnAHnVAAvOI
nFr6sBun2Rr35zu0BbRvmbbNn84vukSVARzE3iQP4Qn7rnHv9GglfYUJOxSHqvZHnJEPyrLRCNZz
TsrL+ejcd4DF0VZLKZaIniVonr3wmvXhEPu2egRqfH6YSHrYUBRAXdNVBX+m7WvriEhAg6O9uZqH
u9i4DcdHiKz64JXR7EfRF40bwKK7QRwVgeWNZhJ0cFTabXOTvZEy398VX8aXOmMo79ICU0teTRvG
r0eA4UQEBu2RVlkttkO3ab7yH6HIG/VTd4sjpkVSNN9gjDaHG2dAzGB7Jjh53JJsHyYeAG7VJS6p
xtJG4MErNQaaJIlMrgGo0C2hC4XqwaE+VgfT/7/sndlypNiWbb+IY7DpXx3wvlPfvGBSKETf93z9
HSizTkbqVGXcei+zNKVCEZJwHDZrrzXnmItyyBlAkviv83o86seQ1c1rj4HCSti7OeXBm7U5Bdv5
PvGSgb1lmHsBZ6TfNWBcjVfUC25F7qC538blYhtpKMrDt0ayrrLJPVXuyEF9tdfKmjWTh7lXPQaW
a52MB5osnqA1LJ80nR3GXnDVPrX92idjmUk7jTvmqPZajldE79LtWCvUKL5rSKs6PUUJzf3kEFDQ
2xfpcJiyHWMM4yY4EBT3ILptFbvJJoldoHbhhdVUe0lO40EnpnybJR4ANTe7tcGVhMeQ5czFBCwd
9Ivi0vFmVcBrsB2PRc6s801dgbXtc6d+znc5wx/XfyFDsKIDsCnIG9oTqXXsdgpd2esdtEo3PJoX
iZbCyrwUXnGQp9V4F207yQupQsUx+xzZ3l2q0R3vIy9dGwPK+mfjJXjtHlrZlcN97FYPGmd8yxE3
TjwfZfQIrVONKx6rT8otbM7iNCXnQhwKYuCbO95oSHKsHqvMifNVHpFTsxqkbV2gxKDY2hSngaxf
1kSih1jzz2W7EjvTa57jJ1ZR+YUJWbBROMvqLsLIWx8IZEbPU/Xk776W0T2Z3tzFym2lXUn2VszV
rO0s5ZOqy6q31AhyvYuxR1J1Zxmi0RrOxwtbJ6pDKgSSQKlFswLRRz06EiPh5f8FBgfMntzNR8tD
jOcFmdPsatTbrJmHcCQ1cy9xLMEuM1S286vZcFqnOw7PJhIEalrrKTtGpB0sFjhIg0+Lhxl5a+r0
xN17pXRgmMWuipEOozYLYdBqalbdDaK66SRsJ2Awg6GJ5JjcG9td3m1Jh6zNzaBwt8YPlJvs0Kfn
RLjzhMJ1BS7Evs7KDa1+eZcve3aUJKRJu+zTeP7TzZBO0/qNq0CsWOLMbMPYZopfiQZMHUSC53A7
fDD6Y9eUrxKTuckqeEiJtr8zvfbJNvZILFbRYwfPMd9qJ1JcXpbVO3iAE8x6tR6fk8/oqXtP6MLQ
fneVHzrdE9cGb0RcuuPDf2yOyfTafKYlaWkoJljH7ZPEy6lIKg8+DQKg0TTSoluR+I1akLh5Tk5z
pB0gaKNA2l2lO8ZM6INoH6AAokJglUfRUcIxeC7vwsRpNgMTjK21o8i/m/E4ONktZjAlXoMYhB0A
y7hEjHNA/0RzyD6HF20ADbNNnwC9N4NjIfw0V/5HnCtesoP+fmyI0kC/CyPQHffRS+eSCB6oy+4l
fOyVTSdcfXbiWwkZE9tnu3opH2mp/mjjGyot7D/atWtdQoVtXFaEf41kShfzlqUj2ds9zr7Y6XfD
WXmyXjpptak2bO+P3JLqur9rn4wXok1XjMTXAGEcnkr6CO3kmnSo1/QNUoHuJ2eAXeBndhYL9ZRz
qh3V25F64sEEl9mfkjfBvjfwZi6RYqWsAVg6fu0xJMAZkz+V7+V78cM+6fuanT19jQtyAdQCanWX
ckN3owPrzaNU+RnDuYTVGV3ts3rg6oi25MdbG/0yljcB/YV9i/flk6yH9+ihfCq9pSq7+PewIIP2
ElQrXwWom7iG/7NCID0by2LAIymN1rl4sKJ29bOF5unM2+BAa8D0oHhKnsbitqICYAHeRpv+vV3N
q57bh58aMnQ7jNt2O6JFIIrK6besJMEN5e3JPlfV6r5cF+fEfJ5po61lzSVvZIV44+7WPgevzKtC
sqzlF/mOHtvjGwMgY1ltH8MnSqiYd5lfixq2erCuqb0uqAEC0pFX/ZN5hgdMX/yispKD3KD5ucIp
xT5+k530p/FD0Ph9VW+LB39HKIL5FO3He67En1V87XNiHOJHLdibt/eaxGv7UTnRg7Iyzz7qhsaR
zsleOnc8kbkU/Gvq4hKvNkAGCyd4zZAsri5JuO1xCcrP88FwjD3FGd2NRNy0g79NiLmw781COrZS
cA2WeUqQjez9vz4dvrzGNfZKJJo2rvKCuMa2T5gZMfeZOgkfpw46PRuYAH19za6iQ4mOZ0Pa+58u
GyQSNGRETUsyngcoPP/+mz+sNf/+oxb06B7keyTsGTFkDOG+bDRfH77+aftlFJ8SPURtWbEOLN/6
149LRK3sAvTlMtp84OMYmJYPwfLHr6/55WKADC39DWI+bXO2w2YX/vJPv33n17frBRazv35agUtz
nSbNHUwMxH916DGo3foV0vevD0G1/I6vT3UG9or39Sni6wbWITC8TTOGh7/+ef/vw/zrazbxkH/+
iK8vfv2bDDjXlkfN+q9/9/X1v/74x2chYEjn298kWqiikOHR9NdfWGrLL/n6c7E4NpWytN2vH/HL
r/962ShCA/bKE7dVE1BAck9npd17KKNofi09XJIF131p09Crsl2Mz0TXzXDNZF/eCLU6BRkzryim
dzWr90oiUY8Od40CB7Rk+5eo2k7qW90Fp7uq0dG3LY92I7Ruo0B6t5L21GjilQDLDbzxH10r00aT
bHS16lOo1oOjMrIAzrVAZuj/TBKRWmh5c0e2oeNGsbXpM0WhY9xr675XtnKNrCDxTRvgLDLZMHkC
gTk6RqPv2qlGgyffl19an6Qn/EUbHyAqsgoW8d0wzIfMpzyTK48oVjdWtiK2vVGjtqySa5w9BwF1
Cl2Ogc0bUZI7qRkpFeOMrlxar23cJWUYXcImW8OgZO1Sg+v8Bt5qb3YV6qJY2mtZ/VBG0ptszMBn
k7UfvA+9yiwoZ9/MgmOLy1zDvUSjYjEl1YVndO3J7BQaoDNNHd98HZGLOqOVX5GaYeurS53NEepI
dgBMX3mK6PZLECDWKzUaOsXQS6cwPQ+++XNqR+EmpcAobJ3kwHwOEiSsops3Y/JDUfbBkP7Ihxrd
fT5TBIQN+tXuM8ytd8bI+aGT1X5TyDMc4Chal9J2rpAm6jrbaUBQnt/mT+YUMytX9nU17RGT7DCV
fJSzfxwjcdvU/XWaxCoaatRR+X5KmAjVOaKsdp21iVMPBrUYyz2x85x08dDZm966NzRMiIUpvE6f
N7AvDwE9z1Z/5TS9N4j+cItcFBG/Q2WErgk1a1YCHNPOUNL1yDhnKoHGZdy9NwE4rHEGbyzzjK8R
uXDGoCAcW1OpV1Kth4dwhvDTKhpfZlZnV6rhluNNFZTajxnUVu3rt1k7PWdlTR/U7uimqik6o/yn
EgBnDjtoPE3hkuoGtKYyNyPoq5XesafSljk1hWUcS9MurOKPInMATcpukA0PUKoYqLZ6ucp78JB9
Eh9H9EALn8ptpLpcZXJanqNGfpnBmbmVsCQsGewnM/E4dkqxa7L5NTFmlhShoJVpahcZgOSiDXxh
r8/0KXCUFOVlVMdreOk/uZI8RWkf/cF6g0l88ZlKzyZSjVkeH+D2Hfo08mqjQrnbkx+iyKfJDO7M
ELuTorZ0rGh/kHh5Oz7WGQ2d1O7FLmaWWYpWONBkH9TOGleVLt6qH7Jqf1ZJ1u+SgtM1gr4NzekA
RN1fD2TlufY08fDq/UMLfApj8jh7ob5XQuk8y/4aha9/Rvx6sOP2J7kUwvXZPKSl8YCavEaIifp2
qoLT3OtvxAEh5y2oo5mIzZldeVItM7WYio94yryJ/JdLIheWk8xnxM8XpUqoP+rJXmuB/0n6Ynwc
umddYZmr5HGvp8aSsMp0O5wUCzW6nTtp9lmbvtPaA09xyyLLsqHIyCnI+0+tme9QO0MKDNgW+n40
OnERHwyjeYpgdPBmDe0KBSBtGCxObmpViVc+pkqmb1p9PpeS9Bhyb3J29efIsMu1ItGRieSdFUzM
Kg3AwV38Og3KE1StmcdtG2xkiR1zFOqYEyaV9hDpnn4z7NTGOOmWcjAiQbDXJMMSTqlUCWQvfvZ1
+eG3zHl0BpDZXiW+wK20yHTCheYgfKczzMYThJoyJRBLScjExZ+ivW11r8XM9FMng3YlsfZs69Sn
YzZG1zCtXvWyeajy4cw5P8+12FYUtGMXMzWV5KfAoukF+9sfqms2kzhYltdIA+Yh5TwYanOWV34W
fWrjnYoNdhWoBuaIIrwKTU2QBqd05OXEIcOEgE8Upo6kL34lQwbolrSO3Kc/pIIwW39uPzWD9laV
VrtAS94TFm+nVcN3q57jHdLg8WD6bPlZv9MKKmuZaIgRkcKZ7R1E9882EtNVabn65wC1umYPtCB4
CiJ7KNaZBR0gSrvYi5vqORnLwYFkd1GvANpmqUTBkv3UMyGcD0NjXFCFL2n7boQzt7oscC1Pcu4o
2Qz/I96L7Eby63MwVs0ZdfWiKqWhrhQTOxu/3vpDyrSmzR7JyHwH+os9XyyjrqVXpxF/naWpMxS5
xON5eAC+1VCd2hdkn1CvEc6VzD3LCQG7AJqDy3c0zQ2sfcbAibSCgWnjAKEJYqHtHcviqubMvpDi
5ivNH57k0Z5WkWbt6sIHuj6KBk21/iTXMhW7nHPVdi2NkDq5l2fxo+iJgm26PcTJMaBZW+pUTyni
EhOyA9ZrcijUmE56y+4zpCPmFVmM3shP+12uFYozNI6q7qXuaKo+4yaZMUPg22hNxnSrJLp/Cmg5
2hmiT1OdftiYxlZyQ8soy2jREgHFSPqcdYXvhn1nc7TMSfJ8nKh0FBrtZX7bwY1c95o8g4WgBWCJ
veyTHaBE4+hGPhS5WomdCHGY13TlDyUx/s9S9v/F/wJdB7Drf+Z/uT/Tt+Gt/vmrpeyP7/nTUWbq
4L+I1YHSq/OUIK3m344y/soEkqhbhk3+hSEgc/1pKFPtf4GExi3GcwxoqLoQFP8L/2X9S1vCekgC
1IWlLmSw/wX+C/vONz+Zjd9EwXuAqw2D2n/w5pO4D2NlJhEe8T9h9fjPZ6Wv1oBx2SmFPi5YHUWC
RllNU2TxI3O5enizSQjph9HNKirEoKEpp4PIpzPTIAvjFi2UrnCnxKwOOrSbFaqVsPXKpg0OPQ0P
2SqAJCS9cIdCtIcm4/GbALlsCqQdwatllI3b6q3hNIbRHSIL8IMq0aNTKrqqtmFtGtM4Dzq9x8WU
FBkawGnDzUM8F/qMJCqaip8J2M6N1ujx2uIlOsQme33ePJMveC5KXpaiwvxKaV3XFhD6bjOOVQss
ErKTHZqPkyoHXhL6jBRqiQxhFoyaRG3PJ6KZ2o7mRY5yMNP1uyJOD3JQM4To9JYlIWT7OgUbYls2
pYmwrFaQsE0W6qkMKkAnz7hO2wrKb3IVQfBq+KlyZ0W4GhIaFHFW77N5Uhx5umc5GFeSyda4DWva
2JB+mAdiHx8r6I1zQCEl01rKC9uZhU7dL0oKziS58wPzJSrXNGvV2iiJSWhCr9aUn3NuDg6OKkRc
y2Zksh1ssziiskle1U302hUeexnhxQnSuCJTRmeK2tYzBi+z23JNFUwru11zDX0mAyxNtdTp3MXt
XRmUKmoC3vu1LNrHDLylO4+NRQcpOISGgb8l+NChZOPbQ6KuhOKm7sWNnnQNAG+i4IcO5G9E/2t9
CRNxrsF4u3KQfOKndlMTHKfMREkpslNHXDcWtHvfz+l4NUaFZ3E6sIOd13ZcfSiFTklbTaabGGiI
9Ti7hvwiQx3lVWS2p7aoVFg34ian6TGp5tHvuxPGBcr3Mb/ro5Ynoy9bDpZrZxwowNKE3soUNLvE
Cm6ElR2LKTvq8ntdZteySvYjfmbgF35CTcybkkzMbwwfU4hBKQRgJdmBn0QVlLxWeo/CqSjuuiTz
TCtPH5Ped6jzs3Z0SgLAUfnItZuZ0raTp56WVM4D8AKE7zKqSBnMGNKyzyvvaaIYOiVqQ+Vesmlc
Zz0SDqmCvtsBe8bZD31aYtw8guToCtIc2oBWKfc4yOBxC7paWxuVyba2ttmSDtTqMkmdWRE6yqjm
GzUHUW1W7GlKmWzVOLgnT3Jc5W1bscvJPmPr1m7DQzNYlVfYysXXpH1LRCYtTtM4TdZdVzfDxaiz
YyYbG3Mu7wxpam8lP10vaYa5UqP7KlNvHKJP9gd+BlA3HfStb7FvsfS2ujQkMMXTHYz8xktHhSFq
YpF+dCKurfbSxHcKMPMbohtIjsDB4jRZfDR8eruBCtEizqhQzApgLI/KVZOw1CR1H+3K9zrV/at+
VlNQ0/irziaLDuRU1jYpmiUAuQEzBuVpGggdCOT+NotMyRUW/Qczxp81CZKM94TAOIpZ165vFBhR
pKHxBkJZKngQR3Ue8W60NruLFrVGqOa1l0eltsEhi0qFbebcp7dWZWvbDPoCvpVm7ScqQTFdS0ZO
KDNVmu21b6+Gis6YT9JsEWJnTMP8rmnDaoUV5TON4Xa3c5Cvp1D5YUZ7CWvEfrijit/2EzpJ7BoK
qnVbuZoVwgN7Gs79dCPU+NDmVEeqiv2nzHzX8uUfcdRHLlrmx1nkd1GAq70XGsCwzjcOhpabh3js
lR34YK+3smCNtYox+IhNoxRzth44ALVq60PUifogBiBSrTR/9Mnohv60VqfxMVb0RWkUY5jUrY0a
tO2WQIEbc4QAS8uCcaBv8dwwa+MgBEjDElexmT3Wy8IvlLGDKkRruUhBfWRo6rZggw8amCsn8Wnc
crUkR50yEsZ2yBianX0y6JsOgwKLDusoNDXa4UVeO7kvelT2zacwoZ2XPsRLQBDSIUobHQy6uErE
6BzyPiphVxOQzm4ANURKRxr4HX1Yw0Q/NMznlgpzK9XFSR0nGUB6hnt0ztwhoGYLK5tRU64+kTgY
b0hksxlRVuVWtQ1m3rK+ivMp9sKacj1qGYF8HUW9HMrXZ9X8GZqxibqDr2TtMG650P44yjxMxkPS
IQqnG5Kxg973U8UI6Y9PSXNEAPqo28W8x8ZwX8gq1uku3E5w7mERiptxIUtgNOvDRN2zN0Jkt3yW
k1a313BFMbcGUwxr6zPT4bgVE31mET/36QIvZueSVh2ERcEoXJ60a5BriTfZM8rmScCRQAKgpAFb
O3PcDNJ8qkZGKF9l1f8xDX4DoAUdbAF//Z8r0GPRgTj7TjX447v+i2pg/WsJNLAhG1gaBecvNait
UZ5agv9sRVb4m1+KUPVf5NCLpZ4iYtGGE/jvIlTwA8HHAHUWwpYpa5X/TREKEvfvRSgJgKomVA1C
NPwENuQL9OAXCns01UNXRAo6Tr0Hyh02NvPN6b6akzXWPvhuwpA8bgF7MzHB1EdyAvGeYCLoGdtW
CIkTAupNJui2kRwtRcd8XJ1G4AP0NrIHJWYRzAfFhVuApDttKS5by9r4JdVAPoa7TEFyjqKTNRdL
lKhfUq3K0BQLHsOlVLldjaCqfrIuTQgz2qybJeMHoVjxnBpUHnmsQh7vFHrKEjWVvghSfPM420O3
plPnWCWd5aTqmL538mYp2NBQcBBV9lalWrc1tPq+JrQEYg6vtZBb2+nBjK40RSz5DHTpKVGVXOp+
tmYv77qg3KJpQwwIUTotpWkNfwChbJ6+lRk/oC6n/VhN2XpaQqzhZY4HxSK8DguKbQ0XxiRbmZQV
Z+QR6EX9sI2N8aOxXkKlLl3bpBurYYN0rEKoeGBHRjZRbDiDoiJE7LG9aQZKaIVU4zwSdAsk/M+d
gYMgQCQTW9orgw/1j93n3+DTv1KKl/3Or9QLLhBNgzNBbA0UWUFY7N8vkHiy6r7oy3JXqva93CrI
T5cPKfGIjm405SqY2DfP9MPkjoPSIAbMEUl0Xyfzl7vrT4Lyr8fyDSf+dSgk1qqAQEDcK/I3AIeA
+EyLIKGulqCZR2X+oiqOVqOb6q6ByB4kO/8ZaenvzsA37sfya01mBGSEWzr4Z/XbGZg7fFtNaKQE
CqLdqhg+c2EvLYAQ1VfbinohUERuPNAOLmv2Y1IDKd8nwZmXYexIaX385/MgvqHdv46IWHpZYSPK
WiAvYOlfbtpYFs2Q5U2600JORJxLmtPYLV2ood2MRaGyIaIkNrTUgEOSHIY8nUEgJPswnvE4s/1l
Smr/7MfSdgxjRp9bYFZefhSlnDeqdKAaP77754NWl4P6BZ/yddC6RoNdY89r0N38+0EH3AFRnsUc
tF0zd2mmbRvDwG17yWQrQ0dTBlPpqkP1YijkCVQB9yFbAoO9L772WnxUxkSJbLeUu+QdGZm/wi37
kPqqR9ghIQvU8fT2nBRkSVssOwiiz/Y9Dl53lKZ3u2vOUDE4ESL6GKWxXZMMgNIsFLeCfCKvS+37
37zi5cL49opt8uSAfIMS18Dd/P0Vj0mQhlkiR7u8pacqpRrjr4hR//AQWrM4gq0BpYFsRRZavFe0
GTyEBBktnQ3mQIMZrEuVXV7fZ2vTqKBV1PqaTrAbjTQDxWjf9xVN3dg/d37SeyQ9IRArcarnqf9m
l0rH5IB9kp4o8jrXu7eqGOdtLTF7LNB/VD6850DztN7/3f3yra/BG63LUBpNjYkvH81v90uqNObE
8C3GemvfF3Y3cMrnS+2n71Lnd5vqM58Kl/JH8sZmasjF1muv9swmYCeJO9sdjUPbBHQ0FV37TSaA
+t8dG8cnBGRU8gjEtySVuqIBCJ0z3lUTg76EDW5aPBcWMQ1VgyZZMlU6sbr39TgQPWWjUWqrPEBI
okK7cwbU2NT/q7ITr40ZMjOaqLsD44bLsiEwsrKQ1eHZV+b6UyemHrnJ/WxPex0XjKVfq0Cpt5IY
ZK+I6wysSXZt4l5zpQChhFJm+yiOXiMIBr/L+v3PJUyXTZpN9LcN24Rt//crMQniIQqMMt7Nhk/y
cBpfmTZgYjcg+5hzdEPEI8ShdjO06sH2+cNMTgG2rvA2zrRsm0cQMv755vj+XNFsncMApw+hidJD
/p4NoUXSoPQhLrXQt7lX5fkih4a2qdmS5qmp7ULkiduglw/w+HW3NetzZBIv2mTK745kuQ1/uU2/
joTMXS4Hy5Q1Xfl2vcZZa0i1xG3aRj7OpY9mYTxlIGcYDg+DI1iHGIwE+xnKSFBSqhdhuW2zRfk3
oNdVW/MhtUhGC7vZWBM34BVEmPzz2VKX6/I/jpEcYtvgycdqsjylf1nxOyNtaqMYWUoa/Wy3ig3P
LXE1XEuSsJpXSGh0pbIDXS9/W4bvZk9LQh+EfNYjtLm29pHETJas8oPhbnw3Kgb+XbYksZVdhZQG
rh/h5S9sLfesOeshAUgPXYdBq5hEc8LIj56tRsFilr89+98eC8vZV2yLZ7pimAxcvt+R/aQkUaW3
0U7WUJlWbeuGcN/oPOK+aBumqGpLB4ScuVWrVJQVy/jEh9sJTLCQVsIE+pZvzSSWfnPP6N+qjeXA
hElalaFaKrX490zEnpiwYvZNzBcx+S0t6bwN8zie9dO9LoPxGWPEy1Ey31q+qiwnkE0oH9davR5F
l1GEBjzYzFx3wWZJ+A0jtyhVLIRiUgh+waIDrAkYdHqR+6wC+oDzpY/QHFuSsY3SqLund0bg1xxL
b7ALdrraN046tR9joi10bKVDAos4UBNMZPTspqsKMFsLGqYtEsmpSK5xgCPUx9BqP/w+m9nEdudc
JMol73kfW4Kt9LJ9s+b4NAqaK6lXtGG6tbHhdHZgb6Rkjl3ymFDLLxRinwO5+efL2lwu22+Xtc7F
TAQGO6T/pgWuq/4wm5K01Sg/tgPjMbb+Ic5DXnja6cZVzfobn76eY/l9vq4qK8UoXJVrWp40ugNB
jEyqgqQAW2xqqquHWXydLDhNPSjMush/FqpWrQ0tePJTu9lyP1tOYNc0DigzV4M9ROzeNcTEiW/D
xS4vZV9rL6V/b/puw87pWNDiWNez/QxqGUNDLejG5z59RpyH+5kuVxEKeZVKUDB8SCN0aQ5Dgs2l
Gz6HhgBUfUD0GWjIbQ0YdzSXcEZyL7+FzXQh/Wdyaov9goqbJmjsYNsmzKcIZmudgH73lg7PVrEQ
Q5YGktIhtV912sQ3pAVdOGJ6XXWxnqUi3mvzuLdK3Xb++Q1Svj0vuQmWaC5VZudGrWp8Tx6T7bwt
mpSzJEVt57R5c0n8XN7Si7IBoU6bWG+9YkC9VVkthcyY30P1BlttFTehrhBVYIoTNh0GcwmkONB0
rfebI/xWZH0dIc9x6g1SxFjAvxVZkSS4iKQGI/pSwFZDf5f5QQB9m2c70XBIbXJi9oiPH/xiXqc1
9U9QFa9TRJls0uYEDBdstdmcVubMBuw3R0e/4NsFboEmtARbB50hz/f4xMlq9EYbY64yOjigM2VU
uN3wmsYm0h1RBg4xtxPZuu10yLNIpW++hZmNRvXroRdWgfvPB0Ry3rdaYDlhhA6aMhhDWeXQvp2w
tC4l0VfC345qitJUbRKIRZRdirXL+1x65q/W8CTyYwDubpOVP+1UlG9q8aLEaOELVa1/dNZSqoYE
b85WeNCKn5Qz3cE3B4J+aFkRQ6JeYX+P3hBW5DKwLDppz13RKzM+2vQx6ACq9IylaFcG19qM2FJx
V+94K0/x2HwUZRGfjLgot+QqXH1RcJ8Hvb83OZPrMEAaOtu9ujHq6L2Ow/A46iiQk6LuPTumCgZf
uFdj89pRYexDm+PsUbQ0mvUDFaxAbqFBrtbU0d5WeXDoUn5UbBcNgEGTPq8c3NrGbO2KkId/FmjL
QD2L9mXsIyUr5nET9s0nbzchgjGReWKyPlQ4914KDGbfoz9qLSLd83Dut7IqOyKz9EMRRIprhlp8
L6wXTnZ4UvPh1pc1H5hWOLtBmySIRQFWtQRkHo2y1T0/DYZH30zXXcPcGeaeG2GOFK4lyvrAA/VV
Mof5RsXWpZm0JPQZ11w2oH1Jl85FMMXRRinSF1ORRjqtXYjONqOeJQqTqY72kuWM7mw/chPbJNRC
Mk7zaI0H9MnouXn6bu0OCXzRpdiLQj/cIGs0nmc4AZrY1GE/4fERnxO8ytsujd/MeRroA03Sxmo0
1P/kqnTLtNAYVM19ZhE8Z4qE+yTWd83Q+ud0Rpjd5j0653HgnbT6tbBjsVX9bMlkwIpfmiAfxnZk
8jZL4bUUWeUiptn6QsMtrXRi0wru6jnvpN2sxaWrgqeCEGc+wo9Dk1Hm52YYMZMTaUhOIK4CxrEv
VjunTkygDlYjG0ncYP0INUhLzOeSIz0gdN0VksMMeuc92+ZsbXSJyXdOzBBQiKz9nms5zIt2Z9TD
x2D2EM4kQ0FNXOIbz6fAbYryQvMCg0eDP85sDuqYEICGzEKb6exSVOHmm4FzVEpLMqiieL0wdRdJ
0kGzG9pCQ2O4dWNuhFaf5DgNT4mBXoaUiHVn5JKrKEjdAt1gX1xmI4ATjflCD5QN/h5UiBHfftEh
Xh+jRXeTkXSXVde5W34FUjWTaNQbuVIOYc+2sRXeH0V3nfvrmM65WykZeBMS0lcJPnu2OGJXpGWG
agpStIQ6HOUaNaLZCa821XFj+om1pufy5Cs55ooGwQfj3uiaphgQ54bHl2o9Fn0V3dSK5K+6JFXW
fiH3J1uZlEcVvvAqFA9CCsZH0QhagUjREOjjeZHCEFZUH4h1YTSbxA/8Y4flyigtY42Ig33teNfn
k3GiBirjzN/aEvo+Y9QutmQEJzn70csYIGbN190xsYOTuRx01NgXJTUtJyxwrzQmwk+DXfI6UeFZ
92FQuXaIF7QcN2QOBWeBeR1wKS155ZT0DKq0GOFdrSHGlOJcP8o5hoqyU6Brzv29loltWMTxsR9V
zZMlHuU2NMW2wQaZG/KxV8aTbwytJ5iX30hj5yrLCy9qSH5Kj2MX0Oj4aJVt4kGye0gUcaR+lLaE
CdUXS3BwUCD9p7CdH6UZPokp2cpptipYLDLBRSLCuDbM6mNpxiHazxAdnsoul6dhFKKs4bZal42e
Hw21RqoVJdpTLgLDVVUIRLC8wIlIaAQrX0N3kxhXgmS1DVt3zpNFf0LRIIAmBkkxihiYV1o/igFP
WR4gOpdiRDY0fW5rYM4MHTVaHVMssGbHryUMlg2VWkspeZ5IhqLQYOtfzc9azdJTAZFPU2hgtf8z
6+kasGv8EAWam0pXO6RoUn+J5ppTmNk3PVFMXH3Me9hms8PJg21nj/hWJq3ittyiKr7PcPBe5KJo
XS1CFVu0arlJhpPpX3gr0x0BI+8m6G4alEq5SzvWoZ44mzNtkmeFQibT22Y/hFF4gmZ1SCOxmaFy
6iH3YFGrkqvaOtSUtCGlNG4gWww4vL4ACsNbXmiP7SDnpyQuhdvXZsWIs9pHCXYuOuPnr586Npj7
ZEIDvWQcavQYaojY91Uba9aqAdhUmCKKnmr4+rlcnuaG/EGVeJRWxWQjjGxfCnufalzQcj8iQlCG
fF2Gh5kpOJNQC6IAE6ZZWQaVXX9XZ0a8TgO1cjK7NtaTEo/uXBi35BAql5B2uNlZeKOFlu6HuZ2h
z9fyTrELMHtB35CYM3jSkFJ+G7aPOZW0e4Z0nU7TlSgiohPyajoNRf2QQkpgnNo/p91bm9G8YceC
ysNKzmOIiDqueYOjjKS1DGrd/+PqvJbjRoIs+kWIgDev7S291QtCFCV4W1VAAV+/B63dnYl5GMZQ
bDbJbqAqK/Pec+lB9TvWC4KcSzxUss7vm9671L6PghJiFeXaaGP/dHmagqDeik2wqxrnOf1DGWmd
jWjakviCActotmNdhRc8lLXlBAe3gyfKFXssU/tjJhjzkgY4yYr0ZAay21oVJaATsUe3USM5Rip5
iGpifMOXKOX0EE2Lr1NgB8zYbk3TZ2yYY8vhCBpsB8hPUH1VfzZ9LMcZ4pQ4RZ9bT61zsASyhrEI
rF00h6+Fjr7xDdTXyCXRtKLJpfJWrRXw3aSIp/M8in5vEK5jFimi1tzzOceodeMn+r5062gfoWqr
hj9CmjhzZuOpdLERiIoZylSk3aYk+rYNAD/1ArNXpWegsvl8dMuo2QfMcPB2qHQXVk2BCXxsj1He
v4XZ+AOAqa58AHKZT4uY+Nww9p6LZeDBOo7GHlN8FlEZen38ijixtzZGHcAkdXisnbjWxQbCEGbP
maLNyC0n2HQzdIkLUVGG894ZYQYX8qeZkULHTqwnQr7of68QrtB26ncNQbq7Kax9utAMSIT/loxz
s+1EjJV3jh+DDj1eBfHOl4axjjU8r0knOyXbO5BejGmonXa95WLY954pqTd25o8XhY4RHGq4m4ZZ
0YYpv7Cv1eqrTXpgJDRjJuF8JgH0Ah2Xh9AtXnpaI6REqA81uhEaA8vCBYbhbpD4oT1kGGsx+Vhn
Yso2uzj3Zsuofg72RTa3a3POO5a3GjxFoWLwEZl3QC1GzJK1NfWcrgZz2LTv49Citaa7AbmYrTlL
7Jdx/rAViAxiebON6yCPsArXWZN4Lrdjh0p3dDTtW//bctu3fOxTBm4CBYqR74yQciJWcgcaYguj
+zNLnV1XiHFb9mKfZxin6LDitQMPmdr6YkYaFcxofIDY5e2efnK2hw7TwWYSHLdLBFE1U/m0KMqN
qm3Y2Y54TTnAUVag5qBsHwaj2SRp+2X5zjnwK+RlbHI0YNLrUNOyy/197qCOFR1kgz6PTnXknwmF
X2dzMq9ybdwX9Taa2wDocbIKgipbI0rjZVeFtyaR/WFEbCHh965zCcOmgPWKJdgcVuxe906y15jm
JuRQmoOTSgO4bIukvrV/Zqq9dpOBxbBoLhBUf9kQS6PkMqGa4G7ELm+RCAG3qLiTBI6xXffmOo2/
QLI++UH13Pr9wR/aV0m/YTXT1tggmZYrF6ZmgV2trsxDlLDwRbRlVnHJ7TJ2+a9C2sC6gUvM6jUl
/Qm0iwvdOibJNjEinLhkSv0QTVU/VmF0SFkKMAUiWc+XbqCJQn3ft+lz20/paoq9/soIkFuiQ2Y/
zf0PiiO27MHDzJZGr35msnVa9f5G+BNLcsMtkC+sY5BcFUiw26e3L9wecvv074dbitHfDL/b/44x
OB4MTbfHoehnH7s9EBPPsvUtj7l9PnUmCgeOcbfP/j7QisxoF2kTaMbyff/6Ucu3jSizZpLUY5gd
xuInG/N9i3Ljv89sSxQr238/7STsDY140EELmfCf3+Hvd/79Yf96liSyYVbl5a6xB4LMbr+G6aHi
yZM8wSP5f3/Cf36/25P/62lun98e858X7vZv/3pp/j7P8rSJql8jQTNqSq6Jx3HdlSboMCGGe6bC
hyFHHTAG+mdUqgO1KlJGI3HX+DHmk9EH0BQHOvuz2UyMStE85wKvboJ688EJKfDzavyoUrVLQfwP
RX0te9qgovUgPUikIwRv9TJ9GyXqbqJaw60pUURnXQJtTw/vSVpH16CCmWmO8RGNUs3WhrIlqzro
A0UrVpYzPJhz0VNaGdWxj9OTCNv6sijxyBi4+GFVPTjRUfthgfuRIxgHkHQbprG18m3zj0ij5ClH
cTd6nIGLLDzUPVCMOHL1LjzONfW5oeeffQaUXqfbZBzWMKAx9GO57uj2bfDJ15u81NfSy8djiTh9
1Y+gFKDH9yBVN17c4OHWF5mSv0JG1KEZ5mCNnIujVCjV3g962BEI77hWruaEFcPLUVm7Q7oPjQdl
KygfKcAXh4y4sQ0YkGMM9QzjKdn2nNjWSeOSlWQEAdMuXjQRG0w3FRR2t3wozeeMVvemn4Nf4aBs
RP4RiJtUotc/+lwqq8D+LqnZbMT5vkzHneW1ULIDxDZ5LK8IJxzsDka21+DLrzQmqHuGeNNUxl2l
Owz64RE08JW+xk/TWmxPCos9Yr5KcA5KUdCuAvmaO3F4ISB7l/W8ek40fbZW9EBgsdz3uUUnF5v1
MEp8wmNPCpXKM3q0xWPrxA3RqlFw0PH04JYsqG6J3tNudoPf3421Vx7reGSO5bzbA645f6AQ6Yjl
47elne7k4tJzor4Pgecm3V0A6+PiTsCZLK76lSYlEIWtCwIC+L6ep5zvjY42C+gua3W8xhLyWiBe
XYezAeGnanZp3THJ8V2F2xLgEr2H2IIDWPdIdn1ccyEaQidlkjlF9SaoUVRWij1wMhQoetPAoLXU
i77hY+GZyAoobRT5aFizA0zp70LX9a4yne94ytO9xsNysKQPYQdzhzXwG6MzmTc26XiwidoH/jRx
rZgm1MyV74ycqK0s+C1KBC4GxghC4JQFWNNTB1KHofls63YxBhkEajhdd0TZfyYmsN6EXZI/B/rb
NYV55JuQA2v41LgFtlPj/xiGbjz3wVc+P/fzXB66mfCazBEIMdftkPXbOZFsp/b8k0wTrBPZeF/W
8UuRuN9MkVxMK3hmpmPhGac4hfvRVWV8GIIQARwyu1WbhAx0Y6ziBKli8S6aD61qLn0nC6mZfUDa
CDadHGg4naMVk+biElvNonFjw/ECNuI+YuXqkAdilNjm81do0jrDhu5UiBh6u4CWUgbvBCRUUBBp
JDGmexGieFzGA5MaNbu2n+2cTLxg7Lx43pfppDAeJuOhn9G1pFWSQlKqW/BhKB9N4qiQMQ/3fSmm
dUm6FW9tax26zvtRo0/bhW6CltiDVRNkaEbssVJbp5UfVpGe8dDpvXLmbzNflLnTs92O++yPihML
Krt/wpwBvyWw/nABjutRE7EA2/7NIvA3ps7fx9KtttiNJwxqtlrJeTrEjs0FiBQlRaVYOzT4OSaT
/DGRyVjb0MPKL2oMLZPs3JTuafZLY53ButLL8Dmx+6eozsHuqemt9JxqV2RvEdq61iYYTZhxvs9y
69oguxtm+2S7EV1UACrelL0YGVGvzBSRU3aIc0PDrfb9N/zrrd+EFKEejZY6txsCCpxgq6rhJadt
4XT5n8oIH0MJaBwmEfaq2d1mT6Lq4Gh3AG4w9zxWmB4nzza3DAucwPombgWyiZSXKuneIao3qzxB
DaDG6qXFALfPMdlujJEeeBRLbJEzGQ2BAVm0malnnIU3TTMBoa9v8WNQxTYPKNaSq2He4XV+a1u8
qI4z/oyRTazs0oLWqSZG13PylhcuqIAp3oml9TTP/imvKSlEaQdPjkx3AVZwTVSG1wXORXAHpL3x
JXLWhzH4MCCBHt3ebq7Dom72vLfAUiez+zGZZodlNx5Y/KZjIowHs8u6PfECp7mIac3NAbDxgNlZ
Gvdqb9ThW5ro7NyZ1adPoddJExK6CijhY9plo/Zf5nk8WLHjE2sQUmd2qF7w9jdZ467TaOQ8WzEn
bXJ9gIC88UtZcqCPf6aIgvEey+GgyuaaKe+HooG7i2TB6IOMtzT+GHB6nYvI/u1rHqvwr5O+iSsC
OIVo8476m75wmHFlEs86bUO7hqxgOe2hsnd+zXkjzCZzNypR74aAMM2OIIkYKBZlfheCtCiyYrqM
8QxPYgT0EXfyyfbpaXRu+SLUzvCBoDmsnhxVIRKWQ38sc9s69+lyxBPCBiEuX9qIc32oCsi+rTds
HX8w95lLxc9WdTIFhtc8mzgP9ti2c8BcBm64gyeTP3EwHxGqBHtKEZblkcn2LHoOEZKkBJNu4mrp
UI3grXdRw8ZpptNZ5xX8leHYIt53ITqwcPqlwiBSLBbvInuNaWQC49HQZjONPW96qeuBprCTjbvG
pJvH8j3iuzc6IAJBgrNLwBoYdHPo/UhuSTAAgzjgU19uUjOKyy0/ccK9sWfeChgHtrwbJgcCVNBI
q7xeK8ugppnsbGvC699WHh0QmhU9Y5hVzZju0iW/66yE5dAH0Ohg6G/pCT3lRIztlYWbLNDPc+PU
3/TFyy414XpaOHUY0L6DeX9XrvRpEgiKI6s7G5oxet0e49mjBurLvRdH8z1BQqvON4IzN9G315Bc
Mi4KYKJWMLk69p0xVuk2TjqWhsH+IKdjFwLErlzSGHm6QLQ/KqE1oUOYeCMvv+sC/0iuIZpqBpg7
ATTg6HfOLswPsh3yEx7+xU9E+Mk5svPrlFbRYTKnJx0DlyCSQfT93s/h1DMtYJP4YWcjTOdt1k68
PJZqV43BSEhGw6Z3FDjF1n3rovFpasRblzLO7lLCbFpt74z5XrkxsndbXs2UksSt5NV1I0w5zoMh
el6BMViNsLh8bn/CCvy73BuWHO0OCfzS7xTiPVZYNRt8I652Lfx3bI0YCDyuEVwwEjevJxCtBVY9
nKzk0mj5wpyAVAwjqjb0/Z9m60H2QGZwbinkAxEYqyneDDm/jiJPZTb6C/pAdztoYCpBBNbR87u7
2GzTK/z/J2URjmU39COZvFvGvZbR8y3l/RYCT+uWpnSdAT7NW7opf/9RDYzXe8RBdgDUGvfBuKoM
gzSSvHVeE5sZlUoMYyVEbjORGSd2o6bekM5IknPEYf7gp8GWQEtzibo0T0FiaOR3lE452S23D348
NyB7oeID+Fe4//kgiG/G5+ocBFEWZB2pD5R+MYDdwD6NJcwEKVsIpoSsnEf/VWYpcwKjnD9R524L
RwW4ISN9aonYADbTXG4h4LcP/8Ris12BzqYhtL79G9A4T3fknCxRlrd47Gz5v1guAAuLqJ99Y3lH
dwl1vKVij7e/8J/PHVUFmynBxZFUgaPOnspBLbcS1Or/JyfXGecHcA+EBaxkmLzbBag/WkITkULH
28+sb5Hc//z4jO6bqGJ8KktUJC1rDCJRDfNRzcbzLa1dfDJo7k/p8vXbg7RG8aZtUGmzE7NAS1Bd
a+Qb1cqvvbXfcv5IArLGyiUFPqzTml2RbkQ/TGDXUg90DZagusvdTZ1xMdbmINdTTVnBFYBtz1w+
FKIqT/PdLea7cmP+nDmi89LG2TGKg2lPO+jw94vL+Z03kkGh/ppDp2UGtoRxd3KJFpAVfwnD7ke9
nD9vH3K2io2mbYVnm4zlKSMnsspzPH7eXe6TTitbmW+o4iySsUjOvsVnF4ZAMsO4XB76fN5AHbBP
xPWAqzFC+7PwZklObrHkCHinoEh+EilrbJ2a61fKaqemQp5uH+hnbywVUCqPpN1PJdFdeUNK5u2L
t/8rl0/7sGWSIjHx1njV1ykZPWtn6a0Fg34TJbZ01MyJtXRw7BSenHptfFBZ5iw/2eM+WQEBR8CL
CxHR4Hyg8LSRCxTQ/gfzT4I1ezUP42MZnovYfHNLl2lmPNDlNd9mzrUrJKsPtnbeLdt6I2BbrCUk
v6jyn+Js2ME/xSduqyM18e8moW7+kXjqo6sYhzolT+3V9X1gjI8oMN/EMEJcM161TwUSDD/NAYgh
uSZyY3RfRBT+RHz5qHvolVELHADNEkin+mzQ5AdHRsvctkF5OhIBO6XZzECLUV9FyciqRGZEMF2K
dOZQt/zTPx8E/SiGDio91hO8/OWLJT6qvZFzZl++9p+HZuVy8d2e8vZlU8lg22v3/T+PG6IlgP72
j7fHzcKDW9TB2ioqpkJ1BRdxcuCH1eafzhsJwELt0kXZR8wQb9PTbaraCfQxFQCQ0UiC3zQ3IQ6Z
PA7PPfEfW780rzqu/DVzwUdDhPdxD+WlJx1GdKAexoQ3hIQcLIbxk+sskzBA6kkRcYbFUe05fEmE
jDaGrGNsLNvgmVvOMv8o4sfuW73Oaj1uvaa/kuQUX3xgm2MG7Rjn4hQN+RMhhjkVPcVN3RQ53Lf8
rEWl77yU26pfenfJ4l8yWvnVIfPEoxScOrs60EiwD0bTvXDsD6jpur3nge3yiFSx0SiD365nyCnW
s5V3+uCqhKI7Zi8OqTEmtuu94985fXTQaSce9FzuO2HKUxrbRzAgwcJ26fd5qA8pRxZKRRTXKSLz
PZ1IzvrS+hMEmkAJd9qIgklS7sAa0w0tGnfeBuz5Ey56KwS13BQ/rayUO9v3f4kyvAa+eATL8+DL
5Nv1avNspsYmSS4tW/nrWNh7s4BTk4cADk2K30nAhghxykfpa9WHNrNhBnVWNX03InzrbCfZdcsg
QDTBHXfHaxal6A2sBFi5E5IXlH7lYvxgtedPbI6uY3OWSNMXN9IPgYfIiXn/XOp5XRXcZ3Jsd0PT
jcxcZrVH8vXb+OacNV7y0H+x/GTEvJwEG7wTLzhO5Mlzp3ltSGLB/ST40zZjTALENa5xpjJpOzHH
rCIgqqKPd14xP7scVirPhodevTu++yuo64Rbl9kHczUYi2ihJdNYHfD7OHG2aKkg9CuGSGqI233W
Vw+0eqlyOZw76XY07IMS6lLrudl5BqZWgzQ/18weDMf6ETjpw5gMDzliAI/Qt9XoptCP4gQ4cNTR
ui42ngHQ1l1Omtuu8M8YT+9nh+FVgZLExsVHA0m/JBZD4LpPvw1ntukuGOe6EwiT1FVX+tMtKFdT
Z3womoC0T3oV0nsyx+E9LYePOsV2CZwtp2fv5W0EC6H6EQboz+YB2p3BbeGODcDG+ifvPtQwN3n0
y/QXtdbCsUuP9lRcWOhN5krfvmguyh9/a8v9rRjJs0D/1CWCNuEtUXLqYa5xgltSSGgZ9iWopq9K
hH+weVIQe5hmepO703pwxDcamK/B8n/YL1JBL0FRPBAP2PyaTJ9XP/2tQyhLQezBeNT5XVo5n8W8
tAJsZhZieJsiW3MmyhEL4D7sSYmYOriLCNw/uS6zbW4GNNkb525KzDcZ+tAS0QnThzd33fI86EV6
inrSAiddnJ2wf7YIYGCqipUzNEDkxgIjajwuMkDclD7wB7O2md3iFyjJeXECOG8Nv3ghSDMz3fEl
72SLabxm1N+dUyU/ZWnWjP7fs7AotopttbLAwwdDHJ17nL0FRB1pePepBtdm1TZt0I4eBRpyqx7B
MFv6zhl8umAlb5kiYrTvLr5msMHh+j5NbHb1+3axDbnda0+T1yf4UU70roJlzbJBLCdxejRTUiuY
SdFac3+NJjIcO4dgH1rpxk4Uta+pXkKRP42ATjs6r7plfKIaJiAGrV+cPAuNRb/kFgUsfxi+yfDA
XbrohAkyEY/KMX7GUfjEK0y4j2Zvh66E23+qWljs/kZBICD0614VpAYm3qGBHFTBA2mq8Y0GkxOY
fxA/1ypiQhAUT00zPQ9yfm9HyKWRVRJIVV16UsVWBm/P4KF/tGhgWdkvhCFF6Tw6BRaVQEZfuAnE
Ohvg2qSjsxOZiaLGG9akWIh97TSoXAVSkp8JWrpVNMBsHcERW/we8E7G1HjwYrC85oyghnmlcr5o
TYASxqLkxu0vKfW7S18nbwElNtNv8p7Mde/HzK4Cb29I8ZZm/itTC5poig5yVo6/saqzZ1ohWORk
r7rP2Iz1mlPWnVkZ19yaf4VZ9KYTRqFMChHEAa7yZoqG+s3o2W0b0i2SlNBOaj82nr7bDSF8V0Fj
H08sx1NXfDBMAjCVh+0BqwI2r2FA12abVA+a8EF7gLDD+aUgZqL3TUC1aYUXFONYqOs/Jm1RNtcB
jH7MTYmaYMq7Hcfkl1n8MjJsR6rouVqkPFtDzEWEoJ9AqOeqtzCOdYjaGry1WBkogavh55QE2TWL
+vektgSIEzO6T+imrpglf1kMBQ5LatU2q4hMAfWzdg0GEQgTqo2B020zG7yeuKJn1KC0QGfbueBk
BdMcENI4pOZdtMjozTY+JaF3F2rffe6mZ2coUOo1yCss1HheLHPmFACmK9IB2Y6qDRF/v2KKmnM3
C17iEa+Iisf9rJLu4HAQg4lNfGvpJEBuWuTrDciOtWmaFuNn8aewxkMZIXvKior11bah36BlhAuP
tKpWxDBlMgR8HrbdGlzTSxyW7bPMl/QSVwx7ys1sC5yLBrQssnPtTY8d87xL5Mrg4medvcNbAkuh
85qLVUUtgYb2NbLLr2QI5gvJkPKomYmNUdBd1PIhbEATa4u3F++ef7IX38mky3OjaZGbLYixzOGA
WBRLZ2khf/SlinaLDXMqK+tA/+zez1HP3T6EaqaYrcB/eNG+8ILplAkHTRBt/cQfPUprNlHLVUDY
CvhrBlvJ3e2DNaHcI6N0F7jzQ8jgnii/cXElIvpcWTIi0jNGK+JrnIU5GYADql+7a9yLZjMEiABG
1W00KUdKmM/UqsNzcGwJxHwOPQCtpenZZ1818IMk06+hGvsXaelqhyuCKhGw0D7MueQS6RmPTvOa
qCZ4uH3iJ9a0s5YZfmM0q8H1RpfbAEmBa6PoLoSAtjWn7Ks+1UxrOux0kpfHt2v3QkDib+FizXbs
3r+UM84qCwqiz4Ru7XeClLIU8U8QO3dRoJHNqdjY+gW2iJJO8NoNwFzOoy33ts1xT+azvxqH3qW0
NBiuV5JnA0XtknO/FZNJz0VGdzrcj047PfMsGzvHUs+mfl/kHfEjg9UgwxtgBY4+z7mPs8y6JBNb
nLALxIwEo/Ima5BBruLIkC6hUQo05OAcjQiLUUo5UeZWflZ6YMPyD3nUPckZylWRWcR00zPHRMcQ
YzauuvfUJkyp3X2F8g55jNxwm4EVk/DGNWRDQh4mBKNb2bEzZYJvBqyy83nJ9q1PI95o6SsKIcPN
OKC+QDyAidI9EVNo0I4T1IrBKSndh2bIjxaNPyooMqAN+y0kN3V1M/Sq1s3WZiLW48zJb3QU/jw2
0K0b5lvLTaYj9oMriKrgmua6BC7b37eze5lFVe900H8Wg/EduaOLlhTIQ7LIW5qSA0HFC4Feh6Nr
XJzLGvMxRSDYbJBOjN+/3Gm6m4f6uamHgpkn3PpGANhOqeGchm2zxtQCP2Lr9Um2DaspWZWD+6eI
lxQeunlInPRdkMfn5b/ZY/fNobPEXdS9p4jEGGum/View9h+aadsug9HgKgD678DF1hP6adRNk+N
MFbaSuCIOAUKL7BbbK4EhDI722QZS7XbuPYGAdTamADBuhIyPCyWrzIXCGqdidbA1MzXPPtV1l50
5LBPA9UXgkVqgq5dI8PMYizFhu9di7rjRNxjyU4immA9MUoWx+PMyeXSawYRGJvMyPx3XDL5g0zG
jy6m/EiVOgDmMjczZLooF9V2qNzzpNVimSbONaJk8i3ZHBKCU6lmZHpwNCdrKB7YIUFO2N0Yn4Cn
cVeapXyClUR8xHdcRCk1OIprzWj1HOfpg/IG40j85btMiAJjpo9PKbXOItfhpgkTBFgl8S0VPcLl
Gje3yqE1PEdFd56kteugFm4mHR5T1RIEhfkqB84HfHV+LK3yIe0q/1BHwBeYd2SX2muNVaGDe/bD
V1O3n9xC5jE10HqGcx8dA4sQkoZOnm03bzZTqL2v5FcN5P6kvOwJVfHiNtGXKXevvspCTsHUF6Ie
3/qCGGqA8fHEzEP7NGf9hMjfBgKinzMhmecf3dAr2oreRZjYB9yWE5VNTjw45SDGSpmfuL4yennt
g9fP0IIU5p+gxX1eu0c1I6VJHut2IDlIeecQTI2HaJmphPdeoohwvCHEYbJEwtXulzVbxMQVIT10
JhLbTLebOJJfN2v87RWrajlsC2ihGJNigS10foXkaZp07dowgF0h0UX2jdg0LiViabUA9KisUJjj
/gTJQx+YJkXo5hcReY+Dgnxzs1DczH7mKL2zzwW+jj24I4HnzQcPRf9d6z7dHtXLHoVmhKcVTAFi
75oaZEhB2EIFiHjTCY+AEEKoR7gPRj+CoV1TFZBSYzkQLqPOJcKmzq+Bydyk8xGOFCFgJMRx1yYS
Dt8LXgBW082aaSbGVzJVL5z1mZnN6YHZy7mwCopN3DRN8ZWOiXmwfJrBYgay7WVftYuIFUkLULnF
a2/Bdh1BHbE0IGGKuQMg73LunGW9X1LD3XRdLSgBDOCYNJHpGa6HZ+GH047YvJGNbpupWFEHSt4b
zHNJ8FnSjFtzwnzJXZ6ydNphnXTxsXR4xdFFnSqMViuBA1b5aGaz8sXtND+6wGpMz+TgtsODcqi4
SsG3pzHT77hvtyKK1er2yKDgQHtbUgsPSGPixp/5EL8kcmKlY4aEfI3TrprKzRgZf5xhiNZVBxZ5
mJnQFBioe6wh6KzWMxIjo7O/WU8XC1vxYLX04uyxBl4Z8jMKYgPSFCnEaDebLB8umef8DCzWI6hI
d01KRW0CBUts1vmU+TFyRu4F794YXd4k23vquEgmfqtQGC+6xFPe5tOnVJzF/Japj5HxZrtk56ZT
TmFkoDITYrO8MgwjATeFFHdCGxlILL2mwbkPEBc6kJs3ykq/bvvJ3AXHMqmPE7hr2/uVthwd2ohv
ubXveri3y0M1taSuh4905r2zGsPAqVljh0aEkvH23dn5vWtBWfJbXZ3zCDpvj4FAKKl3VcohN7Qp
58NyNF79VOrTaLmHzjTvZuELwruVvDbM3CtmpsegqPVxqYH9Eh5l6bBoZpP7qZLRfRgoI01t9xj+
yq1BCOlDIZcJz7xh1lZvxlEDs1H+p0j68nz7YAzqR5oayWkyWm9bNtnFSJQZr+nMDbBTs+Rcz8F7
OhrIZ73Jvk7azA6kvjucdvQTw/ZhP9vmUwu1bcda4p0dBQ21GqiHtNi0HPEPHYFPUWnZ605Yj6ni
EpWTATyJTXK5qMyF6JAq98MIlvwBubx+tNdO3oQzzY0JLaIJyl950RHpmjLaL2f+ScuAvGOOkzI8
BF0JcTlgxooWgcFdZ27KkYiEqcDxdJPdWgpMMZzdv2wCCoNhFVEmjMtJze4JABMMYGTD6I8bMTk2
ZvaRDyhBiwA3A/UjzLL2LtDEeQbzpsfdI6oAtWmfcS2Nxl1DJYPEgaKp9ItnV3o1MpzfOOxCIo0Q
YFuc1lcB2iF+twVU33fbbvTfZBv2HIMolxLUPbXo3noq43WnWYNuCxHtFShXkROtWsF2HJeGx83+
NdfLaVQFnP2z7F523P0Bcwlm9xS3BHhqaGkoI45VwNSfztqwDar7ygRZMsZTdzChRFApohexXRQd
2US9F7EaKzG8WwaG65iyzIULQ6nPyJigIFn2J1wvqG0HNtXb6+T7H8aINs218MzbOIZuv3A763mV
UG2ZY/I6UwhuKF3Z62GgWMQoZwzRdymXAMIU6/c0pXrDPbkxGhc3lkIsEY4xRSsZPojGoIoo7tXM
hIid1Dk9AxYs22KpKZD7SDkoqh6GDmnLzDQ4NgVjvKxNT32Qfi3mfynKr6rmakJIi9jbAukFOZVA
5+E5seTbxGWFRwmSyv9egmbP0DvH85246oWsvoIVq5hYH+tdX3d3RQRTuw+PmZV+4KInZHbEiAYV
grKEBzUy2E8VYDwAqNGa3tpvEwM73bJwY/Ys+fHdwvdbCX+80romXW/h92UoP70EkQn6ALFa2t7r
EKuLVT1xjr8zEgyCgYVgblmvBjigiCLQ7LOSi4kDX8HDifkOGVmyigV2/hWJ6XprqWMjcVYVp3hk
Eg0tuHzaGK5/CZY+JUv7THrEQrkooNkF6pqxyJDj8yUtGHPgedmgzGo71y6z/vkAVDzdeLTPgRLy
Pv5dEwnDMqxi3EVj/gXmPl13DmaZ0tpk9uCcS+LLpDdGIK2528PpnjNJetcxhYLNrqb3YUhJHEJV
QBJzMr1XeA7NkZiOxlG/Mxo6h0575kPYmL+1fk6ixv5BowLFcz3Pl8z184PnENyUYFbfGDSoGtMs
T01HeKtnK/hcw7EaOPxB37SvAzVOVc7orJsp3kc+HOQwhpBSI99E28/l3II8WHUBedUQxDdZLzrm
u/WXV1sAPErux+UK6S1SwqLp1bbrK0yBu7EBBxL3sP0wvR/N3j3S++aQowh1oaG8GZerxzM7Fimq
RHNZCXQEsTlmUXFKw+GW4o5zk/DHrKYTgDsAr27xvqyH3CeoDoItMPavNIhfmqJ7hCr5Iaf0uyz9
QzrWrGq5p1Z0NdaIZgbe0uC5o7x2RjqETrZ09kvKXXe5iTrNDxINjb3ZW6yQVXufENKJ1ZfLu6Xs
wHdLCsVE881kRY4A+cNePNw27HgJTrNB/vHHJAmBbzkDD5Wfh7Pdh1+tGR4LN8IdaB9Ti8CLVra/
YhFyzXJxmcp70SFzcrda42euo2pa1R1L9ISYd67ZfMOBS9tlkMLml3/5mKlXyRwdlnvXzsW8q/h1
tBG+aMly15ug5AxD3t0oiWopJ+Aj7twOt3LY3MctN4NZ45YWtLo98kkadHjkMPG4fsClnfvTfRca
z2pwDcbx2N+oIto5urMXb/A0sxE4AfZNGbHIpXitdHDXFVz+NxDV7XZJ8og89fpqoJ2mt8j7m2BC
UOp/2DuT5biRLku/S++RBgcc06I3jHlkMEhREjcwiZIwj+4Yn74+MLPLlGnW+Vvta0NLMiUxAgG4
X7/3nO+k6cqpWZZCxPEYNl7d5cc8D+NDTx4TxhJWB/y16wLwRyWC1TTJKxEKXAXpEQMN2P1XIudy
t/zcnJYssabw13mPVAjJUBs2fJKSiel0kUPYrT9+1/JnFQsceCRSeIChfhx3as8kqWzJweqSC46o
pUvPphOXKiMZS6Ohoh1SGkxLXBbbuuOm8PE0gVfkwyvYw7oi/24V9rHNfOxjCycrTQiT8egohtEi
sHN523OQkrRTnBwfPhWYfWo/2G8Z6dlOzUklLNifY1rQXlwHu9ww3Q2Vz2tPZrjRcrjj7icFFcvA
hzXXJ16LG2jpFI7lJsxIkFMcxYucEsHzg7UH/IjhDoYMY7CfG4tEGORtLjVYu7QryJo0OAos2yY3
R4Unfd5h0TA2c4P7DHAe99xbxScH3TT4pDDWiMR4ShQApaQImJpKoqzR3REhI82daEhjCpV6lkP3
qpdTVt56J93bIKUjtmnfZFweD7cUb/c6n5Pvg8VDD9Zv1wUzJ7aMsrbBxYEBqSUlBlUt0ygkJXNA
y3i5H8Gn2ktIvOTV/vpYu/HS0WgQKNjHat/rcqJu5CMbbfvZb+r06k3yZ158B2NGIBEj9ck746JD
iJ+j6cXJfLCzZDo2ghinBOL32vHSeoWsIXtM6T2s8rSmCeN6oIuKgBl45T8zzlmVQ0xkGVMNjMLI
g3DfCZ6gg0zzzRCMn7JuitdBmyHCmRQjfhNAKs3DYY2kZ2MOIrwYS96N5U0vvo0miocft0bPaKUJ
5n2v1E3wGk+ph5BtctqDTIZm206Pio7XjG7JT8PXACDoocaWgw7H3fURrsG5hqcBM0IkSYbVNGi3
2u7YYyMKIMwN1cqPS0LTGn0De4SpZcryu7BR3lQs3xhpekR9VpdeFCd4sgiLdWmY5W3ktHifEXB2
6En+RPr8L53wP9EJbXdhsf3/6YR76NhJ8jsdW/z5V/5CEwpH/uGbLjAkW9oeWJbhp9L/9/8YwjX/
sKQLrwpO1wcC+7/h2Jb1B3J3zwqgCS1UOB9myl9wbOH/gRkEWoQFW0Dwf/5nXEL775QCCRHGdz4Q
LK65gJr8BRvzG/DGdIN8Tp3IejbrlLzKCYMFbbcJhSJO3CQzPudLxEg9lCdBa+2TPyOatYJ2wj7G
kgdo4FUpg5SEsBw2MiH915zRs+PeWOuMKaxpUgHTeW53faBo4mnSr2tyZIfOxjzRONF9oAI525l6
SWokEzrZe1IbR+x3Ifx3/EqL61sHwH7JPGDVFpFBI9cE2D0o2J+j++YHMSMKATU6D3BF+P5g70kC
QvyCZWQPRAR3VK/m2zzC+zVd+rdVPOJE9jsCQ3oGq6a2tt3AJqVV6l90R+CWcj81JQPAQD2D89pL
N6w3M0PjU5Q5WBsI0EvtGfcSu2jpPdSY7E6CFWXLjdFiOg3RkLZetg49AuNiGq+PyF3eFfNMY6ph
L2FSBPgwdJBE3e/amT7TiGqvQ+Q9WSATHnvd+ki98VxStj5Njs4PvvIgjqcBHBSdOHfAzWvZePqz
8sNfTY3cyM1wN4w2CYYmPvtN0rmrBkd1xnBibwXdhCpTlfuF65D2Q3d1ZHQpRqQ9qdesRe7KY1WN
v6pqyB6HzvhiJOZNVdZ8p8wn0xtV+jMCsq323HEVN7K+9BiQGVnn8pAiaRl4j6ckhrWrA/faAvRe
hyOogMjUGrn+/NKMhFbUmEh2deWRLBER0vLbM3f7k2XzO7NwAXz+RgD5uJFd1/d4OCBd+dAb/n4j
F7MkkypU7jP6sVVmhh2Vc0f2/JhjUnT68OCIWtPHo82Up2+mg/+wRsXt5zDhgNOpxz4AdmxUgsjc
odoNWS+e8PrTWJx7+9Y8VG4QvYiqJqBw8gkBqwnmpP2zm2NKhJzYUUuUyW7oSNIVGRRHgicDQxcM
oUeqbUJmSLYgvqjxYO8xEjj3wSB4yrCvK3WtCrWLJ2OkZdUl6Lvyd6/OvrHKq8+KqUswe689nJ57
jPixn4c3NP9AjBS3ahChu1B29ZiK6Q56A11BVyGmjQbrhbEwogibOAhXF8Hzv19wy/w7EYYrLk0Q
WZ6gAgAr5vwTuwcgwI/Qd5bPXpN163jSSKvjaTP0sX1hS1rhqfhcRnH0mJ/HrAZ2hZ9hrPs3bdIy
yvAXrJsJ6Hndte9k77QPXt6Xe1sU7RnpHZwR65KIJN2mlMwPgL+oyxtcXmCQ542qB3FEoeBgxuxW
RpfaN5FWhy5W/jEZvy/w3mNe959VZvj7NE9uDBZxRCZeTKAc6GVOStCMk09WXYkTV6k8G5a987vI
O+ZLklXUjDfHD18jOULhaMrk6NZiWGUldY6X0PmbvfrrQCpintcl2UuzsZO4o+sZvn7Vko8akJfa
+/XXxFT+zR3kEUhHsTdn+0fpwpJqLbH3WNwmWyW7oqeZ3+CBeJ2i4YzQd+2gKd5oaWiYAchr/bHe
xikGTzul0SqjKjhNU0FKM1DzJF5KtyKWRxTpB/YhRm4zSLnJCda2dnaxNRyAfGPfqdxtW/e0wdPg
i+d079WcoJGzw3MtPxWqSp4dbBWZVuQTKux+gMbJjY7v2kfDyZnBoiqltjQ7WsBF0O1SSaKxLttz
aRLwk+bGlbY0yWTp7JxqV3xyy0W1TDFkKljZ08gcI1eIz4MY3lySKIru2GNUMk8nc26p5RNO3HXd
kEeTyeuCyG6ngeGdz07S80gjxplOxOw82PUi0HXrtT9E3UGSTY68YgB3Q2B24xn+saROpP6rO849
i33Z7/Y1bffjhLmw750CDGf9QzOexJrTA7m0OE+FfvZekqm+J90NASclr9bmhfuKVnW2tqw5Ozck
Y8apWZ+QOR0spskXJMcQysHTh02EwEsRRz1OT3ZMcGTYLUrW0NmBB5k33eTQQgu8mmBzvng4eeoG
denEO6Phk9X7siARE3csysCQaf/gv9lWEm3Nrs22omZC6VvZvisLUOeO2hkhNqBysBAtmdjpeqwo
R1s5qwG4xE7OkjHP7LE9ZdE5HtgdLb++aVe9d208/CcKpf33hdcxTcDKkELJ/7Cx/FjBgmb6rYKw
AAaFTOSNOxouEtfiJfqnpIUReGmw7h2Gr4Fsn7LGZxZPb6D1OEUh7o0NLznwsCjM+QGGhmRGfVLy
eBVl/xq1imxztvdDH40/kNI4zwlkNOyLXTdyKkBi5DQoiA13R+4Wcvq61kdDd0Q42/qKp+PLGEhc
4fPYHQaHO9mIJrr8iHPPQURmFqeE+NHUOBatiGAOHsdztbAXP7qbhIEt6ZXlTxdwwSmOOh9tA6fo
qg7702xZaDBxQq+i8tyQWr+tkD8+yIW9NNCN3DimtS7DFfb+72NhR/vClMWpVXLdVYxVYZEe8YJZ
l6Zn7R+MPmE25Uznml/PMIZoCuZl1EPYE1d6SQZPO+TFhFnLnTY8BBsjqmG9NFrt0nBOzWS+9kX8
1tfJd9eAJWcR3BiYbnQqREsWQiQ4CkzOCdXWKtYuIOeg8TeeJOU7SMoBrgGnvDrFVcQDfHIDNFZR
b/fbBO35A9pBeWF8QVz8VJibIpioy5wsOiURH68eyaV1xzxlAcCbDVYhxuCwV0GdXXDSMpOFaL+q
Ing/fpT9qDzh7prpnhgBHA7PIXydZLS7lZrdOW/cF9w2oayKs8AOUjV1ce5mL7p9fMHx2/36983L
/QcvjJuWKarvmbDWLMdB5/33m3ZoFpAEkua7CkeSbvsoOIVuHZxmbcGOltZr3RZ7w5jHe++8p6BF
L9LZCgMvmZ3MOE1DG0cUUW2GST++t+j/J9CzcBiDBCjoiD0Y892gwXEcNbHlWes/GU4+ffVLhH9k
1MT3uvDKVRLgBZfEYCUNU2PHp33FMXFRH+AaYTY9XpqKtcxmJr2dkzE/o0gLHpDbhztexnc3GQRx
bNkM4HXeaGVf+vGpDD3/PIZQFVzMgMSfS/PuhLT8dMCH5rbmK1O99ezNYj/YswbEGblnZ9honpxb
WowFcQW5t/McGjtIFLb/fuHlPzCUy4WXy9kGWLtpe4DG/n7hyznD2hRH3p0+IGKdFBFfU7N6fpHd
HN7KMZh3poxRGvnOdtD6ITDiU6US2EMOOIpJGum9qK5l7BibRufTdgKVs+6y+tUMTefUN5FBk6IP
UHgyuZtbpgsg965la5LYGucnQWVwCKuI+FuWjJVVKQ/FXc6ZwOnrUz7Z2Yswncc887+2ZQx5sI+R
2lshMJ+M6A6282eCQBSqwDzaUiUfDKnC479fIxH8g0L6cZE8CQ3DsqDSy39epKFok3aWg3OnRmTH
TDPrMRFPCinisY2xlfE7v7iLwcvtR8x83TxyXEnpcvdC0hBmqTMCp9yhS6JH5eDjnEIcIq4EiVV7
y/wlC3CwpATPRSQcAB8EvRIiqbXKkpSFOumPmU4uXpN+rjpT7it1jhlzmV5dbVUdw/Cw6Lv5KM60
WwBRUd53zE/OnlVxfvECOpgjdneE56fZV8m574u1qH2csCaNpZqKkcSRYlwLP52uuWSRQ9JhIu1X
W4PoBSY0lTw2uvRJV4H/oMKhO0zlNDxAuUmjhJmEcBxYuZ97o2vPSSe3qD/R8Lrg2+nmyBdTTDUg
xNk9FYrhAIUEC8mRTFBmXglN4d7CZxf3w7Czxq00TPLPlTBWQZ2SftI4X9yBx3LgrLMZsXg/tD5a
F4n0ZT8U4LPT0hWn6mAJxvFR4Bp7g6LpJtDLbwz0u2uU1sVlaCG5xHECpswl3iDv7slsbg0dknyu
G/eK1Mlbp4kZnwMn+dLZimVDjXDvsu/WOAILzbA3gnohnDH0mUvY64FS/IaE6UevIN4j0NVTmK/L
YulJda1EDMEOJOPy5rNAnSuzuQL2f8wH4T+2jYHXJc6rDVKZuczVFfHXoTEN90i6zaryKgHMjth0
IDNW6hnHOnYPZtlGrzaQGNrYyfSUNIybXDQQOCk/F9oXnwaGlBlQlHU5GhOnToMoEitRm54Mqq02
MGukvnfT9acCpf9jQ34eQVjx1nICTASKlScqdh8jFDWWD0XTd6dBEniXoQzFouqtTTA9W+QD5sNk
FdmLnRxjgJ3nBp3LtlbIlz6+9SO184r03aZpdkCp/F7ySHHstRT1N3lAfsZllzn+SWtEXj/oZxuo
LSIvvHiejhACjpF54eL6D//+FLOYsZT9Bl3lGGpDXwjEgqRcGjb/OJEiYCg6lfXN3XH5aEZ6sOva
6TwIsHN5ZVO6z0sCotOW8tHLjGcrDnG6NQp71DA2uylsSCtKXSoKTnej7bQEpMpuk4Q3A/iJtNLy
hQ6xa+n5ybTSeJ/YU0CzAcxb4Cu5Svwl2743y11l1S8g4J2dqdi3P9ZZu9WkgOdqOBBiwyeBSfPR
z8Ifvd/fzZwAgojsnYqP+doTQsMokmTAkAbKij3T3zg1kUtW7487KlxzTXcG9TGct60a4Bh4hhvu
Q8HgZYzpnAYG/NR88LYEF/snA1boNWwqeGILPqN2m5JfHJWPTmefSDYOOToF+FXKqPuKTPuQptn8
4oqm3+SRSYz8aOFYrJ960ihpyFTxJxvYH3prfm+OGu+lCJ/dYPnT5qLdQ3B6CCT8/g7c0kMTsrqZ
XvTUi8K8hAFaZlgH5zQEAz/4LZ0Px/6sXJGv4snKzm5Dnd/HslhHE8NIhtDvS8bRHc0AqW2kU5w8
WPNEZCCasoeTWMqZKAXKmE8L6bFH/AHoyrhrMa80PYQdFmCwIg47V1J2NLM50I0I/nbY2BEO5z2D
Opr4hVeEV/SgAVAwxLaxmeod6dYFtkMD1OKY0dcYjNeEsIhNybBm106CNc7tOGZQdFSVRcSP9WKi
Dzo5FYTKMCTXJiQedNMh8k/suMH3j4oLpz8Z1mWC8mlwW26dBsmMj3AbTS9RTnGUfo5TGAJL0s06
71QAn134D1UecIZV4blnzvTEdVg7KnsHXSKeK1dnO6eyoyOZEerRRb7oVXCHiJEu3oV8ZMcNvxmV
IvSRmeA5EkNO2mxi01AMT6EssmviJ0fI0/mnXDjfadiIS7N8p5sA2s18b5rcPubwpF/yEnhfRKTG
1k1eQX1Yj8pUwFBj21vVqMO3vjJLUjALn48wyO6+5Y04Rjh+y+xX2A7f3cZ3n9JXy0YPEquBXvte
p3b1lBg/Ek0qpm5bn2wkB2OTV9oAZhzm+oTSQpfMkbpVUM6MNK8g3nHuYht4NVThrgEWqXMW2e4a
eu+f82NsUsBQ5yJ5yScLfcFYpofIKT/VUdXtOrM0j7X50kMKZBpiJ1/9vtg37QX4fXWeI1xkWMt/
CDv1T1NhtVtP41sj4ngbiTi5mqVOnvCHHhwiC7eRNEqW13p6zUJuO4qjGIThlwY62IPO+nJdgDpa
Tazi5wKx516WX1HoeCumZ97eSp1zL8kY9UY4YkY/5rdats8dXtFtHjTGtkJnc5m7BjlJSHuyT0Zq
MkNNsHvSz+SkOBufGmrVMQfdFSUEW1J+sfxZaAgKAUpgGHrvljo1PYf2B30K6xpHBJ2PDEAwIMZk
EjAa3smeeYZGhZtE2n/Zw06171QrB6OcxdmX8SeYMMYGknCe6nZPqCr6f+UUJ7derBScnx46Q4Z7
+A5qK1rSUu1U9HdBtB/aCsA+zPfzMk7mh6INbwAicM/3ZX4ool6vO2mHR5kVRNQ5CSQtgWeuVInF
qjP0a90Mz1GV5xfLn8ad3U/Hosibh4+yeXK+6RxNJYf35zmcYDdMQborjcm6JoyYg2lXd+l7ng45
IBDfPFvguWYDvcTggaOqoPNE7hSejaGZr0PPYPBjHtlLSTGLP20/C/urV+IsVuqrJ2ZrbxbTeAgE
RQLDd3eVgey/4qB7m2kWb0ybFMPeH+7MEAIuWnDjYWmPqdkN17wG0NqU9q+8ieZNNorps5zKx6hF
jSvrhjVNZu09A2EYBK8iUOUXn975WhOSheeoU3uX2v3PnfJ/J0v/YbJkMdf718nSJXlnG/lW/j5b
+usv/b/YK+sPKZAnCfj5HA+JUf3v8VJg/kHwhQg+pjumI11mSH9lr0r/D6JQTdo2ge2a9kcSw1/j
JSn+cJk6wauWwqMnybzqf5C9KpZf8nsNRLCXsJexlyt9esSmvfSQf2sONUsATJMrWJKheNZtU13Q
3DjHyna21RB8HwX2TEZE8drLNWkdVkKASTPFp2AWlIt8R2y6fyzy4AlalXwq4uILnMPh9PGdMxK+
bAgIFIhu32Vh/iwt9YQgEcNCCTZqFnW+zsowOVqDSxMuLpjfwEdRDX1xg+gUXCD4PuymbO6kqX+t
c/yFntvfVauiR6vFpQ0flin2aKqj5fkjOvvikWt9U9oY7+UC7XEJ+kChZrbY2LsCPSB4k49xgrS0
C/5gR1Ro9CRYaUhe5ZyVOIpyaB7ib65u9sXYD1t4TYD0R1E+N+A0oNb58HNHlMwa5BttNFs+zSZj
AS90b31oGc9F6nyzHWU+jb1sT4lj8KKbd5dey7NXSOw7ad6tU4YbVWNNb5Fp1qugY5n1oELAjiDc
SlrjSVtoPwCsurSczP65IHMLHCELRjcyT4uz4hD2xow6hm0ci7V39ScWSYFLbCVFGrOw9I/LlKMt
9XQQ2uivVTcCYo3KnxP1+7kbVPDsz4wnUIjv+h6TucpS87GyQncNc5FA9B7fX4RZ8exq99lFtr6z
5AINdUX5WAKzz7zCPY964gSa+OdBjccyth24qL0PxITo2tQDwhG1t8T6xQaBMiIAWLm2DFtx+jIO
ph+5N3fmY4md6MmnX34pvP5OuK13d8hwmqier5yKRwSk6GCNwXGekG9io0vTS6yNt3ya043WQXMK
J5A7efMaFZpZXz/DlDLr+wCwY+VQ5CDQzPzTmOHWtUbPOmBBUHvfEhs/tTLc66a4Uf4BVCIKZOeV
C2/T5t5GBfDvpw7xj8YW6So8Z3RkaW3R2LL++cD5iklm2M4tbAo0RX0IoQSRytnWI8MnpDLKxPzu
2MmzjiNSLxP1FYaCWkPcAX4TFeF/iA2whLU84r8dg5a8F1MIeopMiGhvu//IxDESNNtGV0VUcDF0
uqxItw7eArRmUEGyAjlZnyG+b1S28jv3rRCm8RTWzqntxUMT2O3nKm1cbCNiw8HavyGAnRG0hNHb
IIezW6J5k8Xw1eNze1A2Ua7Bex0401pCrz31XVqshONzficwnAIbHDA63YdOgxbpNX+DkJmLi0GX
gnvaEqdHqrlb9+soCNqHiPivg82ZDfK7gWgWntSjN6WXviv29TR5h6ZnDy/rR5FLF9K3nTBlhWqU
ttF4leh1aap8N/rZWZuh4e1cI760ck5fok6fJxF7RNxDyPahXGyyTNgHKVxCHER0od2erayanPWu
jvWlaMtnazLehiCa7n5rbxy6eMBC5LmyFWl+hrzRytzBEwRkmg4+ezf1SlpzCoC/nZWk3Y3QhqPh
PtZWuo81KmO8h5Ioh/EgaCvv++EXPQa9a9Luk1gKRD8R1Ak2YRgqiK8QdHiMIfyeoogc2pQ5kF18
LQoN24AOyQYgrl7rQnzj5EnQQzm7OzJQPtNBAdsCch8jbLPGZZ4fDN1TWdUatb+O10ZB33Kai5OE
tbLiYA9CEbjxU+l1G2WVB15StY8ZEmz8bCJ/mPmS0wzjeZxBjMOmIr6ra7p96jGLFv0PPCfVKkkr
Y4U1biVEJDdW4UG/MLxzDIng1LdgaT2lTnHmrxUU0APgbAZpuv3qAb7aGS49nTxyqUPjBXqoZ6wj
Rjas645/NF2ekdYx9rOJGkyFiDtj5Lb9lG41UruEjkxQnRqJEHBUVgh8hbllUAd0Zt2GCYGUJ2ue
XnhPj9hYnqVLXncqk/6iBFO7uUEI142Mj2XCSwJh4xFzsdcxgiTm/skWtW2yE9Zr30wOx5N+SdAO
va0HiwtRW0ovM9Cn2ITu6FP2OaH3FBNKt00HnHx+XtB4Yk52jpzksRWBAQTmEzFt8kB1iirRDr9x
WE12UYBXvBbIhQd8i1n4bHQGQOrYayBGIYgsOEst7GwXFVQZVDT/xh7pv90KolH9fjdKEpNr9aLw
JN59D/U18imcxcZ0maJ0U8qxpGXqdg9j7TzbuOQf525bE1eBFc56xz5Rr8aZ95kl4YstvdfKKYsH
AzNBa8hk06RVdZ7adQ2ySKhmvOXSpxuWldc6bQ1i6cwAIHHyyiie/At4MwjvsFOn6TRuvHiGmTb1
kOXaeltpEWxiVdC46JNyR8v6YYLZSaZEmG0LziNQzVgUxtZ5xj/AScNQBkjeJ2oStSnh960DAKGb
aRqDja+wWfbTd8kkey/t6Ja2JNDohiZi0oKDwqa1a2T+Fizgg4+Vp4FEG5t+tUF+aa0cp32F9PtJ
dQ4G0XougEcacj0s1wFe98lMjXGdVaiv89mCdPXidV9atKQrR9yYpdMoEKP3EHXQJEYbPXvgotB3
LUgyZnKuYqCiMWr63VDLd+if8mq/F7NVLajhddcMW+mIX0RWcC8i0HFU/IMsVhddAQ8jATy3GIqv
KFOmEBhVd10Srz7WuDoD49FKigwFda4ee43HLNkTYWUsgXIN/JD2jSDudP/hT2HM3Zr6DcVFg1kP
uunclBBuenIuppTW6+TY9Hp4yCzJoNZy5009pNED8uWtUzC/sL1tZyq0F2Tb66H0th9PZGEj55ji
6up57bFWFFSt8lpSSLprNVe0iVrcHXJuz/VUTw+NnpoNG4fb8p8/C8tXV+CYW+F1SIqs+kr2gn8L
zCi4+f7UrmoURg9yQDff29156tYNr+0hnNGMuo37hpcA9UhoZ3d3Mk6yntSJFtWmqpL4oAOsD15B
wlJjMDinbH4Jcxt3XQ3kL5+9c1OhZE+stZfiAymj0rpA3CTJe4Yygtc+PmV+Cu9mNk9lNjj0t71f
wxLWDmtqXkvGEKe+tH/iLk332UhIuRSjXCFQ8bbOwJ+gKglxizvkIS/CabuLfmRBVj41+Fsfwqr6
aoaoXqCOPVVepk8li8mV5HCLkOuZkIFaizOnh0MuiXvS8LeE0sGmjHS9NQb3WpVXwhbTw9JhwT90
BEQYbgY5VSctl4aMnX8zkHpvpQuT42OCB0L1MiUmBVnuKhpHDwMuL81m9FjG44SwFt7JBH6QeFra
2bONkbMs0D9Vor4ONLIuPtq1lYqGb52mhd3opc2sSdVA/TwRYabPLmva1u8HlMpcsZXZE5OiQrIC
Cz9mg5Aj2E/b470ZPIzSaJyDBzxnZaTofksclWcjHZ6MKvGY3fLdANYJ23Kd7NhqyrVmi33OrXjv
kJhFmlef7EoQS33xIXyGUWJiC9uIaDyknRU+YeBibL6zfT/8jAkADFdP2K4ezUes8wOzVivA2OV/
A+afb/op6jbtxLGkV5r3HclPU/tW40HEZ8ICmyxLbRel9cadIRYHNRFMopu+2MUcny0/hCZci+2g
ltFtShvUbTq2+BbYRIx4Q/s/s5x9O7MM8aJ6cezwAZ8RNwTULe0PgUCWWE1xrW3xwsvBMpUlP+mI
61vvOvQoaRZ2owvJLGo+qZoRbsK4ciXHUO8GBA/rfvnYSRFIrvMwvmYDljKWIhMzTlQ4wVU3xoGg
7UdpZ78SEyBjHE87k3uVqUv7NMbxtVcZm8Es3iNCD5wMIK4dWxuAnUcewkWFMW6m5eJOKZ55rzTu
bF3SncQy0ruZLLtkSik4QqMxP7R4CbCDFV+9HBgrieFPc9yUd/qB7IAjbLqq6BrqTvS0DCHuiWkR
skGi0pXMyeCBaB4iWaJ2awWR/Ul51iZoh3VCgMGtGFvU6+4SioRW6PTxpSvNH2SQ8MeNmANYG02n
WIMe7vG8dXD1Jv6FFSL0Q4cxfGWMMmQd5p3sRxwfO62QOmgXssGfB8g28eY7mv4EX8cq69iX62Sm
94oNe51QDa7NMkS739qSMATiaOJ50QYAEN33oX7MW6DUNeNSiItZjS4P9VExuUTJF/nPMHQDkOek
IPfklyLGjOUBWyokDYvxKpD3rx93ZRFF060f4nPG/JP+U32LG0RcanRqmorjdyzwgCw0QWhVC/lz
CKi8aznV29prgB+T3jMkKUYm5dRHP6kErCtXfuOV8fJ0Pawjavp152bFLu0nCw7uFG9nezh6y9KP
7aHcRF2NXM3KDlUwuBxD63U8MukeatSVVWnP8IxrvYPbudzpqC+x8YRmoK4p96jnsoL5h8nMmo2N
PeqgeveOVD7d+EZ+iozgfews8yjb5KdMqu8cceVpVA0tNYtzQ+9DpKwbGPgtTKohG2h/wTx+G4Ae
5ZMDTcEyPTY5HmV+7u5aTbKqG3aEUiwjgMbpgk1kHTCHinPfWd/FRJUTkdthT5a16erZfEBtMYM1
DGwQGeGC7JA+DX5qK8enhQ5XY8CMYeWbJvafQulBVxxopAJAD8/Om8/KBm1a3G0aEYbwGxKHStRB
lX/Inap6dapkXNFxxlfdevbjOL7hUN/YT5V2/T0ZsfOuGq1r0FJqFMZeGLIFI0IWIqQBhCBDaB/f
PTFCa8BitpZBA73DZW23uvmQIAB8CN3oK0aN9jnT1rP2p13XNTnEhcFDuUtrhQM+ERGokPhgFiFf
lJJpJOUvPpXk2NSZWBeVHa8jOqQzA+2qwzxgKVUdnHjJU0xfw6RymShpZwWEj6eAYDCaDCwA0EW+
h5myz043tQ9KeieRMTXW+74s/Us+5AXBgODIzdZQZyTYl4qQ3hMv7Fs4zt6TE+JL72aMF4XlmBeT
mnubNdTWkbyR3hg8JIrAD6fh8baLBP7mhXV+Ql+Pr3Qs9ZUaAPmKM5CCrR6Zs8Tb2Mmmm0kjh552
fmQ8aeM5SQUmt5rzfw7rsq1PgxMA8QnGk9NI5yIytBQf1RxCAo806+iSh565dVxODkZL80BTu2+Y
RSU7b1LB2SRWEmiNOH18gQrTSpk9hrEwN20K4r/T+AM8smPckkNtag0/MosnCaRGQgMFlLITG/eh
7KrT0GJaVUvbLamXxteMV/ajeROQ2MGBQhyMaupPbQWKEgkcru/RjU8JMmEQq/xXI4ik6pP8CJPF
XTP2Mx5iv2rOVGg+Uk3xmODTu9OfXAZ4BSc0FoJVlKIft/jZ2hu7b3aIFZpnJbuNZkw/vuPwWFvZ
1ous+rHJhvAcWloAphMjtSgElROlfnYqfTa71k8VrPt5IbUgiIIgAthO++n77KYSMXVZ3GmAAimf
OrGxNLGCFVGhTeFtZRl+JcWjgHm/PFmlG6xll/qgCThG9F4DUbC1jJchKz9T6XY7yBKAL4rmUHFL
IiSHRNLUMCkEmMhNlDO/7WciFzJ6DxFBY3cDDhP+1Az0cgAEqAzEyY+t4nFYml7GaF/7EeBvV7ok
VnVR8hKNpXMsNa8F0Uj8wio9n6cq+gHWN/GeMc95z3HDWMUQzCgXI8mq9TTSU7zc/0XZe+1GjmzR
tl9EgGSQQcZ5TO8kpVwZvRAqR++Cnl9/BrNxL7pVG1U42ICgUmMrU0wyYsVac475iKd6HZM9djaX
+PAFwOJPCRQDC7vPAi1hpIhuiBRVJom5fe384LnnxL4TrkoOWdQZ6AVK45im/vH2Ryci3ZUh7sBJ
23fC1xYiL+6V1rKOnIYfB2rha1WBJro1IStbpsiiRLBxAvtHIMnyoE6Gwh70D3OwncxiuHL6ws+W
Nidij0gVGvyJetlj3E3ip5c35l1Uv86ImC6absCdNuBFelRptYuptjTMnVUr51Lfte3PZI7KSwwz
bu05Zktzz2bj1Xmy15ReGzeOvXPpBhrA07FzFXpOATvay9MLntBxnTLDhpsDwiH0W5sKnj8Jyjwg
kJJPqvGbl4KC4qDHtD00er6XHnKsKAuID5i7YO3YdXxvNDPxr4UY7oSJhB39br0p5iF3SEtqUKEG
Tzk0i0vqOPqQsaCz25pkFc7WzwJGEQbCLNtEUJDARFvGPsA9XiQqP2dji4XPngBqZq13vn1xEETs
52F4dnvbO/eDKSgpxw69PgWIb+jTHJJe3TSjdRIg4+CUW0fGu+G6KUziKGTJemHTiUmszTwPPytV
PI1eTQw9pktW1HdMtZAG6I1v4eSBD2uJoErDQ0PTg7GX8I+GS+8HEDzpPTNkLEe49SFI7lEtNJ9U
Vr/qCg2sNajXIr+zZYRYwUrC+7ywrDu0IjsQIt6BLQNz9sQKSkqOf51Bo1Dv+o+dp2bs0AhnFVE9
rh+Lc62rBx255Xmsmy9IHHm+1XAnYxjiwRg6R9eZT45bvgR5ursdJMsm59zY5V9an4bOjaFj5OXB
d1pCJ5gc75uJTmopy3dsbj/LyNckm38mLAO+iPTI84rvgtBckpAod/IFoJgkct7PpSHXOF2iw1ye
4rBRWz5kY724aSsDRUBp9I8tU8I7Nyy+oDIZqDzVO4PV5pxn62wppeEfuFzjnIlCsoVzRmRQNZ+K
M5g/egrJ4pSubfpNATftEtPFkZdmHkYc0O9BswMfzuPltOHZWRKFPNeu95zj7J1fZZwAMzBcVMqv
Cd6/xJLRSpbCfAld0CINk3U6NKW5vX3+lG5M0w3M3tKpPhu46va+PXMUyvpkZ0lN3Sw+TTlF2JRn
9z1d0IsCv63C0L7MGeOFaYqdbZWhHZwKHzzUQBSdKhwOFTQydQqTt7Ga6gJNZo1yL3pYBP6pna64
juJIJThem4IH3dAVHmHZbnI5/RpsWd81rExN55c7i04npjcj3ETm4J5yvI+OnycIQBDERAMLoUan
SEngrzqNa9FwwfBqv5drQIBLYIl4kQPHmbHySDkBiwleinlySBT4ysbU76MMq3VOpy5N9CFGurGC
+tOZcBUg03MVQrqYVDrxaSssMzwOvfiCKmi+1458KnJiW2Yz/ORGLsABnDIrAcEP438bHpDZkedN
xtTSLMInrg8jFui1cutxFRS0uVY024GTJB77rqS9RMBJ/ssDUH4h63sx4A47WU7qn2ZKF9RfGHs8
VSO5AXOf9STQkt+Uo32fZJGc8k8S5fgx5CqtBEDviyPLH0LH6Nbtfgf0vsXkZ3gnt27R00XVQc0m
pwGPmOAoDBJKLOs61SrayNyn/I+dfYYsFGUIbRvp0N+h/95t8zrCyIufa2vIN8QL4tSUrDuD7RWP
PWr9sHJPVF7ODkhZvyUxe1jfWkGJRWb5UENPLN+jth/eVOu+lKwc8GbMxyS4E1NfPJozEjwfgKhI
a8Ux06q++vYAZEphDysyK970fUgxBdMShfMxBCl2Hju8AMRTyxP3Kbptdki6oLfOveC+9py6vsfQ
+9QQ/LxRc34tW465OOUBGUJl+tQrn0CpmbNDgNiv14NxBrwxr28diU6whnsJ1ZafgOGCkkr8NfOv
MPycwAI4eCR/rnxnpOM9V+SneSo+9IsOQPUUfixf9Lhk9HxTvgiMzhxjYBVJ0UXPzQRvYBhUuUWo
Up295Ysbe3eZCbD7VrSQD/boAbDaKbz/Z5tbp7X8mSCWABF3aDUJ79uvzwko/KUnACpCyfTo8k9D
2flFLV8KaXySZemtWh2Fa0sN5n1Zq10XsVS3rfUInifaNOKXb7TiUHj9mwi1TzfD4fRUe/N2aG0U
SU3onWmTXoPBAXadVvWlseXKnKrwNCfyzTTCel+WmMpkPQaPzRB/Zv//VoJ5f4aqAHaorQHHUyUc
UtwFa7o22Yuca6iyqE5nvIK0j5S9r5ibrirBG9VeDyxvbr+nDYdvqiLrZCcErzs6H/fEuZH6taj+
fLT1eWs17OMy3zoamGEylvnLbObgg/382EK1oVPUMf8lpxsXf+m+UgIdemj9OI1gOM2ZGdwlnaY/
Y8cnfrNYd8qfX3DGrfKEBMNEef1hcD3/2ib5m66GXYRY76V2fjTIUHBKeSbA2vpCRjlMZjsmgaQk
NM8Z6IIhkH6VLqGtQlc0O6xBnC27fDV9bmclZiaaHaDucJy/oGFvtsL9goJTsqUOFePa3N1aA5iC
fKJAIeVsD/0hJQqiWif0NQVgO3REjCOZ0pJi71xDyaXO8LF8HurgV5DOHAfpul38ftyZLKVfisp+
CvHYMdSuIoh6bCx8RMY+ruLm2jvoyGMQp01qwTszOjC6bQrWlKp2jklXzDob00LkP43oldaqh1I3
p361S0bw60mCrradwr2HhhpHYJauq0YYYCE8TTOOVVK1VJgSvdhuDOrqa9VBCVdkZqBB5b+yZzIX
NWFkYl+QRpluSoaP62rmFOEAEPXF9NDlHNJgp+5rd8IhE/XH0IjgVmSw0OQ0XHkOoTAw72AsBtjN
d7vXIHqvDRSKthU4x8CnacKZCB8OHVYU+RN9akUtT1wP+JCgST675Y8J5RqzNnInk8DB9oBy9RwS
B8zen4/nERh9adT+I8c3mrCMAAHBdVuJf/CukO0uG4JkAvxg8DR6prcZdX6ZJitlZDOxcM0kLmlA
fw8DgKKLaf2yFQyLZaydklN7Umn3ErSxfvaHz0icrrIj6bhhGdlMsf+9z1q63/GMn0SL9nmUyNpo
5lyNaf4xdEX7FIotDXyc7U5NzMAMUba3kl8jC9VG1+K9sM0XGUoFbUOlu83ooM4DoVivpxD/ezuK
B6eJd4CeCR5Jwge4Gc+OjcWTwwfMGTJdFLe5lMaPIMSPEkE1YSTMUaJ2OZMbzR1WAsyeqHct42Ca
MMDHhscnMi1imsjyQVhBIeKkO7/ArugNmPn7R48cBSQACe+kz39YpkWCA+UOoxR4poR5FT5C79x8
aw1Kc4bvPnFCEw993DM+MDIQPBVJGBxI4qx6MyrUVhYz8p2TrpPKVSs51BczT4O7KJKKsGG+C0Pj
Qh6jOrZy7BDZZaI/oO/4MoT+6xDSJSCnnpFYTawwyIzw/vbd7YsxN+apt41DQbzlfVgA3xzb6Ect
BObAhtCR+yoYjk2Jtov4dX7WLT8bmr7dt7h7YbaAM5ZSWtuh9CqcaFTg97cvKK1Iz0SP88/PAvg3
O90yIfEc2MykQSVwjuFQhmF+JWQL1sH///PbdygLJTUBSHff25mxQTulqwgDdmV5wYjJCa2sf7KR
s8TWRC9RQ6Zr5KDET/ejueP3e+uw77AX0RDe1AEOnhIA70kp582eSICyrLReg4459EaaUH4V5cae
a71F4YWlL8ZRafhEV5l2MDyntCYvQHWRO6onKcFHTE6ckGCQroOWfh+9+GvOlV0bLIKNn93HBR0y
Eci3gZMXetj4tTSrX8UQfxJDdODkf6Kf3DKUAEMe1rRy2knstYhpv2vnbI2MVnLRrvyyhcOeM54e
fhTFVyn7d4vhXxdqnCr13rYASJGihTKUsVrU7DS+FTXRLOZsR9Um4aZGRfjUMEdNXQ9kjFpcg3TO
VpjSG08RnCjRaRgK7b+L6i4137GbQAN966xvxDSVnKSwQQ9E0BY1cBGrBz2M9+Je2IW/dnqJpLHL
DBTyLt5W3JarsT84oFofHG2ZNKW/zuCYJw897WzBY4t875EkX0a8lb53537HsRXrIC4IemuE+TCO
VtAcA3jS3dKJjtzuMaAlDtyKUAXQwffGgbSw6LNwKw/dCvVBQtGIoYc+XptdPHKZFg3D1yXgyJyK
hmW33rJprGkdQ1lr+J1mtpwKm0NqAM4sym9ZD4Y8QVC+Ic2NqIVArhMSd5XhboSVkkM2XUf1jVjd
fBWWsM6nsoRea2HBJ5eSts2OqRX1MEHBG7sDUcU8j0OO+DEPwSt1HpyM3n1WFXSqOf4xEujnLc+F
xrWaxFGMwtD7Pi+YujJLs32ERDGrUszPwSOz43pttzYm3RRPndTB2UZxz+CDw5njT2vkN/Dfa/fF
Z0ykvJYWT4Qj14vcnyr9kXYeU9MGOX/cLHC5jhxZt5SHPBTTRgQLi64gSmRo0IB2gJu9/Hnoa4Jn
u/psJ+jmmwIT65A5z5jY7JUlG3NbQXZij3Zop+nP0A/3ozvERHfXP10PC6y2d3YKVn5o0yMrPM14
vA1FwSdQAH7M5/rJ1m69y2d35wcMkoThPUICZaJAQi793xanXUjcXBH9sEZx7cgHq52g2IgiQsLp
tgiv4p+eY/FBxh2GmcbfeWOy6QB0btoAz0pAaqPtFg8NDR4hR8mUnmjeNjXfGEp+5brG1YMYwSJF
kpuqbH3KeQDuTgf9Fc+b65S0UaoGFG6IF6I0+HwCJBEAoMH72WlzjNqGmEeStUC3MoSBvMPJBVxt
MbDbl9lumJJrI5czaepa6wrh/oYOGhuODUZgJRr9LG0E402/K5KFehaXzA3xphZNV25m1NLoZzd6
QKTLqRzQ4MhWEXr1JQTpsq1nmE3EkK5McqlrbDdY9Lcx8ia4Q1hDjfSRiDcHamY2r2dDbb2Ysc6E
+JeFsGBWVtDfUpa4ZxxacISda0TuFTp/ZX5rQT3EVk1pn+qMgbBZrI3qx5SUghQOmvazxBSTB6+Q
4g5ZTi9FoyTGI5g8d1ZNZM0uL53veQgjN5/eUTa9p6xooDtrgKgIarIG9ewQmG/1RMuHDgYKevGp
GwD4eC95Z7W7udgFNqEVngfrMGdUG0gacQ6W7sIirXOpNzF/tceYlEYbpx4gtAG8ffWmkbzgYo18
Lk/zPBHzgA0UJWWZhyc35kOVptw5TXrkYPcZ68Q3KxrKlctiXOhpq+Ih2pu+epnGcy2CrzYr0aZl
HLXzR+fJpF1PCtm2c4j1cuL0SznXhI1W9veqDD91PHWJssnpTkcK9XJ+y1X+0+ubCqLDOej9Y1jp
r7nEtz2LnlHDfCFbgtZpZC+E7XEDDdzd9UZ/tZqcqAFAdfjOzG95kLSbDFQthw+SEwr5A3XAW1j2
hIO2/q9+Vj8Dlw23zozdoH3zLyYd63dxmucJ/mcpTwEX9P0P+tSS/I0E6tmpS/HST/7nSmILRDOK
CWTATG2LCMKUBtpUEEGdLhFUqXGXctCHnU5n3knhyWU8YcD0jb+9ucWE+l/lnOe5GIFsicjXc9Ri
MPqXeNYJ5siLmCWciD0TR92g7ZAqbnde5OCchKTZZIp84y5eOlqEy/iRh010nUsGs4ZFXTbM+M2a
3Lq0HUpUe3r6i9hwcTB9fIPS4+0plIY2FIj/vsE+KiW+kHBRzTeo1ktNNVFEu3SOjX3NG1/jrBgh
9jNxvHHhCDIQtij/IRN9H/9P+LO8/vN6/0Z//KYxdjzPM01y5xEb++ojhwIGO15epIcn1DQMKeaU
yEG5KXP3rZQUnWSBsiVGiElQ7/9F3rjcHv+9AD6wET4ZX6DD9xZQ0L8/oZpo2Ap1sDyJZSTdMC5M
YlDH7qCy9Y2JGcphQCEDufDPl95ePvsPr2xhdMFIq0zpYC/77ytbPozeIstdRlBx/YDs69QOxkYF
jXUgaHM/DTnLVjO+FLP/q/RmvfGd63Sr9nI4C4ER/8rHLIXA3tN/K2B2InQAZqj7O9ct33NJEY/W
4W/yVPHB/mv7DlfKN33PFmiq7I/y1Cmn5aOojE8C66avjPk0LAoCMmnsTSqc/iqsNZMCfUCg58yC
BEp7zi4IcDUK0B5+fcPZ2S4vYcrM3cAfrLtmOqS2fqzaqj13hIt1Gv0e1qw9c2NE5POPfPAh7TQJ
AwdGEytYYThX7AitnCfXtKIT1BNg8xlN31F4Wy9//qR+vzt9V3Ig802ytBgyfvigysKpTa60PHX0
jYFiKrY0ARS17740gkow1jSALS/5rCVWxT+/9u+rG6/tWa7iTOLaSIL/e5NkAfThgNPjyYJMV0Cp
3SHS7LYVkEJvaZv++dV+X65817vZHaVSLFsfXk22wq5RS8pTbBs/h7J6ReNNSDXd/dTKf41V8PPP
r2cvy8uHZ8BVjjAXhJWPZeHDpU3rvKbzUbqnNAi8bUzWKCXx3mqIpye2j2bHMiKIS9r+ofFUVbpA
5iXYbYFdH24jr1p7zlGE1dNNNArQKiG/dgkzJR6jdJ1dyoI1t6H7EDb1iRpa/WX5uFlAP/wF0mX5
4oI5sKE+Ll0FaV3TsNCXosTw1vQsin3S6KvVQRgaPTUeLMv4IhiEScWEDkFVt1I5YVsYrxgR+yhE
wM80wEagNU6KcYa8843qkx1X4ctcvAZuPe//fNH/x+2sYHxYFped/f7jNVf2EJtz5donWg00+F2m
HS7x4wcUgEcrKEGhL0YHWuFhbp7//NLW/1jzuJPxcdOA9hxoFP+9nQHmaF47J9hncQ/UxQx830e5
0+sU+yXTfCil053VAsxzEmAg6aKp1aM5rtD49X+5260PJv1lKcMg4/iWY7pSujcuyr92596MSUyE
jHLKZM16taiH5kXzc+X+i/Zz9cqpnAeO+hDac/mXJ9v7/dEmBNmDael4DGx+X1aYdflmES3uQfMr
PcEK5YiYvrj+HnD2E7AIcS9copjyYBnhmCBgqfMZkkTyzYvtA3xl65u2yO3sSvehFyc69+vY0hVB
7agZQpkAAWFw+TA61nWOKDHIvDiFqrPOOJohVpPE09mgCABAS0xwjNwqNLX3YRxuBX2WFYYRd5fX
mt1vkmobYxvdJE7+1Iv20NWKKJb9bWkAtF2BilUSUjuqWWsi6ppoCKRfDWW60hZ7mVW8JWb4ZEMT
2CWKQSFYRpiTa1ATUHi9cLyEiS33uKarVVgZF0v009sIBs5IUCUZefqkDQo3itoLHLaZuZhi2Nlw
oko6wvEcv/cvhZdBdkivXRMBRI7Icf7zzfs/NmxlYoSyFdseB4jbYvav26WIOT1ORuCegJf75zl1
9ygNviVR4z/2rXn2Q2QY6YRmILE4yDQuOE8c3t0YuEc4FgyXabKG+AZbghD2yhroE6BlZFiC77Cr
3Vd3JtkFh4L9lzfu/v7EK9NjlaU8XmiBtzvxX288hMplB9SAp5tM1EVjMhvTrw5I7rc812++MZ1g
nHp36TwHWJ8yZtJFd22VA7CrYjtFQpNTf7FmxSbZN/HilhWoB/W4ZtgpjmlY0ldMPoULxKRnyrd3
Avi4bcWsoWGsZakvIhmQ1wPshvubMckHWxGeSOK63iqrlnP/Jb/imGJhVKO9zex4ITqp4ezk4nE0
mIVk+rsOED1vxixmUsiSeajp4OlhUjvjzRcVppQ8JiNsmZbNVPeCK/yQB2O+0rjBDmWLzsu1h69/
viv+h11HmezRrCKW4CG2P2xhZt2AJcU4e8r8g6LZc994OIuRs+EvUrB8Q8K5acQxEkxLpzxltUdM
e4QoIlVVuNfpX1Z367ctVQquvmNhIWJtcz6+nzpuGFzqaaFluMPRa5BUAEkaS1Pfxw6dhPYxbQG1
exW6x9EESzajVC88Bm+AyJpLBzL8L5Xu76s+bwlXkzClVD6V1IdL5M8EXwAcmk52FAtkphKaQMDA
kHlDGlm0Z2zkdZ40pzv6/RMx2O06N3v7DIRGrP/ycf1W7y/vBa3xgruieHU/7EA57pyqCczp5IaY
7qkRimNDpmXMGHA1dHxogW0jfWXuuWmlYW28jvdmDHCo06wgJyO/MtcP+P+QUlNz2uUwGSdnSPJv
f3mjv+9OkoJiOZRgbuKA8PFolokoHmXlwS7XNixnkL+YnM0L6lioz4wdDzRgCeZG8/8QkPFrqH1d
8mirOI8uRgzNHRPK4LmvUaj1UffQqbT280s2DXfRbkTo+1TVY75mubtvVVs9s0LkZyaWGI6Gamt3
LMNl2lSbCT8xOcPqa1C0P80Z+Wc5AbMGupKjs6oKtYkKBOFu4tBcXITVUU3Oee+7KAtlsxco9Z3G
c49uLcaVnnK4eDAyVhVmobMb0dpGmbZzOt/bdw1hqL3lFRDkWFY6V6odedDxpkvm6YFnmniKeTjR
GwXRLYHalY5bnEfBWPj2pcJav+un0tnfDiAlAz3Ur6K9zLglcYcU5E5OSBD6bd559qs1Uc4naQje
pPqaNRxxw5ggCqe1jjg4f2nyxk69mP01vZe7MHLbtew69XBbRBOahueFzj/V3VezhONskhKB0uoS
W8ZTY4N8BEG9yT0onWH1mYE/kav0105ST4fbSToO9K+xQMGewDZlaaUvVMyhdW9lMXtcHhwaxx3/
UnP8fvODWEJOZ1PdA5v5eNiNCxwyqLkaYpgEpzW9vtXQ1bD18QDvjJoBwjD9vz/9rsVj73jEJPDA
fqw325AcjH6M9ImMyHZHfMJd1vXqnEDfOia9jOE5in3bxgsHHGAQZp5/9ApuJ/3Lnx8q+8MBx6FM
93ybnRAzmGv+9kwVWD+sWrvAiZAO1p5fXHiI2IIXzz2yX1JVuQtkBDLa6abN4teYPe5Et/TUpyQ1
dhFoSV34w10cF98oRGgc2wbEL3M9Gjm1k2KUP0ePgvHfpkSZvZ5LvXPTZluOYCj//MdYvvXbn8Ma
L6QU/C224Iz6AcUFrKCNoRYlp2isY9KGI+s05655ypuEvvbt31gWrdPtu7TI1k01xUeQBfMpaXFC
r27f+iSQ5vA582w3CePTOKbz6fYlpopH4j5SeGp3c/uRa5Q0D2ldgPJs55MNhreuQcQKhHAMQWpi
6FIMFA/ddNT1zDAlkeIUu4lBuiCQ3f/vWxNlihHSeMY5Lk5J5E9bVza/boC6uJxH9vemW+u8Cdx1
PpbEEAQ9sqVM5AfHTQ+JUTHXTshbyZBrB37Fnz0CtGqXbyfMQgwkTsXy5fadamIOlIA6+Io7mWJV
mI+F22KW0clzGxBKkwGAPHAWzQ4EL+5tH1hePUbPNdBJm1UMxVz9krcQ3moS5RlZzXsveo3y0N17
NXY2ZgnoxQ0JfUlHLzdn5j/2K/SCWO7Cbu2O+IG6JdWyypz6asTvVktAvMjr+9mJKMB1PO4ENq2V
2cDWyYM0W49oSWyGG08QMKyXIuo2DVqW7RikjAoyBqwEFeqzwhO0z1ilCST1fQJpxYbec7CrHGt3
K8+mobo6CYnpVZj6u8whvazFKHZ7l8zA7wpm7/B1NJkEXuE+t6kdb1TK3cDxhck8EiHSe4z2YhAx
ekkQP3G4qJDc2w4hrC29prbor0FQmy9JaCpCIeGEOSp4xvNP+gnPkGnUgn2pqYxN5N3Ufs5dWITZ
Q50gmC1TFFhkbsjjza7DtmWswiWm1yALYZW1BfZ28Byok8oD92BIskaEeFUYBFKNAJnDhuO0cmFK
Nc13vLOHVgzWy+AQYJECk8MDSkt+Kt38gsplUTu5FzdFeRbio9i3iFz3OLesVQywZa3g+W/SQL4g
GLO3CeqafZnjh0xhYLc+MH7lhZ/oET1gtaINRe6Rn0FTs3PnEHLYR6M+29s20ETPwzMFi1bU1hfI
oJ9AAX7xmxBhKWmx6wlX/NHu9M7oPfdANidWvrA8ShOLP+SufKN7+zPCWWrnInO2g3biQxNtB140
6fR45W2uWok9/p8OpZkiO/T1U0mUw4CR7OlmTJ0WWe5YqxcbfRdDGMidLqUfMc7dQ2nB7ywMAJb+
gLyqz2Io4XG9731uo5u7OEBhe3V6JkzEX8bfdfRuhpiCVWNl+yFC3zeZmb0ukqjE1spxHZcB9+ts
P84oY14GNOIw4bIIcRL/zOruDiOPxWprSnQjdBe8bkDUEonxGmuqftEnzS6P/eTQ1CZENQOOcI/v
OSHu4TBi+Ns6Bph/MwjEE3oBXn7Wz5OdARlzzW1ipJi9pE+MMDvv2k8ZeZZHZ5LVM2QGuNW67hie
ONlazExYCxLJDj3W203Lkw8FbIuAIDssWF5EQ+Gy9U4hYlsTCaSOLjRLItIGWIUakweiEDAVtUhJ
hkI1sukZYN1JYGWD71E/DT4bvseEWpUChR7OgvOwn9KfVYpUFG1fdTEJPUSZguEkQ1h5UcUjJ5X2
Qqs329KAVOvaS8TOLx1w6EYZHsG3UGWS0/FCXbsuAY0/UjFhWVHNXdFCqya2LcET8YRxJ19hhmKN
IQo02/QLLzJwxuHM3x+dZAGQjkAeED7FdEVBBRYRy1U/ePXOdSL/aoSN9VDxMNUcZ9chYsxTjA9+
aeAOp742SCfHTwzCmYX+S0nifIh+4CUF/cROOU2btgofEBD7z2n6nY2BCWsj/FObc+rhJFmHNrZN
xLxwUDFZ9EGPEOqqRqt5oS1v7UxQ0us0KrLTmAE/HQHIxx7WkvY9mwoiNSGxrsMKTLVGlnQuS/+p
MUf4qeo96sKjwidzShUiuAnx+y5mrE0mNAGHru7z1zx9hbC9HnFbnWPU5Ie+r05MGZOz4bLFaeUG
eEAqdI2eQ1lZsaQ8GSnsOgP9h1WqB7Lgvd2oTb0P0uTRKWj1tQtGsawKZ2OYeNI6FObHOC/MYzjl
r2z5LFRoVLnaJo0+1XQYktC3ramJoYNGY09uzZjsw06uxrAcbtPUpEJF5PjNmdg5Tsud2ht1xdNs
uvcqEb/SUIKbjpjH2kxpoEK62xjVVBEy70Y4W8KXolyug40snLegnuwVNAR71/qQ0uMsfUB1z8eQ
VOamgfTABHjA+WXswwyjAG6x+Z6RJI02c1bkjuRqF2Fb3uKKyffBXOOVgFZ01uad3ZninmMLWjX4
NA+DFjj5kbWiTbIF+DFR7sdWb0rP9i8I6Lpt6ZbRDukWcdUNl37BWpV1Oh5dUeM5X341Q2Gw4Aut
BemOz8MxEpuLYdVjCfVZg4hSIQBJhN2IeOLqwNt9rlkqc68prvNUFvuhb4f1rIkw132KxSfo/HUd
mNaWKwl+z3PxUk7QGXGPXdp4QJVH3te7qT7J9N6JO++rhLfRuHWGX6t0luT0/hmV2vqm/QXgypgl
ct9zT6IqTLLoCBd+WweGc5cXzrTVvb5ypPxhx/XB79V8tMyNQynFwWj8gZwD92HePHoekWBmabkH
p/PuszS8t+lxP9jN9HVyqmCThdBhG1MdbJ2b61kgtQ2xJ67JyrP2lGjbLp7lgXAksIe0LunFceqI
HGDzE22GtiGmNzflMU8J2C1r5/k2lukgDR+loSXvu3gTJgqOtpeXtqjPziK2HkN0O1l6KRNHH+20
Y5wchBit+9ZBmDeMB8GrWCQdnGVR7uMwsi5uL6GCZj/qNlH3AbIgQYNn3876Wo8CiF8YEBpH6N4p
toJNNJ+LiXgw9GVIip3KODJ5BvJiarVNuRwxkAZaQRAEpuSpVH5052KfgBvtX2otN/4sXEKFhveb
s7wltsmv82ir5waKZOuD54Mgo9p2fRuGtJUABt5Dja4tazMibd2OMT0iwP/2lnk+mlZzOKZJFW38
3Hqs6I4k3XfT3dWIERwdqGOMpoRQsSpFoIfh3imw3ssK6/uwWBhxiOIT1oJBXfQNafF4qFpxRdFa
bKZEV4gAuuDEIQ+dPNbotVX7+kJIcLWHrfYeB0LcuXOzGJWSo21mX4KRUE7modYqyjEveHh9YrNo
z9qTzyqr1ilxCKcgr4H/l5xA02p4LkRjnjsn3DBEJYt+ckDXi+ZgYfu1Kc2f6O295JNtnsn72Ysh
SI9ZnLmMt4nVmzwR3SMn2Q0z9mYAJd7F6kg+nYc+PtF/tLaYMrITbcGcA7N7lUb8iWVcnwaaRw8z
m7FA3noUfsQC0qb33eyqB1onMkZAGTMRRGDJ2K9u+je6f9WjfLwBTsLUG6+3OhTRNCA6EV2o9wXL
OJJuo2711uDJ3xiayPSc0APmgdycs7NxnLY7IvIgUJNw9UdDDSTehibxHkaDEt6FMuTKdF9E3kNi
Onpv5BmmmRnhHcwChCpN/M3r0/k4Dh2OVZU/aTLSYmwGz2boVPtEwEP0nATxiTtgBo+Doxrr6qmA
vS8sQy47Z3gIKl5r7NPPvWie63z8JK0heKJbhB6qAurbY7KmPQRgZkoaxHyk0B6alFML3iasef18
jhtzfrA7wAM6H4y3SWQPOJE6aXi/AmCsGm3VO+dhY6Pt9hJrpqM1qfVVm1pHnRbUNw73RraYqnCA
NRXOo142w0XgDz3I2v8GHcDGOXauW6ZkoOvyU1rW1dZxlcC4Ad3pHxFwA5wA8SjjVMxFKwl37wTH
57V27W2kquIRNTaRdJE/MgroHn2Re+8DD5iasQV1WVMACQRDXYED1awmxziEbDuOXYJBPVj2DI5a
Yx6dEueLrA3qwaJBklw1FZRiJGunpiIGMcqna1jP5c5xZvDHEWqbkRzxMumvYe/wzCWNuPdmdmWN
9HuKI/saCOdBuSMekEFklwkvtYoz9eILPI7I++662jlXw6Qf3aZqHvseRWRfzc56OT/c7tsBTfh6
0DBcmg7lb+eJ8WkctHWfdEJ9YvdRW3dCD4/RZzdVAAl69LEL4l5v1DAdZ4NzHifsT44anLMBznht
mDZg5sL7TBqNy4yO1TZIzHWlUIcWOg8fF6RMpRHHT+noAGgS4/P/Ze+8lhtHsi36K/cH0AEk/Cs9
QSPKlFSqF4TKwXuTAL7+LkDTo+qaudMx7zcUgQApWhAm85y9185aoAUEkhysFGM3ZUPnMXVe/ckE
gKK5jyDaURa2EI04rOt1M0Vc1ud2QQcbFjceqrW+8Gkj5oBbGqPcxnlSryicobkiXzUjdGfl1AaI
mp5MdbzG26JjPJBWZE84aTLt3VRCN0gL48ylZoQPIRAglflPShnulq4KkWx1RgyHGMajquGK8AdT
38WI9C56oe8Q8ySnjGbTsbXbsxjCyhtosjhmfePlEP/GIxLmJCn3rYtUY1BbZV+PY7svfPUxpwdA
2gXeqrm8NTXht7ynh+vifF1lnR+fsVhzahbWEy34J5mP11rB1WUwghvzJsbxaGIUbUIU6jVeT22v
pCqEyZll1MTmcxThwamatCGPDePQnOF+V1Z9s88DF5+V5pw4kfR7/NXOTlD82kRd8ybaTgdJ1k90
E1DukGs3n8PyUfmkIl8OTGYGFlmgZJZcaZYNr6mJBWXcZUQaMrQl5MWXyNsDONjYMZqrbNvE01rf
y9q0ODlV8jVoK2WfBgOODoMuWKHTD1sQSS362S2yrRCgJ5malKCuMHF2udnU93rMQNKP669j6I4M
tdFlOVEPPjvD+ynou1gQ5DcAUtpTH7S6l0UmBbPC7Ij+caIzEM3Sn4LLUIVyhwnAXdW0SpCAgzmx
aLKaIdswR0W1pm6B3WyQx84mBjbyh2uA4PIwCPHTrkfzkqnOeXTwRTQGnpRqjOUhRJa5URX9i4Hi
eGsxo2DS1E+EdhgEodTP0pkz1nQu652UDwsIirGRyoHvrjTIbAtmAqm5dvVHglCrsL4oZvdUoVpc
N22dbQmj8ZmwR92WzIP0QgnZl8VwlubgOcwhvBIEWIeyboviN4GqZdUnOxZ3mnSaB+bn7J6zQTaL
rr2TeU7iGnf4ck+AuwdEt0Zwo36/6WO32tpBAPHYRlY5KmF1rquyIz+iutPKbnzpdmjKV6Ua1HcN
QnQD19qc4XO1O5Kj+pBfHjzEzjeLL7LmgYv10CSxezN0+V2CVWhD0n0OqImadOK0z1WnPxHtMGIz
GoGdGGs79sGEwSBac+b/mikhHrRUVBfJex5daT4rhfuFscqqMpyUjD+XYS5FjX1a5xho0vhSNdlq
mWXWJFgsRaa0tPRjbmu7RqP1Oplcu9S5aun26bUSIQPeLn309R8aMC7s4dXIsIr486oQLw4036z7
Ggx4Zgxb+ttQpPgjNab9g9CdLTZLjYzBNtjhbDsEuGOSSW+25Lcfm9ANLzgHvxsdAzmY8WiFtQpY
cYsjCME0bjXxlOiUxDSts75PhBl8USY9uBRhzmzH0Z7c1Fo1gfWq92Z/J6L0WKt2eoqr7CGomXgZ
ugH3xR/uJZkBKLCUZNsmlkMCYkmwbStOhCeN20bq5luvReZWGc3jHGp4x1z0PCdNWs1wRI0iNkqE
x3gZwRWcXbWI7kWE6piv5G5SCwij3ZNdgV9wP6n2z1CjHoUrE6N3hyxAjhyrDYrV0Gb+WkhOO26j
f27Y11dhMLZHfeoHnFUKIWXquOU0Ee2iVp7ESAu014C409bkvImADPjTsIl9ldB2narEEBvpxjap
vPtkk/d9h844L7CzJBQrs/jRtWZ7ZYNwELXv3qkMYrpJK1rrM4+biDILw0x8wTUmV4FPJGfVYRGa
puGHbQHnm9SY9M5sCGev4HxCb76XcVQfYIlgPe+nr8oeLg+OH/cqBQm5lhSSJMew3yz4LqgCsJMG
ZPuBaEtPCoq1i2iSRnHiWRQvV4kJ0MUMhr1h11RhmdY5ednsDcmw202ZTnEJsnr0vHNkxKrtE6Ja
itzr2+Sta63owlC+WtWWzrWLcdMxLNp72br6UW9sLimjuhRNqeTN96n1eNYy4pt1M+93gexfpVG3
O9mSUJIkFrVP2663pAgx0Rtmi0orEdqEjXpYrvhdC0miKPpdzWyr0vGFsU9iQwVqN6SZ/Gw14hgR
TtHb6hUTrWoO5TEfaJmNAIeArqyBmw43JJ42WQR0StV6O3RCP/qcZDvHak6Tqt5PTqJdZQ0gpKsV
HNtScuwwEXXmyU7a+l9rCTXBIVF51VRANhyzKVaqK2PPAP21nhxrn87NRBVvHtMoiZy+qPb0T/Rj
iT1oNUHMIM0cY5XmV1/4H+YX0W3bKNLOjayuQg7WUSEzG71tc3O94m4NscWiWlRSncLpcowTlQxw
rXQ2wmoey1Q0D2kdEzhBYuuUKtmtvlrSNAgQD861U3xTndTZlr1R7R3ECRQqnG5HxVd7qrhUHXO6
HkVd3FITlpuMcPP5XBAwmB+RNJMTk4K3IJB21m9El/ghrRzzZHXELnP6uNnWCC5AVsFaxJyip3C0
zoxE+/GOGvJGr2F4xNBO79Gs0qSrSGg1LdlwNCbjnY7LDeNwma7wQer3isPJ1hCNc/CBzJAUi6OR
ubJJK2LecyuoMFh9OwjgLYAuwPQ0wsHrkzIMo6GU4TYbhL1LtI7rmkJImepG1qscvzsh7iyl9Jli
kjxwVevszXfzL51J0WRMn5pMiE+iJ0J01j+C9ShPwuy/M+cPN5imMnoWU3jH1WpjWCI/N4BKdjqu
7RVlbZgKgfFQmyDwOXE+FpyMxtDxTAZNu3AwvpbVGD2jN/jsaOUWzG/9w6TeGSSfnNzRz12nhheD
E7KGpuwsOtoHDuWWg5lPP2RUhFgbUjpXem88+/4rM6KnjIrRQxEkOmljyV3bpSqdjGjcTWGIwVRG
5HkF4FlzyulK7I+Pdaly+LSjice76gDQk9NWTdSkQito7vF4PQuGQBe9JHUtIoo2B4zrjWHS0Q2q
nhOzI3omqatXZ7Yi+LIc7qqqUO+lln/GT1fexqL5mXfQyISMUwjsiv0yET1BGXgioH7E+5HIydgJ
pl6HpnOJdYLNfw2GWwcFqdjbqb/R7RhRMCW2NQQSzlXWDCow2yo516inPR9CuAWv3ZuwyODnQSZ7
RMlJoctNSXQU+aOMhxe/UIZdCEL37GvypM+lEWvse0bbTOayoh6v6OjGq+BUtlGGgapuNxI4Gxi3
fuSFVwYfraoko92UuKUBtvpjiGXzYPUqB8d8cyz97lElrdZK1bu0CPdzVsenIJRbW6jZa013ZZ+C
qdjVhdZ+sqvsyMB/01u43VdbH68y+yOEGlCRyptWjq8S6Mlz6GIDd1xnSy6LmbbJOZuQkbmZebRb
6FPM4h2rPRVhB3yY98YBkqzmlnSM3wF8XWdt9w/8/fhx61f9Cv87f1yvt2gt93CrTuZV3Jyn9MX6
TjVYlCRTr6SOwR+SC22jTcsIItqQVYJFZ+tyFoYOMB7AG9dn6dxF8hEdewmruN6gmt0bm+32ur2+
XnGWrd6cFQHyq2E7bMXO9KpjdItu/bPzWf8J9oZRb2kBFqScs8Yjys34gUgDQiCluU2ynfN1oF11
UI/pabzJm3hqXmtE6/hM8ETZsJ/WFK7nbJ9iq7S7Tu6p5eNeRQmCg0S9hmM2rs0yfAq7ctcARMMt
RaOyK53yAAix3/txZ2DFJ78p1kfl6Mj8iu2uuDpd+CqLbOBAtbb0rfWvCQOBFcNZBTRoYh+CvDin
SS/fihIYQDcoxWVEcnfrpPo8EcTRyD59YSVGmUSQfJ5F6QuV5LVZI0FITIIeRGUYL3pPAMEUM9yM
85OO4SPnQzy+1Ftrhcdm3N1aucGR6d0SwFX+482+x01ZldIiwWGsvGVBtmflVeA+32+Shk0dscT1
E4u49myobZ5fNcDk55vLWtKwa3QZyV200zw6X2dCWjIqt7tKDIXnllZBv5y1327WdEcOk9lvYkfP
vSKzIXmEQcVSo1+2G1LnYfnP5JOCEZk1FWItyz0/1s82DUJiIXmaX/S5V/VB4c2fQEqh/HJ/mdsU
4fDgkCidecsiiH1i5CIWH/cta2Bt5tM+1+wU17I2v2eTc732J7+a1stHN6OSeSU93XWgldhwutLz
m6DYjy0hOCe1FN2+AO82meY/Xr1povz9fX67L64AOGk1mVz0ST9NeRXualtgZGrCqN1wQYMIpVS5
x8wn9xpsnWkeT3t0jIJTjwhxCNGoFqn662K5L7DrlJJecVLmrb4s6MdSO43chOVgDeBuFCQSuspZ
vzcjKFt1W3jJ/EaS9v67dvD/yf5/R/ZHHI3z4f/OjL7+6N++v/2F6//+lD8zozXjDyRmaJ01lC+W
6qLT+zM2etbk/QnyF3/MWWGWa8wOEBVZyj9zonWTf5kW9zqGEM7M+P9vQP6I0v8qtlctDZeNJdB+
oxAU/6L+CVtj6LnC65cw6AG31uaWsSxCDrfoV4BF0jWcHDquRE+U4VvXYYVpk9Bkgiyhtor6kw85
kV0uGHaW4u/zVtCUpQAF/2zXYhWHaExrsBB1swJn+6aFPX0YSZJ512A+xVk6oWw4zkD6tNPIJhrs
T3Xmjxh0qcy7GmgLeht7zfHqJAAnMRJCWVCImWpIrBRlqV+qk9fQ/zrUcfuodwNzd9OgFBhoTH2o
LWs1kyqVkJItELMjNSjV00oTfE03NM9tUD8RJ/xcw9J80V2Y/flwdR2/ObqdBGrWy4FLbFx4joEZ
h6RqkgXwFqIS/GYrLmnQPpGQkbS1ky8Mjzz77KYwxrPx5xE03zmnziINCRbJPewzajtZvcHs/9LZ
9i7WppNrpocC8MhrUTS3CKXjVIbhhm4D3GtSHCGPkctVB812UKf7RL6a9A1gNUGkqCYgtnLSHtwA
I/TyDCtoaS5akMxIcYuYQnb4BsM0W9PPmKmsFtyfmFGMn9zMKaIoRzjxlmowwlgtSwXdN+JNm/Jn
12leXTDPwieKjiLKd4Bb/Z1rfLfw8a/hb+BI1a2TTGizRAU9g9OErvlOIv3b5smdUbXdqspHpr+u
/Gk38nUws+qgEJ4dxIBYQcZQbUM+EuMd3tQ0zqixpc1x8g1EUSrpSnmdr207IS6qwDAthbFOjc5d
F2pr06ja5Q1zRmyvHlSeeI9OvFrprYr5cNK7Ta9ot7KWyUUfayCRtQsFfkSraSf6Ng3gd/a959+C
WIkuXJrrzbxtiilWnlp/U6aIP6ciK6FF9BwHztihWyHGdcNZnNycSj1R42nP9iOprcEhaIoM8d9P
mslcb7Xiax4ZJGaqTEVF7CJndULpkeT0Ehg0FQJHGmwen0khKgSq08UKlOSq73sU/Q1TsSwgCUxH
ITZJ/SUhNB1D8QEXUXIaNMCQtqufYh2qee4b0wZqz4jwPfjkWkQXu4gorygTyo2fqVcRDqRONyLb
+trQX2p+RRnRNg4jgbFcIbXXqhA2qHp6ZF6nrvymdkAf9gfHEhzzMp1dwTAfUyB6RRQ3Z6co8nWj
P+lA516Rtz6mQf5JVcEvFX1qHtyImMwJBEcvg1OtKeVxDGt7JyPfWY+anJ6tKILeQPnmTYHcpclG
blIAn9tS4xwC6RZyJVU6pOrXOmJ45lNe3zlR9kJhtrjAcy4gFPb9ymbmt0+Jgro6mXMODQHfntNV
Xq2z2ZEaTMqrmmqXVnW6H1VXFmdb9c+Tw/yei6S5CjU/PDUq22AUYUHVsi0ukeKo8PWLV2GW/imo
omErsZsjNEsqz3dafWWNlrGZlCG9810i1y0on8eoNNILgnXJ4JeqQgCMcWMSlLFFnyY2YV90QLxC
sfHr3N4SudSvVM3U9nWPJiLOJOw8339uQU88dVmxLioHJJag0JBkyBUKVdk3Abn2fE+ACmwJQc8k
6gGLFXF2JrrKel+kcXzJTUTHtsHhxk9OVa5ZIRpp71x9+MEgxXxMgsjYZHGL3xccZJcPjDGY/Vaq
9WVUSKzHzXPi3F+sUc2h6YEfzyQ1g/c3L/R50WH1TFcft5e1XLcQYflO9+f/yUVi2DjfXv7/cfP9
kcuddu3ySsu/flld/jWY1rgDh3dbXmJ5yHL/b6/Y6Unh6Yn45LwJJyq9TpsHotMUQeCdB0bvqwrc
OG+5vawtD1oWH89JGKOnyLx5IC58nv7xr4/nfNy3PHv5h43AbuV3CENGOyV+bbnz338CZflcywPe
3255lV9W35+2vMv7qu7GJw53AArLKG/+dL+89McH+7ff9f2Rv33P5TlDzch3oAm7/njdj8c1NbNR
eHi739/q/Qt+fPWPpyxrvz98ufOXb7e89S+f9OPp78/85eWXTWAHMyX74xOWTE6Yv6TFiqktW3p5
/rIwrAqKw/L6v3yI5V8f26h0mbGmJsocbXgN4DC+P+H9UYMxRyD0EKpQJlio32hfCt+84LwlNTMI
jDXsXuY5Q3mfKRqh5KNfeDEwvWk95A67y3Lvx7/aWqR7y1e83+5fbprzk5dX+Pjv+6s0ABEYvH+8
og+VOy6J/hiqBNwjCjaV2VjUAw9cLatKxXzu/fYYYVwJoTZtfrmT/Bmi3ouX94cs/1ie54dwawZV
3vlJ5HIeUKzKCzIXYTfJrpz6QwQajnuqEqYeI8Acb1mrDaYjekfmjgH8cSPmHvJ0jVx/2H8couVy
KijFVbRCcERS83KBMqQJvxlj4PzoNO4a3PEPu/nBmRy/fT5+SamfMR+0melN82Kcp3vLAtBA8W9v
fjxueRq/BtVgCvSlbXcIQEuoz419NEqMt+rwNQ/delfXTZbSqw71taHLVz+zHgufy3xkNWRoz1NX
a576kVxSeMvNimmUYbX5YZR7nSGO51AU8VSXPFVCzxuq5V2H8CaQsxxCetQKGKMVCfXALOuBKxQB
G6breXDae+q8ttws24noIac4LujdZSFhFK+Dkat50WsgqbgCw5hMLRqz809qzPO2ZWETUyWkD45z
nCC8/XPRRcrPUkP+A7u3oETiwxiGFXKrZROdRn2CPUhPB7YiaIHUVw7pgHKWau3RMKBWIfEzqdxY
0LzA35KAo1OVqYSme7YNOVDBKrTKJDLGEOuvF9ciYwRN8LjVV69aaV1qRiRczthu8fCQabhzwjJM
QZYmYP6tqvXptFv+USXRZpw0j6xnzdOMk21ICkB4QDexyZk8DgSLeU1a6Hl0nUyY+dYgCBhMQSdt
c+YtHjppwRVL+ceaa4UMsgrz0pc6JMj5N2DPrtpD0FXpmgEA/a95+9vzArGCdqzSB2fiIFRt9H22
0idculLQ0lUj98tnGJt5rmzjcVvJeXW5nU45QwOGed08ZRfzL2JWPkIODQjGOooQHrZzIQDfbvbL
IqBiO64hDl2lkms7nJ706pR5/zZHEnzXqhj7Q4zBxZj3vY8dcFn77b6Rkiys9GBaOfPZ0LWpaSnB
jjQk9mvquNQJ5q/0y23LDiP6YSBfcpTbqJTm7/3+deaNnS5bfF64xHCsMvA+m2WfWr7essNl04xe
ff8d5r3N8UkTstWjOpc/li+8rH0slvvahIR7WHCf/bmWE87VGOaPuae0wsEz/M87KSVRW2wbMnjm
vWfZhZa1j8WyDZabXE0YrsbGwXS52OvzIgCO+r74uDmm6qsMSP7OR/WGjM+c1pinSu99VTcgT2I7
oo2DqswTtcIOvezV8+K3m0Vj7FCU+vu2MmtOZvLXBX1hhjvzfYFwqj27hedInfBhQol/tOpYb3Pd
b71lEYZgDAfCWenpVP7BQJEVNN3PMkqMbTPvT8v26+f9Z1lb7vu4Sf/KawQUb5/8v31nWjtUz+xG
E/6cUdo1DRNcyUOJSDuWogJ7bmrNfuSat3whg0PaLDRk3yomorxhEkgGmIDtRHIlR1Y9eEIxdoj7
Nr0q7hzfNjaitzH4jwZm51F0myRUUzxU8TmI4icp22gbNIRaaLUBrX3+Al3iBHP8LCd07CiH5Vu8
HwoK6ue8LwnDa9oNrZzg1NlYvIKRNJZ5R2h1MMBDmD4lc6Xv/Zee1z52BptGkmc85gPClhpt8GaY
50ZG+jZo+EJcBDbkMrDAlDVrxZK1WVC6bJerGrRHj24oMg9cVQytEc+Fuz7snrvSVXZk/gQbwmZ9
tIxz9q7QTILG02E/hTI+tZAw90ieyFNR6rWByYfjHDIYuli8AlWHyhjW2lpxOIP0dpFvm0kkh1CN
kNo1Rz0WHRMCOUddc7JoDU5lhq8qyWq5jYneXOEEAnE6CwLzXCVvA+T/2nUYNqvzWHuYR9EQNpip
dsqzTok2F/01zYx+azfuzYlrjqW6fpLWXmfau35/dXhP81zNx6Iwv6+c4B2hls9QiVE3rFY0e9ca
UhQ8sMUma9QAPhLX+Qb5kxdqhUJfWjuXeFGpU873Lf+d4nBY101LUZxzzTQFn3w/9Xdxiz2vMb5O
6O490WBRwDhjR7zcQDyLF1X9J1NpyHHISJHo0pY2BWZf+Dp8sBzo+75LxJn4k7uausBWnWxG4T9D
qq2nsOo/aw2te0eSbR9IgVeQFvtA1HcwnymXBZxcDCuNinWQY9GpYZQ26qPjV9GB0nXRtl46L5Y1
7ASt57ta61lGZx3t/o6gxxjsYYjHgXPJFpddu3p/AEfvMbHe7L7udm0siWxRfYTykXNQ/Ybry/zd
wrK31+oAaKSy5pPuvOiznAVFljnhi8jx6QUpwXOgtBOT7WkmnmhsHit5hlafbsfEp0JrRxhaW6wS
OjnRTsvVYdk62Tifd40IIhH514hx5to2k83MW9YcJ8Ij83GnO/+HlN5TpqjhfrlfzAfXsvaxWB5m
fTx3ub28ahIBMyg1fsD5jX553LKqCivZQkf4+f7c5T4EJ8coJ8AuN78BSEPBncL5kggkkDWjQmjM
+JEu1XRxJy15GEFkH2L5QGaWsqXTQoPTnktoCq0mX2/IkhlW5uh+DWT2PJWoYBbTSjf01qqceoVd
jnBAnK4vQYea1YEUpeN5qcMuWdU57VJkRj7BE8NJZnjA0TFMaDncL7i78A6N1JT8viICuekkGGBq
kgr8OU/SSHyYRPhNi8Fy68YXrAg47+Gk3dk0eC6+Rtg9STnjm40kfBoK65Og9nWgxESeVG/2X8DT
LP9Hdyi3qD5Tr/dr/7HSuk/WMA1vRtiEc4qhfa2CsrmCRMuXkstbKIoH/PbqOUgLhJxNRALTRP9q
rse84cTRhi55a1wSrrvJKmF72jmcFVD286uy1djVI9O4uFEh70zqwqvlH62jvIbgFx4lHSbPNPxk
m41lh4GOcX2hwkMb3Om10gZ7l+cm3vjGnZ5lGR6XLzGCFloTwUnOV1NpN2Y/HBCM12+Ohb6zGcEQ
+Grt3wPE0k5Eq4xU1/i0EzWFCaLx5wx57t4eWm2vAV3/bPoUHOePSyLrsAljS5yknTroBhzy7Jet
E4DHi9pIv/XBqJ1zfQzeX3K0jUM/mOJ5zOP2UIyFu6P/JF8zOobLM0OocDTVdLDWKE0gcA9flvvV
FFxWFvjDnRgxrU0Win9jfiuN9DAnVatPVAaLYwPudYd8N3gz5fsPbFTsTghrrWMv1e4pSqaH5QVl
CQWyN532Go4lmViFE77/gKaTfxIqfMpqSFJko+Av4e0P7z+g2pzcUMgvk+W0uwQYzUFgtP0E6fW8
vCrAL6JE5l2s8y3/btntlm0JROgb1WiBnWOMTiEKtc3y8XON4aWwi+c5QAXO6rAbq9I4hnbh3scB
BVZ31PNveWdgognFy+BM1Y6JcuAFcT3cB8Tzvj+iC/KjaSnxZyUyoK+OdeWVnJDuGywuHINZ8S0a
DHwE0UgLPic6T6+mGVpDmQ7Moguh5/11srHbDUYavjLawgKH9trTgFLdRrC2769jRsUWnEOPKpJK
mGKjOxxgHt7qOgANMb9TkBWbQO39V7CK5TYpM3liYqDdUSYGvDl/n5oQ66YY2y/BKPi5fSLvwW5W
d6of1u+vQT+fabvpfJkq290MpRaf84I6dBpO/fsjOoIoiXFt3pzG1Gm6Ge05I6PsavoNDYX5XQbO
AW5MTFcBmDAfFP3cWGF5tZuaxPf5g7oochuExcsD1BLZgo0RkxgL271wicAkOT/KRs8bj/bXvsOa
51p2Az6undgFtZgSfpN+S//xgQrYCYMhdVCAsrikvBcma6l9pa75/nkq1Vl3ihJefaX2z1HUkkmn
Gyk6wNPyTtpU6rTvC3Jr+lo9dz5ae39KxVtvvCwPaMZhJFG8Mq6tNpZnowHC2AYtSHFi2ykxU6ZW
SAVjSE4pUrbqgx3AmVf9qYFVn0OqdlDW9ZpVfYc8t0qtznirdKAyacRrVOyfJ8ip6AriSHlW2uDh
/dXc8LEEcfHsK+Qa0M1KTramGFd2JujuISJChx9reWiCNgdVb1Q9mIXRH4rEB2lbFOZDYdHQWB6S
F3joKM6+ITgkdyCp6qvQDHkiY0ffir6sXtS0wn3A1+DoeerUun2mtJLs0NC5XjU54Z0sXIORT958
1ZHQG/NDdSa1Kwtkw70Gbf/A4EnZT5YeP9oBJemcUf73jL2STAHlS6wY+SbYpEoTXEN7ME5t4Axb
uAnixZiM67J5LOE892odPRvgIXZDMIA/j/L6bmgUdS2Mch4ZvSyPJHcEZWqvafeDT/dYEpCybfsa
Kn7VPWKuI31w3t5jkG4Lwx2/KHHZbPquNS9SDcIzBGR6ZL4dfp665LJ8F7d0P2NH1z/ZodLDmnRa
L0GQeKfZCuE4lG2+af1l2UCEUgIvn6b6vm9kgn6/H/dtEpiPUT8xJ5w3DMlPO4d21RcfXdnGEa68
2EIpzr4B5NSMmvYzurrT8lAqdW9RmHOdzCTpkn6a7TVlwJeau849IcwjxVfd+NZl9Va4tfKadGTK
yBZqSG5q4dWME1ANWdp+zZz7sctMjj/keb1rK3cE2guvrIxwR8O/e4HaclleK2zVnwpooyf6C/a+
Ifnl0E1cuu0Axy2f2vzWRwSujb722YXAuwVGPpziKQ/uMlIPqCLyeZbFchPWrHIlxlyetPnUtDxt
fv7yCD14T2r+/9743/bGwQX/5964/J9X5iJ/7Y4vT/pHd9zW/nDAUDi/hNT/2R233T9AvczEExeI
jWoJ2vB/NsvpiGvmjMoCiac7cCv/2Sw31D8M8J+YanRoPK7+X6be/4bFBExv6cYsvTVVE3aF9Rux
RuutCgUXluxRDdK7Xk3bB9hDq7gj/KfLps2k+RMJRgY1Qv8nLqTgsAxqf9lot3eI3K9UzN9RPsun
cFwN1iJ2Lk37HcfXN6oC/0zLj3nqVrvSJBXKzS5TD6jSnPRsN2b1pbaI/iG/xwo0ZRuY7c9xKMN9
aALfZTBc/w1K6l8AGmwYqBlC2AClEBL8DvOoFV3YJdiyoxip7+Dcbzdqx/wnTe3vWRurtxT7XlU0
7V7Xg68Gweo4oSxrozlilZvKg48kZ8vUudvrJkbGJJ1nlS7AT64I5tpWFbkvdWyhNpMNvKS+iY+0
Piiz8pMAAeqVw6e/2ci/YdjmjWyqNnubww7lgE36K5KuUtRmoKiQH1XSWE4QD0h8D8mrLiN/rdNc
OCypzU0yCOb+xj4Bl4eVmNiH8uwM+VOE8PIuF87LEl38N5+NXf1XPOLy2djRdbCAgOowf//1s7VN
G9ezrfzIxOXBR+YldTU9Fqo17lHJop53w2I96tWr6cLEhklAnQNbPQOPAZx7Mt1lCnLav4Ue/uuO
CYwSVizHiAXDzvydIxOrylCKpnYPRnKs2txGjdSR1EyG1KrU8nML+myc/bsTPIu9COQzI8BiU+Sk
7kzmpF0yyr7/eVOZv6FtDDziqm45wnRdfkvQfn/dVGODB43JQX/QY/IJzdhXThauElU4ysVNI8JF
/AvD9eC+kmn8lGtAJUzKJZNhRbus7oeV6pfDNTcKmxRHkjd6jEHeqAfHvJhUrldknjP/u0yE/9Lu
x/9tJsaTNQ7aGa2nZ3TGLtfi+qINd7FjmkcUgMTglmLaRAO0bmfQt4Aivxa0kaG+ucOO2HpGb3a/
qikomXrxGrYthT4Go6s01g6z3FWXtQIZGhEq/khnHH9GcSW26L66zWCTcG8bOW69brYjuTUYHRcZ
tMwl9EbhPP3nzSuM3znL8wbWYN5pHPdgnYXx2wYmGs0J4qwl2wxlvSWy4kr59FTlrnsSsV4f4wqp
alI5/W3AT4TnYQKRl+e3OMxvClNKBmdKssk1JTi5ff2jJtadmQ4baOy+yzkRdBgr/5Qg1zuFvv2t
rHDrRdHosn1pD1qG3Fi2Ur6iriUW13HX6SAa/GXCxptg3BJHPLkjeSRhg4RfqVksayABAq+1ulvv
WtVaR2VOVVYL75ZFGrpXzaddIwvN39IkOWEof+Bn7K7I/YdDM0vde/QX96F/B1q/u+Vtpu0pdGlP
E3yaJU7LjUvI5CP4J3aeaQPb3RIkhZktipVSJQZQ00pkBkVT7UIkJscyx9JmTMmFAJTkIsyvYyew
Dw1acBHkfuzIi02PXOA2qtXFAHkqsCyipvg4NsbZksEmPica0hTL4dO3Vcr8DTNRJoLgPotfRqXp
8GzbMOO1aXzPhWZyTzl4JCtPvTkAbDZ9ST6WJnL3LMOKRE/wRiiaBnulFSVMgzpB4qtm/WpxkGtO
N64s7F+g4dDFttPoKaExnJsU8UyGjS5p/Le87z85ZeF4y29kpUziqlCHnkaXZafr6qsZuhrl/JQu
qDTNM/ShI9OOa1C2+dZWUvvMVfXoVnZ0b7fOCdKOfg61JLr3CXe/x8kSrgqVEKkaQ4SiVNpjl9vM
vImTwcaGiVpYwdks+Y6Vk4/0Y9hbiPoGxZiOZ2HH6CYCo7p3rSg+Fnqt7ruy/RK1Aar8gZDL0e2a
dWcbazfBbTbajiT2lat8rJAf4fSG4E3S+GzMi2ZU9YMvw2sy2UiltJYMq0LjNOsMD6BOaISYWnRH
UGawi+nbrKcOz31u1emxD3UqNXmk3nwLXkoUR8dq7N6G+n/ZO5Pl1pEs2/5LzZEGR+t4ZjVh34ik
el3dCUy3CfS9o/36twDlC0VGWWVZzd8ERlAURUKAw/2cvdeuxntydYb7TmWvXkJUI6b9wyQGk1JB
paGnpggz75mWDgx64CDPSIpxzGdruneCn39k4uvelg3im+joScpiy+7k5fLzB4nN91BdL7Ec8Byy
4FnWVw77zCimu+XFpgdWgOoH1v+MkKDMpXANCyN4QJgWPKTZJI9cJCEVfnZHsrQeajMcLlZNnu78
lEV/OVj3gj4VoWO4OcO9gXzqKcGjvQ8SAugYYLTHZaPH9ilMx+mqz6+ARtIeUmIzVmZ5oTHp3C8b
RRzDabTGn8teVsvpytdjiS0Ymxs6D10Upk/LZqDaICc3340M2qumVYOPlQHviAvJoE6z7DTh7r73
0l6t7MFTTwGKHW6w051W5qfFDCxg2FB4bfons+g2AmZ+mWcunUp3PLR2rGZHGXabdiYaeY02hyzS
BpgMNBdznJKsunXk/MJMEb2okZOYlszaSu1XYdMYl+ijj8KiX4dl2aUFO/xMi9a7B4CUusZ3mZkd
YnwLNs5ri3bfcuhPzH5NB/lKngfdYVS0ZX3P3pBNnZ7JdjsOXBdbjfgHu+3To53aFW44BRQks+9a
aAarCCnIPrFSsQ3cqSeAo6Z/XPXjPqV4i4mKwmwX4zPXy+gPg6FtR6/QYuQCL572jBO1gV5JfKLp
QzOHckW0GC2m74r0tJ3F4HvI4nyV1628FpoKSSMBFqsTk6WXJDvQgnqJ8dGuGLpY0If5Q6T3z/6g
Ods+8PBo2aF/8gT0hDT1wq0POSdFjfF5NFNrAm+ES0rY+KzKhCSeiHCotlX3OkG2cYUfbRmfplSa
z7TKVnXzTepa+cCd6prBBDx7EQkSQg5PS4AeBs6Be9x+SnmWqbuzrc0Be1A/fMcNNO2sqLm2BpKt
tmeQcORML8cq25SUrKAEHEIpqwP5wThevfw9SKcnB/3I3eIAzXOgJ0kOz2LAT41/SDtV1ToUGIy8
UGRn/n/3Moh6Cg3uvVtOwyrR4V1XIzHBIP8PdlrUiGapDTEV3ud+DqdM4u/jq+HRycgvHaIAFSHe
ojWOgR+6ltfMV+GAg1X5hPjFnRnzKkVBwRRnAib6OwuQr8inq2i7c17E2ts0HQCQWZveCMcD6pbk
YEbldWplvmNBBva1yqHqakCbemxISfcWES28loP/rJtAv4gVR2aGj7kN9RWno/aKbU3Sti72Xtu5
G8RF072sHmo7Fgjro2DnlkPJn0fQpivJjRUcghzqhHhcmqlDL9KbnkkkF+l0iSCdBH4InqOakfiS
GkMZcGcdy8K7C+d5QKbtBkWz1gks+zQ1c48myOPZpIa4QYfVdzDb8lKlRnHVvd9hj2YAWtQ3JjX2
MbHr3wshHD2cedSUdxOtSRAjFCmkB6S8BSke58Uq6FgTaVkzt9GQqkL4nLh7XQ31PeXAbLVEoheN
LN8jN3ztEuIwTSQd697Cs9SSNYJI1sTgS+bRid5f7ZCqKRs0iRi5k6NeOdeKFl8ZBTRr4aRpDfFZ
iXMv4ozsX29TllAYKg8Z/2IYdeM4Jk/Kr4/Lh6cgh/mq9S5FAP9OryAX2iNVENVG+sXLkv0UZGIX
es9dBwchAqV4NNXA3V9a4cGO4vcqHLWLwoxp8c1GrVY3asoNLu+IEm44yI0Xt/6uYI5atZ1JUbgi
mL6DEtPAVkPtWXRlR/X+d23nBYFWEmwRFMtyksRPBtzAY7tck5tzFHGl7RYPeFpQyOemRmIo/zxk
3g0NgiAHspK47qZpGApbf3ij7EcK98hXSEhk3SQarAsj5mwKivqg0F7D4BTVnjPoiEyJSvUUm6xv
A7UlGggha2JvB0TRa8YVbweOnZ5ohWQbhGkKbwgNuZ1s2sbdcpoYAOHWUez8Tq0I6aXaGpHrHg3l
yT1WyJnCLk9t2WLUgEaG5pjQqI5smwY39XPbbxADSDSWNaqtfuMWoflc48WRATKaoS3e8H2XOxUB
XZvT2qLJ37R9Vaz5OOaKcaPeSUfGL+2o/1HbAYyR0Y0f6zbjw43mR4c4fk3yVEkDA38JxT9sTaor
z2nE30ltLl3VJtyaVHx1Gpe5KcnBBy0c6PjOuy3NkjvuLBziTp4RdWvXzk6GJ5w1x4SEna7qocvn
IUAwx+5W6ej4F6apBqLnJPsmQv9e6+Put+k2R2oPF1nD+DJQtQBizJ2zIT0b63PbbvXOOA0s45Zn
oFM4Z2ng16wmM9nGKThrzjheWy6/1ZZn5LDWyspcEpXzqCcsNig3rZ7Qu88wSjsubs4oZJlk1Qa7
mv8L+DbhRH2p7yKbwEcWZAAPIjyp86Nl44Yd8nndxSMMfJrkYt3Szh4ZdpXRWYjaeV0TJcjrIFEM
k/eHq4Aadvp41ezYPDmg3j83OV4EFAJAs6KOGrbL8mts8lW8sfUivckpetcrwA+afhUs6R4gNw6p
49xrNnefwi8fgeDZh4oKDjbhsXxcnmttjGhB3cl9A5CIqbQmthNCaTAFIL+Vqu6XPV8Y4uRI0LnL
boB9M1BUmlW+qZws2jrSLrecMuZD4hjmw5igwE9SKI3hNMLypdpyrMwxpHUqhiu1/rsWyDIeUY6y
NB8RXwWnAl4xkhQ+Tl0TaSu95EX45NIC2D9KqycQVC+DHVVo8QhvRn8MiQmb6933PvDvHRY3VmBG
sKU0RfBqO18+Mt8apXtguVHcScbfte3Z5BNp2k00nn4aJ12fdQnEGiz7bmlhk8ORtpHEkMUskM7a
CMXOyNJx3VBEO1la8Gi2st5P5iDPZTiAmmNi1/bDdFo2RSpbMuT+3A9HErglgZ1EYg+MvO3o/I4E
MYeOODhuRRuxsh/SEkmey0V0Zl7e4agPEe6VRGYNdXyeu3P7ocEwDS1jZ0T2N02fuBxcnewuKG5D
7sRbxHnptgWFZLTpt7pwfvi4S85aWh90LwZckkUwBnRiX8fgQe/jqzdF1xo3g6OMZ2Z4h1i01yHi
o46CVM80w28wE2xwwR+l3WureBy+V2mYrCsjftPIKBOTbhJwGT07OUuvGhs8c7TOdyzwGEXEJej9
tCfrw53cQy+7Fw0c6Lqb3kF+TQDfYD0Hz2Hpg9ZQcbGn18UKUAacpc24Fk1/iC31wOTkLZzvMKkF
kxBepm5Um7I6GFi2gxRFUXif5A6aKJ8ZLpoPxOAoHsFw5IwVAQnS47F3MZCTHqA3+kfRPjLP97eg
5poVBGzYcbUrjrHpG2u7Gw6dhUkixaZxSB2uqUpE50iHLDGr9i3NbXeOnXwAmy1X+KLeDLL9jnlJ
1hAzdBmkzpFSG478dBNTUzq583C5bDJ749ShcxCx97uZ+J5x2+wr0zkKqfQtPqsHMCneStUJ/nlI
/Fpe4ia19F0PGWSVmJq2KWPjEDvao2bS5S0qHENDkf4YvJZJ/FzeyaDHJfJVN1A0+A497aqZo7nG
CYhKHZSrIgK/w61zHXUsh4pM/OFzqMue8DckHQh1BRMBlVQfybsZl9l9qWfEXUPbJq4gXOXlpH4x
cNwYhmCNmIZ3k1pgr3KaRQczK/6AeUIuWgy7Twye/Ro45tWr7GMRKY8KKHkVeRparK9C88Xxym91
G6WnqGQJDHU1gzrfx3dG1ZybqsQg6s6zr7z+HuGBf+NfctFS/7WuIOtFdfXhtCh3iL+Y9k1vA5jp
UlxOIcGZNmMIi/bkbLliACJkUjCbAWIaKRAqMuqrSlJ31yjttWP4ySNW7fHYQQsouX0Rl1dvEJkS
+VP74UGlwMkn/dGbrsT6FXv4DuVDFFExrEGmtnCALMcF/106xr4TeIALP7vr0hJDePuiC6Xf6b2J
AM5SaNzyioNoIBIDHQbYEoSGDb1lLTS9O3q2+p5TOFoBhTkVcIpQBhNnSjHzZqbCvQ8pUOeag77q
iGlf/yiRk66nwLXOceqNh1jPv1fMpfZJJx/0yblMvhGticaz91KEYpV2c/o7rMFt+oydxj1Aa+g2
VKmrW1FFTy7gKG3yJT5ar1vHNvUkHxL1FizEVsZFtoEl74Dd4+o/ukNSoTNxSXCc7xuBZrx4o20e
mShAXQ/6TdLw6VMrfpAOyYxFjGGuHF+xBpHWGxj9CtFxRaG6LlCLxPlG9MmD0DzGrQG1pcBQJUq0
q0YP87nx/XXLOb0yg+qGs/2aaBk4E8hnoOiY00ZQVVkWVYe+qYw1Pje5ojYB4HxYaViUcA8DbhYz
qNnJ3GLnu9PLIru0KV3/U4HZCNDJgIpAY6jyu2xTLN76c5ETzZD0FpzpRopTifcMcRVryhIZYlr9
kFP6I6YYcaKFCi6rI6zmtOwjhlsNYRQeF63sotiu/1Rxf+pnxewF+W9/7M++iuWny6YHT7Mb+xA3
V74XJTFSnfPuJlW7bqzUcMA+oAYd8+TQVZl3qOcXUJk6TUhRuJtAbvPqFFYsnupl08WI7MdfIWtw
E5s/kzVSMdroCEGDqdcN/WG1a6PuIffLuwT9wSkn0WWdltkHPJZgpZkNGVZtq50m49ZkXstKU5Nb
N6m1lXBgNwVBPD36VZYDeJlQs/TBg7uvwUA9RW73UuMn3X8pSImCxvheG+dRTBtzX3q9+9TWtFW8
Tr7pQ1Y8e/5YPE8wVfJgwF7UHzFPJKfelCPKl6ja2LCQNkmBA9BLBYcmPdEq1g+B0rCTNVgbOTTH
yfI1KtoqM1YarPOTNIGOkuTyNDBwlWWCCnj6xT/bZcjW7KPV53IlDaIBo3L8ZvQKykw4mfvUc0gU
sAlZgzJq103BCnC0Nl0hKeumVFbaNChugOAusxXtjAWNpBSCuzWdnIGuILzehDy2pmVuyCn55pBf
cvZzig2EZOWbhn7ZHTkNUBsK7bUEB7NzmSMcUxV0D57m4UG1STQfknDvTmrfTcp6ct0QsKXug1YJ
w/y1yP1znsfaB139ck3qR3eFa5deuUWzUPK6bclk/CMoqfHALC1QD7x3Qfjg+JH7O8ML2ql6bTDG
3FIyfO/yIAZxo4+HymqcH1lugkYib2fl6hTSUVI9egMNnY5sxjULandTBA3Ib603N25mTYfW96b9
BMgc7mtqcm9R0AgpTBZouvd6NQDV9poTyafxTO1zrrB5U+qBZDhpTqvhsteCzdh4FriG9A+zag4s
KJ0jnkBcvy68KgFWnGIb6b5QzVPo62ebFdxoFuFTrfx2O++5wDTXbabcqzJMEnOzSQOW0KqtNebP
IWuEddyyCg7qLFrHwFr3FsmmDkhtkl8L7WEILmNsu5e4LrgPac7PWjbj0f6eD0pdSb0Sw6CtIls3
zqWJpYN0MsKBYiiV6MfdS19nFxnn0Z1IyeNz9eFMdxJ7BSFRnYjbByNzPhIQqKGVZpuCiu8nbtcI
uUmJYRZwto9tw824CXS5QTv1q6kyMn99jMsaxVUkBmG+c3QauHUNpLYOiPgkrftiyqRHcd2ySphg
RyUjLL52fA9DxRR9xgcuZSnPNve0jZxHoSOjscpdXhTcwpT85pR4SbFKmKd0jvIdy3LXGgbnGB6t
VRJMr9FI5JYx9k/8t4g8yT3WQEk37XJQkSv8qP3Kc1tjnwQ6aUecYAwR6doB6TQlVIebgteHZv3m
KcLZOtpIFbykM/HkaBkr+24Q726b3RaqXDjlLRXoQF20rFllsMfWdd8MexvurNdfvdxDqpgoKLk6
xe8o/5ZOsgcy6ZxjI3au+di/BblW3LeVT2IxSBGzh7ekD7RsktG5ebA914mBzwqs6A1FI6cWHRur
b6OZRhyewY89TkTzbaX9C/fqNrcNZFOwozdmDDyXtN95pa6oTGqS+XEGQM50945jB5uhVz/1fgzP
k2ZHm6YbigOaohpcRVYM7QUlsbGGN4v1crr04IX2WIGh1JVluF0qB02GPMpXVbjygvxQu31+7JKu
XUeyEocx4XBYlnWNMum+1y9zprntq9todPDbu+QpGIzoCgPeOCdgUp2KjFN02/YqCcvi4mtrgcv+
5Blo4jUr2oUjC8+Qgl4Pnmc/NSz/KRWXb4z2zML1GG81BF41HccI3KppRVdHo9fMJAm8N9pL/RYF
zIQW0BTQr2Rt1grkdq3xpkZw39sUA4Z6ukjLF4e2aZOdYBGyDehKrJ2J48fE1jmjnmzPbeG99Oip
95VR+59cZdeCz23n/FKp7A18ZK+joxIb58GPf3dm6uzKNNZOefsIJ7H91o36t1Zxh3VzwGILEc0C
9Lcv6yk8Bm0IZYv+/JjRGhMxWVAF7pR1r+sdKlZ6wCUTv1hZd1NQulBVi1dLxOGd3RhQInMDGFbp
m7DJmoCTEPSu5C02kSSBzDBjHyzZvoXF3w2Yoln/nxuFW872RudcMGf0FYWjpDPUnhVudbGhbwOj
pGqKD+IShc6rnsGNY6x6pVWBcy6Hir8b5qmFqGn4EsNMfcng7DNkOYsRe/KHVB9tuTtoRFgECYUT
HxcXt94TIu3pVFpJt7ci+GPMJe4A2pV3kcGIXAft2e+ZEZa6rFao+jDsOTSby0g8I1VW0GS0CM/e
mUpqdg5MHIdNr/1B0kRFf8Ivn01iy25akuxt+a7bo/3cQFZ9nij6qz55j/ROXVwsHHd2iy65FyiH
p9gnQYMbgMc6UY2lfa2gMm06iebfp3B2zlIrO4dBSmZNjbmxEhX5OJrBAjEbLlrMlC8k4myDs7gd
NkYQ/XbiCh1ySCKKo6cSjPprFhR0DkTsrx03gTXocGOn3GrwEEvFRHRMWW59ShYrp2HAWDwmn8YT
SFa7oQvqQwoEz1qjUe2OMXWhuq/8+oC4str4nT0Q+DAYKzvi/jIZPgJvS5X9NbSl2JGOTksiVy8G
0UaHvPfjkY42LaY0N/tLEK0mjyE5adxbPWM+F9bnMuykXMHoUJKDS5b7WDBXrxRkTXduU1uDaKBK
34zADg8yZoSP5+yJcRTJjbj59OZG2u+kYNGdq9459ADKhOF1m65Oec7PL07RNXdgv/eSaey5duCu
E1GbHsM4Y6UQhnRZXVagnvmC0YDbpKVjWrV8WD954Fx6NcSHPtMvyaBOXpPPGQFJeKx0kuAZ96at
STo7xdis2afF9BGSt84KOfOeWhHB96/1d9+ELxn2To6NQty3DQv/LGtLNCjJAA2xyvdWXWinUk+/
9wK4TNJ75zIH+k7X3H31cpwXGXY43QyeayXOUT+M58Bu8a/HLvJiU/4cQ/jJuFd7AguMc0jf6H3Q
gw0aa2dVMyW9ijLwL9YQkw1gd1uLAsqpY6on3EL8SPqKzOKM7gGT0FxS/ctaraa3aVDZ2XcmkdNZ
1XjPce7tvZBIY+audzD+77SOIEghQG9WenGjRL9NEqP8GDr9tx20P+0iLw6+14zPJeVpSgvPUWlG
h15RXFrOh+XM8PVybzHl2JagV3GuZv4xDUD7cXJzxjfJi1VXOgg+xAJNbtUPOSvTMQTvoZujWleU
yuhDfSfMXawF9w0iEfOaMELxTAMcACwmH8SwBVqrib9BJheBKFHz2CWZdawKKhXxMCWrDozXa+7Z
v7Vm4qk01ffMM42XqWXWmk+kxYgZbm8WdJUiyZzOHtTPHlnKJasbHTBdhesop7MJRU7Db+baF4Io
X8OiUM85aJkL7szXpHpw6P8/OYkdPROrSIU6j8Q+jD1kAp5en6y+LHXKAjxc9s3ZK7U8gn5Wn5bd
cIQI7UaRx70OjJeKYu9oLkbRpMUNvGzyvH8TNbhUEqr31mzGa92Szr0+84o+Hya0tY9oOCk2/xML
tbCVFlTU8kiHxJSuCkUBnEs+Xi2sJ7x5mGA+QVGfj3OyRUBbmbGNRCE9/o3r5C12Fqc6C1Xpx8Zs
fyWKNBbCwDDQ9LNncYEsLY9EUoDm8py3eHF3drO78/PhMD+MZitk5TIahY2dbegrlycxWyqnebPs
fm3s2VtZzd7KaHGpzm+wvOHnW/35HBCrzeQGxSFjATat0yT1t/bQvy4vS5bnljdI9ALD6fIR/vaG
SYk4CzHj60LtKpwex64Wh9iyZ4pXMW+CkJCOHlEGuawYtGWKVa6ZLZX07orT8uhr1w81JqqBYq7E
K76eXw7/35772v16HXgSXGxf75wGRBvTH2yZ2mPcC+fN539u2dcWd3fUBCdOfp3GZWSdfKuGj4Mr
2FwrO0OQ4SX7vpcepcOn5QWa9cMzmvI4uEOJmWJxjM7v6045Z8fyJ9AIY7edf7I8EqFstnqsfn49
tTwP8OOfr2g8iSvSLY5fb7e84vM9i4HCnzVj0jKDQZgKHs6xxvnno2V3+UEbsQLHz26to/IJ/814
JOSDCm6HpcubwWlpNXMygG0bAUiV5d8cLqfb1781TXbdfFEtV9IwG1GXTTc/spwxoUsShWRf9cMJ
ADf2TMrzFPXY/dosz2XhxMoQlm+cKL9cqTQrSBHjiywEtGUzujWknaSGMj3hWfHiDqkTeoHUpoGM
zgVcLbqmcFiZSb1znZJU0ohy34yplZm7Nz0bxZZ81mQLjNR39nEGNsTvnB2ZA7+yKHwRef5oJpRg
+2E70spfUTrHsBUIZAfjngmacZY2S3yRiPXICm9F6/AljYxbZsTQtsfkl/RY79AIf3EK/mCm5s4i
9jYtL97kaB67HBBn7ofBHsPPxeJ0I2IRoV5QoT6yh1ejsm/KiIO7wApIqpyLzZF/R/5VeHL5gCvi
WcbmB7U4euU0RlcIwJLS5z/DG6LJIAdHjbhLqP6PlUV1U22BPZJlykz76DvmxbdwuZrtZYgLbd0q
gnOc+Ka73tkaSciiWtepih4pWXB2075ZaX1PxWzf+i9CD8QmHCWWnjflZM66UN6xCZKfjNY4Nnq+
TwBvUZPotarx5zTRvbcItTFozMrRQ7Rf2i9G735o+l5vsng9uOqnVPRZRs/VcKvSL/CbZFpnIx2c
0GCxwG2cBKNVaGM0i9rEWmm+vm2x414CP/peRXjie+iqK2EMRxjLDzGdmy5jben795GknxiMTOVz
i/iQ0i3XQFZhLa3p5lCQkdLYYSE+Wgo7EXqUiaWbUEgd4NRDaRYmR65hJXbyIWtpQRtTGBrDHSgA
+ueeeC+cveGxzDIzpvglKP2m8x8idc2JitwWWbK2vLZcSeY1G2WuO9a0aSOBG+cBjUCH5qBJxAli
m9VQVS0dK6qShhFdvNp8GhWRSL5DGDTaiEdKVBe+O4GJY4SiOGJd5UYcvdqDEmsTnVs6+StX5x9C
bdREnTTGPzpP8I8WeaigqAlOnix6GCYBz11UbZ1W/8ECouGSNUS94dyON8wPARFR4Bp2virfRmXm
1KSjH1HZjys00RsUkv52sl1wVJl4HF0bl4W/sftTmWgYmRXHuK1xT/kGngn4Nv6+HqyDhcgLbIEf
73Stws4SquHFSFtjN2gaITJ9ZRBmkeubuioABwQD5ACYbc8DgP2s1/Pz5GF2kYAZ59CB5oGu+m6a
lw3LU0EC7r3txaMOxZ67kO1tm2p6J/cXnPuk3KMbE+IbW5QLpsBwj4E9uM9aG1Z00H19R18RQaft
P5P14Rw9FokraG9coNiPKR6Qz2QVFpwjvgH5A/mD5eTTU4i/qahjIhFGnxmPzmlDAhPhOiN6JZM2
GpWJpnsehjG+dmX8wo2ie142aiBhEENvXNxFPu8UV+avSpoeayy/f3YtUqzJi+ZWOP1Oo6jFetMD
CjU1ueqznVn6BmNV6h3cGZrhN6SdBqF7Ci3zrqAxK7FvnqvJpkdAVggpQY+mMt3HQUS7MZ26e701
nuAv/wz1zONHI7VqzGI3x1I1C3XRH6UAIUaKG2KbQgwbkdXlNvPqfWE1JvmcFA4LYloQfn9QZk52
MWVE6n5DxHTR6u/c+DUrY8nsv6+3fjNwFvTPCD3Uyuj6fiWkx9SpZFqY6peKCN+LbYzWJTeQK2Lh
jIHrjQ5XcmxDb3ZSyv7uesndsYT1UHUd3SUnGLaUq5pVob2Z+GgvppJ3A7qrA17aaJNlGH1wSpAE
jsEMtTqJOejDf4+p8YSyInxSlOfB1GYvTn8ep8Z7smFJAoJ4y8TY3/neWF5iTTwuqpuqpioZFfop
mMhMc/jz/15ZLGYrxaf34fjrP//DtqREdeWaNm4O4eA2/pvVYuqM2Itck6xoIZMDNLZyqzJfW6EZ
fJGIFp+GrKnJNB939izuGBwV/Q8fwfgvbg8+AwOqDpoL1qJuzhaBv+Rje36oWpzk5SHTkDv5rXEj
IwDgbx9GG25k7/D5i1kQUO7w1YVXyyMo0MjEWgNWtm7wz6GMC8LzLDbVO5HdOhk8K5rLR5ar+nVW
gS7VqH9/4Ja48b8dOOnOhEgHHb6F6v1fPzVuhtSMi4ED5ylnm9pCHoPOvwpzQvZepNbehkSzGTpx
7IBLE9CUJe+TeRBW8iPqxzu/sbyPATKbDH84hv5aUMyh+AOJWsY2hraaKTDVmHsALNEqI2Xj0z31
c/g/we/i/r+6W2Yfz9//8dIzcBFIz+FrLILzvxz1sYnxzAinYKgj4lGztGITqYYvYdc02Ub9iCoj
XyN5wgKXut9IimV4sHDUe2pbGIW1RdsPb/gHOXVgaB35zZsrIOSbvXPl3cdDWe6HsujXTRbaexVb
V9hG7Wec9P+3gP1PFjDL/vcWsFv9GzH7vxjAPn/lTzyq8w/Lmd0jDongBifwX/Co1j/w5DAg6MJx
uCi5HP+fAcz5h+HwMwimWJBsKiNfBjDxD8/zLNfFF2YtwNX/FS318/L5y+Wl29Y8JtkGty0TNOvf
c9SThnJS33rRfe5/lxCETnk1NScnJZy26cfDmAZYGdvX0Kz80+RJeFJ18iKH6FeAdXwtI4sY43kF
87X5XK5APx64n27Swbxflg3LpjaTs6qKdP+5ZrVnms+gShcFgHZJZy7Ssilcpl7TLNlSWJTwUVRH
R4hiq0JCIMjKdEBDTdSxuR3umqQDGtVkyaE1u7OPUTJONf++AtaxU2QfQemA9wHX3fHde8fb1EGP
EL2qoodEZkdfWUieyJOl8Hex26Q+svz8ETHxJmMGt7LVO6sKXuyuEpIJ/cJHhrgD5ssGH9TOvBvH
GF7LvgPDUjg3s8vLPRpl8nT0BDd4jDG0aX75g/9TD2lBQYsetxCuABlkTn+y5CBWBJM5YGHIZBE9
crJ543X0os30Y2FoVjMxBk5Nvg74Nlp8WkoPX6vXZXdZ3LKQeSbQNJndp/BJAkc7KFA13cysAVui
NlPLLCvvxGZhSS/fwWPgPYyTBcx1BuAsX07nr5FLCx+nW0g5BUIA0DnxzNDBdtxuxgKjG3YN9wQz
3GZya9wi4Du4pQkYgMYjZi6PPhN6sgXW083cHuyGEHwggdMxgwKnnGMAnIGKNvXElVBFubFbh9lo
Dw/In8lAtK5BhAQssbIAdarLGG96fz30f/tPfP13UK5YW61u/zABFenl6M+Qq5hJyVBuawXEf9kM
g8UyhVQC3YWwgfiqOQVOXO/bGZbkzBfD8uhrM8zEJCMt/L012juTP39aNssX+ttuZIJjqmHAkvkk
WLJppTOtl+Xy58NpMO57ainrSBjvS/lpGoDVLI++dhdW+eTWJPBmuG3mWgiCj+LzFFh2v06G5dE0
DtUGKT4M//myXC7Gv5QclieXs6OP7W9mFpnbhf69HLqvzddz5szKIiJ1qT4Fc00oXepS5kzAWbjf
y0/SmbwlZwbXUv9J5jrUslmqB8t1ni0Ar2auNy2VJxSM5YmaGDiepUT1l32qC86oHqym6aetnMkw
odUihavTD+TZLYylwtqAOh1WWUI8N9mC04nC+nRadpeN4cW0vRAQUwF8jwWUM+Hvyw7xA2URcyOH
GTJHcx2B9szVkVS20hnymyMqI5uw999kMWzbwtA3boSGQZrI7yUyhf6TADZ/KGsOJUlP+nyxLZ9S
zId82Zh/Plp2vaYQew9HzsL6G+dfMPzG2GdxdOEGgUokF0eic0mSyQRraJ1gFXKoIVegJTzpLJxO
OBroNFrDtyirvVOkheHJml44shQlAgs0nG+y6chMoKtXMWqH9reSSCNyFq1nGeOjXT5iNQ9ZYYYn
YsDdthnmYWz5AeWcrPrm6l51HPvKofXbx8+Em01c0TrCiemh8UA/F0jAt23XXONp+KFqYm9Mjem+
3mERoBIz3+nWhuH/ijyRHqeqFLsqUxvMpU+phCsVJO2rblUHNAsmAgLvIyuFTTZj9uDtWuQnpyjT
73pyA3Z5xSuqCAweOkvkxSQtN2N6KaWb7+UwvA890OAheQ+sgtruEJubJpvD+lBRpMZ8KgzDzSRa
cC1aegsjFaJCZAZpFe01MggnKGKZUBFtHbQiUQPNDDCTCkpcNKMTzJyqGym9d2nJNJOLKLoj2no1
YZyxg+zSFjZutZLUQ1vbDHTmjyzfL6IanmQ4U8BtnzJy5nqrHg3Xdmy5v9lyOFR2fyYoukX3D0iN
Nh11wWR8HeoQq0as1RsZ5r8S0zJXNCd/auQ3nqZSuFtTgj8ABwnfv3vwSbmHS9C9RFOV7AF23LRY
KuJ4+25HBpMgeH3swWOEN9OMTax+NlkbgDxWSMmxc5CGTLd4a/swB22EKLFhKaiOkPhJ9KGwhbvH
HppqT+c1W5uNT8M8oocS9LciiOdor0qtTdKzhxrjML3MGLZMlG9a0qLXaSwFYzi4rtoi7slEw76W
WfIbyQ6huN74zNIBpb3TP6cWabqTqe1UYc6qRGXu9HFajY7ebVBF476M/XJXlbwpHIh7Nf1f9s5j
SVItzbqv0tZzyjhoBj1xx7UMHZkTLFIBBy0P8PS98Kq/bldNfut5D65bxE0VEQ6cT+y9NmIS3vjx
ZBSpdh2nmD8c/YqnzLl6mZYFdUjwTRHmb2PVjZvUlWIrSut7KdH9qpmFrzmjxXe66D5l1Yk+EgNi
Q+OtNfibHHSAEVI65B8DpKxFSq5k025ti4FYlMP+8Hpx8Sq7CnKIXpwiev0jc3DmzIKvKzH7bGvE
yiCR0PxQ3jruT6WvV6u5MJhQDYGuJ79SyPM09eG8ghh16Vnoi6me1gPn+b4buYGGIv7W5kMV6DOC
ZfAgxGoWyxwm8zdGysKVL+YX622JfgwLvDAZUMy/RGHe3Txk3eNe0oyfqaOX3zu/ReCpVuHo417g
MUXcyiplJAcHJ7qqBS1vZO4emr9Yxyl3ZxzH7soO+3ObCxg/bqhtpzJcGXakIdmo3pYk197Wjj2Y
zK1jYRsmygUkuISWFat12VvxO+GzPzNDcpwsI0NPt7XrTKRJXsqdO6HdzUTOVlbpsOZZLoFz6u/+
bGgbtIYM3gb1MyJBEKN8KGEM2Om6O6DS/lBod4NKs76NDiA41wcAML6xsCfQULP+pI1rPxXNazPF
58pnWuBGXUqcqDMF1KXGsYCU7ViSoHOT9K3QRpxReftGM8a7kfovfKH3JIlQx2mqvkg8T8kUHUDN
/JaT+TlXEYZIuHOmHnobSx8Qu6POTGLr2jMc2Q6OgfqWHSAadV275GQAoB9NTrpZ/8EiCtVrANRX
Zg4iaIHuyDRjSlqjZqTh/hjt8CY19HOjXl+ScJYbOm7wYKk443S+mlObrPsifTLc9LnRs5RVSPdq
9YHZxresS5pTTNhP4zJJjOxyPKh0IF9FtIjF08ReN56yAx79EfCrWmzqCjDgMLYfin1WUN2SMp3W
jlMw8rcm1ORttjPTXrt4tvll29/NKQlPTUgIgh0TDod6YtPhmOKoTe8EA/gr3Yo6dqJbBFmwggB8
ubP2NRftNu6LzzgiZamfycyBqc/vQortwYZhm0j/YIGkj1W/7yv9pI0p6Hx2cptUq38Vs98d+EEA
I5S3CmO9T+DCfWYPgOwmhpMOZgjd7lxxHGnM6rQUkz3BiRPj3cg/DiPLCrPykO+Xi0RQbXg89VfO
0oigrHvjoYEUYaKxESO3BkYwQWH4DHM9KfcMVmlz9GGTjqg+l60Upiq2yfZSnzw+f3yE4wCC+vLL
qpXrdtIoyZb25S8S61+fciQWW9UW76NVUX7nhWREXdigitCwPgCxj5cHm/XfPi370T5E47HAO4CR
uxVBPU8vJm5eTIwox9A0JSe3d72AqNka5SqlRDUA3fEhajLX75tdbEVvY5Gxh9WxdLBZZsnHlrIW
VbPts/hnJCAyJ8vLrEFqfLxIppfZyqMM2jM6D/JlA+RaNpDklgE0yKB/cEAhTXZHYQ/pLomTc7Ns
7opp+EojRrumkS/J0sPu8b8bASXLNYY90v2VWdYTjjZM1fQY0zHRWafYqOq5vFjZMpb/xciy3eDJ
7akGk8o+QBvo/xVX2i1VuRHl7tLWXR6C18fLQzebV4W3JknQXkULUfUBU+0se9I3j8/9LJy2ae7e
PBuQap5GJd/s8qG5LHvlshN+fIoehNidrbVU9irtEhhIy4c8u2JWzhSG0PyzEWj0REA1a0DxAtPg
PSR4gQw4XLgDeoJLNNSX2cqtVysK19L07lpecnEv9mnpJr/62Ex3tSrd09SSH+RVOtlhnRyv3vLC
kO73nDEQJYAQCzqKChil9Edz3PukDAxCA++vI3OnfBLOzySaCEGekCXliWuv7eUSiRPs45PKnZsg
ryosqBeK2PnqS8s+10N4xH0aXQvSkNdDvshboRdRtynMb43xNdJyYWcvn88cDdWLtri6tOYDL1b0
6gCEWHVVgjNBCG1l2YX9hnWDnEQk7Pg//kxkEl06AeEB23y0eTBXddOwNpY9cEu7ornFWAZvykEf
M+pljxcNv+pEcGoCKg6hs8AKm5ezA9MaYRwmzfFi+NPTmLUXhtBX3gh/X2a2vFvit9k2xNrXB1kw
HleQ1gOzkMy2OeJZPzr5Nm/Rcbf+VK9qsklvEibqlsn7eiAEL2jLcXzC2K+vjLG+DCqn/+eCWeFa
6dZVzYKnd8cNENH8hD++OSCwDUKkFVd/Wiy0JWbBCvzUKh4TeYG3RpyiIr9uYmjgA9x11109d5eu
NWe4Tta9TbzyBGMxX0mNTiZv+dJtNDCgssSebJqjQ31PiLU+IwSD7zd4+utESPTKzgzj4JTtLyAS
2VYaaQknJtxqQ2xt0B0mwZQM3OViuivf/YREdI/7URwmfCoEdttPcozjrQflsPGj71oxmfduqgcQ
IPjS3EK7wBsJMbZav5Juzpj949GZ6LGeTH3kPLRH5uzhvKN8ABhWZKfCHqjnEF7pXYlVwinw+xCa
JlKeVJI7at2bor5h0yFY4kaS/dmeeotkQe2k9+m0t8b8Z2cuLguf7L7Yk/JqeFm0LmDWPqU18kWU
kUxT8g1d83R2R2Px4LDhK7p2PTeCtPDsc/LI1xW4vlgBj6zXeiKhexWi9Glli/6P5FHQrGjJZTXs
FooGyhy+moQKvuAxs2vnyVzrKTyzqfHLTUqvyo4SRUEtPxAnhAHi0zPYTi0Nn6xIf66Z0uz5a4tN
DZObU77gymzcXVGmhNbXaiPSMSXatd3ESRievRAMykSWryvapxSv9JnYDHV+fESLYqxTHPvAa5uC
6GR7SW2UFX1PtM7U5IORmy8a2rZgyp4HKaNAhLo8DT4zIK2UIDYGS+B4G9hUJf3Fl6wjheOqrZw2
oVTDRq99VjCOf7Ty2nlJU9TXAkH8R53aO78rf2ZAJHcoWqNAi+St929sDfWLLoa3eAx19mrfYLbJ
e1nG23ogfGVwynDD0xV2UfMD+gxmf4dIUuS0GB0N3LAKbT87n56abLE6t1mU37wqTq8ZK2u4UoSU
wk2JOzd6reboqBGQeagb/opMlr+UwLqKVSJiD7LOm27YZlGDs9mydxIA1CpualZQXfeFRNA8+z3S
Pr9vrEAKm3c1C4mNZGW9t0vtV1+BWumXzZ9eOO8p5si9bcmXvvObq4jt8tBb4vXxoG3n9jlCB8yK
11ZXTMm091O6GxctZFfg3Crz6YhTnAuhj+cA5PrdShQp7FiVkBfl95hkF06jb20oGjDA45ML3+qS
lFyB6MlXfWXHKxu63GaymEI0bqqtpmystq6LYjXPs4OYDOgVirV6k12myB8J4nZZw2adu2OdgqtX
wp8KSmUcDS/ut5lH5k2++C8NnpFcMZ+pRbPboJ1MWkPckpTAcJkOZsDU2EF7pImthhg58GNSnyoD
oN+s+udlmjoiyJfuz85Ru651NtxT7T5xQG6rMlmu4XIXFT8sRK7cDsM+QmR4HMUPSgy1T4upXMDY
RDXHWCVwjAUFcsdtkQLm15JxV9Tl3s/c35Ky/c2iuu9rushY05yLgINRkZo0FdOXdDO2fg63kjNM
I1bMOuFYMcK39JL79kEmTnYd0tJ+orwe1gpQyyZRMPg11Nhr0H5/2hmJXuHgcG4Itli7ju2uIw1D
T1hSYBO79Qq1A3rxtHAHFDjt0fC2Xe5YmzGBItPiqEb1QDXvLDVArRpzqxrj+ijFyGSaYXh1iGTL
9r3LPLIK2Y8eEcG/1TynWbYiOSx7lvhVpFY1UtqAo+z8cO7aajxB22UYQ7HedcytbcA7gTOjdDNs
2IqhFqTJnO+iPvs5NpMf5NPwjGv3PXOM7mRqFu5eGFdkD8C5nhsigrIKJ6UMX3sdLWusviw1xyeV
1TyfJjHwGEvYxM0VgdwI6HwW8SDPPWrOuAl0kc5HVB4FdsSLaIFtli6FbzhsbW+YXiL052kLEIBR
lLUyfHfYlG2IyyDJ4mtmU3u7AHy20FJ+1YmOQjJGPFLlfxodkuHK89WX3VTPCGXzjV2nwypxCGxe
MArzlJqMNTVkN7gHL77rMnBAfk9abbghszs+zJQ/oMh9ulbjhU7qzzDr49kloZHTn2AK/AV//A5j
IDuVg5qRhE6IjCPkiJwZpHyYHYOO3rDNTWUl4wmT0dZvyMg0BQIhmObjDWYjq+6vTkoELT2q1nLO
kKp77U9g54tw1u+usDyYRBW2fSpaKM66NTzVuFjWmg3NWgor3NmYlQKrahh/tuK54KCLsE6diUj/
mIDVHVXN1lCh2sfCVNawUMjQHiwyTTln9AvNEefhmJWb2IjJjOsz7RzZOql0ftvsc6H2lbCYdC0X
rNkYQWphG3AqUDN+qwHaqD712mvOpZLxyeWrH7WFM+fkRjAwNttnc/iVR1WFpJ+Y0sHjIWv747NW
q91cadGLxOyjWptrrGD/IaSgAW29Eh12Tc4iTFaVKwxqtLabXI/sdcdBs4kXPcDQWsRgK9gIyi+G
U9ykeNtMpWEyMI1LsvwrLZPbVSFmDtKSYh6CxyrN5cB03RavJpt8yMmtWnssa2gf6v6YSOCoAHkL
/tG1N7TGPk6oUB+5o9F1zBr71KSoqGA9ZQdcl/j8ErX1FW+A6yPmx0pBC9STBse2rV57k9YfgIuv
4yjOLgwmdsryNZxtRnsyVdFtrZZEpyEeJasg7LqdU/407MW8i4x8h8krvDp4jNZZLaI9VdHWVBE/
kblNNsnsMTqG1XCwS49+rWwQzJQzJDKlmYh5NPRFy49AYGt+5OZqdbhyzFA/Qbygezm5AyfRvEBG
JLz+zsnP2KaaJ6Eba7SrPG4Bsk/Od83y63Xhla96BnjFjkyNBBHotpPRXcpcfRuyWfCURQ8ejhYT
xbyfDaQdHgPSNv206hGBbT6b5zDP/V095T+6PG1WcPDcvQ/LkXlkwebELM6JQ3GBF6IJ8MjLU6kI
C9QqlFYjG8tD6lb6AUDkyS/ljTM5OnldmF2cHD6SlpbXTodtxXe2q0ZEF7UdPYfMNi8FrvBEfSYL
6sBLO7DWoVlvLK9zjkS70aSV2rMtpXt6vIC2l/x1jVzrppXfbKx0W0sRFuZFlJB1jjM+Ua57MRKn
uPBte+TBoEhzvtmk/h3C5bPOld9GrocTTT121JFngTKdj9zVimvd6+VVmsZzFY3NSSYI8FA/d5gN
Wf1jP4JUzstIRFuG98Mf6FSLUTa32nqvXL8/wQarA5oH46y5HdKhGqxdmsn6BCgcTI6PS6rIxN2I
tfFFJ8QbS9AsYd7N5k5YSJQz3rh13GID0XrprRPdgmPJwnKYG/BuHrWrz7MLUWAoj2k+g9fl/i3L
8Yc1gPo3eFOvRVSvNcDOFz8iTN2KBUZc2f9Uo209SS5DNBb6y4BEMs4gv0WluNLzHmao3Ocao5IF
CfdUZAeLvO+bL7wMZ5mrg1/pbwwIwXhEycR820pPTkHZCDhznQEEg34R1JrJYUBrirgQ+S0K9UOV
8xDOwV5e/JGOhYnT3eu4iMyhSSkz4S4V9cVldJjYygiyysQojLWtqb0dmNvkEHmLtK3uWJ7UfnpL
p+GGgnggzUDu2tQnx9wnpz3PC+Y0A+YHC3+5ZL/aislascAkeoCH53rMWfEgjEw24JPI3sGiwPPD
574enD+JbH7r0ql3WGt/xBOAvHbIr2WXwamTYOvqsMba18zXBqPfesZSvEZUWMK4zgg2H8duZ2Uc
9ZK2aatycxm41dU20SDZ1C6qRyPq33O7ORMuBaXAZd88T261m3KRoBFX8ckGl4rJvyJGG1rfCKfq
VHn9axX63pkB7mskOEuykJwTout9JHio07QVhLzq4CwmaHpuLo6e7m2y+11uM9sVc91wri22+tp7
QmtV7pUN1UHTNAuLI6qvomeiVIv2txmNC8Xa3US6Xe4xR2/Iyl2QYO1H4ZTf9Kns1uGkvvqeynYJ
inh8H71XYx+b3Q8VF1zASZTtFaj/2Bv6DZBNjbXbbQ7foc1F20GrZx6BDgNin82ty+LpWHbWa5We
hKWPn5bNuaMaK99qdn/8+y5/0ZD/297v7zLxZSEYhf1rXBcF6qZl2JsvsyTIeD179BI2NEOYEsP/
7A3keyyTMs2HEeghBbC0JeNIFHq+ztxFg/D4XBIyydIKduW8MDl8xZDVIQ5LqJjy3UJwjIgm2yRW
MqDJjJ6iHjdhBxEODA1LsIeonhpK7UUTg3dNkCbo+VduepDhdW3vNze0vtkuYnV8VMukTM98gpaj
ClyWIxSpOUUe1GaIJFN26vh4iTN5DTucexqjmmM7kXRijVzcOVusU5g2dMq28cTN0oDbqd/tmVyQ
3krAedDLlPjzweSz9M8heHuMMRzMGqeJO8SN0+mQkQbLEHom3fCfIdf+zMlrAMVcMQd9ExIzcyRx
/PnmEmhYY41IYixStCDh6vGdPF7+knn/9f9g3sptOpVv/7aHDk2qpJRuxIZZcXx854+PykXX/den
j4/cCkNsY7JJoj2kCm7IGXl85P3zo8en8fIDKw3jde7qa1zn5jqvYGXxYCdVZOGlqQc0DQrCKjM1
Oxispj8+XmxOr8OMBttzWXfOHv3eConYcKwyNp+Pl8eneK5YeUlMXuiRz4OXTqc2mnXqAH4Yy9c2
LzNN5vmLDCN9iBRSns5M1Vkas62g4AX3Sd8H3a+t9E8xmdomXoamms5L+piXUoO0hKPZ770vgTCw
WT7m/5Tep8tHcZHZW/i2t8cvskgciTx475ZvhyTSf7x01UL5GTJz9bBfPJQykeMd83IqmL5V/mp2
6h+Dx9AMgyuYlW5CKPPPl8Eszz2q3t0Qp6hGbJgXzmMizHJQbHxTpnttcBgjMskkHOFuQWrYPlR6
/ycQ+/8JxEwmnf9D0Bh8dV//8btgrjVdv/Lf//WfV2y68X+sv3hQJMXXvwjF/v5H/x8p3P6bZRuO
ayETc/HSLmqwf+Roe9bfTEa52OmE5VieZcIE/odQzHT+ZqPpJLTCY4zKH+NPtWXfxf/1n6b5N34r
KlsDf4Mu6E7/N0IxUxgLhPl/CMUsHOmGaXIxEwkgdNM1/1WHSSVV503WSvKnbAv9VfVme5gEdGr+
ojL6J2m68VMkFRQIke30ji2gWenmc9HnBBvmMycEOI5UFc5zpdVAk1uj2CazVpzVhCFNzZZ9H0KQ
ONVwJzQROkQhX2BeAY5MVH5ue0zGZnPxRbpOE33+HvZFERS+gm/UFRXyJs7ZSLYUOYlwn2p/9teT
DUvCTQn/ipyI5N7QfPZAxG47Qxgnu0z8kzN05OAgDQuMuMbiOgKUKKd2/Nn52iX2GHITYZudrMLJ
9vMY5ju4LepTpyEA/Dd+Szy4OzUsyoroJbTaTvmBPIrzOXYhuGVo28j6exsZtqH/mapL383dGzKF
flUu/uTKq5wVW9j4DX9mkNvZDvgoRuCxvE7z0xTG1mHw6i/f9elCMNAiMMi2eWJ7Z+nM8a6h61VL
YGInriw4P3ywUhvXidkY5cPZhy3zeOoxFw35Yb3rXUOlRi0j/fm1dHJzo9nkRTuO9VsDl8rAzzro
jMaQetQu1e/IcGMICtz9+2JWzxDZ/I1rEPVgINTm0C900W41i4ERMQsUXP67fpJPum8X96gfP0O6
y20+ZgOjUAmVs+mZDe1SFQ3bltUY8qSCmMuB0do4PBfNQD3by3Hl5Fm88/kWDOeseRAFSc7Y0Esg
kW30HDyoZxxbF2NfbzXyPYThCd8O9LLXxCuLzOp9Zf3iPuLEkrm1Z/WM4dwPsyAszdeWQ7AheWwz
ItO4eQZyENcOK3wAA64C2xh3ldGNW5s3Z9v5MYgHxqyIO5tDNtbaOpLM8Yp8ygJNYt/oUs51jVHf
SeB3Llv9R6WBwJii2nzStSMiZfPwoA/TwWAD4y+lGERv1elOdDQNoBAeZpYA64G21ULp7zoHzq8c
fPMOIsJb+UNOQqeZfW9MPT1Xyws0D4qIIdnHlIEnPUXLAAcNSqt5zEOkWa7/jIbYuHjJaFyg/udB
m0HrISnnJU2obbmyyD+cvEBJNnF4dxezAUtuz3kaTUKZBc3t2mEcB4er6YHUFuwV9SRkidYSDvMA
T0SAC3PNdY/aoPP2A6/SSkLQY9aIqDWn92IysGrzI8d/Odc7GS7vqepXMpTzjna0XJmTM2zdntFt
JfvVqxqL/oQG5gflYHZoajxEttPRGMssKHXQZ15NxonLZnKan1XSnWqAT3dXzzkbxfLtk369gkza
7EcK1qCjBd11y8VahWjoy4K461ZUKRHgqYcrOP3QsQHf/dJ4caL0mIQ4sozIe4+1sDxR1gfobLC6
OlH5mSPacpsWKiNP4Av3zofdRbDQWpbfIpufkPBNBxowLu5EnsDgxFsT1tYmLkpwTQQj7foOPoaU
yCt6nV2Rvmy62BZyo1k8JpqSnZWC8H01k+ShQNjJpvhuWTWh6UiEYF+u2/FNo4jtLIb9pSEFKwtI
LwzCCQAzqS+8BNMWGVjFWFQ31yrXrgCV2aoReNnsf3o+tehcuDRxdv5NhGFQOla4rT2t/JagCJp0
d9vXZnWJ8q5gIjKOzxj7lzK7is/uNKN+9TAzA4hx105hO5TeeU8r3hhPVqrfaPGKm6fcp3kGCQH7
BFtK5AzX2g9X8FzdH2qINzTTh6iS75GKUPPllbcpgpLVxgHzmb3q4V8fBncBrqGY2uDQoSmKF1Oq
ocm9rLQftiwVwyzjxuJva8X42BzdgdGdNeWGc6g8O8ADi6n/0Cee/AI1Z2zcKq7+DUmG+rVd/H+F
R+sVjUOPDokNTEQDy8jMAl3aGmurdr+iJPTfzXAKr1YjiAwEQDVWIbBUCS5BSWpIJ9cYv+i2v3Ww
r0CNHu8zw8jv0lbWzTW1t0k3T3nj9G+lu2mNEBmXYE0PdW7Y6l3/RyZ+D2GRTMW0LcFE0G2y/p6T
fZ5a06n20s8sES/4ubWTF8YBHU+KsuVnNYS3Pja8N6lpn7nbn6rKlWyokCinBpoTI+6NNVIddoo5
8CMe3gQNxfkxmgiumNX0fQb3NbHeZSacx9u+qX28BwVpvdHEoJXwsr3PFR90od8AD8Imbf5i6u+/
11Ft72c9wlVH/iTxmPGLnFJGWFPyPOppvSsa/oMhdMljM8hHQnJE5Q8nqzXiPXb9TxSI9VqlOWHE
aTysB9STu3HW5I4pBlQ8TOA7Jzb27WyXKMPQihVtPu6chfrtmcNeF667dRu3Y+Vl62e/Bv4Bftnb
ebOjNi6EnkNU6ArRnCVWzVQgbdIYgWOQ/m4IPUBtbLwpUY5MHsV9XvZrjeXYzxbXUKTU1ikFPtJQ
AA1DHb/jpK4CA4JbgEHtDwn1XxDbxPskTvpQ+O9Tpp4pjJC5oNUDBOhvrLR9iwafzq3T+/Y819qm
Sr2v2JrobDSF9vKoCROcXl2V6/YBwbfE6e8HiYugKvbgr0/SFRuLofO+aTkT+74zqAHAsKRNXW1i
i12TnzH5nY0vo9btpxTj1oEQOPNspGaylTUndWzV0cpqC5RNXf8Y05ev9BbzhgWTt+kNek4aCXAV
ZkuWtWEyz8ojpufpdNTDjDxRwVo0VD+d7DlbYglqWCm7TsAEa+pUPKcEjLrd4J/MutwNCu1paytS
Pc1b1Fv6M3gjhlnRyRLJsZnKEoZ1RxJzCcp0DGH6xE67stuqRT0a4oJmPVqGZr/ozhAgNq1zRvh2
RGbVrWWFnIk8+t/1XFMVQH5c9+qppnMGkdyOz5Hev3StZr82pPplnaOvYeXqW6+LdszFCUWT3zOT
yBavm341zEQ2hY96MYZ4sCBuL+NMMlfXNhVfTxoVuwn5wWrwMnyuKcINQq+/K8tBa05saKUib+2k
hn5NMq79smqKPTBnfcs7bcLc+eb5ETibuuxbVhFaxIpCEo7pLewur78NDtAeT+IxmwDwhCpkLNPY
VmB5tcfOzojPjl3+Rk0HhHhR1MUdUDkidQ+t8po7gJsPVcYL+u+lc7XyRe4eZQT2egds7jP2ZbHV
6zoNVIrgamDhNfJo0+a7sNOfrqTssIw2wFrvXlAtJwGAaURBM4ti1/9W2M/kGqgbbKgv24qZO817
wC7tWheyfSJhABdp5568LNvWdDBn0lU7KytO2TD9MW0zPndhhFUymjkU3MRc++QLQBrJGZ7gxOuT
cNoUooqp1mR3zym1Rkvh3pb9nZo1J7lu1CGuwMCxLGZPSGFgLGkMVAczEtvMdd5zo22Rd836Pi9J
PkYBZ6/GQe8ITgMBZcIItQic3E/e9Ga1fbIzjfDV1ZpkDzwh2dlS3WJqN2jtM5hNou3mjnseg/va
MbRXOm7SFJpPt674G4JqkPWtshidRerJN5IaW/VRYJLb6ykqKEQV+tE2jvApxLWWjggoZOagaRDZ
hM5AUrhVvceWv0p7my3dkHN2VvNzKoqVnsTTpSSSjUi18V5CkO3NRBDbaJmkpvsbcnCGwNQowhtV
tpuhTfVtnBW/ioIjN9TM5MyyFZjCVJUrVufk4C0TOgLR5x1dV77yNBNVS6yhwvOWedByouCE+ciB
Ox8exRBfL27ekZC7rnppk75augDjBqtoHarZP7spqtM+Y67fGNWLO4YRK7tEbus4e2JWLS/8+jFz
UPQ6KUEfWkpmemIDEhfshVaFNYGUXIoy5aoRZwjc9tBhaVl10j/pKv+O05BhilZk57qXNRZ4sLOu
lqRnWxXgG0ko8V20S55TTxufDKZ9P0IBdwbYynXEPzVm9ktjwoR3SuAROqcl2evhBuFsqZ5NVDPX
hk334xfZfcV8WShu82pCBqxt4InmmKg17l0ex7Gjd4cSkQ3QPrJEa4rtbW8XMyVGnVFV+gfNpPDt
E2pqrUGznOTlHhwerGeQV7vYNPZu510Kv1Fr/uY2EKzMvAlIcNl/HwwqLJs+YOXY+kZa4x/XY1hG
LmkaZF360zJ0bkizGvCjIxmWKVvUwnLadYQ0iIUTCwLfZwrPcQ81AORg5g8HI5rkOmk741pWQs6Y
lOOQsByDSyAGZptF8lNi18F362GHXx4DvHWbNnuXME5vLbtmbOEsBLs6Xc9xRPRkqdTeaQS52EZ0
ZVRavIqq+PQbKuCSOL+IgjEwwNUE4TTGJ2scX9DtDbuy073dwvijueKkG2lY9GwhI/cJ2TDoSBOE
FlvbdVDg+JDV3ZfKYfaONp6naNrnHODOMuoMm52racMuk9MHmhXBkBShRtaGKvCXy7IhdkwsLHtU
ppdqqj4SZs5cfjDdvMJMAP1Mizx6Xg9wj06yDJ2t1wJcUTN6izpJP3vfs1ak3yRB2s/tFk0JhmON
kHpVcqOEpbvNHBkdrTE9FQaiMVHbvwRbKULNi3BdLluogmjs/RiFaGnq1gymoSQNoA0eDXeCQGSN
l/hlmrDsqEH8wRFuwMyJWZlGw8/JZnVCvsPKri3wbjSfrIOIZ/FzNoD94unUFbca7gZk4BOZ902N
7aNKC3bkYFiDMs7NLYFG7TpuvH3bVsXeEn4cJMwqGb4aFHbCuaQiKS+aBaHUpVqxEhztwupBPbX2
z8Qc16FelxvCHQwoRx2hGkAlQUTEKcd9x3N7G1qgcO3pZzsfOvrO/dwiEa+GFMJjUfiXOtQO1Zi2
+2axUzxiAqAsOLyHkzpNVUtb3vEQrlpwY8YcXgiC/E7nym/IkBXOXvfhuYNzqAy7uzflnc3gjlO8
u4WcRzsUU15QwyKLGVrtehMGdeafZ0XAQYfLnkzyLtvqTSoCHSZAkLTzb0/OIhhrJF4jYsVCTt45
MzTx6oAKPid4d+DWVzX5RArmqyie2V0fTNvoblnmEUfZRfHO8Ygn9/L20BRXUH7WGaFXRupz2NZr
1G+L9QhKaYs9fCN8Dj/UPVD3QohAmpWRX9GiUZ3sQlz1rkJlh04nj8N3SB+7XmeFGUmwpsKk2imL
Fu7/fJ79fIckIr3SEXS73s9gNWSRjotprtYd2SRrxzRIiFmOwLExdHzo8g1B1UhiOefclO7nqblP
eTdBOVNrUGjtK9kieWt2ZJD69oW+Y7fEbd+7UX8GSrjMc95TNFYrHQ8qETkhmtIu56EKzw6CWlp/
oOWvRIiHGwHGrg5tkq5bxfOlQZ3r0mbmsPIP2uw9ibwV99L7PrSImHRV3isBl7Ul4gzUuR1oHAcH
ch/WTW+drLnQFjWPIpTJGbdpxZDKtTSf2xg7jCAXuIovSao+s05r32tvZmBQ/Og0LXmxsuQzlAst
Loy/P04smQHgbomqEcvSupy1t4FBzCyc5iVOeb6YjYlSBERl3HfDjocckkiEolH1ZEZdhjvVjIPJ
DZRJWAhJYmyjo3yXJ4NxU8RkrpG1RLuSi7wD/4GCGznlHsUW8VaQamhE9L2vcVFzVl+N5bslQhe2
YYGvx5eKjL/YrQ/JtHNH6r1IiWmvQsgRVkQ5V0uDWZOI/jizO92hiOx1U2ufR0pAY3rO7b76JrF8
o+1ldmSmhJSOGbMpq/xv9s5su20k7bJPhFoYAhHALcGZkqh58A2WbdmYx8D89L2h7OrMP6tWVfd9
XySX7bRkkQQDEec7Z5+LW6a/U9Gat27s7lw8EngOsHqmVik2/gT4r9NmfCd3MEUwzE0z5m5852Fz
gL9qnHSyZJdkcgiFEozfR1PDSL6qjGPj9U8Vw+LD0maEy4v2iIemZDbgh4iIaUW3eZzc5oygDjXx
w000U7XrT0L86CkabsSpdkf9bmkGJxaqJuXly5URSnzM05AtvlYw7g3/1qw+PUao00SKpdUd/Sim
/xEbvFoe+kzAZi8iVLO09xp0iLlkCfwZTjPsbMb75psnlmo/Om3DsKg8izCsborCcB9Jomwxj73F
Q+d8i4z3MDT6S+K4xItleJK2ii6pR0U58O+r1AKWid0eROqZxxzT84a7uLFlVooYU5gPRooNr07U
cDdaK6JvRM0FePpU9syMwc2yatYTfXVcs9Uq1jqjfnSTFjHTY3aW4kjcLaldBpUoWSzM8lVnDxN0
dKQU+dN2YhD+BnhZQQAN++kzXEt1FeMpQkO/YXqHP3sMj66eCsaFM0cbX5QMcgyyGAXj2MLzCCTa
UG4KfLhBlebwWUKab6MR3p0RRcYxoQmFge8c4bALvaAeRkI5nY72bk3e40uxGGCvgU1RxcFIKrFB
0O92Q2QUexyWGQblyj8oPuoL7UOIQPF9ZcyPlcNpPJfkWKZ+eIWZtgDPae9G4f0c3Mp/ylLLf6oF
CsGENoGheJQGdH0LujmSc7onIYPNYeWWeGHzFBPWMNjc3Y5R9qZzjr0slwlezsZ/QB8JqqnKduMy
FaeJvR6yPkYocDn0wYxbgwHBebbmFRZdxJukKYAP2h82qvkm7eWODHfyJlV99LL2taEkd1jGVeHw
ttSW/pZAp5EskT+8iJ1zPPknmsAZItfN3ddsHekux/9cPUnIMAd2X9Mpn8UdW53oFJlZfPRjUDPx
QLNvmBvk1yobxbWxqVA3oPH0vXV2iSqjBbdiEw7wFwwqC8ihsT/iXpHazCK+QjA1Ae6xNrjnzNb9
VKxZS6P87hmw65YsOpA3PHPHARFpsCTba3K2m2jbylu8wDn3I8I4oLjVeEgjdadMgsekjWhMdjY6
RTbO8kcDi7uT+dPZWh/MzylBGiwwVNsr2K1L3CcTCWVPh8w3o1k7RiqWyZ4oKZv7JZAtiqvBXzLK
1Fwj28e58Mygbcjr6sG8sgPBAbkOJZUWeKsAGwZaG9XRhb4uO25fSkP0Z2psU0+Fa2mRPXVr7Kon
fO9u6s/IRslucqrx3EfRSKYfdZuXDe22JU9A4wLHim3buAZ0LHFnRvBE8W7cacJ3h3FpHkS4su5z
YhkGZM7d18+ZDXLh+bqcsXNMOabD6+9XL6qvblMRWcHUSAIR5CrZUrO4VjSrWom7VrIT5fr5hTCX
em7O6Qyoqpjp8FzRBl8PEdv1rMIBPDeIg+OY6V2Bybzuwj3ZlreqzT/rqkpYi6KbQoNQK9dhrePm
v1XVLxRm9JpjsQehtS2xR9CBgCNIHcap+QkonLsoPg8jA2vrfyzhe7ymSuxFiWMFMsk1FNma9SFi
2r6J4tkmuACozzTwnSGBAUpfL5GvByRfghPMXzBDYCvFp5Qdwn64yVYDwDzZ466Kxx9d7Lf7yM6e
oGpaAds9vaE+hLkEEGlherirC7Ij0cCJ0LJ4p8vssZzx2smkJCjGqFv28ow6WO3h6bXnpShu1i7P
A1tdZ4KwV867jEMWfrFsxB7HDsMo/R8wkD4rsRzgNzwvaf4rNI09WWhACGDaAu6SkmvlNK+ZecuJ
YjKS5mu4jt5tQJ4YfOZvLjThDX0l7ALzg56Mez15RBfqcbN4toVwgzN7Nqce08Wkkd14I5ryxXQW
se1NU+M4Ff3Zm+65crkFVu5tv6IZiPwV2P9CjG7UtVppvRzQJ7h4ouh1EIP9Ui0dzvJMHV0WgZNq
6OiIKGPYL/X84ucO6fB1RrLoqr045fpv3d1YyYzryuuzD6/qaExk9+EqDY3Ucp8xhdl701DO2Szn
V3uc5M5MOoMQrwv1zYsOmTGyZveReJ8l4FILypAViq2zRuFRrGYzqBmfcJaRq/EL+74uSM9Y7lTs
+ipyNg06/QrWG9eHWRPj4qj5+Md1uZoMZnRGuGvyBafLbTur58L/dLvXNokfjTkON0vffIc4PqJc
+DCyS3n1CtMNKGL/PZkUnfkgMqVhsAr7ZLVs4a0dHMYGqpwkkhmCGKuEc6xLZZ8Nvji2y1Vw5D2W
ZafWm3HgQBE8jlyUOd1+S7jH272VP9mm+NLZ+ZpsSGKImzEXjyiOQb7mrXA/fvfs+puZDHx4y8uQ
sQGWT5O+X6LpG+NolgKcidQCDO90m7xh3I0J9Ml+Z4Q3psYAPvTrodrG76ufcL0TlkKWwU6NCWuL
DQOnJknTEC1I9j1eaOh/eHdfspYOPsN7ifmrZxVbu3E1SLgr/3MK6/E4LkZQTDDmG+fEdKM/f4Xf
5i/HEnkt69Cz411QyJoGzByKNkPmQHYJ6c+bEXfRriHZu6Gw7IHQDVl4JknF1rULf8uB1SRFCeAv
itDucI9WSfRIsgY1orSg3a6ZIKB45GaHOXmKkJ/YvmDe8bntRA5599gZGB2vbickDfOsSB/Xsyx2
up8+v8zr5bGOMeMCM2D9oUUP5OC2np3i1C7iGLeuf4g4EFmyG4/ODPISa9ARaEgNdoV7lJkKiBd0
ZbrkdY7KcAIIHnto7KRyxrX5pWk4Jjn+ZxEbNBNEC3vmwgZVppC+0Aewj6UcKn3/NpHqnQ0xaHNK
Q75ykX0NnH8zudYxaiMKl1YnDaG8DyYTHDFSLwncGdPwV9iFGUq00zShslMaxdmvm2K/zObNQGJn
Yj+Jhgd7PHIqKCx4hYqGbfVElR3h4Am4lz/sKX14rdcvCyPNDa/h3dHGAzuEHoU5vJqsP1+3u6+H
el3bxeqgI8B035jxZbJjnl9Ykd1YE460FT81LrymKHTYEBOJwJAUQZ8aGs4qNudC/EcVE+r1p4Xm
NGFKXvholwUlGRxQ4XwBTuijO9PkW/jRuRb9te7oQJTZGpOr5u/eWO+ihDka+RMOzetdev3Jv341
5t+HJLQ3Sk/wCyrjnQFmRcileJ0eCKoGkhcWW3Gzn9n41mxnkGe9ELoCqOWmDWqKmVLocNyviMV2
zSM+X+ypK+TaNXuGABaGxgVHrz9ZWL/T4c1Wxfc+kmv+awTUmrP9LWxSfJbv/PDX3YmLq4jl2SkZ
qnnQYQlKeeessrxzqIby1I4w/ejFOZDgfHVd7hks59UGVAV6vI9HuYXfvSnqRuxyz0sDF/vsNvdD
bl05TYwUwvkAt+3fjaBhw0XHXH22X/dtBKz+ZOjvjmk8Y/y/xuuV4jnhJYrksbHEo8aHc1BahUHd
ZQtqGVMENczXXucTpHKMfZLhZC0Pwmle5yGNuLzbu6ybLsTW3Isw493stOLRaakySuuQpVhON7yT
HUaA8Tkaxis72wdOa97Wc9sWYJ40ApGUv12s/BvOylvfXNnDS/7m8UlqekoOQ3ocwGYcuzeCdfZp
0bMKyBLwzkUDjYHmLz027J4qoimsdOEBIEW6G8PwqeUICLpUt1cU0TZMOLJo7xjiO9z4eT2dx346
5DkQUbUKc44Ca5E9N6nRB2UcP7BOhMiKyBguk22CLlZN7rGwIn3qAZzsNHDNtFPeBvG2uK8K0+QD
bBxaUE8EH3R+jKxEAXX4gpwb+75wzZPp6X0ZaeSCwvtIco+yR4tNjJqvJNT0pU1wrZU4bvpkvHYR
JgA2Jnnbfw/T8ofJW7yR3jwHrtXrLf4NYptD862U9jcDO7LTuRezdmirSH+UFhaWau5wC3jGeJpc
ws0c2HVQcrIOKIYKjOGxsscTJx6LuySRCpNIHNCdHfdH3NIZfRvUDg5UFTmv/ijmo9V/mpZx1JYd
nhzw2DkkUaCe7j0cA2pv6KU5WIWiMqRJnxUD26Oe+2M2hBZmxF9hBauPYPXJ5SwZtDLvAr/63VZh
/u6XyCu6ONk6zr5hxPeJM5IZwFgrSrFfHPeXXxO0wq1KeJZ4TliElwQX6kYukxcMSX1yNFZxngAd
dRKBTJAJRFy2twxAASH4iprUyZw2oZCvXASBWBCEYl3bnI8wBkS0+K2T+dAvKFHOo6ONLXnAumNA
jKJOjw2eiPhQBaUZfQeRW67jlJ/Sz/ytyW/GlH5kYsSHvCMXMoQATDOzlXs4vXzAC8qm5MiEyAp5
OccIpempbdPohAULczOI0rs+He4jRRo2IyjuW5/I9+6916uCo9Rtt0AoHcDwHMYEua7XiO55frU4
YLuFlFsdRQcWqPToVbUbcJR+L/pTnZufYTuiTcB1OSS+jyfJrOpD6JaHEGGI1YpdipluKVT1SLWE
PtElRQ/4NJGUForC0bbVwSRwbVFX8kYCudpWLbVlrgeEqXNVd7Qd9Wu4XQiEof+1RTiQmxJWUMmU
YTlRRnKUFJ2Eqfhmt8+OIsHYj3gUkikFsKvoeTdwf+xMDYfBQuSqHGwuWfmAucLbK/oLGShjYSi8
YyYMbkcZLD/BCcpd+oCpDMd4ChmHbh6ZN5KCz0pxIUTGaQ2HTgVRV+XRBZbHu5rktpC9v2EVVA0l
iuypQd8zxkWzYNEwBMMmnRU/CEbMFMzxg7m1Tz/kTCN4GYpjoqnoTWL700MPbsAuuFO5i+LsOa8b
6zIDsnEag/PdQF1qY7BJ5jansMxgB2sJqcR09bU9XVzNI6c8btJmDvk2WXYWTRt50s8n0EPmvtXW
zjXGTVyMUHuX4gEuRrp1kuGHat2npWuHAJl/W9fpiViWB0rSchgboTsG2HZPJqU0HtmUc6VBmMxm
diRk5+OUsfdpODI9dPFHC4eCi4zXLrLGR6NdAxdcHXXmAmCSOXb/+pAKA8CuVZ7cyaTSh1buLQiC
eRNp6yejXyeQtYITlFI5tQABMakV3k6PnHBagFpLgMeEzI63QBke6A0Jmw7Ra3qX1W1EYIv5jfiR
jw4lj6Myab7ic15Uwwfmn2Kd0YWQ6Xz4PiT08xZoEF9CbnN6bMupZ6c3YUNav8soCYc01FA1ApdT
V+UKKYg2QSqdZVHepzntd8xv5FaE8+/KjKejU4I+9Xx4HD3jCM6qW8eOufFmldjbUXylmWATArI7
9tjziny4iUrP2jhESzZrZVTd1OPWNCoGzcwtthGpwhYhZVOPxS4yoo/Wfii7cnmpiwNY1Z0Y2VqP
tm3tKeOtAw0eA3USP/ysRpPQvn+Db8yhm6mddgUkYqqC38t87gNPE2Uwp6eoSDncuzaVnXSTBmax
Xg1arbFCChNDnHZ0G+xMM33uIbx4jI8K0aGvYBP1LFLHYfqS40PcY9HgmM71gYnM0Q9ga+ILY6rb
EePhpgEHsvdt6+LJ8C32q3Dbd2qfRlNykaIlY0MJxqriE3HFGNNHdE6y/19gLC0WE6NiHqkzF3EG
WXq4b+r8GioC/ZbFZeOJNsTcR7VvUyTnoh3ju7aeP9K7qRc/4UUwEKjLlxomysYc/G+J8O197BPX
pOcdG5y1ypDFBdKStSuHjs8EbrBhQ/dKf46cdFc3EBDRumzuyz6jMPbzyWvo0sU5OzYZ8AidEzzG
eSzXT+LEHpq1759c/cbsh45a2xdPqe5krjt3tUJIvh7++K3i4CRnIbdfODhjbjJEDtK9RRHl0IQQ
Fr4evtBtf/72/+LPClSMDSn4x8XPxfZPgP2QmnRUT5wzZ9lbe6/1nkyOhFkFcqNvydqt1v+vcMTX
r76s/1+/+vPhb3/29ds/v+LffZkQE4eFxIXjIKyMlaaxYWC38TWmiG4XWeArzarDmTeHtKpp5JkY
yE4Zty9iFJ/RCqFI0mSk9jJTG9F4NHoAB66lWe4FduRA8rfEgM20gxzEXgkPUX327AFBcGbs2neo
heOQ3nDlHVhigVvP7El6P56uowFILKbEuAQ/ssFRyqQSmcNlVLsRfXKJ+P8zKN49Ppagp/3MaMNv
32DL+7eC+rJkmILKZJnr9ezuZNMdXEFgyra+R6kDeTHU0MlGVCQrZZV0FFuofoP4DhQgtD/AC7gg
37fl5HwjUX0/Uxt1UBzh1yG20Y8/7FpakEu6rdUxBJUKXWgGM5XF19ZPHTRDB/Mj/LiNLaHprDtK
GRqvffHb1H7xNFofnTX/IrgUbxczfIkaaPmZMx8c3dXnKstotpvw1SwtyczWO2R1L/bhyMl+nKrP
ZU5v2btwGzT1K35odOmFpWD28ju2CzuPExEQfZXtEqt/LMCLDcYjLiIa4Wz3ZWzlgVN6wt8w6Z6z
k58agYKC2WTaU0RZHO3We4Z14vBRG+et1SddwHn56izFh9ePT1PBxsGEVcZHgZK1qhaILXAxidc7
h2RZaDh3Gvc89J57FpX3nBtWz56XE91UTN0qF01bNc3efmrbu7wHCdj4qidWKUcGw5/kIkPG7XzD
ShPkrKYUIeshQoFtFA2e1XS1mVUDfdv17S7nRkPyhGDXXPnlLp6KB8qOn2LqHRiv28O2HUimGdak
zrKAnuTN9IFotxSnlHFLliCnUqtyyFgF+enQ0otiXvGCLCi+ffJiH0wnYIsuK8ajWM94Q1VnzA/I
0Eck5nd+xWthRYVN7enyxkGRxkPf2kX+GB/rsD2TzsTzDfTi6/lDbXGkQkKZzDum5SiZs+TkXbwp
iFAufNd0xPcWv4Kzzy6eWZvYEhCWEaUf4TVgBkB++vpGvkuvFM/JGJGcYwn9Dc1giFt5xLcxb/IF
LRZITISbzwvJZ8FHJPB5bOKBOvaZ3JprzgytbKbqFTF7l+XsLi3Tc1X0/LsDmj5BqUjJgHTvWRFr
RFjM4QCgFBI63LPJ+2hjzoJCURDnjWREa7ZvOQWgYBg913rrJrcMHD/8rmvrxknlocsVmOX8fWoH
PI30sqkx/HDCOGSKnfZPA0wvczHjcx8XnGoYmQlHYHkmgkj11btFLHWvHBiwTTJ/ZHU9M/FHjxpS
Y01RhryxNFA+VW7zi0TtoY2z9LHHyLAxGxmkY34YQQs+ljGTrX7JX5WnfGpt2a9zfNgpJlKMpr30
WmTp0TTCeG9UIgYcLX26nal39QHU1qO4qSaC0ZR+MHFs6Rgg6IDHO75avcVx5ru08+ymXL6X+Ivm
Rj1OSDkRE8caU8dez/FDvp6iRgUv06ZHuvWYPDB3pD4gH5+9HJ1j5UnAB2fqUNX+j5T0AW6uvtwR
Qp3P9nr5dS5Sva952aMSgAjj5Uts06QaZahbJjvSIGSfQTWCvosjydyqTt/SuiZFtsYASVM0FNgQ
DOe+HS2sfhQeuJaE8x/hA+4lU4d5orXIVwEVQCt10aVcCs8Msx1i1H4ynZ2exu2vB78GqjPa6AZ1
0t6WFrwqut3uPAdTUN6cCO6n57AD+xmZ9cNguSc4auP566GvMai45ppD98LXKZvkhtxBvVEgEnfO
MH0WJlgDz8fq3PRUgB/niiRr52TdVtjRc1mwUSQ5AewPwfose0imYn1YqgGJsGOy+BVMtOzkdaEM
ijnCwF1N2j3Yw/XQ037aSUaP4/o1OAA4WK1rmjRhJXikIsdEvIqW7lMujaPfOMw8h/bWw9/0UddM
8GqMZmU4vbXrBBtCXbY1x+wTu1R8GqBQXQeN+1311NpEifGKX7FYwuQek3EXQNuD8akysR+11Nw1
J+YAJpUItVf20D37tbvw94xez0lCXKQm2u9DV9iUi9X+8updGeTuAO1otLirOO9jz6DYNDFjuaOX
XDPRELx28gOOjJJ9WX9b8NO3flk9hsr9MWnnKRLx8mFU1cVX4/SrcMhJ34/uEn/QAVtRGeomTHBq
3MkeCCCmdq827X3p4o77IUXBn4kMLDFDVN+uk3e79z+c0W0/Z/1GL2qQl+Z91AnJaWl0t6J0focr
W48sPPC+1kt34WBzNoQiuXXIomwtoANo3uGvbBH4qDvIhjM2wKhayttZYRFtrcV/UqsF3K9a7xtl
C12t7zvTfZRN0tMIG2Un7Xl7r2he0KgYXOVrWqCgGHOav7vpvZiS+LlsLWR0cFsJQ30+Gaxsqkm/
23kbXVwqc2+6ziGrqpEQ3AhTSVZVTxUeuTo0Nf5ibXKcbR5HbKOCOOgfvSu0srTPdQz0jJ3txi0f
5dzT62stu2amfzxNwOSSI5yDuakjEjAWoSjeRxmrmlQ3Gqw9//JpeKfy9VBRevzbbuKT12L55vAu
98nIC+X3jnvtPWBNLIX9AV5Q+kTmi3MumaZfbnS0FqM+Luxwtypa+ksUuyRmeuu+dbFqTy1jRSUl
lfQV9e2gGYfYWe572cdgqGIkYOS2W0+aDx12aezLuryNmozpaoqYOrS0r7AkWR/aXpJ9ktnqrNYx
xddDwZnwnBF+7urbMktriskSufNo2tj88VuE/IPuxBw47FVmsYz3Xhe/xzMZL+ozHRZU+zH1Qnfr
+AN+qiapd7nRrDERn3rQmMi14SrWuynbUX7WBhmVLqdO6Xc6PDLgH+trXqPciMwSN01mvLg9RZHo
ACVw898WJBtukfMr46CBM+qCH1LglnYZB/cUgPD24HLUdYbJNV/OOoZiMeAHcPKRmO+c3XtPo8yw
ENGMFHhwOU+2T29mW1o7PWLHJLzBltgWaEk1oZmKxfhoFKW380JqV/+Sc/w3xQfu3xsvCAy65Blt
YoO2IjxIbPGvdRN9HOZJTfPaUdqaEM+i7duhM8+J3fkPvFz7Hm3qnAmn7DboNjtJFxF3cSb/S0ko
ha0UZvZ8TnIcLenroGnWrtZm7SRLjCP2laIIPFlQkFY7/zsK5eSxHVStyqny1kcJlw0ScsLeOcvl
c5f7QH793ro4GT78yrKBvoKz2qEnxUe7Dj++yvagAKcnu3eu4N+j2z8fvKLUR9j0hPob5lqCfdKA
A86EgEbbcq/rXW1aj73yw//yMoq/90fwMnqOxbxLKM/hpfxb/wUNYxYzhi46dqP6BMNkffRtOgSZ
kwIkyAyJwjEk78t7PVOxt1CWsUXGdx5xO9Jtk+cr9ip3Hpm/6is4nz2eBQIsoiD+gtj9xAeXME6v
ns1ZG6fMB5GDJHc/ZakELJfrXSXlT8ovV2BkEj/YxBCxXMTf8jbHUzQtxasFdHhLaw7CqYDhhf0z
vFNWf/KmublgCb3vbHJ6MJ5OHXNn9mfaevUE8/P/fLk5f2834QWiw5EtoC2JySq15lf/0rNROn1Y
xfgCjr0dbqeyGHYy1Id6rHi6qT2zlXTTAMdRdxlMrKzxsE+5Bg6jQ6M58vBduBYEx0wo1Jy3x68A
W+p2DVwWOoYK5o3Bp1sX0dXbAV6ZX4opuZvMgiKxDC+jERYf9I4OT8YoLnh4/vNz49/91/AtT06u
/2EXhq7wtyc3k2IthwXbu/yi4zBndfdj5STf4loTgYwqSg0FbwTTK7GnAnuCXpcYP1b8azhUbILb
vD6K1M13pcewlfkpPaBzb760vjtuVVsgdXNZbfRCCSTSlb5Ch8r/8qvMje+U7XR3c5+WG8POup8D
S6Q05/IN6EK79w6Yf6YzqVzrbqloKY8iU32EdXEqBNO4cjJfzS79SOwheWF30x9yEjBHQfvzY44R
fIMXCSPmOEss6sYbqo98IiqRbfo0gcnNmQMolE9vO3OTI9znE126fHKsix2Dd7WXTRNZ3hM3vTPW
8j4Ym3xlAtPpyWGWBSEkS9mmU3jRTfk2aDn8Ghh2haL7VvXzjMcdK6jtPnYDPoZMuQ2YBkrTa7T8
Q11M4N05UG8NiyBp0WDnU/0g35upulrt4v5iaT2ifoYXKScCtTAAN11POU4aihwamSvviNmRuDCK
I6HLhPsEGmS8577d7heoAt2410utP4i9YRzXJz675HdHv7uxU1IuYuB2NLb1e6mkDxh3fsGLJc5p
7BbHzmnng9thxRxSW+Gs6pxdzjYjDivr4z9fhc6/rkSuUparHN82TWX9/RPGgCcxHDK5Rx/B9Ghi
XXaQNm/V8JYP9n2iaKsUUSt3iIn2JaepEsmPxnEs9Jz4vbED378W65r2j8JF5xXM7g7KZE5uzmC3
i3neLlBhAluTFOhXV/3SeRvV6YJ2ODRI3Xo7p4L/RNHdB8Y2TBuoo4Eolluz42/mUI+PBbPK//K0
1/sUUyN6Xf5obsJa6Jqk3qQjlGOZ1t8WFsNtjKW3VXxcVAVob7av9pxEgcyN5I5+2UsBqvdYRuVz
BZV9Iwazf+ZEczVG2HVzq/t7LchYDspm+uNGt0aYy1WsdLDJkFmuB9zfUTHgHFyNkMv03SL9t3EM
EoBRmr7wIaq3PjOxrNV30onPduXCC9XZPp/ClS3YuPDuC3cP10Uz/9oujLP+y0vAE/43r4EUri/J
e6A+/r3ESA0mDOm2iY+DXQ/XOY+8276FfVTY71J13cNCF+25iZKfSuDdEEn9NibhtlXRtJfKRJAr
/Pojz67dYD3lc4aLubCd50JFgs4FULzcRC5u0w5vfvIRYlO4H8bhRzOZ5tFuZnJuhjBfnVQBtZZ8
0nRKXmWurp0TYt9njB1X+WvJ4O26JO2bEXVJkIR0VlA03T/56hyGZf3cowhtm2Kqj31f3ee1OV5b
Rsg3UzRTfKMHbKbFXtcz7nBXvuo5da8dDZVX1sv3XCQAO22LyxT0wyP+IYfyXH1nN73L0bAgHjJC
dSdVROuccOFiLfVVM6rZAum4/fKWEAk4afC4m8GcPOwhzfIIIeoRfFB16Zv20XE672bCEPVYcBis
/QXHMX5JegnGi1HVZE66Mjl4vUuaYvFoDveh1TSMCkYzYcnzHlwL0I8hO3PtLBe70cCQSkwxqgUO
dGCSN7arDUxL2F8mrGV79I9PRW0ueHDAS0TAyoBexfA+L6wrigMVPQOth7WHk1iXUbtLOL7vTKto
tpOnMN9ZRrZP7Ky8N5P+iOUU+17CuRyEN1qnFdGVE4/pBU+33kgD0dyNvXBnNZZ9EF3GUvDK5or9
H713G7osDqn+4Vo1ytcyY+Vahg9TOfqwxJhQSEay9+sJONbgT1BPODdQ0P67ye17fJu3FpatKwQn
fHMkTD2MORtAje19m/dQlxSQwIn69V1CEzaj9RIvoMJtMSfmMznz6iGH4BuMkq+MQ8leffFecYpt
HMW5D4epvCn6mQFPHRov/3lloU77Xz9WyqbFyfKEJaQv/rZFji0DYWhQxoFp6hSsIcJrrsIwwNFt
g68UnwOH6MeyTsPtbOl8VysBBj+2vg2liqAnINwZKVyJyvene23Y8an3ua0Vsf/s0ip8bEEW7Ac1
WkeQu29daQZTPcM5rlx97WYD614z6I0T592dHxqB73pwLO17eubj+3Xc98CGlGyFZasd8Fy6RBnO
e6adHrwBPiY1p3xdhJwyqTLnLuRklIhjfhjcEZQeUWmIygVj8wqWWeFX3xmbo1R71W1PpSLufq7H
xLXUnZ13TeDIBIL8SEvPbBHdLuburRhtdT9myc4hbbbm9PZFfC5g7vykDvWU+LhvLePetn8gXwxH
o2JaXqX7hU3EnWKHy51kHIHtwWFdZLodWZB3dC1pnJKS/g6wxkdHRvcd3LeDwRGM0dx8gnsB3nrN
wbvq4khkPcBMy7FAsdnkcvRfidHeZnMDnUI8lAvQBTbezjlegYBFp5oj8fkV9+Q7O0EMe7NQL3nN
SrbmGJNu8GEG1hd6j6BXm+OMGYkmgWSLTGCB3mpqW50QmKvxu7jPKckblC/qRIcQL2aaVQvNKVlz
l+AHWcBW7EREGA+XJETO4qdP88HGT+2N1Yb2xVZkFb+u2P+P+flvmB+gN85fPtz/gvm5/1WCCM2H
72XyPyE/f3zhPyE/4h+SEJEgimY5puf6f7bBeeY/XAsDC/8bNrPLR+r/QH6ETRsceVDTtB0cVo7L
KvJPyI//DzZkYIMsIEB0u3ni/wXywzFD/W1B8hQKtaMgUQplWZLv9z8OUXnhaDKU5nyc8vppTGlf
Cov0SdAPg24cYGPx95FhXcucalvblOOG47/er15yrPYuoqPKH2tsIJozwtKNgpxFx9EeA8qukBzt
1WTie8mH6aZS+mH0bXzXRldvp5iNswf8Lb4pBokhA6YlvEv+cyLSww5DegZIe996K0P8LiHcoE0l
5vV7ZVgHHIM1JO7O4q7J3fC++pG2Q0IRSLWO3cRmGX3Ue5TlnchxNGC2SLe6gcwhst6jT5sOO51F
b8haMBdXlh2xrYQxtUwvve5e0vgR1iDkPx+aeJcCRbbVRxzStGABdpx19BtRlCbktYSaVGw+18zI
K4tkn40JychzKrMQI9WK+yuG3AwaiZVBTwlAkDJsCHJQSpGnwtyEvcUmOM4kmegpOym7/UEbx290
S4AgECakIu29pOaw6Wdmk0PunYohpgpL2rcqpO6U4Wd6SgQrlHM7Th0YHyxLZTwkWHl85lRYjraM
P7zThJIWQL5sTgsGlF3rZ8ndHNMRm/r+uZLDLb7T7mLJHzrW2Y0ziFvIJoquKmqlJ2A/u5YZ0aHN
gSubpLG2w6SyvfO1qydopmZagmZsPBufE1UwmMLbiNLF/J8mb8JmUBJPc0fqkvF3Usd6S7yMrJsi
6rbUl6EdWeZoaokhWHiYoUyj+xla3D8mQLvTIq+9r2CIChuPB8marcFUPOh0d7vkuXEiHX51q0pR
7BH/L/bOZLlxbMuyv5JWc0Shb9Iqc8C+EekURafLfQKT5C70fXMBfH2tC4/3FM8j6oXVPCc0ipIo
igQuzj1n77X1s4dSZijMr46WYUQMyoeh9MqjQo3lMWraAVEh9puCCg/feKOPTXttiFlphUdmrMV0
lUhAyl2HQZ//mWkUWt/Cge9hhtl6hNi2QTuhIuAhKkW3J3JVQeWsEtsk98LVh12XFjBOHWFtq/B7
nRZk1YLwzOjsbzUn21i58qNCRLVMBqQUMOK4cgTGtXW5EirOPgY6W+tx95A3QbPwBQhx1U41Goe4
NLyW48RPeeMcBZivbQYXHFzTWgx6t59K0E5x73xrwzDZqVz2gXvaqGqrNlhOrfo8IHhe9rrOEJT4
A9Wpvovc51eG5smzC7Ykjf8tU8RDpuZPSBk44vLoZLoU7ILOeJ4kiNzZJq603sBFnD41EyFh2JaJ
6mrqfe2zSabl0GyL0T4VL5GUrPUULItRf6LyynZBLqCNEJqgVfhjdX3VjFmwTSP/Fgjlhxshd0kG
hC2GNe41SCFOlTwhR6rWWas2y1LL3zOcJVMDHiScfIPjxVeZUGxcLagfLLclL6omJClvWLfGvDny
Yo1H3uXXCERZkUfaklqyW6e681o5xbbIvOqT4Xm3WqsfGuKrVhSOMYVA1h7b5DOi1QdB+LNZToj4
ABk8Jt+0of9OgCsvYuja1Yh2P4xUVPwoQxAvw2SImX7Sw53iZ7/SrGVgYYZahvlUIveGa9rrMHJs
8+i7KHYZ5GD/TPBEjZX5apC/edCqkGlAX22Fg0cWgU+6sXTvltuqdK1GFqYwOEQqZHqko+A8KHuj
CvBJJyONqMLxYliPtRH0Zzr4jMctFiOajNhtol3DbAzJHzo0L/+c6o0HE6Talt4xwRsXMkPC6RMy
0NzS39V3dF9WEWxEWuDVs+UKREipUW2xvC4q1fhSpMz327GL2OWO4U4YjPEtzSJPYUjufdT7KzJr
UH7msQB0gBold8gEsJr7ZLLQifbWWjazGuHKwQDLxZSFx74CzGIb2Se61Y9OT2x7IZhgBSU9jnj8
XKbUpRGm/OvzlBouJgVcOZO7H/uWxEiITABqmNZjbB7hZi1d9WDEqfqQ48/GPY3fJz6zzyC+nOTG
U2JH9qq13iq5XDO7WHljhms4c94Uz9ohtvW3ig5YndEC6tIWCw+Ne8wP4qAAjpsc67spPY4yJx2C
pLKuocfa9gQ9oIhe2SrCdYnyLy1hgTrlupNjcCZ93SCGvfUx1Po7p1NfVZnS3hrhVpnIbS/BAwcF
jnZUc3sFX/PCirG+6e3KCIz3ivD3xGLBIL4CoVcdgQVp4w2NA7AuFtNuBAAnnxh5vUCXNc3J8rXx
ZOgRBTkinrECX6bIHHoKkW2vkkwfEVFfNkx1SQjdWCNQLTR6RYWRtiTWXhr21nF7bom7r4i9N8mx
Yk7OQYSSmq7cV9xdJAswLd4EIbxWRe/3rSrGQ6hrBMiBABcpqqACwQsTmGljtYrMf+n3E9E/G4Pt
KZYnEzHFyuX+MiKCaBHYxZapTrG0/eCRedo+18O1GZaPQzrtScyAhEVoyDL0o289mQSnABVj3CFp
RhREOD22ukU1MG/1jHOGgUFpkknSuo3F5KFa91pXMF0Wb25fxVKpQuDcSzA6n72R+btR1evAyjDa
ASNLqvEtUdxg1RoBtnC8ZJpnrtogeYMcvAfHbi8r60s0um9WmGmrrr43LnLXpL1opvgS9NO4iquG
lL4HFgUf5zc7dztGcJYu2HogHu+w9Mu8Vds4VUFi7xHIZojW23XOWsDcJ6Qn344ktdO2ptrYpqW/
j/q9hcNyESgE1Lpj8zos3Iw+myK5UChhHrSyohyB4tvpMR621vhU9P09GTM4/YN7CloOLoJYTgUW
kW085MzhY30fFMWXuqMfULO6LZ3CwajRfPY8vGLGmHwnKQf9i8J0JO8/T9BxiTZLmPcBgBeDox+D
dtxycK/dkMFpVUI3FB31Cg3YMk2veQTosKq+AyPdJFk+QH6w5UimpnV3MyWli3Nu66sjsn30IwZD
uoWZ1JuIZja1VWmQL5kx2Vp0Nv1vDOQH1c0/M5QUxo4re7AuhJYd5hvRWhlwk4xwl6TlgisUm3Oz
Svc+CsID/JY/3syP2RJuO3+DA4CSExAJCzg+pdmsNN/MCVE1LntyQzajJB3PnpvIsZDnzV9zcqZ7
WkSLOT/LV1S8dL1ND7gMUSnjkdrH5VOWdCay7xrXkzRvNZIaO98k0mg435u/YZUCOpz8R5RWJxzJ
l5Ginsz7mv2EYwsvyAREMD/uym/O9+ab+SearnrDycO4Xn5zfmi+Nz/Hz+f8eDqtRH1xLMekRGP0
OsW2cSh6aGSqtyfSnqBJJWECnVuQesm9Osw/gOQaJ4/r7x0kasnPLDJ3yrn780/I1+p3cbccuGYt
Exerd43B8FBnslc8350f/Lj55bE53eyXx/wIJEeDF/SXxz++dP0IjmKM0KQoWMjDUEHsauLjmc08
c45baQuHrGP5oAm+Ny1BzAj5iX58rLF0RKWz9HL+mFN0XxPVPj+E+uGeEVUIxkY+pjpBsWuwwXz8
8nzvlyespd3PdkLaGVK3+XGDJbI8zD7e+bGogdvIFHNczC9hfipGEhxj8xP+vBv49heioGxaW1N+
mG2P871kDudNW/RiaAO+9xJ07ZF3gRJKcLbaucNk3yLz1S7SPT5RhoROjMTx58cWBBUfzM/783sf
26zmhQVUW80HXkErP745cG2+9xHCJtpTUmbqXp9MmALqUPMfzXcDGceWYoKkjZ7wb8EIsbCizDeO
E/MplPKMInBlXLkRmxoYclgTgW7yDmUN0aTQt+cv53ukG9QH/AKVirSTu15Ph0tX27XPcGRnlMVX
xXPJ34xgGSAi2I1JA1FLEtiUsr5Z2gFNBRChdvzW4HKB4j9ctebBHOvk6kbW1qr959onhtZRRLSu
KKU3SVvVm9LxyaCRolyzvOWFYW0ID3/MjZI8Jji127AYuVyinZTrJZs5OyLle5KVh64wFbFSGl9k
jgNTTGOAd+ADNOSbfUdkWUK2hjYhLbBiQoW6VFt5keEuG+SYe41JIyIpZe+C7oAi0CRH0aE503o/
O+t6wRXSJiutddhal4adYL8a8dgF5SdEVSvGGvqxG/qvvS6zKMoUFWhQN+s41Rk+BCO5bSJ/5wy/
mVzokduwLwPPEe46VYUz25F+mgpclC3KFVAU8J3sADvvSMwM9jKkhjXOoT460yOkPV3XCGVDu8h2
id5Wi4l8YCoKDr9MrsokkWVM44lCWsx3Px785Wfm73oyXfnj54rG/gr1slzWBP/N3yP+xmaVkT82
9fDai4FWcMGRNrn4ODV5M3/584ZtydJLE67znYnwhe0MuR9TZe9DdWsDvKFI6GDb2JyGWM8ugzr1
m/mJGqZuP5+yTsgJTOpp2NtgH+Xzz9/zIZSveiWRhmUeq+QWXx3t4/zNTv72x1N8fAkqBmb7GIFn
jaRlNvFDZppBs06kPLtMpVJ7vvtxkyJr2gpbgLFAD2paOWP++fh3O84RHHpyCwosRz728Y2PL+3a
E+mizoNy2+XOzx+Zv4sH/UVvYpWF5B+/WjaludSo8xalfL/m9yUuHVwpvnksI2RgCybwDwhksbrI
j2D+HGw34hvz5xpkhTcu57u6vPSohvUFbMywrFVFP8w3IynBBz0Mg2VfT7igPAcFv5S61iiZDiIu
ddI1x58adury3wPPMe79fu/jMYyG7lIXugctFmbbzLPPZXwlA1T5Lyf1sXIYxaz96bHIogjQDUJv
ImT3YjzpciXWe/7L+R6ETHxQitgFhs6VwYYmZvX6jo1rsK45NRZscjBb/gxanxfEOYx9fjG1YNBS
5Gq4mv86oBBrU5TGeY6FJ3KiARD3bZTpz6JDxVqq+nbOYSfQq96YrvtoRIS7N/P1MU4CwqDk14NM
m4T64sXreAgQZCyhaCOimEb4APWwd5Mfc47BfBO3npntOnlFUAltbI5BPBZbT00PQj423zQMopga
8nbPDoD59+ZvdBaqVDS4I1eAeL7tkhpDAxPVxR9+Sj7Rx1+c/9b86//Px9wm5Bk/nmG+N//ex2Mf
X348zcfL+3gsrjhZ/YCeWeMgKvl45vmHnUxQevx87R+/E6Yuo1uNEFvJBphvfv6IQoOcNVIGfUld
JwLs/oC+xt6UdfJJl7mgxehE645LL1t8TmVFHn00r8JiZ0q7+PxgMQ2fRduGtO9jG01bgPUTQ0YR
QI8wa0NbqPMhMx+583HycTM47hk/n76ppxjRtAChDtRhzjUAuUoqCgPn1ZRnDEjzgjCtVl6HS6xh
7P/l65lfhFr3T0K3843rjjiIjWxnz3wJEqFXrltCCiSvhAnpoqjb9mBkVbQPcV46S/QK8X5OK2Aw
diHR2GP0PrEp0JL2MD8HV/GJomOy2m2tpaxLYb+NWvK/pLDzfwYLcwrA3w0W0DHSY//f//1/3ob/
DH4UfxosXMPi+4//YDL8kn//l/SAn7/4j8GC9hvNfEICDAYFugul4Z/pAY72m+uZJv4PhxmCw2D/
9+wAxgr8BhIZOdI3VVvnW7+PFUyezvwZGqDx8D9e3O+iv+aXr/8Dgv+liCgD/ut/Mcz/daLgknqu
mgavgddl/CoaqeqgqzPPI7TUAXCLXe0bXQFbvY0uqFvVLy51Q/WG5xpAcI5EUXgA54o8phzRNOKK
nXO87ILs4lb9zS2mY6RbzyCmUUhED24Tk+2nIe5PXuCfn5xC3aDNI/zzFGZkqBZnw4oeaTedReyV
S0sM257UZ88jjLYqXBdjzHSNBpI2tPKRacWGmN+EqC+Bxs0PdkGWnsmFBn/hFkRqGuzKK4jKiEvV
ezednNql8z509PNR4yRGSnBcjNNINdC/a9Z7i9syV74VSTgsUtAnCipzL29RKk3tgq4xsTFRsigk
fS/XQYGNA+OUxjmXKVtPfdAuWLd3rel872lx157cuDeEzNuNufOMDGY5YCAdiogitlXd3Vokdlig
VrTGf4hxJAauXoN+/DEisiUuj/hzqBSdWDiR8uSg2Fr4en9KYJ4HhNcymFFWed4/EtB+itr0VOTY
CXOMB4TemxVJmWK8RLVzViL1yLBaBtxfPF+Fmm7hTxwvZC0hqt/UmXavlWZjJfW6acYtSY6nuo3e
NTCmnhJ9AYJ0jchI0kPruUsYCh0av1k7hQsub0CixwA5iV80azqOgn8zgSql9ddQ9SFi7r2EVLeo
25h6cuKKcTHj8RjbAuNLchAebLJYQRsRnyLGUZYWnUoNVGwCnKLbtCZRVYwE9FQwp04OWuadBYrp
wkHGNTYbRxkv6mSf2vGLmtK+9MzwnXhqKkO7OKLKwFKFa6oydyIP1iOZQ+BW1BZvOhYZ/jJ8OfJ3
BignzLK01nhO+vQlsNKHQEBh1i5laO3KNjzEdEw1PTiAOTzJT1jzxb1riGCeklf2Te9WgKqhxTLK
21gqE9Q8DmpzumnVlgL0bVSBMGlgM9VhO+Y2KCptleZwjZJuGRji6uX4uetCHCcbckGAwrcxvMOg
iQtDE+oC3IzGItGsczFZMMJ5B8vhqIXmDhQ4lvT03Q24GsLbkQYPOsvJybCmuzwmJ1DgKnwA04oO
vjW8uSUhA+4aC8TNRrIiSvMZlC9iFKAQZXKqUanPf2PsksVA5HATMeYSaIy7KngHWmov0nzYBkP6
As4Qx2azRhRyCOmNAkElG+pUtOOllz1eNXq2uvi9htA0Gi3Ydaj4Y0rHLDkYnOcEpu38IsHdPd6H
CU4Faqohni7Q8QDYtpsq5lhV6qeELLZ42NZVfzXT7lYrGZHPLAfu6xBOd2/qrgJHdTBcdT4SdAov
Tf/VG9tDK6a7U013+Ql26nhU0uTE6OdFvjHyeNQCcXUi6EzFhGaoW5EPsuiFvpD/Epzr1YBex3BM
GHx8NMQTXESjoogVW4x1Oky0wKh5vnrl8f8knrNmfrcQwnpuhmbtTdYuMt1XVI9TyJpApuhThy5M
HttJMhzlawPqBJ6+b28Ruo940rdxnJ9iHIkLkmuPNv7IyZd97qwjDTt9B/O3jqJn0cNxiYYb3dmN
PJi8qtlUkX7322ClZ3dyyLdG7zwPJeShRJ3uqrlvFO8JWfUGif5BietNgfMA/fjFqYdLaA03gEKr
Nl8jlrwo3Xh3YrHFGsIqU0QvLoJO1IOPD81gnc1afQtrmrx+sOr1gMkkSA7DGd48y/+cW3Rlrfi9
zcej3qH25GBWiFxoRyoq+4xFrVQuvigejKJf2UIDmdruqimhw2CTp93fpkq9lIjKBnnX2lnGdDRe
7Th5VOFctrWxq/T0lFXzjhH3XcghwTttM5Stv9FU+tTh2/HK9tZgQCZKg9SK4Ugfgzz35KRE0Qad
rYIZgYuGs7EC7VhZ3VvjD5eBY7M2u1tFwsUiNmEVhBODAGsnF6uo4bSaNEh9bZAeNKe/yQUbv/sq
IHLR48rWxtOdHOKXtqo+6/69y4YbuWK4hM3hTQ9/NBHM/sEmFjk5yTVB9ZwzJtmNPIkanXMMhEu0
7AP3uetKtKs5VxrPfEadBt+TnTv47CvyvrPOQrVI+gtT7JeWv5HmrG4esHJaJQvCFDnVspfYE5wf
4UMdnuXfynTnPJ9x2nDW9DrA4WB+axXlrOV+tobd/YleJlwC/GqLcDQ+49WMFkGpx4dBAUqqg/pL
geou8TR/cePqZWQkvMPn8YZ5K9hXHg0oOrQPRsf+UBf2IWaJfUjCkeC2cVTX9gD3DrgTl7vPaTSN
u7in/xcCLE+75DkbBpI8yPYai+zYas03Q7HMheG7LY1fhYteLsac6yx23dwa8OfpDBJS9TaIsD9o
cjM2I8Tme/Nj4wTnU2TtvnPsR2x2+mbudH70POcvFbP+vQWKmoKXzRxfbjjlXvzn5tsJvvSkpax6
o31wcEIcVPRVaAtSn8SZUGLT64lIYXkjxko7ZLHZbvyJbTIMDnYi/sF3ickr0i9hRAM3aGlOu14Z
MO5Pll0Kd2hUo7vmaOF+RN7khhNLSKfusOMyBlLWU96v+ilZ56ayFmjtuQYAhHp2m3dQgJtkIGUN
01E8tivCipwKdiqPtPqDUoYCsTs99qpTZDu4aH/edPqAHMCtJlSwzdlhRLihKGJPAvwkRKGZKuEl
L8wC3aF5dxdear1MlrcLuQqsq9B9wYKCcB6J9yHKu29MIJa5EgPtxq2HezCipT9wNU7NO/7QlvEX
GIlMwQlYW+pCY+ODcZADGxznW6okhz63zq5JHkTY43oCmFyU4zO7ODZqnOZxzeLBKYC+/Zp50zWo
R4bc9Xr0KXRMy/2aqmgByLrFGuJpmOJclr9BJ8R1TJxnR7HPViZuej3eErM4pzbzPt/dTlb0Epk7
RSB0pNP2h6L+L8wyyIj/VCcT44QiyOXcVU3T+kVlnOtlO9BEzHdaSp2MfWFZVHG9iFrO7hoJIf0d
9ViQyLnUQgFxc4i2oin34aA8gapMkT7255rFiBz2Y2fa5850D017t+geVFxH5ALT98BYh2uoBA+N
qz9gq/nqyQFfTruO3iNt4C+jm7zEGP7AqlE9iLzbA5neFJSnuQUSGG95XHGh6llfeM9yLTmQYnDt
fOs8OpQrU/9WIEpW1OYY+QIxMHV5Gr04RnEyS/7S6B4U5LGlM2w1LoHUmL4yXD23v2odzCBr2GTF
N7mUOqh3awUQ2dRuSi7hjUFQgdVfZe1Gx+5eheqFZWgQ5hLv0xbI9IZcpBUpCBwp1hnOb6Bhrqwb
1LTibQSTxCwNCbm8sKJXkDlTEtiCN74rxN22+I/J8SYuwX8sKSRb9zWxlCtHWLv69x/0r4pP16Xe
ozXqeQi22H/98jGLAIVUK3qCmd0cHgh68dKh+hZiK69gRgvL0D745Gn8+z+rW8jV/kXFLv8wEgfT
sDRNp7v+i4OkMg3wEmaX79rQuhPkdjLj9ARvsk+7tVD5MNLs5It2Jau8JO5XvmHuagMB8Eh5QB2O
8W5nNMT1TDqh7xRWVM0JxXetapgS+TztV5vLvVnUZBTiBqGcd+iUcg3OE/e595qNqOKDLDhEBKZR
2TY99mpyswVnbcqc3c/GN6Ya55DmtEkJGo/w+sr0BHvknhXJIeagi3MKXeAHdWatIZMCcjmRYbsC
MHENTNh3w7GopjfZ13FyPs3YfLCRsKEJOOUGV414ug7peET+SweTyiAwkhf5PxuTep809R5P6qki
3b1JXhUnxf7H4sTvJhHYMqde6zhfAQwdAns8ImQ7thz2DeurJERW6Zl4Ndfyn6la5WzLfZbX0aBX
YUGEjI7Nczll7/Ki7fbDp7xe59+LytuCAj5pbUFm6XudxptWZCfbFAAipuktU9cGeWVcyAAtLpVo
ODPKZwUr1AsGv5cJDApS108BsuUFlOt8EVbaAqj6pmFRjpP0MKoyLl09lbDPSJqB95u8dKNzlnsr
xIhYpHHIVcGGlv5aloqWyR6Dfxqz6E1PtEulRAcVslMdd1eNNzXi3BC9dQ788SK/LvXxCM+eENlD
3UWnnE1PP9gnFGNMAojajhJGcD7StzY1d0D6T7L+KxxxM9v+k0aGj1xqx+7mjuJNK+KniRJC69Qn
5SALlo6tnOrHJ50NrjbFLxD6Tlre3Xw3fDFRHdaK9azm7BEy/DGjD3QmwRZrWc+yHsSut6HhtcpV
C/U++8Q0OqlZfy3DpxjtbmDxXOl4R3XwHAfhGnTGWkumtz7srgYGiz7PGAXEh9Cj2gVhhrRrGTiH
yA0AElF5tylFcLVm7udSuGPsP84HPFtzGBvwfs3dIHg/Wb1Mrl1mDuWNawbBCWePKQyV7lLPxF5u
vXKzvcotWd+QtRe8qQq7T3nAyT1CXJoc0yhamopJFzRQB7Qxrc/+nk70IeBIrvuKxX/qt33F3ojl
WFazU+n/+PfLh2b8SRgqlw/HsjzVwgeDeJXl5Q/uunQ04ko3MRw1zviWN7yRk9gb/meqMS7LHWgr
a+hxM2QPFNt0EjBdciLJHZI8sJrQQ6XQcvltPTYyhSBqKLHmZXt+Akd/reLxra+jdyYHb7ELIsUa
zqoePc2YMtsNFkgN6weqFrFuHhMEJgsVr9AQMVAwe645ea2YaxVeuTd0486QQQNG110yPBlbvNGQ
P8oaR8UEJD0izJVax544TQY7qzeaXr2UNWkLAX3YBQCdW11QsbcFFbhqlGJxBuEzLu2wg4BbbAUE
Lo+9WNyOd7g/Yd+/q7VB1AgnuFxfwslAoBJDhFaXclW3UVKudRYnueY8oVM5q1VNPzZ8Ud3k4Pbi
bqgIXGNz15YSgAKto17La3gKpsVHKloQwVyJ6SiXQCKRT0zeNvL8axzvSTOeenbfaaxe5LO1sN0D
ggyFwFvxSakd+MDWTh4VCSEy8kk8dqU1m6A87a4Km15Eqoe2FFuz6W9agr2mGN/GjBfA7jIb84gS
abOryxZsZHdVHyKZW0EI5rZHT2PnUCur5j1tuxtkj4s8oVuHPtbfHH5/biJ6uuO5NmozZHfOr/aj
KIbzG4ukgHCVvAM0EnxEOeuI7w7nmmxvZTxWdJkGp1r/zV/+i7JM9+itGqx9pubav1w2PVN0ORLT
HIGJdhkJRFxI72G6sgFCMqeDhg1nDuGt4sGV5JL4N39e6q3/6D3jqo3gGz8NUkqdwvCXPy8cB9KG
XxYw/Sil2InJSkfhkPZUVg0iyYzopSn27fAYWdmxNtnz0fYL43H7Ny/kVxPc/EJYAWxaWnIloMH8
x/M/QD6Mt9LPd7I0lqe6Rd8mJanOUT+NJW0TstAdQIUucJFO4+rG0SVLLlkipintPA8UXW5S+n35
969MdrD//BZ5zLKlN1HDcP6vr6xMSBmIwSXuvI7CWc2PRmg8Kk2ETllQ1hkWqu+ke52L/7Khe5mO
b/SpbkFzKaz4RfWGNyNkezQ3z1xrugRb3Va+lOl0b9nYGzEn/kiThs4XbhB0qPLksp5tT2yT2NqF
bA9kD1Nt2UekeEDC+ABd+QL3cVfzWZAktkqLahmG/RUE2VrjXHXVTUVrwHe7LXT/be0212oUuxRe
FbFTdPiAHPX+RtZRKlPhijKMeDpcSQjRJvWLPZhnbzSWjlFfXEhJeGzfK6/j6WNyiMGS0UND3y/Z
yFw7UkLe8LCwkS8YnnWiv4V1kf/NGfpXh4eJawBnoAbabfYv/+HyoKcRSB6dEizUm40sUFDQH7L0
de47Dnetrff//mPX/uRGlUckNgo503Cpat1fPndPaC6de85MWY41afwE9NuOjXtciGtDWwCgYPIy
DlxzJqLP1a6/MQw4VGZ2MFiK097aa9NT2OT7vDhNVAaeh05Jzz/hjuBgkGRMIs8uBpEL2Is/Nfox
al14DPnIm8jGWuQPE7vFjkaVfF7hlhvMUVZv70jCo7B2zilHghdmB00fjuRxLOUOqafnnFn1mrjw
5Zh9sxttKQsGph+kWLAmRz0hra9uSAWoQVH1bJSRA3wznQyEaNSR+wiXPZhmKSuzJNASubherjuc
bhxF/sl3JdvOT960tkMMTRVHahb0u095MtyF49+iqFv2NKjpTxrPekrvkAzN1DK+1jTrQee+yJae
vBrgFD9n0FHqjsuyTrMqjxhohNeKi2jEHCHYMxS/yDIqUTPC7sxn6UsV/SEzx4dBid8VvdzpgbVy
g26DE+AFwMnB0SmEL0NpEKZn7VCSHPvWfbZ77SKb4fRzjuNa4XS1nJ9d5MLe6d3Esou3NH8cdLb0
/B8oHs+eTdqjUSCmpNTX+qNw1TffNQEP/O3F5y92bBh/XcwAquvof9o4TSTwVSb5YMx2cT3S8B74
2LW745df5L+c2+Uu/5vV9q9WfUulIeeC8fOsX5EPNdIQh6KVxTahXd3Qtmf/8zfnz1yx/XJpcWwN
B6u89fRfrT5RWCVtqqrkTLmgRoQFS01Pp1s9JNsKtqbDoOwxUavrROTb6LLz0dQjhNt32YOsPYqR
1l5HBkl2FthmCl5P0c8JTeFeN58dFkIsgVjU+Z2CLIk4fnVt/kzVsy2j32Uyw5YLcZIN9y7Q733M
Uk1iCdg50h6xKOI0Qr9FMc7n3/nJi+6NVN0tMUu8TDaRjjHdQ888J5TIg0HDEgiM5VwnMews2sDy
RVpU3MiEzqNh3wpGOrgf8Al+Lpm/uB7I2+GSGPHJE91Nc6znIBuOrh2f8to4hXqwVprxKIs3WVCp
E0EPVv3A4XGcIED47PAapik69Ax2XhhM+uKLhv134Yf5uhtoTFG6vltcLpSRji07n35IDrruLVI+
STc1drL0l39OrVlo+th6zu3uljXs9iqHXY2KZ4aKC3aLwmvxfXGTK7isH+fD4H8MfX8zdzcMrlV/
OGP+NHe/Yej70TQ/2Cj9mAf5kgXw+2/9PnR3td9sgAiqo2tcfyz8u/8cunvqb4ZmGQ6zeM0xXG7/
OXY37N8YuCNpNHUKShX4wz/H7ob5m+cywacRSIPGwCX4/zN6Z/7/p6VL9zwbMbrKZVIlRPCXS6Qz
1mAEhJXvQ81RlrNcZRaOCNMASsQQu7JA7ho6+5RJdcVSqQh6bOSD83fmGyUbYTW3GpGv89eDjPP4
+Pb8jfmxvKM1PeAgXzhO+1MiNYuZ1CBAODpLpn7edWEp66nXbnPbt3cpBU8uFYIYtPLDfG++6Wad
WdfFI/Wu8SmW4mGNTBoEPvIutllvYlrG3UpKphIzzqalZmA+LCyFgAwwWwc8VPvKtIOlPgTJ2nST
uyWVclVWgkSXm9HpKIyE2goam6YSYgeinlBMqgBt7dj5MZo0sK5NNa4i9nmxBL0mYfCiDYzTx6H8
jMFILNoEn8gnw1S/ZviTziODD4uu7CYxJ38XKma5zDq6FSWM2RbWrJDQWZCbZFFKEO0IkTaSCniJ
qA17kna6Ot6qzMV2FhzbSAJtW8i2LFNSgxs+l7VxHIcg3khqEL0gdAhBGh0Vo8MY0WwjkyLS3A7V
hEFTfCZ3Odxk0JM7MZgLVZQbPTO/4CG7wYMCjw+NF0GbTgTV4Cw1SL2jRPY2Di5Jk0hL+C9PbqCB
ypl0jCSa+wzaY1GWUCwtCQEeoQGPRDEttMxVdupYIJJtGnbC2NA3opZj8orsyXYbF+r0WQmvAgJM
CoA6B7i5MFP8Q75K2LHRaxtmsIBoPHMZE1W7EK6Cl8URD9QQT5mjmTs1qhe6ZMX5IEXZo1P9sD1O
aZevUMQw5Andk9mUAxwy7V3JASPlke4dqrS8AD2vHvXkAEbLwbRHD320SYhTHRMAm6hxQqGjyDUi
OBi6Xx0ozRsKw7Uy4uOIYDoHEu48SMwzQ6qveoTqNykibTMwEFnlvv2KxbwGuntKoEXj6GwxgQOQ
NiBJk9sQMZEBWiLPoOmpSYtsNUr2dM5eMrICSLqRMIh9Md+C1mZ4bDgESTocNn5c7nOsoVt241tw
kumy1e2DZmK7zFJvCVPhSpmKj6byZXPVLYl9GBneGJshbMmdTtxkhzscrKpdH7AXbaxa7CdopWVN
pEGk4Cr3Hz092VtE0eZu3xMTZT3pUf+aSnj3OBWPbasS5EMnT+ngtbCsoY0j8h4c20pL1LXml9iA
FD1aOlFzzWtaXiMsBfYZuFksaxWjBLF5N3Ib3QNmCg2jGlucEvC4EiS3WjXydaSQsD3tKtP8HgEK
XWagm3d2oT5obQDZHEbVYoj6ceEaxeucoBZ0KLPVyCYTJyik2HLEb+Qhzxm9BUfxKorq554ClTSp
7azY0xBM+hKwrkGh6PD5b6iONVA5WGYkjj2XYHYMFutGIapr8gjKBklRNPUW14K34QB6RF3A8GJ8
boRHpq1p6OtRvrCKideyM4IWzy6hCpl5I5/mW0JpuIGebakrUckan05rztAGLxeEI9KXTjiwf3QW
EHoCG9G/SzC9KRH1iBy+pBxmO8foyYcVEytURwxOrh6JsaHxBVK+9E7gofh4iIAAXca0PN/GKnD8
UGLyFR0kuifR+UAfvlfjPsjq5yToAAyWBpTQPNymJqdGCJmgCvNPtvwjBbFrUy+UbYguaOWrJ1VT
6J4NtXXpVPN7arGmUsV3VExDH0GAojZFtlsH+8Z78gcvuDeOhVgYEi9CS+I/OMbUbrQZoMN1CnXJ
O45wG/YxSQOUO5bs6QkyCHQZRpCRShAoy1qGFGDYW/mkFrhQzFd+eIVerGz1kJUTk9qytJxo1abr
oJEAvdDAYAdMyTPtuzEQj0AvkGiDIEiXgwxPCIgCYPORLRVYGRsnd4r1JKr/y955LUeqtln6Xuac
Drw5mBNMklY2ZU8IqUqF956r7we0u7X/PX/HxJxPRAUFaZCUCR8f77vWsw56h+V1Bk1nxzXEpmgF
mI8Y4UYCiYfR/KL1oO4GfUaQTb/VqQ79PKTvBNEeKrBOhdnkr5r6R8gxOEuChu04iw9oHEKAwn/M
spCPaQCKopF6InWz60SUqD2RRuAXSIJApkb6HS4xByEQXQYhOCwkUoj976oOl32wKM/WCludUvLD
0naEzFZYMi4TY9jJDFOVigAimw+GAYMwchohgLq+hmKMazyGvAZlFGtkRr6GZyzJ57KGaaQKsRpB
4uSkbMDCelfW2A1VIoCj7hWMfoSnYRsvPvE2f0zzrgJS6vTCdJsPVe8qosUkvm5PinULEorUriLN
8KUHb00pjpCGe64ykXQI8sjXuJFx1A5zZ0a0617I5gCDOH5QSmsOmBDCHysBtq0G612UAy83SiiV
wLrcqFvL2ydSMGj2T3gqmyi5nycod+1zk8NZFJiDuNXSDYgUcK1C50CFVOd2S4tZSfKSQ9hJF+Qb
BAqINoq7a51zLVrkMfBp9mKvLhg0xhSBFYErOQgxjDyEsCRrHEtLq77aW2S0VD02afJJfH0hvWWN
canq3s1UY52/FH+KNerF0hqqWxHxLwUXlbCdb+eUuya97WiHJfN5oNjAtAFGrqSoDySoeImwaCfw
4yfG6ZtYr4gCI3umWUNoZqQvBCoOaziN0IogyalmdkO9ALrinGiLNvah3T0IqOwsrU7XkDuo9NWE
NDlwCZY6JZJ4YxTaI2fOq4ho+IjrDk1LGh0t5jPfi5SJRNqCRTdkmEOmi3aqdrVoZPowaPT/o7LF
oQi1oR7LQ47X5rhFTCmR/J5zSXdF07xMuAY8LWVQX9LsPqoqjrzIeh+iPPcqCrNTqCl+EIokXhVq
bdpxrl3FAR0BMVtvojmQZ7PmBJmRRlaRmMteaBYfW/BSD1nlOKSCwiwzzx9Emo+Y6xInTJCHxJW2
r03EM0ZZ7wLrdzC3tHEl6v2xRcgk1RC4XxPdVEH4ZMxvd5ZQ34bdoO0235EuqGQ+QH9wcORzzbJQ
VTe1WToq7TCHkn4vI/dItPa+iFM3yIXswG2oqJEzLa7jdzKS09Cs9gO5QHNRt3CaVuX3d9JZPlA/
CWJIXqOCHDtVHnTAw66gGwoXCaxlYhRAX+BnQjQTj3lXjnj5OPN8Gs63MX55A+LEfnO/we6/Komk
O4z/F8SM09FQ5MGf2oR2YwTrb4put3jFWZUbsvUA5kT4ePYlyKlu5SOreBV3cmY+FG23HJT4cY6e
wyaJXSpf5bfTTbcA+QIPPxhWjmJjQEYv1cSkTQHdVaIoC2z4RP1FhHcKEnNCi/Av4BzXxEoxqczM
pHf9JFwWK9UOeU/2TrAmjq5z93D1N4q4pj0pkb5qTUB+k+vRAaOyg7wEHz12bjsLEPt08VC7IjAp
F4IGftaYSDvY9PUxD97J7HtKsD/vWjUPXU4SUTGB6uD1G9HPKvRfdwSiDhHGvBGWFlTfPrfpa3T7
RMJnOqDC7xodeTDJWYCn8C5ZZF9t1LlSFHUPkM57HjdgpbLiuMAROhrMo1avHCau93p4zBPza4wZ
LyKxvCnWJI9Szo6glJ8m0AxpnV7jWpCdYfUL9C2kfBjhH1aMv3BZg8gsCLF8DEHtrphWteR0ksLs
eYE6yi8OKTi3XpkHRgRXYAYuSLBIUSzDe/8aUkLrcVYEYTo6sxj96absJK0emUq8VqasHMJOwfKx
3kSopbCLdNKmiXQCC1vOwEBLIhgKC7kuh5GmwrYu4MXZYoUJoJjSe6HWal8DiUl5q4Z5gdMnyMrW
YdJXORVkm0NuPTSzbgAzYjGGvzLDnA8LjOGdXBfPiiIhahYXyVrDxPdgAEsSaqM13lNrSfSEXDdG
CjHg1RszCkz2OYONgUm6w9dcV+JCx36BKTEVTzWD7Q52Y1TNINfi+nEYo8wve2M4CebkzIsJN7/f
k58lHNu4+2D28IzlKea0ak9AloALk15Gip44RtDFdYuALKuq3T7S1GMPJD6us2nfav3kFQbmxWpl
xgpkfR6M8iUWdDjhjOXfJ7U65vdyTcKvNVkE/q5HodwIxEOrpGxOUCnxmhCbYgzvRlJzuFc57leR
bNSwz87ZhNk50QWLYYVwM+pHnN1mUgjcEYZ7COJM+ObY3DdW6EKyiX3urC6oYuLjfJdrGYjKjt0R
2HktZ0wnXdJFJwDQEMgwXWy5b4FOSduKjOcQLqETGQsD3mq/0WqAUVDKIbYVGdmy+FewbfRzciDs
ge5qaz3XMeW7UFLa78N8jmDFM/CknqW/GbH8HqVYIoe5OpNhe9IVBXx5s5yyUGMipEl2XKEnSxYy
ERqRKbWhTY1djec6zQbcI+95YbW2XOaDW5t/8AkKx20hitEqudOU+zFfOEbXe1fIpH8tsqp/Jml3
QqGv/fVQrYs5Nu+h8rZFoBuIR4DsnmmGbZN0b1Gkey6kBIjWIe6VtJc8oas/kHWiUohJ3Z2EiU4w
FhUXn9LwreaDtmNioNNL6tGpo+dI66KsnhxAzcOue4kZjI7BIqpH8oa177V01MnRrhmtuQ7RQNGo
xIUFrKJCIFtMmSIBw/9IJBiRdd3YcFup1ndWQcC8qNfGfgFvb9SQc4b1uZ/F9liWUOwMhanyrPUl
dZkHRz1JHgrSN4gNoSCoxPeySmJ7WATzL5XiijOvKRRJmXIBLXXrpgZI50dr5GO5GuU6VKY0vPHz
qA0qbDUtX8fVtYN2A/VwSbCkFItfFVEOylvVUysgxTmin9FEHMw4zTZf++bA3RbBepWUIma7Sd0t
x20hJsOyL3qSaVvyJeHCrZA3UIvbQljua0XQD9tl7edhuWOKzjk0ExSHAY3F0uOW7VTLS00CQedY
/QgALe2kQEajbnBQJQuD78JQjNmiPCxLOp4KfchLCCnEMVYTYVOznu2sgnAHApoD2doxBohcXSKd
IydX77ZFLoifYl8+apC2HZIsnmq63Fw4yW1pLFR9SXwqG4z0g9xVftPKx4lJqd8mmW+gyb4goDEc
VQoL3LhgucUEZmGWAEtQwrepeMB6heIJv2lRhm5kSPGHOvSi3WZaeyLs9D4qGuOxqpgaELULWp1T
vQi0u8CKGVej7HfXCH5grdLHqp+cmuhzV5+S2YPUXZIZOQzXPlJOmhGizVW5MUBjEJ4a+X0Rc/x9
Vv9WrLReWFZllSgvbZXI6Fih3Uykrp4o0fNhhakzJu3o9KY4HTRV++r67BqJubXXUK3vJsXwo5Hb
syAqp4cFE+RSFB8wtqRfRY1pVh9fZoTLD02mh66WFCokHzmiqQUkGIbnTRXXv0XLhAKzSnRKTCnU
ChPaLqV10DrZuFCths6Vz9Oaq2Gd4+pTAhFzqm6nLCdMsdNktynzcdfElqtGjIjlvAAakLnzDSsJ
ll0Imy8MmU8QtIqNZDR6n7tbEqOLep8GzUrfmYJzqCYP2khXL0rfV4p5J9KESCblii3qw3zJMH/e
cFUM3abTpGukCXB1CESZKmQMVVTM5y5bWpC7luZDELTOUblGILad5DQ52JcQ/MQQTeh5NBI+q5Ru
r/Kngdhz0DX07AvTEW5AkNdmbXAtl5lZrMgEIzHU6VJjd/GUTh9IRho/YcO2t1rRvkRAXJxIWi+4
Kw2it0LDpWrJPHC9CAvMKI9znIJDEtsdfgGJFD9pdKw1AHSLvzYbtHaY/67bQ8yF5uNdTWQadS0W
8+pZTIgkszN5gfyz1piGtX7brQsBjJPVapx8qO+UeYHjInEAZpJY7gBlP6XryN0MJKyEyhoeAq1h
4zbMcnPHXf34/ZC8FV0rWX/qJrRiG6dgW9BfxMdPpHtJMocTr1ecOsLpAeXiG2aw2mpByuTYFyPm
CjkUKgcWPJNrfbVIbpGz20Ke2jXXiKqBCI6y16MmtzUqCMdt0hO0/NHbWiYl2S4tpOftTqfktoZI
e8mfJqnYTxwouiT9lmoz8gnPQCmtW3tBr6yTHK4kCFKGQ4uySiDJlFvmItlXIV/eMGVkHXZWv+fP
oyjS+5wwBdLQiPFDuKP5qjhD0AFQoF5gq5P+NcwTwXmqeSK6VKL8txBkAuYkKx+iEMWYRBOUvRNg
H6TgzJSEmxeqx7GcgzQJ6OVWZX2b1PysoVbJAKy1u1AOA28IdMy98xhcOForUplKhshSdiNPgIDZ
mEt0i6odYfTgl0p9Cs0MsBgOYcpHo2tV61AT3pEHdZcMKrFmKYmqtSwfQCw8pGHyh6JW6vN9p9O0
qyKRDKIlpgddDU9pAr5YrfE1mauTQKNm0PAV2A29KzT4heyZrTQjAkR/r3z1M9ECYpwSoBsiYJID
cuAnP7VSKj1tgAnCShyZ4iLD47Cbai7RRjuhafApakDpEkQSooRk8BQtmGx1TWVBfsNYbs6FW8V8
2MZS565BXg94Gsxeimaro3lOcTC6/WJ8Fql16KzsnKOYoKXBn28tL9poHJPUq+UpvQUDTI1OlzS3
avGpiqVbUeQFoSwyuUnJxun6dQxbkEmvQFggmY+ThEOZySse65jqdaugNquV6iynOaVNASprCSI8
lwUOUDM+K3w4uqQylOvyiNKVmVZq1aDQCTkRkq9JpKY7WvUZEDkpIU3+Ho8rRyoPCGjMMpfIqxup
FU4zNHu77oRHCv2PXh3Qf6mk16Gl7LtOY4vxQ+Tu2k5kERXzEr+GzIoe2oo/u8XVZKtdTsGZ6SA5
hI/cCCQK7jWyZcI4AsZWwRUKuOItmuYUVX7V5fBiMCce2i66TOsXXc9qfTYSAoVDHT+//MuozWVn
dM+FlWHPyo0nWj/PmkqyY9Srqm902QU9UkYjNUiZ+FU3NSnDNBYEsmsSgFZRYBzaSJL3RSBdSPSl
WkYusEMEktlML2DcjYMgzVfTzHaSPlsuQU7UHofmXA8a4IJ+3KfK1FHMlwCkSZETCUmwzzT9QZZp
CMQQ+T0RP90i6RedUlzbirRN8qo55u2IYD4L7tMAX6BAgITcSJ5I10QMxgEym1q4s1BTCBg1T6Cn
7oiAqNSQVk9uKZYrK1+C1f0mVPFGLog8DIUyY2L8FkZ3UU+q1xwS3ycjQRSZHsAxHilgQQY0V2oZ
P/ss5YrsSC161nwk9blZaj4skUElOJpC86416p/pV0GX0M7C4iLAxT3nYfRSJL+4U40o3sFD7lKO
7i5z8elyy1bdzbGykqqoWhEfOuVtdW1VDhBjeaw10eR+CZE0kudTHwOw7zjTRj1wFv01kUYIs7Oy
69oZI1IaNm5PSFiV6q5YlfNuGCkJqJFEBig5Ay55YElT86fkCaLA15IIAzdJlSe1kz9jBXVfjSEU
oWn5XOSUykFopzZ821PTE9vYrTy/lGpiMUvXhXJ4MxNvzTkHNuIaxFazJw36jHYBHwXIIytZClcf
mPzkFnzDZI4YKIqPUAKFV2nkFUawdBQ6J7AnHgwKI+OaR9Ap5EAWWYnK+ClVaQ/FJMcUuL9MQ3gQ
xaB7jFT5pZyttyKtSKyWIsvvGNLbSL+Rg/hPmKiJQ3CtYpsVsclmQmqsVHA1iphBJSEJ5q2JtdbI
mHvALzu2GT0FT4a50o/Uja05kTxdQWoqlFj5RsmCDD0QdpGRrtAKra8FePIlMliSuKo8Y5JUz4Qr
bhuwQjXhFye7GzUiX2Mx6ZQVYFuERPEa8q2SnwaJM61Onmruz2y9qcAQijQr2hB5SdbFPvfMENIq
8jzJwcYzQwEvLcnaaM4pXFV/zHbMaZAmmeC0G1B6SgRru7lgYsZeJ6WPdaX8kRssO7RMOHbGt9EA
CRpEJK7mdXaJroR5MBpiE8QuVNQ6H4PFLoaoqi8Baa6tkL2LK59GiLsXmgiaUyvybUKF8JCUAt43
9Pv4TkxHUZmBZN3tFEVEVA9L7qR5aeyQcmhkVkMgF1zO+qaJdKczCnjchUJnsC53Q2b96oC0wHCs
9EuYLIdhPaFaakSBQLKWRepqXXE7oFWcIlwnWp1Sb8H10tbkEP37xD3o3GMfTUXDM3XThWLZe9yW
cxQWOKWMd6qbv+qygLEREzIxHgzJEq94gWkH4e9T1kliqPyK5+4EbG4FGNXugjFTF+kRWQbp4r8N
XypypLyFYaz8PkpGK7ARQlkkireZnHzQYat3cbeGOxuMZaqQPDZlqtuakT4MM4eYONGwKzil3W6Z
Cy+rCEJJ15hsvZ2uqlEe87xJdmY9TZBw6UBGlQjjqms4uyIGVcMsYfLhBTKdhb7RMWyMHZzwxoZb
dAxEpuuQ7kinkV7B33JoynqC0ka6xDQ4x6z4UH8h51Ju5Gp4E3owPY1WqgetRjg7Gjrx6bpOSGlb
kliEMbfHJMYYYzi1aODSmoYTqDsaK4wZPtwh4IJL75m59VlSojIWWsHJ2FDtMW/o5eI+W0uH5aCW
mel3gxr5wTrH/VkY6zQ4kQFd/OOxn00BmiFGgLAInbpAIRdrULYL6HtohtbVeINyUUWoSQMJKoR0
KzCHK1v5HW36t9fDwab/nWfEta5v317zt9Xv3a37LNdigi5zemwoEVPpb6VFWujirT9wXWzv/dn8
/iWUFdjz8/T3rn+2t7XvB2fU4GsuKUN1kJCsvb5xA6eE687HDb6y/WhJj6R9vuCrQNv3JC5K7Bvh
Gksadr8ois37HpW4D76g3BfMrr0q0X/pc7ofhpe4JsiYaDTSyKLyxjCaY1YXb8kyzu8RqNoiMoyz
KffaXpDhGnKzRNtlg+T8c3Uj2NQmNzhd378H660K86e/FglKLmYB6zaqA2Ijt9VItmBybautiEk7
16j3Dipc0dM/n9/2ZxRUrL/3km20nv/evy4n/7Wn7Z2WujC31DF5V1yDvx9aX/zza33v62f7373m
3z2mCp15MFrQvBTQtXauj+NKVzLUWXG3zWg9Ttv/fnZb2x7bnt02t8W2g5/Nf/fef7erHPMZ8za+
i2ZtjtBoo65E3yDkr6UGuG7/2weVquGe4+f5cn1T/POmbXt7Wq+5+yHMEa0kdMOeQ5p+NatBacx/
rW5PbQstdimRCYeft//jR2ybCrjFb/Xw/1eh/d9UaEyrkX/9z/SXp+4j+hcB2vcb/hKgSaL1HyKz
PdMUuZ2RFRUd6fjVdv/7fwlwXf5DJPgR8aUIbl5U8fP8jfvCHRXSAnEVh0kq2rSWOWKEvs34D+x9
oiKio9cM8/+R/YI29h+mQ9EkkksR0T7piipb0Gn+VZtfUrePytmcL7ok4PJLQw5r5NzV8W+rJMsC
OBrWPtD36j9fgI6DeonR70YQrjnIDuz3kcYNplWiITN6OtujRWmZqMe+VM/hXMe4PYU7KnXjvunN
c9MII9E6qukJ0vJnKoX4rpiXtYs2U6qb0mRXNgKhsSpzWH0KER8jcvETI7zJlxXXFSVvICRfSXw1
GNPGeF+pyNBS8BFy3tcgKZiVWiuJEypdSq0/pTYYk02J1Zs/lUtlUd5uq4JUmsvjtkpqUTacTFgz
RDt0XFSRqvz1hniljn5/FH/bzfauv31K26u2B9EaEkG9SH6fYIf2NvyUlDKbe91WA253d6oaXbW1
6LI9tC3SlW/5jwTxn8dUlFp8V1udhrz3v1ZVYYDuuL1qe2p7+8/m9tjPj4Hiyxu37f9j9ecnbW/a
Fv947Ge/IW3gwxyDO6P2Xh25B68Ac7BGpf2vtZ8n2pXU97O5rYUa/Flyof/lLT+72d6ybUYZKd5i
DA7i370YMeeCkmvdzd/2+P3o9nYtXOFc22pswKKpo+9f9h+/08/P2/b1jx+1bUbrQSHI6oBM5L/+
nmpa2ZrbNokA9GurYVXdrMC2YlvGG+VNTTg6t9VsnWToOQzbsCn97aHvFxbbtGV99faS731sq98v
Wp/+2fzb0+mGXOvpOKAoWLlu26v+sbtt839++p+/JXCDEGJ1XNIwW+WZycppg8zJxGpd1KEA/NYa
hYqqLhz67+1yJUtuL9pevm0uAo6L8WF7dHvgZ0+L3rGTbZtLXHHc1n7eSSwL5Lif95hCz0Q4lyHl
RWg7yS49dtw0cjD/rPZBwWQL6yB+Ep4ncZAJCv5JWMMhVFDqhu7Q0wNFmjC4qXqfaxqWk5UTge+n
PRZxezbmQaDiwpwONbpTbeRccwUqfq9KqyJW49MkAWEtzn6vbo9GnXFSMa7629a22N64ve5n82+7
3B7cnt5e+PO+7bFApipSJkW0Q4hE84wWzOcw14S8B81pWfvQYpGpNnro2A6y7v2neaS0UCqQ3KxD
u76Od1IO3KWENuds1b1Ny6AaKH0LKtQE59wsan0ttWx2ZeSYfLP5BI1WOzc5begNUryxjLe1n8X2
WKErlVvKy/CNGl4apVicvEbZIjTKiwpnmuuEpO+jplb8MIL0vKGdM13i9myRrvF3j3aVBwRDcMVU
dg+YHtXn2krr4kax47GO3W0zpyyidvwV8tBTQJhSGmOAEXI7NqXSSQeoxhv9doPhGqC4V5L1rqNI
fJD6Z00ZPhSTtn/ehvUJ5EV1QlWaAk2l0JOLSoB2dHkMMtPRqxXbUS/gQ8S6PWorvG9baykj7A1k
txsU2IzJ7dLIVf4GTW9l87YygVFuq/N687OtxYN4q+C+prPIybMtovUO42dzW2tmQdopuYrvmBNp
W6QRygijkA4oh9bAq7XdKIS3tdgJvt7olStUI6fAnHNLpodtiwKVqkHT3xF7h0N7PViVdfFz+P08
VmcoKI1BzZC2iuSZlZlvrmdBNdPb1TY26c/2tlbL/cQPs5p5bxLRIRjDdEwr4kdsA8IUOgci0ONt
O8JQf0QEy7cyyis9yuhUrw3WhqNYEKltjgJW90Ulm3JbJdPTArp1iJBIByMgl7ABuhKCIbbDEPpx
VFjHtJTM70UNAgNEyxEQsglAqIWqoWD4j80CC+92UzktsAUoFYE3jiYPHAzqcmS5Q7yX5vs22c2P
NN+V6NA+Tu/0JoAkmFSzCgd40174U0Z+CI03d0SZ+Bcn/R2TG3MXD34VviJerOiBifu5f/V+KVRc
4UW0ezlyxcgbJtnxiH714MPADcNeti9MJ15uQvFOmr1a/d0HH8ScsOukcRTLoeaXTW73TMh3I3hi
9JEr554Od3Y0p1NvUj+gnOQmKIdLAo8Rgn3JspcAZKqiYzxCOzoM1JhIOaYJljqDOexG9UlX96p2
UJTTEL4YX/paun4iL7UkIEbaN8ml1J8jxa+zcxB5JhKz+aSSNh9dGvFQiXuzcdvOKwfkzz6C8KUH
/aL4LR+nLNBAUG2VXyu+SLXTWweBOtPiCH+mqsXZiGWpf20ml+Bq9hhUtyha82IXiRjqzjMyqMwf
+5dcoJ8U3lXdb33wYWueEFdD0TcHH88ezk5jcovsAMTOWbNI+2OHliml+GhTrwzEm3A46uaeAMrA
3CsfY7jQAvYJX6/Sg5ye8/Yw1E4p3kSW0w6UUIigv8bKM/qN/G4O/VlmjuqLpd39kTNHfG2eTeE4
iXvlT6JDbPIpMVxyNLvZPtA8PfLIyCgtP1uc4TkBy+SNt2HsSk/dJXYVIhTB/YFiwbDdHWb9MCl+
FR3oKWnNV0fufXYiycJcO//7MtjpCzf6n8nCPPK4kFzWLmfRuie5vNR9s/Gj5dgYd2l/SuLjsHBe
YGHKEsrFf8rwWW0vIcfRqbLWz5tOA2FkNOMpVQp/ipD5u8sYJnCYTtERzUCoeDpf4OAv1UnD/w5h
5zfsq2hyiQUyu6P0p2zugdRVFHfF9QPjc6J5bAfdkaNTNtD3HQjNIM5ZoUQ/2OxsDWU9aRRzJxBj
O4KCVhwABTTQfr1XWA7UF8M8id1emlzxXD1oArbaK47TRdyrZKse8m5Pls0E1688ZSTiNEwdzgZS
57ZxCSXAd6Di3pxtb3qfnujmJOAw0AXdd/JhRA47DGet283JbvL5M8FU2VpG2eWAe15HR/OVvCME
1YfJHltfRuUtP4z52dB34pVCpyq8iQWlt1vAdchZF1+HNKUzA3fyN0uhvnwOQj+HCQg0S4wfqDXa
i0o1RrxrkoNIKE8YuZK6UwnLInsuJ7aOW3h30OD/AzOGg4X7nlQTp++B6p6T5rPL/ZRYnkS69uYt
LYQm2ef427At/wb/aj2ZnaN5yg1+F5IkSNcoLTtojhGBClQH30BX64afzOT7oP31uS0qXwnnsBg4
K1uha1C77KUVfByrIJb5zInacoyLdaOccr/Yg08SVl6PbfY2eDO75QNTHNwk/CaxYCtw97onbpzo
qVWn/lVTXmvUXZnX7fsH+XegeGmz51czQPQHKkEQNwRt8TsR3WzmZxmjqmJbTvhUvSB4U2NfsU4Z
zBEvEKESPRaBQ94lzm1bGs/DeNbFXfTZxzeL5fbkpnwg26bDJuKyQX11M1BOlsHdO/FT8ZJf0B3e
qlfB65aHKN4thi0jjlZuI3SFZY/Rlzmch9CeAB4lu0gTeX+XJjiFOIKqp7nc1ZTjhZOV3Q84FFIn
v8cegk1FEG3q1sjHuzvrhfad9at8Nk7wTzCmeM1jQWSKegjvlxPKgwVDxIuFDG/2ibwdU/yJds65
LLjJq6gc9YXURfTp1p7oRw6MVeweueliC8yCOfvOlXDVBKdfruqCFOB+5Ka0/SDFmsg1Y0Afivmd
L5lyta0lu7BBXIco8RG1yXVejqaJGLNzCEnvM9xOONEfaROP8xvtY0ijix1HL3lLN6ADNXqLLMIR
2RB3Cu2zDFrRA6q+bBVnnPVpPzCyxGgV3bj+GKuzJJxaapSml3IpNG3A92R4FPS/IFLWZK9AS7cz
et+/zQ9+y9voNVZP7D09cUMTKTRYUG/Z0ZVgFX98KFdmJl1Tj8DhrLcL7rPRhno18o9PiTggP2p8
SulXsbYp4R5lR7CTnQFA3yX9wqleqtnV70gcPaj3SrpbdolbnOY7vfGU9wAuloMlxfA40gwP7aX4
u2I4eCa7OXbERwNwrMdvTqmMEuTLZLlBsEf7Fj6pd+bvah9ewstX89Jj/L5JOkrWBNeRNuUIHLFs
CJ7gYIV7QNLjBHtULjbGfkeyo5328Mv+wrj9C4OMe6D7I98pN8VevpsZFJgAPKnEboZ28ZK8iAru
Krt50R6GwFEMO1ddpGTBFQcT/0fZhZeO5a4dsDa4qa+UbnAXGN4g067fmYlPRB24GVrBtCzDyQFd
whSqdOkZ0kw9ZBxx0T4ii+299avb2Jswjoukzj5wu1TaqBucsNnNXnxU3cGhKi9riIl3Q3GzHBXD
Ie/m07JrZ9knstcj2ns5qER/vgeho5wRtIEftNsb4Zf4jHdgiO32I+Q0IKTlXtvn9+JTeEwvCAYQ
p5GiEyQ3CKrLp9In2j7343vzTeDOkBH3BWVxXTrLJ0aIECCSTbxgVB5KhzutyGTa5vBYbCdufA97
COLO6kB8gX7EccYD4pN0lSHNP8rP7U3hFrvhTjtPYBHv0pPuKC4H+663HJUPzdHOyrm9Ge6aQ+C/
C6W9nJdzfaPQnHGIsmbTirwLp3e+cLKxOSEwvkLYxO+1W5ggzMUjryht8m9ulrO2i966g0Yf82P2
zGNwfG8/pnN+M7laaZs+s48zkuszLpRlhxnOSR3ERa5l4zSzk0vg5DYvccsLErid7CR33YGYseqa
3lRX4TV+IMzvA2mQnVwNW/xTP49eddDsCu+X3b2FL/pia66FrpwhniGASDP0UHbjSjuuGi+MZBw6
fMJrN5OkPocjdgrXMXy8Wx6aMw6T6pDeCHvNNc7atXIN2sWFb90VTrwz3ugPCgRKXPTGWd56R3Zw
iTmMULB3Q1t/E5Q9+hQuLm80Ax0/9JmUHLITh8Nzcu3O45/0xvSHc/2BYRRGHabnP6/5Tfwwe8Gf
6K34ne9FPgnGGO2knfqLhX8V1e5j8dhfSEvc9e/iU3yvkw7F2GK3nFSxfRW/QA4h0kBG/LT2Bu2r
9dm/dzLfbHqq70lf/1Cfmrf5hoGQAVL9aN6SX6oz3iShOz2mp/QkP+nOcFffq0+pJzp8qL58Yeks
LlG19meFN9LPdq1T4PiytbOx153yGL2uB91eeKEdzvCGtoIRrn6nJ9pfaLbxILK4e2lf3HJJPNZf
HKvlEyrTAyb6XfsEh4wxpnspU6+8cHVKv7bjvntJblHV82/iLHKnU873RaA0XCL9qAROXJKcAuDS
4XyOv2gzdy88x8kU01aUTiubmo9GxdVh53xM5GVyzfhcPpNHIXDgZgcjMSI7SaSJ6GtQynDmPAmf
4oVxWXe03XTAyMLZcqcfw/10mPhC5pvpd/OGmYvI4B3He3EdmZL/Qj4yO+WzcLvgegv3JVekRNq3
yM+fR+U19cUDPo7D5HEtxkOBteUoXNCqlLFnPORfM1O7FqH+73R2angWKFstnPkvpmETNhrdzw+i
b9wu536+hztwYkqhTSnnivhWOpY37IO7r/h+5KMm9hj10uKOTJWPyW18v7xM2wC4jRLYsBhUanr8
T+UX8h4GFdHWPnveSLwBKlvGDy6Dn+NFZyB47g6FOx3wLJgf3W19tD7zzEN/iuOSSJcP1pq36FU7
D7c6KqCQYSBMnPZh6Jy+cfjeh0fjRXxqbunDp4uf36/zg3fps37nV0wqN9bcGhnZeXnhgjh8LnyN
eBiLdTBmYGOKMF5ahiVgGDa2r/k4e5/DnhleZk8Pyg06esAfzKMdQiluGUu5TL4v+WWc/faJCHQu
rbfjhc+V3Een9oRTH9rSrXyMOEOZAjnSu3jIUDCdLc+EhWqrtNkdlB4uIjqGG93H6uWLN+UefJp2
DV9Iv3Fn6lUwaTh5w/1n5Fae5k8R17TpXj+jS+WCl+C9sqfakxgkiZnecTf2UnPF+TR+L2/d6Gi/
pTft1uTaneysm+KlOqF0P0WtYz3ImIMMr088LmnyHdNB6jActE/TXmF4bg6j07jCSXo0/dpnhsqe
/TvT1SC32+OXuf714XE4lf6y778Gxok9lDKndv6TvfNqbpRZo/UvYhc0oeHWypYsWw6TbihPIufY
/PrzgPe3NeMvnTrXp6aKARllBN3vu9azjH28jZ+iS3Kxj/l2eNxicTE+Cg4BmNTaWrzAo2gu/Gb9
D9QW+QKtH2aEaXijf1Cv6rV8qJ+Tx+zcnnLOgvKbdx8+yyfjvk5X0wEF9y47uxci59bx56/xWnsc
jz0/Z3M//wNaG8KurlfOB/GaPmj2JiaDLN1XDQlKK+2Tnu7xmCYMocD63XxywzuuNPqHxj+57ZZx
8a1zi/Ru51HePTBfuJDtd2aYyVErXkj8S7ecp4vhMD4Ht9bBm9Z5vEUEMskfuopIIL0kjuJbnNq1
fG6fPW8d3DocR4jrn4tH7yMv4muwY4CP2me7REfhTWTEK6TJ3Ij50VJ20+ZC5OLuWRZvt4EPBneA
a39uHrj/U3Eac4zKcttbNQoq0bYY4guzEIpQpM3/d7FUoq6by1qgBvdGDCaZaHMpank9rp7edqFX
rgdpPCUDqTthMOD2HMoDOLaV0TbyYAyMBfvo2Ghfeoo5c2edlsqm6kW0V3oB5INf9WxOishzMSQe
NV0P7pF3hLgSAybA84Kpi6OjZF/cYovRa1lrGjxHkzmsxUitv3mL3JgTQSgAIWc15tWk1SOuArjo
nBQEVx46NyJyqWC6RNLV2WYKTCokef5YAMFEAmsy4Z1i+knKrB5qi9pg5FBxuKKHw9Bo1q1Kvhqt
Q/UFZl0860DKEQF/McJuiihEjAlcytJhGDTnalHVmtO2YtQadkJ2FiDlaDdOBZFMJifcSrunUEsK
fJ1y4uQ1kU9HkmTxceylXHWEARLxOfdS5NweWVa70aGkEc3UgqWkuxR6l7rusiaXZt1QVcfMD7Ld
YplZFouPazHPXG8rtS7a12GwDfKZIbGokxdh8iJRXjaXhV5SuOoHZmBLHXRZlJpWic2yitjv0nZZ
j/ecMu1brVZMImW+FrEkc0rbR2VaAjyCBjHOlXL1vzVMgdQ+59uWxbvNZb/lbolW0s3IcvXFcFGC
Oc2PRG9+6HCK6a1yAkg6fqo615nWKI5GKwTw5nPalryvhfis5sCyyoB6GhfTOfMPA76LtehMzkQW
VfFy7uKMDZ29ZQ1J9nHKCZsgJeuh0B2AE35FlREyOUYoA/VJV9XGttec6nYSdPcrqur4mZ0PUrjd
4W1r+QOeAzzvqIFvfrlxud/b9rLajxsvl+XRnKi52pzwRU29uA1q6seNPUfLva0vNy+LnF7lLQlP
OB/nXZfN61+rxqfi2qe7d7e/PYrZzal41z85Q35xO4mOvZKIqfXIwHqk23cRaUXTjWhUQpWhv/FH
y+HjxWyJIKwAFNyLjWeMn4vUrgkZtQ7Xvy1rwRzH404T72G5g+lUjb5Z/rQsKqHxpVkQFzBO9GK9
7LTciep1CyxkaSPOzzfKlD3fHup669v2coflrsuDxnL2Qi6r18d723O58Xr3633eHv797sS05Uji
+qd3d1mecJB1vRpqatrXh7nu9/6V/bL9l6/s+tSVnaQ74cV0nufPbXnIX179L+/ubXW5p3/9jH95
prfVZYe3N+h1zDOdlKrt9TX/7WeyPLNs5jStZe9fnvn6Pt+9mWXHP72C61NMX6bWeqFN97mZryQL
Rgb9MxFx8+Ldbe82/2oXegDUtd49jLE0ra67L2vXfZaHLcBOEQv9F8/6V7e9f5rlId497Ns+QK8e
W/pt225+f2/BWkvEV4VNeEm2WoK0lr++23zLxsLc+N8ILCIZaCsuu7+tLvsX1JqAR+OBmJ/g3UMs
m8vi+jBvu1xfzd/e790L+9uHWfa7PtPyeNfbxrkL9v8JWP83yVMQE2flz99rjz6+NiGpz22R/6ZA
ervbHwokw/mPB5rRYQTgzQwsZEZ/KJCE9R/GiyZy/Zm09Yf4CMWSLixXGowSiSeYkVT/FR9Z9n8w
pkFFNw0hYfTw6t4FTf1T8NSChL3i7SzX9sBsoW5CGoVmnpir36VHE6MuEgw6B4Ydura8TtShaYND
G+gD9t0MCoRJQdkVFDw8bCDOUBxzHWPUMmSks1ptvdrbx2Q93ZH58vOXT/IvcP/id2HU8uogwM9A
V/AkfEDvMPCBPVqpDFvr4lAXq6bCukshFzAJ1+xDlBoXkgwfbaNw6DfFQHUKknPA+BE2FDT0PjI3
2iSEt974ExGcrh2f/KnzcJ6Dkjfxl993foTqlfHvRDfFLPyv//Ly5w/v3YfreSZSMdd1QMLODLNf
abB10CZDXRjWZfLG8nM9FfG5mmLKV7LETz5Z0FfQ4T9Q1+zM4bMK9PahNcQxI/0W94wVQXVKb6vW
zc8S4pir4X9wW+PFmxHNheauiVzPtpEANtn3zaOQAqMlau/Cx6Zglro8QWq4/Mt7mj/y39+TFMR/
6ICueW+Idn5/T8KMgtyLU/PCgZ5jEmVMzak+2OpDcOhETjsmNOxTwvGxLRO6hX5Rabe2EYK7tHyY
32714o6qOsrM3HpxZZwt91nMvE0RJ9ajkxKWHZD5hbGufTuFvSXC/cXRtHDc/vTS+e1Y/KL4VZnv
jiZIUn4XlJ64GCXjVUeLH5VBiAmQ6TSLSBwJ+vCYM/FBFQSJsEvHLyU2WZeerq31+zii+YVeg5lD
MI1bsytIYUsIMiUjZVXxFo5aLO60nqgeJRtIS3WOFU0zN/As9GNogR2SslEr0sw8hm4y3XJsMJ20
wmmeLFLON5px02bC21TRRH1rCJGZOEW00wbIxtK8t4MCeb1VBHuIA+EF0M668kmm6DTPOFQqOKNt
9e6WRRKvZe9kOxsY94pMrDuFx+xgR0zkjIy2nk/RdwgK9cUDmn3jDtHHXiu6u1iz0g2nCuJydB8r
SGwAUNOh0C9rA5E4SYwLRze15tEkWBdCt38owB24lVgTE086jjO7+ax6VWNkQ0hotTcK68xhbPQa
jU/5XTmjd8ii5pPImatOo2tdQqOEl9zU+/+HQ9UxpW0T2mfM8srfD1V3QJ4+ylBcNNGdetlR8XFB
DPk4DZIutQ5wTKGjWu6hUM1LGNk02TLYtWRSBqtJ4M4K4UV1VEoNEm1PaWdcBm0dJIgWTE9N66n2
7sBKef9Caha/U7znk56Ex8CJWSJYFfz/+8t2NHTho10bl4muFSfu8JG0e3i7CW1gJ3O3FTF4fPGB
d+NKNycWq2Hunjw1HpBmXRwdPfrpBgUwEHjAh4Yep0YS18as8mmtwi76Fwir8RcnBNNwTVcilOW0
8P4c3XteDvFjNC6Z71YPupr7dAlevvQU0iBEMED0b5y71BmskzHlyckI4pcocdt/QR2bv+Ngl8/N
xJQC2hqDMZLOd5cyX8mWSxPfUpf3T9XsUK8pHMbOqYhMPCha9yHrPyekqTzNqWfQ3z00ikLcLx8l
yqBtpIb0XGPEX0+KAA0msrE4lFUO26bBJxnF2okvh0CBPN/3YyYPIuof+zn8BroaqEXDw9cFZqqW
lX7StFwhS08/xZCjVv9yZP/FIYJgGKzzrEA2/3QmE5ZWYCPw9UszRpAQhngm+9IcqU25TmP7UTXJ
T6dwL1QHcD74Y/qFoPo7Q/XORkTmRFZM2+2UO9WHUIqjaDMdpiM5MpOXa+tKQ77wzy/Y+fOFHOw4
yZbLP2m/R/UaZaxDQ+nFpW5al+w0hDucpHeT7L6VqpXUXyxMnmkUAjNMCC2RenHE60OeminWXWI/
GCFdYKsYv0Hhc09GmCRraAtfYHrSZ9X5UnCJJgfcA/fDhDNXOL15cK2PThu4ez00ITsVIeQ/nmEP
kYbACsdaZzhft9D1KEQbMjt1mcpOOt18LyiOUoyPiS7cU5v0FIBjZDraKMHo9Nt8cnsiv/oDVwX3
Ph6pH+q5eMibwP6poXfDlmxctE7emnEX3Bax8YQbznzJ4JvRFywsLBSwMnISTXzHhAkS1jADeVOi
phL2z5+7NZ8r3l3ypOAnoRNUanqcUH4/l8Rp4Heu8oyL50FqxzTcPypsilimawrIYF4eNVRpq4jx
xUmpqaMeqw4ONsFNr2X1PtMtn1kUIV6usbNy7dx1JjIJa6xgggX9IUb6GLiFOpbBSzebxk3X25ZV
R2vNRDPlt4wNc2U9BTlNij6O7wkbc7C2arjExHEyO+IRC9ozlfKHO5FY22lI9qVbpE/AvUj/akHY
hCguRq6DN0MsoXTbGJtFgVbnnz8pg8H2nz4prAEu+QV8Xvb7CAFtFF3v+JZxGcv8IzbvCKVG+ClJ
ORCbyrDWrqPBuRnqCn1Blh1tRapWh484scbyCCiPZk+pyM+Rav3Pr8x5P4p0dJtzGhMHKLg68Mh3
32HWBiLWE9VchtIsjvGQNA+ebec3XvLiVxq6famBErfITSwjmpZOmmMmm2yqYLibl8O3NBOy5FSN
kkFo5h2BrCjrul4/Kd+7mwStKBKF0p0lSm1LwCS8pWZK1m0Xqk1u7oPO0h8H8+PgcF3UhonwnBI9
WyLbVy1P0XHODuYJG2ZqV5vCwo42puVOVbBnQpKJkOLR62zmg99ELaJDhVplOPdHn5yQNvLCrSFh
X+dWYq/CwIMPDwFhPdjm2jQMdSazNk5Ud0LSVKacmhl7FIzVxYckI/i2d6nU9mUJACgY6hUgq2DV
BIJefmHRQosgkcg8Sv/t/OtZvzODSQPme+AHBeUe5KQEU/z7D2sCOCKrSAUXLRmKc6ZRVre0lPoy
7rFVoZ1su/oe+SOSn0m5hxYBmWfm4XM7aTRqqC6tQvnVHetkDvaxrBshpwlUfcWw0dABF9Z0lYdW
tcgJrWYVO1/TBmCjjHt/o4Dkn9Fgb8lcSh5043PbVsZj4o8vbe/od13xEHvJvd5rAdbxVt+Fcf0t
6ujD3Mz0R5cy5uPQC+cpa6EcmEF3I2LRk4C3AVpJWh0/adRIEe1jxVvqLRhARRwgLAz0NVec+Eg7
hDZwSpznbNIPGSXNBAnHBYvj0gUoQwomDpiCnV7P9szREgD6INSaTjKe3tYEEN7MupX+aJLF7fsn
I2o2egKVwK7I1SuS6sYkk2UnU2AHAZ3HxtbB3LijsQ8S8ehNg39RK9PpTrkzzJyf+KNBKRBxBUXK
2oNgmSCSqifkXxkkk12IozmtZEQGFEjzKi77nYwbueNhzZugIQ24HXwmYx09ycQeQfkV9AVHBr3n
Kv2kasM4dOQ6r6ZGDzbOKG77SlMnrzSyTd1sGo/xAHSJ8eLDVFkZ5EuclTuTgHzPQeiafZvoIezz
OuR92tZ5tLqThkL8PgV5HNT3Jox5+JINLBUTzxgZkzPtsy1Aybsr0tx+IKhGzDU056xP9Z3j+ohd
O3Rr8IAu1sDRw9eb7spMfjdiDZhkqKDPDRV6Fr0/x71nPvRtTGzn9Jq7SNeJvHIuKlfIsGzj0LvO
g1X7n2p4wg+YC4ilyKJ1bXBAxHjqtbIp9lUCXMgumu9WCipjlBOC/97Vnyl5H4qGmGO+NpzTLsZS
Txl70zaDVdok50gbgU8T6HWjJ2l5TJXzUPJT2Y+l197RtaoLf+fl4cktuh/IxV1qCU1MZx3dgXAI
9An9pjn7KmrOae2tp6yrD67hZkfhqQ3ljIq8Dq634KLUzdQMBLOVzV0XSVKMLHe8yAZmZgmNos95
W07Uqns3FXRM3bDcRlGYbwsbbqEcMgzrqnNwGDELC6aD1I3kPKQ/i5QfGHwzb2/oFUmh7Z3PkKsI
mvFOmcSydsDO1xEsBIgujMA5IddQI03nCN6m2w21hz4wqet7AqiaeyslznoiW24D7T891mkZbAp6
DOuQcv7o6uMHi3udNKIGKA1o7kfY2KEPXapskEkkk6U/pHCGH9Skhof4YOdoWqOWDwkQRo4Jw0Q1
7OHlTsIoOON4uW0LC4BC6LySCxBtbDnto3Z07g1SMXdA7WYCGXrewJ2gzaAV34ja+6ZCa5X25pfR
dzU4tA3IlBFEErJDWgb01hAzTcEMW2t/SNJvz968kCXC7cqlKMTcTh59/C47cDHfVRYED1M7tAdN
+A+F66NPnaznIm/u6toP7mATGzedV/d7I6w/ZFUinpxAHENNTecINQO1BzDPIqHl7+ZfIWF/V74m
d8RHIWAgIOs0lcYNgzGkYkY9Hkv7JSyZCyX4+lcZyBjLm+TDMpYJ4ui+GbXo7Mv6TA5cuA/KzN8F
CUk8lDIY3/UV2MEmdjZh02Mzpu1XkXr40BXjl8pp8QeP4ZOVWBsfb8GmN6dPdqiwtFXSuzG6CrF0
L4vnwbovY5R2SWXcc54K110Z7xuBzkfCfEH82a9NBwFv65DaYPRjvQ977UfYGuahq/0HsyjQ/Xmd
9WIYAgr4NG5G14clG9n4CWjQzQyk/60ye2d7NwqsBMxmq9vF9LY43ZZNsRhOllU3pinvJtPWmruY
du5O+mYaOVe/beu0ZP2ocVegVovbasZ4Lgvo7HdCNsDXfmfZA16rb+G3IcK1D2+e4pGzLNhIhKqz
B9oiEhwplY/OzpYK3zcLGUyKwEbIAI7o9xVQ0sXCGw59vxMiO8SBBpRb9a9vN4fRKXREsivbvLut
50U2N4a7KBNUTNBoLWbozPLXkin9PhpHhQtiRlUui3Bm4Wk6izYNvzlgx7d0XOiheNCnRAHqa8jT
lwC4U+109c7tce57sFE2Cyk/VSkXoDD01gDXo6PM+bFMda/flJN6EiEnauQ3RE4Mt3k32qAY6Pwt
FvZ3jvZlcxpiVFCQJYFGNDPeFdtD3+QfiOvLGRz84TWcJJSo6ya+E2sP4wYayB/uZq7F5e2yuawF
g4kfdNmOaXXUhoYWRub39Wg8xakVHDBtByuZSm1Hti8uohCmK+7zdeegtaFz+GxY1EH7AMJxn6gH
Hagu4Nn2WFeFtpHGDx3SxDDEqGN1G3mJ7MkvcR1A/hX54VZQ+WsakTQSQZ+sU2gq7hCTAus9t20d
bQPpJxtNpK+DB0Z0iGAKWag9yD5w1sgTttIh5zcswd6EEBsaRS+5SeFNQgLng6JecTvU+k/N014h
ryOQlvw8oYIg6k8PdTxs6ha1VZNY66CHJ8MQ5+QmKj/YRXhwK679qWVUBGm95lq0JUK0AyjRzBzk
oANQ0p8EoIl5rp6uAOQ/OTZUW5yElDOD0l5nBqI3DDdHSkP7xaSXLr63xWa3uOa4fB28ABvQctPi
j1v2W9aW2677vt33b/98fQQ7pDjY9loIrXL2FV6fM1sshNenKSsd0YsinWnZZ9n9zUco5mazkc98
0tnueH1w8E/FBubMjxooOHrpWW9ScHqasGjBMh8m5nrLsyx/ud5veexlMwlKwZgfWX2gtLVdQ+5K
83Ebx/xCCtcGM68xQXKL9nsc+zttNJFKTsO0Fp5vYnnzo+52WUwCMG8X6+bKjltO+MrYCoUijODj
ajUCuVq5dsL00sYApQPnXydez4zDEhTDSvEtjCPnEOmhfQtp2L5NIEIgBcNPCEcofBpcl1/y8udl
0TEPunUlajRRofD2cjOCjDPfm6ugfavi+FjH8bRb9ltuWhbLZmaTuzvj+Zv5QZbb7RTc5LJWpsio
ex0X0PUOjORRHjFbXmUk+O5tHyiVq7WHLIEWaddcPGHbNYIcSg1yO2HD8adg8J/szHY3izHND2z6
7ctqjiNnWjWLc225YVkMjg4dI55FRUXJIKyrwDL5s5lsWSxUuuvmIkWStoVl83rjYhC8bl7vt+x9
3VzWRrg/G69xOQUNaGjWnST6aAU9mUuORWzDPGZ/Dtoh2v7iUVyMissCVA793eu2mju9f7u5/KGd
e6TXXQIVugrlJtbHZfHuEZbbGA4A5MHJvQ47ah1ve2cZAZlvqxOo9OTmek/4su3O5pIDAJizvPAJ
mItoYP/tEywKr+tr+Kv9lm7Y9Sl+eePLX97dBegZFGPzzjMRz1E+ba23Jx87ALZwWuaPqfSnpn3S
51WfrIdsv3wyZULi6n7S5U2TkYy3fGfXb3TZ9EBwodCBKzPra+f15ebrrsva8vVGRR9MFFnmnfre
0NQql9m0M+No3+uCcf8weeWm6Yp1xUR8UZzVCsP+ZjkCxknEzafFJektpw6nZnZkVAB/RvwQdp5n
h6Rh8JSTif62wBaIEum67dvQ27UmRIttOFChJpsZBgfX1Y5pCyOgLuGToUiog01iTaSTwLN8qsv3
ApBSwF4unktmdaCHGcGI+QueWnT97Wb5AN99/Mttv3xF5XKYvn3q11U/KTlsIrgubhd8k1pEFwtK
01EV5HxMHTEiXiXzSzf6xxEI1Dqd7PGxSBKyuUpmXLq7dbXG3UZxKXdIswjNm3uYVoJ9BXVYuCnb
ttn1XpevCoaS4Oum+o4WxN1Yieqj/aA5vnly84tvYChMPBIqdIgLUxEEN11ofJ2MhpjSQn+2hz46
iPbcJXp99DLrUrm12FNo+RoRkWersyWTdGNxCuaaR5eIiNxNISoHi1j4PNWaZIhgPcdDFe+cyv1a
cLK66UhJxeLbg1SMuNaPkfelqnPjXID6Wo2W6R90pR1T8jaPjaN/IfHS2fYinvati3g1CaaNAvDW
iUxbFUFb3idTta27fMAq6I/bfGBCr1nqNZrGLzmMqGMEJYsiLpMnOkyCsYHnbOsGobOZSAG+tRgP
CJy+TTSAt0OmeQD0m+BBbzahXDe5VV/iAAKfA7ta5fJ7TkL2Vm86D7vgMNxI3Xus8iB6lA3AubKP
X3pIxxuawykOMRiopircTZwN9qvoKZiZxhTsmiA6DPwY7oOCalUUwmisogILhv7RVpbNJdb3VlE2
Bms+9nMOEXIV1fk3Ekjyu74cMQrM3Myqe+CEVB2tCcZ7GqXnOHb6Q+okF8vTs+euh7ZmW9bXUSj9
Q53uddMujoUmiTHS4DG60DU6p3cZu/TxwXeDzaASLoVx5WGupWbA9/Ftkua590qbIHmugz6ab7pD
P7OCOiWJgxhRG1w5dgXU6TajD3TKOjf/4MIb1Mznsand1zRAKx6ITuyNIgD0W63KduxOicNJwTaa
6gHhWYf23NiljeGdACrduK02Ms72J8wm/X2vumovjVE9RmG9h6N7o0m7uwg4oXx35C9UmZuQDRQ1
HGoxEz2Ea5or8bfP1P+YJmacB3C7013XImAkFrnrLfeU9uWHoJfGwSqiQ9X76RZmIWJ5u3TXtZ9k
QNmVfRwH7Uu3T+EGYD33TmmY4cvJQpDpxldN00AB9rQTVBMoCGytt/KdChuuY2PP6DH/kQXC6aI8
exSxN37hNt8zL4jOsWd8oH/DCJYZ+tYggptfd3EeKw4sNeDAzOr8aNTyKSxNccpeJ1rOH1rvqyjV
o4py/2JE1hezskh+HH2bEAp1RwsvO9sy5iTm6f2hLkaSLovmQ018zJOokrtU1PGp0SEg1tSogi50
7pQGkLMb6CN5Otk5NNefXS3dDHoMtD3DEAiMDO+Ai/i5gvnhavouMsdTb8FElVF/KOmbOCDdAOhN
3kaImFfHB4z5ytL2qZpe4jJFvD2CYCVpKTG3WDibiwvMsy6cWy2yU0rFdEWNVDJEIv4qnki5ryNL
39G0QdHfp/iOtEDHA+MA5UvpH1S5Co4ekLDcNkfKmmS8J629NpGeHNvJQ1Ir0pPVwAfpyazEuEKN
UOkTVjXfMo8MvMZVDlBib1TmaiglGFqy7MEuflIDr5zZPsaGuv2kFYTRiD717zSZ/1Bt/iks5ZZd
8q0pfI5uvSuP1dh1j0gPnkQtqCewuYZCa9JtwZEj5VcvnYxzXrrnLkyag5I4UpkVn9sSXp8Kxao0
HdKh04mw7sz9JvTi2Rub5zZQ7jYo5b6wp7s4Kz8VWn127Hrc6cSEad74WW8TY10gpdnEXu3j+MOa
Zv7Q48MASuzV+ATOebrTQm1T14dSdgAX1JdImqRh99aXQXTOvov7x9aOf9pJXO+xHN8nNnzWNAvX
PXPZ54YO9Q2dhvqQqUc3qnRc7o6zssDdPw09FUYz5wswHTgFzFpTJ9ZeSE7egzUTaSyeQ9Ndj7QD
Tjb0gBs6DxjUNAxOyu31owr0QxHW295WH0FQNJsSFejZ7vN4UxQVOZbySR+sGthiS6Ef+/IY9+5O
IxBupTSJBZp61IwHusmj4ZTrqXZHsLnVduWTaFxKWiYW9G7I1m5kdKds+loMqr64lOtIynhiKOds
BroHYzqoT2aT3JlmegLfFj555HvsjDBG49vUJUHmQ/iimX5/kRgBiaNC/jM53aVX3yJh1V+1xsGR
W00RMQMctFQjc7qxA75WOapV3QfQnMukvKiWa5qbgrPt5kYfP4h6302XvkVzvtzim0F9NMf8RxJ7
6R4p+oqwF2enj/nJtWxtPzWMoQSQ4HXj84Mpi3gXlTyPFfclpMYRHpONBL/qMkzncRK/qNa5qYnk
Wik3i+9bv8NvMGV0PLyaxZjfj8Qe3CI5xp1qmqvGEceu4cIgnbJZl6367thkSxWGQR5b9ArhTR6C
fD5tZ9SiVY5LrWZQydCr9rZpO1K6V4geunYPFS97kE67uzX1wj6MriY3el+1XHot7SnFSupa1s8c
wuyH0o5vE90BW0kC1GOTBvjRogCPfjw9hF7yaoaquGv6HIITferb9qJJmoBOZW1jTvQ72i5M5S25
q1QeUO/OuIZRFRXOoS+c4YXSCoev1k4QFs1VYQYWfGxnHisNrxTn9V0aM4V3q8G7s2IP8dAkMDsl
47keLkH5maecDgOfwlYZ4KacGhq6HmIh0vqGzj1hTb5FydTnkyG0Q760RcLwQrPrdVb7gAuT5GOQ
tj4dPTGtwoEk5tpRlOZ0erslyaQ3OrTZiZHqJ8tKX/rBYvBKidUjsA42PwkIUTg+JzbAZ/zkyXYY
gvuxnlnhDi8i1rB7Rm66H0yFESfSKK4grdedV5p3xlkH2M4HaWbZ8NkE2rhx7OBHUNOZK+gzXcaR
kKmqDU/SexiD3lmLPH0CPFyt+4j0ucbg9M8QhqNCTYAXTZKTmSsPrWzuJ8NuNk4wfoiYNVNBnqJn
3+nugsAHR2qraTcpb+X61t6Mve9RNaY7vefn2iIg2gDyP2tJCwpAmZu4sXBlWT8Z1aV7Twxwdm3A
qmNX/qCZ82h3Qv9uahGFZM/5yNWr3CRKrg1SHy9lKl/CKZtew4C47w6QLcdHxZixT1yAFphrSlFp
O08aIcF3g3doglsuofoHvcq/SriwXtQA3YsM/KEW9u5M+N1pCkLvVDrZveFIxvWoRzZRimOiSZhp
1IylT0zFOy+RF62ZR14+DAK/S3aJ4V6mKq/37Vwu0Sc8fsKAkZqmVUlOEOFugdVRFsZVH2YDAogY
w6GfxM5nL0ghkGBKt1OnOg1GD1xgDAApqPAmSQZ93yYVdIXAfHDzzH2w82HnSyoY6RAdaQnuKWVT
V7GmzxVp38eKk0FDO2ZtEIK9LkwMdWjb/NuqMx9jNDMr2M3tvtIaRssOqWE0q7j3SMMuZbAPkBJH
uSdOiBKoF1sjdpeXUmI6bHUy3lqpI0Ty3Idy9NRtIvTPY5ZCRTe4oEiaqnBJTwwVWl4BcdKlHL9X
tnE/55cNDufqTPrHKvEeUIHeC4Nii1Fh4phkQt5CsyacSj5UcfG5NJJj1JXaTjcEuK2JmMeY7tuu
GXg5DKtiNBEtkSdG9hgrrT94gLPXo+b+ZMBjHrUaO1QNnvIwGsPB4dp2j/7pUFcDo4rezSnhjq9O
QwPGwgnzYuvJfWY1t+PoM2xyGuCidZVsEpijbmHa/OitFmoCIdchvDs3+WKXSv7IG//VKj5Hpj4S
LwVvtjM/F0hL76VXfsy9xLhtyQ7ZiLJRjDcHny6gjRfV6I5FMuAPj5D6hbmR3TkVM2AuLMgt++yM
FovYJR4zs9sU865TecZzn5Z7U/MzOm0TsJvQpvWlu48J599UdfYxLVo44wrtHOLCbKfjqtjBQcd5
Vkw/qY0/huGcNVtIvj44EE7pQLYKjM8FUHuGR80tqNldHQfTWY9QG9TjQ5+cZJB9rqzBeBAYvgik
qkq80cV0P/JN3JRm7W9cjTq+2d0UBJfvfNU+qBYPTGL7t4X15FSpdWe0pJ6OgVHcibC/pOBVksKJ
7jyfiK8S1dQ2NUC2eUDFpQuCZ5FnBlFKiqAWkiigIZINRUOTg2j2cbTLm4JQGuIYGYwn2nj+2pv0
b7oYo6fkMpqFOJt1HTiAar5hFyL0rscG6Q573W2mQ+cUBZEPBfb3aMp55IhkCY5xZLLrJMjKwxAN
P5Eh7kIDTzvNF7r9NGtuRkG7OhoZU+rWserSH0TeTGtkODqDI1JiMAlRbsyMx/Am+BC6Ggh8WZyD
8YtWItR0KUI+IIiO10HF9X5ZJIhd76pMfRwS2e0Z+WWnKcN471bMz3JiCK0YJVIKICS0VLZnevPc
wCZqk09NbSGV9HCE+07pAy8hHmAYmIMsbadCzKkTvnkX+9WH/5YGUo2MqkQ7Ftw4Jif2I8YNuelk
l94pZz5CAKjI1smcjpp47nc6/ntOBt2xapJLlSTGkcA3a+vHCjC+5AvXbe3O8oZp5VfCWRuj9giH
6Qfz62avKfurGHOspFpOvmBYGDfMiY6pbX+iwecSmgIEPHL178WEW1BOubYlzK85dl0IGsAjGKfH
bB02wIHoqpCrK8B8xRYhSLlFXaigBm/VEJutgci91MuqAyVgcahaNkMofOgIFGws6UVc3ZJi08Aj
X8U0PnbMiOsb0mi4QDMHOeaFHm9UNj04/4e9M1mSFEm77Lv0uikBZV70xsywwc3M5ylig3gMDgoo
Myjw9H3w/H+pyuzsKul9b0Iicgh3N0BRvd+95xbK2K1Gm6FldlMC6t1YlE5F+BNwX0XdOBwZRNhv
bvXLpG/dnyt96TmNndiHv3HPdOfOfuxRNR7yPLw1alSa3jTVfkjN6X6mhbzvYWtzm0pgCI7z4IbG
GX1h0zlZeS16e18miliqSc6YI2G6X+qQLUIMYEqgvN6IzBi2Y9Gxn8fWRV5P9bvOkW9EUfKr24JZ
cRPC5QhcMipSnxaw2aRxJnD0Aaw4PyyuX8qrtrMT84jNzXz0Og+3WytiqmMRSIq++wXZPb5OdXIv
kvEulXH4OvV0hhSlaZ157/YkowN6/TgtksiDikBHJS4HRx1DjIKRDRE+ctwhYurb3Kqiag59bmdb
Y65VZNjZRKXMxjN68Ui33+9KM2NNupJmitgdLqHKacJhULYte+uTpkX76ndENIe2udNadztPypuF
u3Q7tcFAXy3j83wdbqdxYd0a6ph3FbgVRl4MV0xFXYJJBaMf6vuUHi4PfYae7TvdeS91bVw9e5Z7
x7f63QApHXPHfO2zkIoulQxrW/Od0bTm1lsPJEnjZlBGh7dlSOkZy8UvPQJpoHpvEzuDeNEsiWHv
yeex7Rn8jv5t04GpCUlDtk7xU4gw4TwuKAUwJCgWXBQiJFms7EE9DB47kp72zJhsY0RddsfOHKgT
5pN77Jf2KW55Goo6jdiM0c/bexnYmHktvQyzHV7K9cigB2qXPb8TGOj88SrgrJFJEBFAv/jYguxB
y2JwrltIa705c1pfNyWZZdFbWHNGYHzJpL1uj7TNsnxC4YtqWz/bLnCsmDE/A4NYRFNGFqPPb+Ip
7fYiDqjDHeJDNlgkkQCZbrvekczvzI+QHZTbtHzGef0+5rlxM7gie7RshiF1FDjtvP2KJAQBhxfT
gVmV1tQ6jUnyw6H4gTHjY8JycUtR2aeaoX3YHMmDHJRal4YqmkcMl91Qsu4vMEBbjnpb5igGnHp5
k2RdvvVLnV2C+c6YwVhVtHBuwHUvh6B7MbJy7bmSxokRvI2biTxrH4v+hjwpMArl+ESG4QYVOZwU
6AcWAydnzxNdYpTkQW2Z5cXGnSgnRletEyWZOZxNYGtuirupuE/6KT3V6zKrZ2BSPZD4QzU2TzlV
fZjArzYj/CM+b/gJpbP/Q18zu8csZEfd1uF8RwEQ3AKjyPZLGb/NdVtHydpq4RR1BzLwnreRvBid
//4lwRQ+lC03FfRTfrOrwmKGiyGIvioeN1h6DBFHc9cl+XAw2t+ydWndldq5L8fxl6s8uEgxfcWZ
iVO/0AB2JvfJ7Upj21Qutom1s9mrwocxtOZTXrdrA9EUo5LWn/zYD3YjX1SZiB1F5EDIaFzdlLXL
5mhERdGrhYPyhu+9RZdDkOQmttte7ZQN70ukpXcnBhN0qLOfllYeQO03O28pl72Rxs1R+JAeGMEx
B7fr4lFYxUswysdwSqAyJXKKnJENiGeOam+GlbOvlHs7df5wrhkimLdOFc83bk0NDhYLij8oLrGy
fheGuCek2XK7hZQfZwqCVpLzhgPZP9Ac5NOyOlg5rJp1gzHicexq95rmIwWueXynSzpS/Mr90PVV
UF53sRU6koJAvHez5VdutAntSQP3U7s0p0HKmD139fvLDB9PwY+y9ro3wIVg/1M3iA8mP2SU8sDf
eXreueLFnSb9uVDaOHNiwhznjMfR+sGGS971i0D3a6fiagfV/ehJxMaqsPdZhT0152neojZvlR7a
a0UPj5tY5SO6LSgF6fk7dlMvfQZwmXEz7gHpBhcMR9+cum7PTUJGYvAdyouKWGyyruijuelwPAQT
o4/Wu3ixR9mlwpOUVed4BIQpy5DZfphAqGIkgVUXf0hZWdus8dwdrmIa+EzrshS1c42xRcNO0878
NBcp3Ju0TfbISvCJVukxSxpAWf29yCdUeqqM9k6fvTcchi+0Q7yOMfOXAM/nOcnru06u5sUQKITN
9JQ0Z3Kjw8faz/zz1y+F4XDPdeqR1gUb56bzO+WMinEY99xGG+XHnN2yS64uZe5Nb7n08Z2mEaXf
xBsoLHqunfCp4EE4J10YUQi+PtU5Yhz9dnTZpf0dTrjuTtQByAezYI2PzADZ1SBk44fFZxOOcJ3r
hRdZV1/tXJlnhixgAJeWDUmV9jcunn8rNy5NMRQvcsryh/aH6JpDKav8hbezdVl7XTdtc3AMkT2Z
OOsjZdHvhA10voZWuzWWvKNuFgTJ2LXL4UtbsNpHjigUVOtaHhb4Ag0lcuCNW3k0f9GJmJ4b0tyH
3Daeyp4/icHdzb0VXmmCPRmV9LHct6AzLfFdNkMQWQp0VBUA/9MBKq+cxEazqfWdEsRND+qMTIu9
zUWzRbCB4kCzM0uQFR9xiGAXmhXakgpgBXhlueMw4u2MuHkyO1L32qL7NbX9x9KfD3aPV68KrFtV
5t9p3MBBM9bdY5n7qGu6wnY6ZOe6cgEPlgiFlqz6c2Okh2oS5l1aVq98BHXkLGzBZ9u6t9dKP/q7
2cuXSgF+y7ztUIL2tdkRH/DoApZEYUkniDRUQl3mwvhh6BGkWlDTqFS1kPXka09D6DGN9QxuxhsR
VuU1LnMgLsXYX4ogoaR+GtRtm/8Iq3InA6E+MlbTjY19hcRPcq3zXkelsLO9a2WsRp6sdu5EiMPQ
lv3uQgdD6njLqyK+KTrj2a77+rZLWLd8x4oP4ATAk4bLQzuN5X08gXJ0+2hMVyivW8JDS+PsDhY6
FIXyvTXr7qYiMoY1j5riUS4jHtmyvw4l1eujy/lBBDD3RvdK6MiFmZP/VElTnKpgNu4Y9j+FtJFs
keva20lvApNObMSgJ9451DE2yj93Ioo7uAMGKc3jGD6ie+dPhvFZ0F9+YGYInWk96ug6v0woI9fC
LHDiJJK7LZPpxcvtu8ypqrvQ8tVt0b388Qcxcl9gyYaqgmGP3if/TFXtytbRTiQdhw+Zw9mzFJqb
xErGC82E/WYcZugs7eIfvwIXQrODEh0nSkZF1SEwsTdmXkBNFSMrQTnURc/Z20ALVGBa5n3FwKpL
Bw+4akOxT221KFHi+HVS5EfA9ZsZR7/rub4Z633g9hhsQS4KuQxbn7ZgzuiId1M23bsJJ84kfqCn
c7rjO2CHHsz7QosiyuNqivD8Hiou1pY9jbXDHepfvaX5WBQcl2ltDG2SlTTZ5t+SdT3xfehQTW/Q
Uj5m+NPnCTCND6ES+scRunPEofqhKG19ZW5gHBo6phlzMHasO177OsSz59QQidYda8m2GEsMfboD
LwfErmBjkL/YlH3OtrSrzlBUEJ94DzdQTETql1EWd1QEDWHU1djmxpG8GT8TnsR+PAQDglwyWWD7
OZY1+icCZn6cnTkFyauCrVW3/saR2Plt0duXWlvn2lyyO87JlMX6El5rSkdjVdYVYVGwa23vWs8I
+iNKNxrr0fX1/OzQ/fSQsGQl84ypxZ+fdOfyX5gywFcGhaJet2cS9sYiLogLBI0yeDwzlQW7uB3w
5RChma1UPPu0p/RYeJUjiNfYyLw6qH97du6cDPbFt6Wutwhxu9yQ3nebjKIPGMofbEqarCE4W+vi
qXxzOJpcN8gm25aiZTZ/1AHS0d0eBW1JRUEjFG4+UrSpi0d6jU9KJEKGWDdV0mT3NKAVW29C6u1o
C76psVsw0/Ru66CHRMOB69J64i32vk+J179ysV6kDqhGk63euPaAu8CbOHeaqbNPHfBHdvXDEY2+
jQOKDMKO8zMHoDoO2X946nFJCSRP7aF0h/qb8I1IK/mkhIbeOnj9/VKpk9Os9MS02H5N5vKCR722
dHDsrZmrJyQ4xEZYt8LJzv78PDgY0OeqCFkgi/muSicMWp7+Rq0EP2QY70RlHw1OSpfC+WFgxz0k
A9XJc0XZYTf4OyaYyXYuvPTcV5SSGVYev6q0j4KU9EhpAfEqm0XT+EqDWJDgYC4WJ9lRg1YfSoUE
22sa/0Z9/0zXpji7TrpR2Stbp2aHmRmObt6a0eAtxyC2GZUYnn0SpXrBKj2dQ2fSZ0odo6lz7ZtB
5821xbByoBL1Bw3O5dkU1Hl9/a5y6/Ksc+s1adqaSs9quUkcfvn63bRQ6jYZM1pS0V19A2HbI2jb
u/gEWiuet0JgGwskSLVpqB418SEmyVzmcgRLOmXQ5Su/JK+QQzOf4frQrk6MvU0CZzOV6QSgNNx+
xctKxqtPS/YTI9Zd48Tet47zShpa3+rJHx7tQtZnX0Mu63W9qT3DP9v5GiqQiIFdtVzF2OsHO/uO
LdF96p384MzhiMFsMLfqXNXdsLMqIbZ5/1lJ9Z6y8z8wfkDVxb3OS3nx9+xtbxiZsf9S8kYm07tj
Kpa5NJh2YWBziFTZx5c/Ykpm5Gktm+viaMiBicBdTosXzuugPgTp+JyGmbgYKSslMtTHwDeS4dXb
4Kb4tHoXfpzLY9ya3upX6c+j47wqa3rEngf4Kqt+ZnJRBys2drNwrRt3ca9OHFSAp0nvhtAqMzlz
MAzGc8u46BzG6kJncr7TNTFep2LXbfcDcY0Q2IxrvyTk3oH4Bt6uZ8qNesrboYde+4dFthW3Eqb5
/qudozSCmnFg0W+LgU75mhxdhL872HcK9URq24AVmjJLrp+HImiiJGCVKM2Y4DnTqW1WQj7OBwVT
d0Iwb0O486nuY2LpeRZ1ahgZ7VXuA81VBf5U95Rd8UDGL3bXMIxntd+GHo4U6Rdoo+X8gTW8OZru
DUXK3hUpi22/MCLZmeIlKPzfqsEXxXvzoJi8qKFrcL0HNAJlaLqL6/IemKsjxip91FgQyhThuRmP
tjbNo6F+EHSpDmMl71IEWVBjVnfsOi/qPH3Ih8z/qY9d1UZ60cNjJdq7IF2ZzK5R7PSA/glYwtvI
fKQWPg8tdtrCumsAz2YOsWVVvSskNZDcjs/6UkMvqoEJ6ZhTno9pYg7LJjqGRU/uxfOn/ZSEcDF9
VVyncvg5ZRa6ZJyf7Nl/aSxGJI2fG5vJyUiL90pHfe0iqDKuZCctdl4QAuVmatvGVntTu+23xDZv
RdWp+94Ve1vq5NoF1v08pAtCbRHvWAjnm5SK2d4sqb0msGJy/qN5wNW3huObp3bpHr/yBL1jPWPR
rE59z77IcbKnrK1G2gy9197xC47W/kxKxfjlat4UKs2B981hSNxGE9Nj6gRdx7IvZd9/JG3Tn+U4
rwZS94/g8/9vY/pPbUyuKciA/9+JKK+/W1WV/Z9xKF//z3/hUHzrHw6ja4qOmBeRdLcBrPwXDsW3
/+HYXG3fcyyPvKPHV/pvJor7D9PiHzNV903gJwQ4/xuJIv7hC2Y5/BuXfOSKV/l/QKL8OTLr0gXl
WmHo8w06tu8QB/1zsi+wxmGROJqPiRf+hMfF7uJhsTQumYT9/L98MH+DpPhLZt1dc4Q2PyndU7Se
83n8NbM+jI2wqyQ+shTkwAkHDnfjRM18Y8uoWbat+avrzNMA19fkAFoG740xnQrFi12O6rvyYQ8W
lbtpdad3ute7fJqTnZOvcIBSviDuP9eFwxbds8+ycEPyUA2eopaQupMj404+LE1XXipi0polLjLG
GRS50d7/+x/Uh3DzL/HaP35Q1zMDRpWcNbi8f/5UUzZskw3O7TgnznHqUbDtLMDqJV3WF+adFhs6
V4qfjll80p98rKeWSAIKYx9TryrrHkVZHalq/1SOuhTFqHe42NjntRR3l2gzsyebSNCuwiKkN62y
3vIhxQzKugrqQQQ2tQxEKZfEERGFFAjMeK6y2t6YGJzW5hYDg88+9LPXL95ggb5EoyuNN9uaAeDW
oe+0aJFVGWfwnTImAVEZFFsNu4aUl1Fu/KR/nxuPjqqkOaaB9VLK2YRlwvwoCLNjFnS08tlsQ7Qv
PzmZHstaIyRxAdLOzndiQ+ztd1M097mZfHo5g9Yll0/1QHRDT+OWH4s13Mm/VQ3mnzgcP3CwZ5R6
FXr3H67VnwPHf1wr3+E6YUVzeUL/clOarVPbCrPWMU05v1hN/JzZ+fewB01dMvAtc3YdbTmASHAy
dzc2JmPEVu8Wzz12GEHo5+gRughZ5Xaw9fPUZGjjRTGshZ2QmoRo6UVuE7xPncdM1RHehkMXFMeM
Agmm0m0NYaMt+mQfzA/W22gWLudJ+elmMOBr6QB19e0U7Db3fTPiotI6RGsNfxSMx2/stnkv0vLC
qZezlyQqFEjeWW5+VqJ+Zbt3rypuPH+CAj+PF/pfv3cuJ/1u7vZY9UZ9mpmjIXjeZsjMg+gvrr8t
MKDbZkflwlinG/4DoixcRac0XcBC4YNpaeC0M6ihlJB7GM473ynwV+afAV0EXKhHFXLH/Ifr9DeP
FNSNEDpUwIv/iyPy8+MRGFX3v/6H9T87xx6G2dfhUdq1pv6EPo0gcee9xXGwF+t29P3ff0Hr7x5i
WvRsbhEXTMlfCRvuaHWKk0t4tCf7XHve/RJIpqPrw+CVw1sty1vbyOHnBMN7PnMHy4or7FeCovUy
OLUy+cTykjTJcRy+/fvv7e/uWdgfAXcLTpPwr2wfYXX4zY0iPPpYJZhCHfyUb423UrfBxeBuh4r5
CD6r/3AN/ubLrmwFmxrAldHzV8RM2AoRFNoIjni2Pic3eGZMaOJTyD67Zog5uuND6YLnf/+zWuaf
+R9fTyjOd2bnJDPt//MdlSWWCDUP7tGk6msrk7tETyCuNBDc2hxXdYXY/ZjTLfUSd/5znjlwLyda
fyrf/LSs8KxGpCNS76z+KZ4HdOUmY5GJ4QwcVnRLAdNnptZ3U2bIgnwjxbbGuLwrPHXvgCPcFrN8
K1vjoXQ8kjh81DMTu13uVVHD10XkIVRYON4+q3XPvXlPN7Te+V5HdU+hTkDJaAewQYnB7qq+JzOx
AJ/ZKy6AqWESzammWlNDQfuzN1/yOte7eNB3WLAoNAZnslka/3uP/4eAIWtwTl1NDtyPZTFnHB1Q
JI4Nw6Kti1MLJOFaTVGQw+6FleSBUpzXhaeYlouT8DIwnXE7zVy2GgGcHDslDJ5L8+z8bI/VywBQ
YVvwat2E8/zo97xzGgNX5SDDZ4QyvrGQDxep790jtowxiLcD/CeSbE1J+GlvBml+bBHoqwFr9ORg
pSta9R+ABJYA+/aXFyxWCgsgjC/8wAtDd312/2U1iEVcsNdup2MSinGjmUyU4x1IwAVvZldtx/CB
jPHMyRNl3CaaRDUaIfHFIBifnOaJYtUxKsApQMqhJyQOzKMV4FssVDbsVcaLKOYghaF+q3EybvDX
JpdKWC9DRs2VWM9CGLRZ0KFGkHdMHdzVJZolNq+fnKwaBOk12aQYJQYatQK9lCO6G8UWDRQ2LO68
StJ9quZPVN8bX0hz57h0J3MsSPVjWGmayUYLw0nXH+CEMGRZHAY+nbuN4/l5qkkTsmYxaaT6mrxg
vTzZZnop3PIxaAAce1Nrb+oqX4Mm4j0cCr2H6rB3VUlVJd6xqM/ItAFqpjiaLVZiqVO/WKQTrXlv
lOWwJ6j75nkuQk8607hiv3RL9S2uBkSFzn1rZxxOqpBPzEAbmvfW8DDlJDE1wgVsc68z4L4NjGFi
uRt7/4GvCyvFD0FrtKdeBfM6MXiys/ooKKoKTAL4Xq6v7QzULuATIsXpRs5rr4tuOzXjY9m4n9R3
Vgdot/uyBoZi1cyiPZ/vO85SgFokNn2XXJGXW/s8zGpCZ4L/N523Uyx4Oy34ACqkn7nKV2sknx4y
K0In9VEJmy+KmyaMZNCSAeULb/5gaxZsFhD6WT8Tmmxsa49avpvRajcLasVuzYgNiTfedV0t9+NC
cRdDpl2T2RXAgDDlbuCWkDUR56J1CGVmNltAW2HbzDEME5c+t6VL29X6crYlxq5i1aycmiYXS73P
Lr63qUlfl6R4yly64rL6hOFSbJt8TjZo3Uc6Ro9FQ3V4jL3Pdw+pw82AH3bHmI+WCHD43HbHxqSZ
Hl0D3twcPmAqhuBsjE9Jh6MPTfoFOABhKMt+YI5vEO3Nz1YnACeQXsz5a3iVeAfG+a9u4956Jr60
zkoNliH7UJq8XZqpYRUUiTiYKUK8y1ixokYHbSyz4OPoyrQ3VVG/TKLx8e0VXRROdFWpwTr4SrRH
ICjsIXKCG6HBGT1diydyUDQlZQJ6TtPtuPh3FarUktp38wgTxTA+VDU9sGmltoTJjbQRhtpJNRsr
Hr+NonxMTK6/ak3zjEn9puOoLUZ2qIQ7Nqhwal8OxpMdszIvJUusk5THTqbbIpMPWVDyPAX6sTPG
YTsMlNMyF7ssbUcDrMVTzWz5OOdy2SKBfrN5bKj4UTQU4VowdHbNM+LDuTpQYf+ttSmo6SRdkZ6a
aVmI65i5nv0R9jeAYH41rDanVvMc47EHzBHfFk3zVAbu6WGvw/SKWiQ2gVFesejvPWbJtZ+CgBl/
N2BYEK3jIyvbbUdDm9d865vhOezE99y5yZvlppmF3MiwylanasZ0uMy2i6/fMELthj5m000gELfM
MhG/XEqfZpsRjv88VHS6qZe2wGsiivAjD1AC3Xx6KsKFCgYgzZ6tPFpiRpxzLPUIWeKubws4a2Mq
IuSUZAMY7UA/ab43Pfh/RXEZy/hZG2qrJwDYY5cwKhDFt6zk00md19qkIku1kmIUr8ZZofVbSAaf
Emszf6iNsDz6VUc1kNU8OIln7CtOB3mWwqZipAATJObcuMn8mQm7oCagYJi74e98CXTXcfoYHxs6
VDKHh7muBINKp3/xw/LBWFNadk/lDy7jTAPJ7IMgajDvbrvFf0EJQtwqlbOpJ0CJy9LVmG/APHQY
DIM+LSIrhD8UptlHLJ9bgBVbgBr7NLUfysSkFgTKjGcf+on+Oiz8zz5p+Clrofdj2mFRiPtjTV4z
6nPy5GPDvM53qOYZbBoOAtgHWr/gzHA3nSAuFy44862T1BWvWxqr5MS1IiH3w5Dfecq7iN74bOeG
4evQhQ+Txbs6AZXU1e3BwYWwGsKSzYPZquTkdXSCNdKPVj/7Lq2bdluPw95U5sUMOPmxjySpNhBm
XOz3OnS+oR+LGntfUPHelONwdr3ypraTn1DKCMP8VA6hF9WAIWU39YIHROJUrbNd7eobEXdvphH+
jJU8erXmGBEbr7m3EFGzSFgSiIGeNOXHwXTex3Z+ViwvFGRBGPMpX+h9zNhjuMs1x8gc7H/of2YZ
8Hs3aPlGx+pNh3DPfM+KdJneVnb6HifvCPhFiZnPBFJHg3p4sOqJDpVUMKTi/9WzTHa0bu478kHz
VLiwz9gaaMudt7haF7B+UDH1W+rhYW6NINuMGZiBFlwVjdHLizEU+zUneCxDWEDwcpBlWXP7/NPF
IYFpKqdSYLbeqiVNdo3pRqJxKAvD3AujQ6FFmC0XODjD7Pmc1i+2BBWPWlK8pnUPVKUmk9IkL6ng
uIaHjQ6Ab70BAzP230Viue8G0T9pPiri65FBQexGGMtae8cSX7ZKAfszULTljkEk8cYxmCK3pr8P
XObvNDPbm2H+KHvvXmuDURQqwsmop/feTy59Gt+M+GHB4aWMboyXGdfxaTJxZuh6xIJK0ZLlkIjm
NVAgojr3eQ1Grzw5MJ9vDE6uHR5Nz6UgZGVncABs//gFWb1HLVcjgQj3ge3qQlUhDu9gLRkYFgNd
ZwLsYoqwOf2z8uDrd//8JSGFcqMyyrzMYdQAg+LlZgwoUiStf/gqIbDX5gXiGN6+p+Xgq5U1bUih
Z0qClCD2tH6Ww03QC59g13RoXKycQXhOAgUks+hvU5JKrJ3la0scbF+ujQIyFrw5NCbK1E/hJGU0
M9riWrvm1SztXakF3V+9uGaCsV+uXrjFee06uQ00H4/9kKy9uCONPwYNwFhJz2D09k1n5ZvEyH8P
rbzXi7KJzJe/Xau4+gBOJWePZU7u43i6sk1CqffTe111L2WXQ3iUZ4W9p9XTmcjPDpTyRzB43x0q
2zh+jkRABlX9FgVOStrvLEFwr/L9kKkIftRgJbx6vNeHlwkPMXuo89is2xSKETNz4dWHGBZAA2xn
ADP4YlhMe77Kgik+qkP1nXMfFidzAPxoD2U0AmnfVJ61pgbwLfWidE6jUYw3NWGmlbbwFZ/2xBRH
7lC9fnXiYjqkH5oLnXfuOVE8ooasJKO4IL75+qXUhQFmBUiY1jH+RG5ZvJgHB6vYAZGmYZqTY1CV
CkdV01bPWd7/7FZYytfV/frd170iF4bAco7ZZwP8Sg9f6e9/5sADZ8DR2ngqgnlCIVz47AnCuC7p
LFEpsB/EV2VrfiPNxJoxlq8x5qlyFTRMqjBxKD9zYDo6RbUSFtyL6JOXEPzfYfZCvl/TxcHC2600
FdVvEBGDGX0n6TUH17EftjwE2HfZxEkcOtuGrdvWATJomKUbuWL55cwaPx8aZp8FuG4wjyQ4F4KK
HEUt3T21ne+c2tgemYYZecvVA5mT8S9s1s1IexxPYj6ets8+Gb+yXrrG72nMQlJS/ADw8DZuPZGl
WhSbG7aYNz7Hy9aP18KKmWoN7zNfX+ur9Pd1SIxryvI8fDYO7ZlfnsWvI/dCVQMOGW/eqLE/1YLI
07R+ORnb4HzmKAwk9wcS3pfMZajwuTGL782ysK/NFaUcRfazi/NPB2KWD+TEm/j5svY2NQ2CkElB
ltKkzVb25mMmMJ/Hmv/Ix2A5jtUmrHi7YrAsAWtIprO4iWtpUYqbLHusKNuxp/DJ8mhF9MR93I+S
1zNbuEzWH0EPgaItj9ns+NvWzumcHD6Uh/FQjuJUIJFfhIR9WwQ7HKgb4hpim3pCH3301P6jqzhB
rXfMtKTerll1TG8RkUr3IDUZxvVMlF132uE4ldsEeiwyApcyiLn6GenA0+TyjA+rrKirlMZNKGq9
3/6KvRUUoAFLWsz04hGhwsu6NwBrB39G4XDN6tUasOo6TYyGketzCyVgVzCpog/CiSqbTROae0nm
y2cAa/BN4Xq+n0aAZefB4uH+ujwpK41MZb/14ux7z4WIxgU2j8mrLEMZ1G51l4UQRnJz0Qxs9ePC
iBueOPM0N7dvDZtuIxfhRGLn2AA/fTQk2aaJaugt7Mtn4i80T3vymxzkgxGj9X7ddfmUYisz1y4P
dieEaCgIND+Xhf0D5VFfQkjecvMszMw3MYoj8wdzg8vlucgcLMjrv+PU1nBDnQKXeBFfyk7XI/Wq
xPjKfWhb52dRow2FMWER0/wtDfMW8m06YvOZ03D/9ZHKDNyeLberUDknPKNuKfHg8rdV+Qd724qN
z0gYTa06Ls43+l5wdXODR7rPn9Q03WZYS6Kx4iynpBNsBrMQ+AkgnSXKuhZ1fiwRGzYuL4po4Ybf
TD3X9UvcLhHjULb1CXwI9DsUHsMDN19h+6U0ULFfwHsnJoThqsbkZvXrfHimSzBR7mnodUOsOvue
OKgwlnEZLUSJNqOLRTmPcIjzPfI9r+PUJ39l4TE0QEwSVN2HoKfx7Jf9MYyfUoz7eGQXHlqJWEOg
Gqj3zs2qHDcRJwU80idLzqfWcN8TRg+cCigAK2GrJfkPjXP1lA+49Ipg+VQmOUNuYDdFWDPCFYAc
A1yKOR6XfBHS3/dWaz4QaT4oG3XOzJCVFldm6EJIFtx46BfutszPXzOZwsg+kVe4zDp4JoFzSwD9
oYu5bdlAdYUCYFBDbjQo0fu6xxanBNWW2XuLfhwe3VZE5tA8dB1wubTKP82FlRZvqs1SSZ2uouZl
Jr8zQJsX0IR3CPamaiBxyZC0XkH3eoeuZtBTnY8UQ0KsY5HpfsZxfF1V3Di/9M38mNJmbSoe6smj
0bcI6204dquOxi44GYOTF7spTkcOVF3e/W7qnG5VmZ5dizhlzYzvmDkIpGGmjwZryjaF8Yv+wKhN
JWPHJB8/vpaPeEU/2ma84RW7ix2M0HNyCXVFThPFEB8eu8SJY07nzPFB9MZdEh4VzICqObamaHbA
sXJHH5K6rk5MCt6k0z+YnT5WKFKWWMNKAaEKn2MHWIeU6/Hq9UDahgTgpfa+tVbBoKOYXzyMb5by
P8bA+An4kJC8ZThbwQ6usU+exbZQZhIpikhry/mmFtlbXYCik/P03Xc1Rd1jfhqJMwMu5VxTWpTM
FbSVjR6Mw1Ac3V48g9nAUi/Bqhe3pCMehsokSaLkZQkJa8VFewyBrJybyvthDcU7XsmLImwaYXzN
oqzgfvRpyI3NZeRd5L5b8ZLsddfcGqED9G+W2VktMIsMk3ddP4zshPPqTPaA/u7+4Q/jnyQBtSgo
aa79G79XAykfmmyEzkwx8mrT+cOrYxJo/pc/tyGyZlPpG6OrAiIIVnuwjeQRs85yYyniZT68oO24
eno60LSsJc2OJCSC6GKaN1Vqz2ozA5C5+fpzmMZ3li2qTT4ERG+UXV5iBrILJC9mdaSWEQs2qRRJ
VGqAmJpU2GzYOC3ynEggb0wLS8L/5u7qftvGYfi/EvR9hm3Zrv3QAbe2d0269PbRXXFPg2priRbX
av1xbfbX30+2lVpOmisqPQQnDMFguxRNUyRFUuTCn7X/a39wBAIRU+ju87xe+7P253uTL7HHRcGo
erki3bX2xi9Un4PP/wlnC+AnLFGX8ueCfF00hH9EA7yHx4c7rLyVQL9MuEUuiu+IT8Jliq1xNW2g
jsJLN8FEAlobfSd/urPnnzC55x9I0DydL8VDcfkuKGdtaOB/k5TQv8gZrel5237lc8PK9RdWNTja
pIL28u4nwYv6Wrztof2AJmzQ+CVFfn4tMVhwoXVw8QOEqLUkhxalFt99EHJa87rJ2MkRSRzUjw0j
xGiSdsAlnwuUmuluv0sSJDTEBHs55BvIgUwETDgg0UtE2P9+HTX3P6O9Ac2keuPI5OJpPUzbwAJE
IffXEGEEYkAE5GZEEaJyboKsYAwAHBIhjpw4cAnxQYZuHBoRQriKTIlw7Piob4hQbU8EBG+GREDE
zYk8RG4SNzhMInieK0OqRqzgx04ok2t8AnoOXz/2nSA+JvA6kg2PHNhCwObqleJg30qIgtiPY+Qq
tWMkDmKkPgUy5QhJMu3olt4hiQPEg4G0ERMEvoPy+hEcuMHmLYe8kBAITdeNPLe/f3BC0feOY1OB
EBw7kHnIM8PXVt96SAXPhUBA9W1Uue7Y7oC4AAk5BPkIZlzgOoEXhiRIkB4lx1grQGu4aCAV+71q
7Ah+QFRAMxOZrGdKBRnIR9ai20kEABxyQZw4mAZ9w5Br0412wgOiAiHA3pAKBNmgEYmDGDqmHSPl
CDOJwD5ARmYvNzuyv4oKr3hoY3WeLnmetfYmZ9Uus/SlB5SltX2/t7Km2cmRNCe1B2WWbTf3szn6
XlMerSU4uKksw3ae/s/7F9yeWptLvZW6eMFZSctUtu+Asbru0byid7Baf8vpLb2j22bgMyYnRxqe
g+//H4Cr1QiuzJcyhlvyX6LQASeSK80Br2hR0UpBkp/RS0KwpynkU5rzHzjPyDWsO0PTGDbyfUua
CYWlxBq9B6FGzSEXBUtrnjbaJgEhE6xIU+BnDLXAackUJIl2HMvMcGPI/cZmIn5MTgWOkNzqZEdj
Tgtc+DuozjPte/Y2syn+fzBRLnSUUaxPmqOmkC9Acc4VnJa9SRRa4JRpRpcaA6KUvAcVb4rwNEcN
eMH1FdkpYmPQRcbpSIqg6RL2PMaQxaPOFp0VbQr2cls24YC4hfVyCcyadLVWb97yBXYuFhbJR9Hw
aovMCfZ9arKdZ082RtY+9TKnvNCkhzwPYgHnOS3XOS0yhaEkh4/+MdgImX7COa0qmi6biqEMgQLX
wQ8DGyThKZq9UN2tBV+DhRU+59AFlag1zkYNV8/CgplzhF3w7/5ek00+up9Zgi6QTaDR28NWS10w
YEGcehrJkH6zaMopV+y2pCPrCZnlUWKO9BX7h+p6C9s7YsF8umKPkwsqeyhyXa0DfmJh9Uj4M1ZW
TJNUPvHksQVzgj9O5uyJp5oaA3DpBbMB/G/U/1WQ2iVP0JJYXXg7C16Jsl5OTmkpoCn1xUkiz9oE
Z3Q1Xvskkk09TUmDgmY6xTtngzHYVQ6LRN/VwI+RWBCyf5ZsMY4chDY+5SdWFBVCb3S0TfBxKNIC
3l+WImOTabWl26S73vxDfhXNC4wIl4FnQS93E2wzogRvYT9yDeqzqmKaSUEQrLEgGa/Zk76r7N0o
plz+raZL9eWkTCFB5FvQ9XvO8w4CaW9xCfzFsbMZsTcJiQ3+u6HQO8Wi1pcmXGny4IwpoW9YVU92
Io9TeBaY74ZXKdrgcc1yIyiBbWFh3qzRv7FYKCK0fBIhh1xdeEn37PI0bYKV2/4nFYTc9We6c00+
keaMlu//BQAA//8=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9.sv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38098</xdr:colOff>
      <xdr:row>0</xdr:row>
      <xdr:rowOff>0</xdr:rowOff>
    </xdr:from>
    <xdr:to>
      <xdr:col>21</xdr:col>
      <xdr:colOff>0</xdr:colOff>
      <xdr:row>28</xdr:row>
      <xdr:rowOff>0</xdr:rowOff>
    </xdr:to>
    <xdr:sp macro="" textlink="">
      <xdr:nvSpPr>
        <xdr:cNvPr id="3" name="Rectangle 2">
          <a:extLst>
            <a:ext uri="{FF2B5EF4-FFF2-40B4-BE49-F238E27FC236}">
              <a16:creationId xmlns:a16="http://schemas.microsoft.com/office/drawing/2014/main" id="{622B7B90-A293-B936-4565-7B57D1195A77}"/>
            </a:ext>
          </a:extLst>
        </xdr:cNvPr>
        <xdr:cNvSpPr/>
      </xdr:nvSpPr>
      <xdr:spPr>
        <a:xfrm>
          <a:off x="38098" y="0"/>
          <a:ext cx="12669373" cy="5334000"/>
        </a:xfrm>
        <a:prstGeom prst="rect">
          <a:avLst/>
        </a:prstGeom>
        <a:solidFill>
          <a:srgbClr val="87644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Z</a:t>
          </a:r>
        </a:p>
      </xdr:txBody>
    </xdr:sp>
    <xdr:clientData/>
  </xdr:twoCellAnchor>
  <xdr:twoCellAnchor>
    <xdr:from>
      <xdr:col>5</xdr:col>
      <xdr:colOff>373156</xdr:colOff>
      <xdr:row>3</xdr:row>
      <xdr:rowOff>112059</xdr:rowOff>
    </xdr:from>
    <xdr:to>
      <xdr:col>10</xdr:col>
      <xdr:colOff>179295</xdr:colOff>
      <xdr:row>16</xdr:row>
      <xdr:rowOff>67236</xdr:rowOff>
    </xdr:to>
    <xdr:graphicFrame macro="">
      <xdr:nvGraphicFramePr>
        <xdr:cNvPr id="17" name="Chart 16">
          <a:extLst>
            <a:ext uri="{FF2B5EF4-FFF2-40B4-BE49-F238E27FC236}">
              <a16:creationId xmlns:a16="http://schemas.microsoft.com/office/drawing/2014/main" id="{84A34E12-0565-445A-9556-AB6505D9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593912</xdr:colOff>
      <xdr:row>4</xdr:row>
      <xdr:rowOff>147916</xdr:rowOff>
    </xdr:from>
    <xdr:to>
      <xdr:col>16</xdr:col>
      <xdr:colOff>179295</xdr:colOff>
      <xdr:row>15</xdr:row>
      <xdr:rowOff>179294</xdr:rowOff>
    </xdr:to>
    <xdr:graphicFrame macro="">
      <xdr:nvGraphicFramePr>
        <xdr:cNvPr id="18" name="Chart 17">
          <a:extLst>
            <a:ext uri="{FF2B5EF4-FFF2-40B4-BE49-F238E27FC236}">
              <a16:creationId xmlns:a16="http://schemas.microsoft.com/office/drawing/2014/main" id="{747E9A33-4FEB-4F14-AB82-C434209F2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575422</xdr:colOff>
      <xdr:row>15</xdr:row>
      <xdr:rowOff>179294</xdr:rowOff>
    </xdr:from>
    <xdr:to>
      <xdr:col>21</xdr:col>
      <xdr:colOff>0</xdr:colOff>
      <xdr:row>26</xdr:row>
      <xdr:rowOff>187138</xdr:rowOff>
    </xdr:to>
    <xdr:graphicFrame macro="">
      <xdr:nvGraphicFramePr>
        <xdr:cNvPr id="49" name="Chart 18">
          <a:extLst>
            <a:ext uri="{FF2B5EF4-FFF2-40B4-BE49-F238E27FC236}">
              <a16:creationId xmlns:a16="http://schemas.microsoft.com/office/drawing/2014/main" id="{DFEED999-6538-49D1-89C8-5A22680B1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16</xdr:row>
      <xdr:rowOff>66675</xdr:rowOff>
    </xdr:from>
    <xdr:to>
      <xdr:col>5</xdr:col>
      <xdr:colOff>219075</xdr:colOff>
      <xdr:row>17</xdr:row>
      <xdr:rowOff>114300</xdr:rowOff>
    </xdr:to>
    <xdr:sp macro="" textlink="">
      <xdr:nvSpPr>
        <xdr:cNvPr id="23" name="TextBox 22">
          <a:extLst>
            <a:ext uri="{FF2B5EF4-FFF2-40B4-BE49-F238E27FC236}">
              <a16:creationId xmlns:a16="http://schemas.microsoft.com/office/drawing/2014/main" id="{93FA3806-24D8-2FE0-5C91-6A0EE709186C}"/>
            </a:ext>
          </a:extLst>
        </xdr:cNvPr>
        <xdr:cNvSpPr txBox="1"/>
      </xdr:nvSpPr>
      <xdr:spPr>
        <a:xfrm>
          <a:off x="1409700" y="3114675"/>
          <a:ext cx="1857375" cy="2381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TOTAL NUMBER OF WORKERS</a:t>
          </a:r>
        </a:p>
      </xdr:txBody>
    </xdr:sp>
    <xdr:clientData/>
  </xdr:twoCellAnchor>
  <xdr:twoCellAnchor>
    <xdr:from>
      <xdr:col>16</xdr:col>
      <xdr:colOff>232547</xdr:colOff>
      <xdr:row>3</xdr:row>
      <xdr:rowOff>117661</xdr:rowOff>
    </xdr:from>
    <xdr:to>
      <xdr:col>20</xdr:col>
      <xdr:colOff>540124</xdr:colOff>
      <xdr:row>15</xdr:row>
      <xdr:rowOff>41462</xdr:rowOff>
    </xdr:to>
    <xdr:graphicFrame macro="">
      <xdr:nvGraphicFramePr>
        <xdr:cNvPr id="26" name="Chart 25">
          <a:extLst>
            <a:ext uri="{FF2B5EF4-FFF2-40B4-BE49-F238E27FC236}">
              <a16:creationId xmlns:a16="http://schemas.microsoft.com/office/drawing/2014/main" id="{4063F928-FCA0-431C-BC48-48244FB43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3</xdr:row>
      <xdr:rowOff>133350</xdr:rowOff>
    </xdr:from>
    <xdr:to>
      <xdr:col>5</xdr:col>
      <xdr:colOff>403411</xdr:colOff>
      <xdr:row>19</xdr:row>
      <xdr:rowOff>104775</xdr:rowOff>
    </xdr:to>
    <xdr:grpSp>
      <xdr:nvGrpSpPr>
        <xdr:cNvPr id="14" name="Group 13">
          <a:extLst>
            <a:ext uri="{FF2B5EF4-FFF2-40B4-BE49-F238E27FC236}">
              <a16:creationId xmlns:a16="http://schemas.microsoft.com/office/drawing/2014/main" id="{F8B655DF-A7A3-6F3E-0B13-4BEC67183789}"/>
            </a:ext>
          </a:extLst>
        </xdr:cNvPr>
        <xdr:cNvGrpSpPr/>
      </xdr:nvGrpSpPr>
      <xdr:grpSpPr>
        <a:xfrm>
          <a:off x="1305485" y="704850"/>
          <a:ext cx="2123514" cy="3019425"/>
          <a:chOff x="1314450" y="704850"/>
          <a:chExt cx="2137818" cy="3019425"/>
        </a:xfrm>
      </xdr:grpSpPr>
      <xdr:grpSp>
        <xdr:nvGrpSpPr>
          <xdr:cNvPr id="5" name="Group 4">
            <a:extLst>
              <a:ext uri="{FF2B5EF4-FFF2-40B4-BE49-F238E27FC236}">
                <a16:creationId xmlns:a16="http://schemas.microsoft.com/office/drawing/2014/main" id="{000D02EF-671C-060F-98B7-A9388693B588}"/>
              </a:ext>
            </a:extLst>
          </xdr:cNvPr>
          <xdr:cNvGrpSpPr/>
        </xdr:nvGrpSpPr>
        <xdr:grpSpPr>
          <a:xfrm>
            <a:off x="1400174" y="704850"/>
            <a:ext cx="1857375" cy="3019425"/>
            <a:chOff x="1295400" y="733425"/>
            <a:chExt cx="1495425" cy="3019425"/>
          </a:xfrm>
        </xdr:grpSpPr>
        <xdr:sp macro="" textlink="">
          <xdr:nvSpPr>
            <xdr:cNvPr id="4" name="Rectangle 3">
              <a:extLst>
                <a:ext uri="{FF2B5EF4-FFF2-40B4-BE49-F238E27FC236}">
                  <a16:creationId xmlns:a16="http://schemas.microsoft.com/office/drawing/2014/main" id="{6C7BEDBA-34A7-8539-B3A2-23AE5CFE8756}"/>
                </a:ext>
              </a:extLst>
            </xdr:cNvPr>
            <xdr:cNvSpPr/>
          </xdr:nvSpPr>
          <xdr:spPr>
            <a:xfrm>
              <a:off x="1295400" y="733425"/>
              <a:ext cx="1476375" cy="657225"/>
            </a:xfrm>
            <a:prstGeom prst="rect">
              <a:avLst/>
            </a:prstGeom>
            <a:solidFill>
              <a:srgbClr val="76BA99"/>
            </a:solidFill>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DD63DFB-79E2-C6E5-B183-D8CBFE7AC53B}"/>
                </a:ext>
              </a:extLst>
            </xdr:cNvPr>
            <xdr:cNvSpPr/>
          </xdr:nvSpPr>
          <xdr:spPr>
            <a:xfrm>
              <a:off x="1314450" y="1524000"/>
              <a:ext cx="1476375" cy="657225"/>
            </a:xfrm>
            <a:prstGeom prst="rect">
              <a:avLst/>
            </a:prstGeom>
            <a:solidFill>
              <a:srgbClr val="76BA99"/>
            </a:solidFill>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52B9CCAD-B130-72AE-66D5-F5A015E43176}"/>
                </a:ext>
              </a:extLst>
            </xdr:cNvPr>
            <xdr:cNvSpPr/>
          </xdr:nvSpPr>
          <xdr:spPr>
            <a:xfrm>
              <a:off x="1304925" y="2314575"/>
              <a:ext cx="1476375" cy="657225"/>
            </a:xfrm>
            <a:prstGeom prst="rect">
              <a:avLst/>
            </a:prstGeom>
            <a:solidFill>
              <a:srgbClr val="76BA99"/>
            </a:solidFill>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1BCD503D-408C-D580-B7BC-BEA49BB2C1C9}"/>
                </a:ext>
              </a:extLst>
            </xdr:cNvPr>
            <xdr:cNvSpPr/>
          </xdr:nvSpPr>
          <xdr:spPr>
            <a:xfrm>
              <a:off x="1314450" y="3095625"/>
              <a:ext cx="1476375" cy="657225"/>
            </a:xfrm>
            <a:prstGeom prst="rect">
              <a:avLst/>
            </a:prstGeom>
            <a:solidFill>
              <a:srgbClr val="76BA99"/>
            </a:solidFill>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 name="TextBox 1">
            <a:extLst>
              <a:ext uri="{FF2B5EF4-FFF2-40B4-BE49-F238E27FC236}">
                <a16:creationId xmlns:a16="http://schemas.microsoft.com/office/drawing/2014/main" id="{90A8A2F8-F92D-9465-B772-F98B9B431D46}"/>
              </a:ext>
            </a:extLst>
          </xdr:cNvPr>
          <xdr:cNvSpPr txBox="1"/>
        </xdr:nvSpPr>
        <xdr:spPr>
          <a:xfrm>
            <a:off x="1314450" y="800100"/>
            <a:ext cx="2009775" cy="2381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TOTAL NUMBER OF WORKERS</a:t>
            </a:r>
          </a:p>
        </xdr:txBody>
      </xdr:sp>
      <xdr:sp macro="" textlink="">
        <xdr:nvSpPr>
          <xdr:cNvPr id="20" name="TextBox 19">
            <a:extLst>
              <a:ext uri="{FF2B5EF4-FFF2-40B4-BE49-F238E27FC236}">
                <a16:creationId xmlns:a16="http://schemas.microsoft.com/office/drawing/2014/main" id="{C9535D9A-4776-6AC3-6D4A-7D433AB9F9BD}"/>
              </a:ext>
            </a:extLst>
          </xdr:cNvPr>
          <xdr:cNvSpPr txBox="1"/>
        </xdr:nvSpPr>
        <xdr:spPr>
          <a:xfrm>
            <a:off x="1552575" y="1552575"/>
            <a:ext cx="1476375" cy="2381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TOTAL</a:t>
            </a:r>
            <a:r>
              <a:rPr lang="en-US" sz="1050" b="1" baseline="0">
                <a:solidFill>
                  <a:schemeClr val="bg1"/>
                </a:solidFill>
              </a:rPr>
              <a:t> COST INCURRED</a:t>
            </a:r>
            <a:r>
              <a:rPr lang="en-US" sz="800" b="1" baseline="0">
                <a:solidFill>
                  <a:schemeClr val="bg1"/>
                </a:solidFill>
              </a:rPr>
              <a:t> </a:t>
            </a:r>
            <a:endParaRPr lang="en-US" sz="800" b="1">
              <a:solidFill>
                <a:schemeClr val="bg1"/>
              </a:solidFill>
            </a:endParaRPr>
          </a:p>
        </xdr:txBody>
      </xdr:sp>
      <xdr:sp macro="" textlink="">
        <xdr:nvSpPr>
          <xdr:cNvPr id="22" name="TextBox 21">
            <a:extLst>
              <a:ext uri="{FF2B5EF4-FFF2-40B4-BE49-F238E27FC236}">
                <a16:creationId xmlns:a16="http://schemas.microsoft.com/office/drawing/2014/main" id="{2F6E7E51-0539-05A8-B633-6483F115F33A}"/>
              </a:ext>
            </a:extLst>
          </xdr:cNvPr>
          <xdr:cNvSpPr txBox="1"/>
        </xdr:nvSpPr>
        <xdr:spPr>
          <a:xfrm>
            <a:off x="1504950" y="2371725"/>
            <a:ext cx="1657349" cy="2381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 DAYS</a:t>
            </a:r>
            <a:r>
              <a:rPr lang="en-US" sz="1050" b="1" baseline="0">
                <a:solidFill>
                  <a:schemeClr val="bg1"/>
                </a:solidFill>
              </a:rPr>
              <a:t> LOST TO ACCIDENT</a:t>
            </a:r>
            <a:endParaRPr lang="en-US" sz="1050" b="1">
              <a:solidFill>
                <a:schemeClr val="bg1"/>
              </a:solidFill>
            </a:endParaRPr>
          </a:p>
        </xdr:txBody>
      </xdr:sp>
      <xdr:sp macro="" textlink="'pivot table'!B2">
        <xdr:nvSpPr>
          <xdr:cNvPr id="6" name="TextBox 5">
            <a:extLst>
              <a:ext uri="{FF2B5EF4-FFF2-40B4-BE49-F238E27FC236}">
                <a16:creationId xmlns:a16="http://schemas.microsoft.com/office/drawing/2014/main" id="{F40F6AE2-3773-8A38-CBAA-BFB12E83C80F}"/>
              </a:ext>
            </a:extLst>
          </xdr:cNvPr>
          <xdr:cNvSpPr txBox="1"/>
        </xdr:nvSpPr>
        <xdr:spPr>
          <a:xfrm>
            <a:off x="1981201" y="971550"/>
            <a:ext cx="704850" cy="4095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AC4595-E103-481A-9AAD-24E8B90DC415}" type="TxLink">
              <a:rPr lang="en-US" sz="2000" b="1" i="0" u="none" strike="noStrike">
                <a:solidFill>
                  <a:srgbClr val="000000"/>
                </a:solidFill>
                <a:latin typeface="Calibri"/>
                <a:cs typeface="Calibri"/>
              </a:rPr>
              <a:pPr/>
              <a:t>514</a:t>
            </a:fld>
            <a:endParaRPr lang="en-US" sz="2000" b="1"/>
          </a:p>
        </xdr:txBody>
      </xdr:sp>
      <xdr:sp macro="" textlink="'pivot table'!G11">
        <xdr:nvSpPr>
          <xdr:cNvPr id="24" name="TextBox 23">
            <a:extLst>
              <a:ext uri="{FF2B5EF4-FFF2-40B4-BE49-F238E27FC236}">
                <a16:creationId xmlns:a16="http://schemas.microsoft.com/office/drawing/2014/main" id="{CFDB8019-D941-5CB5-A8F0-38BCFFC3A2E6}"/>
              </a:ext>
            </a:extLst>
          </xdr:cNvPr>
          <xdr:cNvSpPr txBox="1"/>
        </xdr:nvSpPr>
        <xdr:spPr>
          <a:xfrm>
            <a:off x="1619250" y="1762125"/>
            <a:ext cx="1381125" cy="4095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D119A9-1D83-4547-832A-122361667F0E}" type="TxLink">
              <a:rPr lang="en-US" sz="2000" b="1" i="0" u="none" strike="noStrike">
                <a:solidFill>
                  <a:srgbClr val="000000"/>
                </a:solidFill>
                <a:latin typeface="Calibri"/>
                <a:cs typeface="Calibri"/>
              </a:rPr>
              <a:pPr algn="ctr"/>
              <a:t> $717,795 </a:t>
            </a:fld>
            <a:endParaRPr lang="en-US" sz="2000" b="1"/>
          </a:p>
        </xdr:txBody>
      </xdr:sp>
      <xdr:sp macro="" textlink="'pivot table'!G3">
        <xdr:nvSpPr>
          <xdr:cNvPr id="25" name="TextBox 24">
            <a:extLst>
              <a:ext uri="{FF2B5EF4-FFF2-40B4-BE49-F238E27FC236}">
                <a16:creationId xmlns:a16="http://schemas.microsoft.com/office/drawing/2014/main" id="{4967438D-3652-1EA8-D777-4E572A3392B0}"/>
              </a:ext>
            </a:extLst>
          </xdr:cNvPr>
          <xdr:cNvSpPr txBox="1"/>
        </xdr:nvSpPr>
        <xdr:spPr>
          <a:xfrm>
            <a:off x="1647825" y="2543175"/>
            <a:ext cx="1266825" cy="4095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10194B-781C-4C39-9298-AD93AB57EB2B}" type="TxLink">
              <a:rPr lang="en-US" sz="2000" b="1" i="0" u="none" strike="noStrike">
                <a:solidFill>
                  <a:srgbClr val="000000"/>
                </a:solidFill>
                <a:latin typeface="Calibri"/>
                <a:cs typeface="Calibri"/>
              </a:rPr>
              <a:pPr algn="ctr"/>
              <a:t>378.5</a:t>
            </a:fld>
            <a:endParaRPr lang="en-US" sz="2000" b="1"/>
          </a:p>
        </xdr:txBody>
      </xdr:sp>
      <xdr:pic>
        <xdr:nvPicPr>
          <xdr:cNvPr id="21" name="Graphic 20" descr="Monthly calendar with solid fill">
            <a:extLst>
              <a:ext uri="{FF2B5EF4-FFF2-40B4-BE49-F238E27FC236}">
                <a16:creationId xmlns:a16="http://schemas.microsoft.com/office/drawing/2014/main" id="{477ACCB0-2748-9C4D-4229-B45046178E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09700" y="2628899"/>
            <a:ext cx="314325" cy="314325"/>
          </a:xfrm>
          <a:prstGeom prst="rect">
            <a:avLst/>
          </a:prstGeom>
        </xdr:spPr>
      </xdr:pic>
      <xdr:pic>
        <xdr:nvPicPr>
          <xdr:cNvPr id="28" name="Graphic 27" descr="Money with solid fill">
            <a:extLst>
              <a:ext uri="{FF2B5EF4-FFF2-40B4-BE49-F238E27FC236}">
                <a16:creationId xmlns:a16="http://schemas.microsoft.com/office/drawing/2014/main" id="{91D6C9D3-AC97-80CA-2703-46CD81D5C10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8154507">
            <a:off x="1332693" y="1730958"/>
            <a:ext cx="419285" cy="419285"/>
          </a:xfrm>
          <a:prstGeom prst="rect">
            <a:avLst/>
          </a:prstGeom>
        </xdr:spPr>
      </xdr:pic>
      <xdr:pic>
        <xdr:nvPicPr>
          <xdr:cNvPr id="32" name="Graphic 31" descr="Construction worker male with solid fill">
            <a:extLst>
              <a:ext uri="{FF2B5EF4-FFF2-40B4-BE49-F238E27FC236}">
                <a16:creationId xmlns:a16="http://schemas.microsoft.com/office/drawing/2014/main" id="{478BBE95-2890-E983-5E2F-FAC632C03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52551" y="1009650"/>
            <a:ext cx="390524" cy="390524"/>
          </a:xfrm>
          <a:prstGeom prst="rect">
            <a:avLst/>
          </a:prstGeom>
        </xdr:spPr>
      </xdr:pic>
      <xdr:sp macro="" textlink="'pivot table'!K4">
        <xdr:nvSpPr>
          <xdr:cNvPr id="37" name="TextBox 36">
            <a:extLst>
              <a:ext uri="{FF2B5EF4-FFF2-40B4-BE49-F238E27FC236}">
                <a16:creationId xmlns:a16="http://schemas.microsoft.com/office/drawing/2014/main" id="{347639E6-0489-892B-47D7-D17AE7735201}"/>
              </a:ext>
            </a:extLst>
          </xdr:cNvPr>
          <xdr:cNvSpPr txBox="1"/>
        </xdr:nvSpPr>
        <xdr:spPr>
          <a:xfrm>
            <a:off x="1603457" y="3270437"/>
            <a:ext cx="1381125" cy="4095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7093F5-2A1F-4E15-A15A-2F56B04F6267}" type="TxLink">
              <a:rPr lang="en-US" sz="2000" b="1" i="0" u="none" strike="noStrike">
                <a:solidFill>
                  <a:srgbClr val="000000"/>
                </a:solidFill>
                <a:latin typeface="Calibri"/>
                <a:cs typeface="Calibri"/>
              </a:rPr>
              <a:pPr algn="ctr"/>
              <a:t>12.23%</a:t>
            </a:fld>
            <a:endParaRPr lang="en-US" sz="2000" b="1"/>
          </a:p>
        </xdr:txBody>
      </xdr:sp>
      <xdr:sp macro="" textlink="">
        <xdr:nvSpPr>
          <xdr:cNvPr id="38" name="TextBox 37">
            <a:extLst>
              <a:ext uri="{FF2B5EF4-FFF2-40B4-BE49-F238E27FC236}">
                <a16:creationId xmlns:a16="http://schemas.microsoft.com/office/drawing/2014/main" id="{4BCD500F-5AD6-EADC-5E12-C50DC9DE67B6}"/>
              </a:ext>
            </a:extLst>
          </xdr:cNvPr>
          <xdr:cNvSpPr txBox="1"/>
        </xdr:nvSpPr>
        <xdr:spPr>
          <a:xfrm>
            <a:off x="1421466" y="3095624"/>
            <a:ext cx="2030802" cy="40061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Percentage</a:t>
            </a:r>
            <a:r>
              <a:rPr lang="en-US" sz="1050" b="1" baseline="0">
                <a:solidFill>
                  <a:schemeClr val="bg1"/>
                </a:solidFill>
              </a:rPr>
              <a:t> of Female to Male</a:t>
            </a:r>
            <a:endParaRPr lang="en-US" sz="1050" b="1">
              <a:solidFill>
                <a:schemeClr val="bg1"/>
              </a:solidFill>
            </a:endParaRPr>
          </a:p>
        </xdr:txBody>
      </xdr:sp>
    </xdr:grpSp>
    <xdr:clientData/>
  </xdr:twoCellAnchor>
  <xdr:twoCellAnchor>
    <xdr:from>
      <xdr:col>6</xdr:col>
      <xdr:colOff>66675</xdr:colOff>
      <xdr:row>2</xdr:row>
      <xdr:rowOff>102533</xdr:rowOff>
    </xdr:from>
    <xdr:to>
      <xdr:col>10</xdr:col>
      <xdr:colOff>323850</xdr:colOff>
      <xdr:row>3</xdr:row>
      <xdr:rowOff>178733</xdr:rowOff>
    </xdr:to>
    <xdr:sp macro="" textlink="">
      <xdr:nvSpPr>
        <xdr:cNvPr id="33" name="TextBox 32">
          <a:extLst>
            <a:ext uri="{FF2B5EF4-FFF2-40B4-BE49-F238E27FC236}">
              <a16:creationId xmlns:a16="http://schemas.microsoft.com/office/drawing/2014/main" id="{E209C6CC-3CB1-ADB7-1DC9-22875C399962}"/>
            </a:ext>
          </a:extLst>
        </xdr:cNvPr>
        <xdr:cNvSpPr txBox="1"/>
      </xdr:nvSpPr>
      <xdr:spPr>
        <a:xfrm>
          <a:off x="3697381" y="483533"/>
          <a:ext cx="2677645" cy="266700"/>
        </a:xfrm>
        <a:prstGeom prst="rect">
          <a:avLst/>
        </a:prstGeom>
        <a:solidFill>
          <a:srgbClr val="76BA99"/>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Department</a:t>
          </a:r>
          <a:r>
            <a:rPr lang="en-US" sz="1300" b="1" baseline="0"/>
            <a:t>  by Incident Occurence</a:t>
          </a:r>
          <a:endParaRPr lang="en-US" sz="1300" b="1"/>
        </a:p>
      </xdr:txBody>
    </xdr:sp>
    <xdr:clientData/>
  </xdr:twoCellAnchor>
  <xdr:twoCellAnchor>
    <xdr:from>
      <xdr:col>11</xdr:col>
      <xdr:colOff>285189</xdr:colOff>
      <xdr:row>2</xdr:row>
      <xdr:rowOff>161925</xdr:rowOff>
    </xdr:from>
    <xdr:to>
      <xdr:col>15</xdr:col>
      <xdr:colOff>542364</xdr:colOff>
      <xdr:row>4</xdr:row>
      <xdr:rowOff>47625</xdr:rowOff>
    </xdr:to>
    <xdr:sp macro="" textlink="">
      <xdr:nvSpPr>
        <xdr:cNvPr id="34" name="TextBox 33">
          <a:extLst>
            <a:ext uri="{FF2B5EF4-FFF2-40B4-BE49-F238E27FC236}">
              <a16:creationId xmlns:a16="http://schemas.microsoft.com/office/drawing/2014/main" id="{2BA1084C-7458-2420-89E4-EA8F8A414841}"/>
            </a:ext>
          </a:extLst>
        </xdr:cNvPr>
        <xdr:cNvSpPr txBox="1"/>
      </xdr:nvSpPr>
      <xdr:spPr>
        <a:xfrm>
          <a:off x="6941483" y="542925"/>
          <a:ext cx="2677646" cy="266700"/>
        </a:xfrm>
        <a:prstGeom prst="rect">
          <a:avLst/>
        </a:prstGeom>
        <a:solidFill>
          <a:srgbClr val="76BA99"/>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Department</a:t>
          </a:r>
          <a:r>
            <a:rPr lang="en-US" sz="1300" b="1" baseline="0"/>
            <a:t>  by Incident Occurence</a:t>
          </a:r>
          <a:endParaRPr lang="en-US" sz="1300" b="1"/>
        </a:p>
      </xdr:txBody>
    </xdr:sp>
    <xdr:clientData/>
  </xdr:twoCellAnchor>
  <xdr:twoCellAnchor>
    <xdr:from>
      <xdr:col>16</xdr:col>
      <xdr:colOff>407894</xdr:colOff>
      <xdr:row>2</xdr:row>
      <xdr:rowOff>25212</xdr:rowOff>
    </xdr:from>
    <xdr:to>
      <xdr:col>20</xdr:col>
      <xdr:colOff>123265</xdr:colOff>
      <xdr:row>3</xdr:row>
      <xdr:rowOff>145675</xdr:rowOff>
    </xdr:to>
    <xdr:sp macro="" textlink="">
      <xdr:nvSpPr>
        <xdr:cNvPr id="35" name="TextBox 34">
          <a:extLst>
            <a:ext uri="{FF2B5EF4-FFF2-40B4-BE49-F238E27FC236}">
              <a16:creationId xmlns:a16="http://schemas.microsoft.com/office/drawing/2014/main" id="{3D47CE01-E614-3594-1D65-830AC90F826E}"/>
            </a:ext>
          </a:extLst>
        </xdr:cNvPr>
        <xdr:cNvSpPr txBox="1"/>
      </xdr:nvSpPr>
      <xdr:spPr>
        <a:xfrm>
          <a:off x="10089776" y="406212"/>
          <a:ext cx="2135842" cy="310963"/>
        </a:xfrm>
        <a:prstGeom prst="rect">
          <a:avLst/>
        </a:prstGeom>
        <a:solidFill>
          <a:srgbClr val="76BA99"/>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Workers by Gender</a:t>
          </a:r>
          <a:endParaRPr lang="en-US" sz="1400" b="1"/>
        </a:p>
      </xdr:txBody>
    </xdr:sp>
    <xdr:clientData/>
  </xdr:twoCellAnchor>
  <xdr:twoCellAnchor>
    <xdr:from>
      <xdr:col>8</xdr:col>
      <xdr:colOff>552450</xdr:colOff>
      <xdr:row>1</xdr:row>
      <xdr:rowOff>66675</xdr:rowOff>
    </xdr:from>
    <xdr:to>
      <xdr:col>12</xdr:col>
      <xdr:colOff>600075</xdr:colOff>
      <xdr:row>2</xdr:row>
      <xdr:rowOff>104775</xdr:rowOff>
    </xdr:to>
    <xdr:sp macro="" textlink="">
      <xdr:nvSpPr>
        <xdr:cNvPr id="27" name="TextBox 26">
          <a:extLst>
            <a:ext uri="{FF2B5EF4-FFF2-40B4-BE49-F238E27FC236}">
              <a16:creationId xmlns:a16="http://schemas.microsoft.com/office/drawing/2014/main" id="{24828AC8-8AC4-6207-B5E8-32C463AA7B2B}"/>
            </a:ext>
          </a:extLst>
        </xdr:cNvPr>
        <xdr:cNvSpPr txBox="1"/>
      </xdr:nvSpPr>
      <xdr:spPr>
        <a:xfrm>
          <a:off x="5429250" y="257175"/>
          <a:ext cx="2486025" cy="2286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Accident</a:t>
          </a:r>
          <a:r>
            <a:rPr lang="en-US" sz="1050" b="1" baseline="0">
              <a:solidFill>
                <a:schemeClr val="bg1"/>
              </a:solidFill>
            </a:rPr>
            <a:t> Overview | 2020 - 2022</a:t>
          </a:r>
          <a:endParaRPr lang="en-US" sz="1050" b="1">
            <a:solidFill>
              <a:schemeClr val="bg1"/>
            </a:solidFill>
          </a:endParaRPr>
        </a:p>
      </xdr:txBody>
    </xdr:sp>
    <xdr:clientData/>
  </xdr:twoCellAnchor>
  <xdr:twoCellAnchor>
    <xdr:from>
      <xdr:col>5</xdr:col>
      <xdr:colOff>38100</xdr:colOff>
      <xdr:row>0</xdr:row>
      <xdr:rowOff>0</xdr:rowOff>
    </xdr:from>
    <xdr:to>
      <xdr:col>12</xdr:col>
      <xdr:colOff>504264</xdr:colOff>
      <xdr:row>1</xdr:row>
      <xdr:rowOff>123825</xdr:rowOff>
    </xdr:to>
    <xdr:sp macro="" textlink="">
      <xdr:nvSpPr>
        <xdr:cNvPr id="7" name="TextBox 6">
          <a:extLst>
            <a:ext uri="{FF2B5EF4-FFF2-40B4-BE49-F238E27FC236}">
              <a16:creationId xmlns:a16="http://schemas.microsoft.com/office/drawing/2014/main" id="{FE2C57F9-8935-5283-EFCF-FDDE1C70DDD6}"/>
            </a:ext>
          </a:extLst>
        </xdr:cNvPr>
        <xdr:cNvSpPr txBox="1"/>
      </xdr:nvSpPr>
      <xdr:spPr>
        <a:xfrm>
          <a:off x="3063688" y="0"/>
          <a:ext cx="4701988" cy="3143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SafeteyData Dashboard for</a:t>
          </a:r>
          <a:r>
            <a:rPr lang="en-US" sz="2000" b="1" baseline="0">
              <a:solidFill>
                <a:schemeClr val="bg1"/>
              </a:solidFill>
            </a:rPr>
            <a:t> XYZ Limited</a:t>
          </a:r>
          <a:endParaRPr lang="en-US" sz="2000" b="1">
            <a:solidFill>
              <a:schemeClr val="bg1"/>
            </a:solidFill>
          </a:endParaRPr>
        </a:p>
      </xdr:txBody>
    </xdr:sp>
    <xdr:clientData/>
  </xdr:twoCellAnchor>
  <xdr:twoCellAnchor editAs="oneCell">
    <xdr:from>
      <xdr:col>14</xdr:col>
      <xdr:colOff>114300</xdr:colOff>
      <xdr:row>0</xdr:row>
      <xdr:rowOff>0</xdr:rowOff>
    </xdr:from>
    <xdr:to>
      <xdr:col>14</xdr:col>
      <xdr:colOff>571500</xdr:colOff>
      <xdr:row>2</xdr:row>
      <xdr:rowOff>76200</xdr:rowOff>
    </xdr:to>
    <xdr:pic>
      <xdr:nvPicPr>
        <xdr:cNvPr id="13" name="Picture 12">
          <a:extLst>
            <a:ext uri="{FF2B5EF4-FFF2-40B4-BE49-F238E27FC236}">
              <a16:creationId xmlns:a16="http://schemas.microsoft.com/office/drawing/2014/main" id="{5971AFD4-97E1-AC7C-7997-BAC2495399CB}"/>
            </a:ext>
          </a:extLst>
        </xdr:cNvPr>
        <xdr:cNvPicPr>
          <a:picLocks noChangeAspect="1"/>
        </xdr:cNvPicPr>
      </xdr:nvPicPr>
      <xdr:blipFill>
        <a:blip xmlns:r="http://schemas.openxmlformats.org/officeDocument/2006/relationships" r:embed="rId11"/>
        <a:stretch>
          <a:fillRect/>
        </a:stretch>
      </xdr:blipFill>
      <xdr:spPr>
        <a:xfrm>
          <a:off x="8648700" y="0"/>
          <a:ext cx="457200" cy="457200"/>
        </a:xfrm>
        <a:prstGeom prst="rect">
          <a:avLst/>
        </a:prstGeom>
      </xdr:spPr>
    </xdr:pic>
    <xdr:clientData/>
  </xdr:twoCellAnchor>
  <xdr:twoCellAnchor editAs="oneCell">
    <xdr:from>
      <xdr:col>0</xdr:col>
      <xdr:colOff>76199</xdr:colOff>
      <xdr:row>2</xdr:row>
      <xdr:rowOff>85724</xdr:rowOff>
    </xdr:from>
    <xdr:to>
      <xdr:col>2</xdr:col>
      <xdr:colOff>104775</xdr:colOff>
      <xdr:row>21</xdr:row>
      <xdr:rowOff>33617</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BE99A2DA-A623-47C7-B2ED-4CA305C2FDE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199" y="466724"/>
              <a:ext cx="1238811" cy="3567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71717</xdr:colOff>
      <xdr:row>0</xdr:row>
      <xdr:rowOff>0</xdr:rowOff>
    </xdr:from>
    <xdr:to>
      <xdr:col>3</xdr:col>
      <xdr:colOff>71717</xdr:colOff>
      <xdr:row>2</xdr:row>
      <xdr:rowOff>38100</xdr:rowOff>
    </xdr:to>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D6BBF08B-4C85-4741-89F5-10F9A0DB51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717" y="0"/>
              <a:ext cx="1815353"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437031</xdr:colOff>
      <xdr:row>15</xdr:row>
      <xdr:rowOff>190499</xdr:rowOff>
    </xdr:from>
    <xdr:to>
      <xdr:col>11</xdr:col>
      <xdr:colOff>425825</xdr:colOff>
      <xdr:row>26</xdr:row>
      <xdr:rowOff>179294</xdr:rowOff>
    </xdr:to>
    <xdr:graphicFrame macro="">
      <xdr:nvGraphicFramePr>
        <xdr:cNvPr id="36" name="Chart 35">
          <a:extLst>
            <a:ext uri="{FF2B5EF4-FFF2-40B4-BE49-F238E27FC236}">
              <a16:creationId xmlns:a16="http://schemas.microsoft.com/office/drawing/2014/main" id="{F95E0618-5398-46BB-8FD3-BFF6DB781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291353</xdr:colOff>
      <xdr:row>16</xdr:row>
      <xdr:rowOff>78441</xdr:rowOff>
    </xdr:from>
    <xdr:to>
      <xdr:col>15</xdr:col>
      <xdr:colOff>459440</xdr:colOff>
      <xdr:row>27</xdr:row>
      <xdr:rowOff>145674</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606419B2-163C-4F41-96F4-FEFB177A4D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996953" y="3126441"/>
              <a:ext cx="2606487" cy="21627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145675</xdr:colOff>
      <xdr:row>9</xdr:row>
      <xdr:rowOff>33616</xdr:rowOff>
    </xdr:from>
    <xdr:to>
      <xdr:col>19</xdr:col>
      <xdr:colOff>29135</xdr:colOff>
      <xdr:row>11</xdr:row>
      <xdr:rowOff>141193</xdr:rowOff>
    </xdr:to>
    <xdr:pic>
      <xdr:nvPicPr>
        <xdr:cNvPr id="9" name="Graphic 8" descr="Man and woman with solid fill">
          <a:extLst>
            <a:ext uri="{FF2B5EF4-FFF2-40B4-BE49-F238E27FC236}">
              <a16:creationId xmlns:a16="http://schemas.microsoft.com/office/drawing/2014/main" id="{A361B34E-D9B0-8496-6B22-6E83BCB3994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37793" y="1748116"/>
          <a:ext cx="488577" cy="488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161924</xdr:rowOff>
    </xdr:from>
    <xdr:to>
      <xdr:col>21</xdr:col>
      <xdr:colOff>0</xdr:colOff>
      <xdr:row>21</xdr:row>
      <xdr:rowOff>38099</xdr:rowOff>
    </xdr:to>
    <xdr:sp macro="" textlink="">
      <xdr:nvSpPr>
        <xdr:cNvPr id="2" name="Rectangle 1">
          <a:extLst>
            <a:ext uri="{FF2B5EF4-FFF2-40B4-BE49-F238E27FC236}">
              <a16:creationId xmlns:a16="http://schemas.microsoft.com/office/drawing/2014/main" id="{F178E041-3BE2-410E-811B-5C6DE3849C8F}"/>
            </a:ext>
          </a:extLst>
        </xdr:cNvPr>
        <xdr:cNvSpPr/>
      </xdr:nvSpPr>
      <xdr:spPr>
        <a:xfrm>
          <a:off x="76200" y="352424"/>
          <a:ext cx="12725400" cy="3686175"/>
        </a:xfrm>
        <a:prstGeom prst="rect">
          <a:avLst/>
        </a:prstGeom>
        <a:solidFill>
          <a:srgbClr val="395B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xdr:colOff>
      <xdr:row>0</xdr:row>
      <xdr:rowOff>1</xdr:rowOff>
    </xdr:from>
    <xdr:to>
      <xdr:col>0</xdr:col>
      <xdr:colOff>57150</xdr:colOff>
      <xdr:row>3</xdr:row>
      <xdr:rowOff>104775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FDC52F80-B21A-443E-AF36-CD7D8707B8C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150" y="1"/>
              <a:ext cx="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4</xdr:row>
      <xdr:rowOff>19050</xdr:rowOff>
    </xdr:from>
    <xdr:to>
      <xdr:col>0</xdr:col>
      <xdr:colOff>104776</xdr:colOff>
      <xdr:row>19</xdr:row>
      <xdr:rowOff>152400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5511D9DB-2B9C-4397-A641-43BEBC80C88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776" y="781050"/>
              <a:ext cx="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xdr:colOff>
      <xdr:row>3</xdr:row>
      <xdr:rowOff>161925</xdr:rowOff>
    </xdr:from>
    <xdr:to>
      <xdr:col>4</xdr:col>
      <xdr:colOff>333375</xdr:colOff>
      <xdr:row>7</xdr:row>
      <xdr:rowOff>57150</xdr:rowOff>
    </xdr:to>
    <xdr:sp macro="" textlink="">
      <xdr:nvSpPr>
        <xdr:cNvPr id="5" name="Rectangle 4">
          <a:extLst>
            <a:ext uri="{FF2B5EF4-FFF2-40B4-BE49-F238E27FC236}">
              <a16:creationId xmlns:a16="http://schemas.microsoft.com/office/drawing/2014/main" id="{39DA4F02-B1BD-40D8-9C9A-9CC22A0AC159}"/>
            </a:ext>
          </a:extLst>
        </xdr:cNvPr>
        <xdr:cNvSpPr/>
      </xdr:nvSpPr>
      <xdr:spPr>
        <a:xfrm>
          <a:off x="1295400" y="733425"/>
          <a:ext cx="1476375" cy="657225"/>
        </a:xfrm>
        <a:prstGeom prst="rect">
          <a:avLst/>
        </a:prstGeom>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95250</xdr:colOff>
      <xdr:row>8</xdr:row>
      <xdr:rowOff>0</xdr:rowOff>
    </xdr:from>
    <xdr:to>
      <xdr:col>4</xdr:col>
      <xdr:colOff>352425</xdr:colOff>
      <xdr:row>11</xdr:row>
      <xdr:rowOff>85725</xdr:rowOff>
    </xdr:to>
    <xdr:sp macro="" textlink="">
      <xdr:nvSpPr>
        <xdr:cNvPr id="6" name="Rectangle 5">
          <a:extLst>
            <a:ext uri="{FF2B5EF4-FFF2-40B4-BE49-F238E27FC236}">
              <a16:creationId xmlns:a16="http://schemas.microsoft.com/office/drawing/2014/main" id="{C98A434A-C2BB-4613-A62E-CD33C01B1115}"/>
            </a:ext>
          </a:extLst>
        </xdr:cNvPr>
        <xdr:cNvSpPr/>
      </xdr:nvSpPr>
      <xdr:spPr>
        <a:xfrm>
          <a:off x="1314450" y="1524000"/>
          <a:ext cx="1476375" cy="657225"/>
        </a:xfrm>
        <a:prstGeom prst="rect">
          <a:avLst/>
        </a:prstGeom>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12</xdr:row>
      <xdr:rowOff>28575</xdr:rowOff>
    </xdr:from>
    <xdr:to>
      <xdr:col>4</xdr:col>
      <xdr:colOff>342900</xdr:colOff>
      <xdr:row>15</xdr:row>
      <xdr:rowOff>114300</xdr:rowOff>
    </xdr:to>
    <xdr:sp macro="" textlink="">
      <xdr:nvSpPr>
        <xdr:cNvPr id="7" name="Rectangle 6">
          <a:extLst>
            <a:ext uri="{FF2B5EF4-FFF2-40B4-BE49-F238E27FC236}">
              <a16:creationId xmlns:a16="http://schemas.microsoft.com/office/drawing/2014/main" id="{44F1202C-F100-42BF-B99C-0B0D69B115AB}"/>
            </a:ext>
          </a:extLst>
        </xdr:cNvPr>
        <xdr:cNvSpPr/>
      </xdr:nvSpPr>
      <xdr:spPr>
        <a:xfrm>
          <a:off x="1304925" y="2314575"/>
          <a:ext cx="1476375" cy="657225"/>
        </a:xfrm>
        <a:prstGeom prst="rect">
          <a:avLst/>
        </a:prstGeom>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95250</xdr:colOff>
      <xdr:row>16</xdr:row>
      <xdr:rowOff>47625</xdr:rowOff>
    </xdr:from>
    <xdr:to>
      <xdr:col>4</xdr:col>
      <xdr:colOff>352425</xdr:colOff>
      <xdr:row>19</xdr:row>
      <xdr:rowOff>133350</xdr:rowOff>
    </xdr:to>
    <xdr:sp macro="" textlink="">
      <xdr:nvSpPr>
        <xdr:cNvPr id="8" name="Rectangle 7">
          <a:extLst>
            <a:ext uri="{FF2B5EF4-FFF2-40B4-BE49-F238E27FC236}">
              <a16:creationId xmlns:a16="http://schemas.microsoft.com/office/drawing/2014/main" id="{E70795CF-E1E3-4A69-B386-513F38654F72}"/>
            </a:ext>
          </a:extLst>
        </xdr:cNvPr>
        <xdr:cNvSpPr/>
      </xdr:nvSpPr>
      <xdr:spPr>
        <a:xfrm>
          <a:off x="1314450" y="3095625"/>
          <a:ext cx="1476375" cy="657225"/>
        </a:xfrm>
        <a:prstGeom prst="rect">
          <a:avLst/>
        </a:prstGeom>
        <a:ln w="57150">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428625</xdr:colOff>
      <xdr:row>1</xdr:row>
      <xdr:rowOff>180975</xdr:rowOff>
    </xdr:from>
    <xdr:to>
      <xdr:col>10</xdr:col>
      <xdr:colOff>409575</xdr:colOff>
      <xdr:row>11</xdr:row>
      <xdr:rowOff>38100</xdr:rowOff>
    </xdr:to>
    <xdr:sp macro="" textlink="">
      <xdr:nvSpPr>
        <xdr:cNvPr id="9" name="Rectangle 8">
          <a:extLst>
            <a:ext uri="{FF2B5EF4-FFF2-40B4-BE49-F238E27FC236}">
              <a16:creationId xmlns:a16="http://schemas.microsoft.com/office/drawing/2014/main" id="{AB8B613D-3FDC-4389-9298-07F7B6A08D2F}"/>
            </a:ext>
          </a:extLst>
        </xdr:cNvPr>
        <xdr:cNvSpPr/>
      </xdr:nvSpPr>
      <xdr:spPr>
        <a:xfrm>
          <a:off x="2867025" y="371475"/>
          <a:ext cx="3638550" cy="1762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447675</xdr:colOff>
      <xdr:row>11</xdr:row>
      <xdr:rowOff>95250</xdr:rowOff>
    </xdr:from>
    <xdr:to>
      <xdr:col>10</xdr:col>
      <xdr:colOff>428625</xdr:colOff>
      <xdr:row>20</xdr:row>
      <xdr:rowOff>142875</xdr:rowOff>
    </xdr:to>
    <xdr:sp macro="" textlink="">
      <xdr:nvSpPr>
        <xdr:cNvPr id="10" name="Rectangle 9">
          <a:extLst>
            <a:ext uri="{FF2B5EF4-FFF2-40B4-BE49-F238E27FC236}">
              <a16:creationId xmlns:a16="http://schemas.microsoft.com/office/drawing/2014/main" id="{ADE58EB6-FA64-410A-A034-FF8D2446311C}"/>
            </a:ext>
          </a:extLst>
        </xdr:cNvPr>
        <xdr:cNvSpPr/>
      </xdr:nvSpPr>
      <xdr:spPr>
        <a:xfrm>
          <a:off x="2886075" y="2190750"/>
          <a:ext cx="3638550" cy="1762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476250</xdr:colOff>
      <xdr:row>2</xdr:row>
      <xdr:rowOff>9526</xdr:rowOff>
    </xdr:from>
    <xdr:to>
      <xdr:col>14</xdr:col>
      <xdr:colOff>571500</xdr:colOff>
      <xdr:row>11</xdr:row>
      <xdr:rowOff>28576</xdr:rowOff>
    </xdr:to>
    <xdr:sp macro="" textlink="">
      <xdr:nvSpPr>
        <xdr:cNvPr id="11" name="Rectangle 10">
          <a:extLst>
            <a:ext uri="{FF2B5EF4-FFF2-40B4-BE49-F238E27FC236}">
              <a16:creationId xmlns:a16="http://schemas.microsoft.com/office/drawing/2014/main" id="{6F0A3314-B4F0-42A1-90F2-244B0E77BB85}"/>
            </a:ext>
          </a:extLst>
        </xdr:cNvPr>
        <xdr:cNvSpPr/>
      </xdr:nvSpPr>
      <xdr:spPr>
        <a:xfrm>
          <a:off x="6572250" y="390526"/>
          <a:ext cx="2533650" cy="173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495300</xdr:colOff>
      <xdr:row>11</xdr:row>
      <xdr:rowOff>104775</xdr:rowOff>
    </xdr:from>
    <xdr:to>
      <xdr:col>14</xdr:col>
      <xdr:colOff>523875</xdr:colOff>
      <xdr:row>20</xdr:row>
      <xdr:rowOff>142875</xdr:rowOff>
    </xdr:to>
    <xdr:sp macro="" textlink="">
      <xdr:nvSpPr>
        <xdr:cNvPr id="12" name="Rectangle 11">
          <a:extLst>
            <a:ext uri="{FF2B5EF4-FFF2-40B4-BE49-F238E27FC236}">
              <a16:creationId xmlns:a16="http://schemas.microsoft.com/office/drawing/2014/main" id="{CA35E365-5D54-4D52-A1C7-D4586A403FC1}"/>
            </a:ext>
          </a:extLst>
        </xdr:cNvPr>
        <xdr:cNvSpPr/>
      </xdr:nvSpPr>
      <xdr:spPr>
        <a:xfrm>
          <a:off x="6591300" y="2200275"/>
          <a:ext cx="2466975" cy="1752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59.784649884263" createdVersion="8" refreshedVersion="8" minRefreshableVersion="3" recordCount="514" xr:uid="{FE1CCFC3-CFC7-4ECC-87CE-7173DFAF224D}">
  <cacheSource type="worksheet">
    <worksheetSource ref="A1:O515" sheet="worksheet"/>
  </cacheSource>
  <cacheFields count="15">
    <cacheField name="Date" numFmtId="0">
      <sharedItems containsSemiMixedTypes="0" containsNonDate="0" containsDate="1" containsString="0" minDate="2020-01-01T00:00:00" maxDate="2021-05-29T00:00:00"/>
    </cacheField>
    <cacheField name="Injury Location" numFmtId="0">
      <sharedItems/>
    </cacheField>
    <cacheField name="Gender" numFmtId="0">
      <sharedItems count="2">
        <s v="Male"/>
        <s v="Female"/>
      </sharedItems>
    </cacheField>
    <cacheField name="Age Group" numFmtId="0">
      <sharedItems/>
    </cacheField>
    <cacheField name="Categories" numFmtId="0">
      <sharedItems count="4">
        <s v="NEW WORKER"/>
        <s v="EXPERIENCED WORKER"/>
        <s v="INTERN"/>
        <s v="PROFESSIONAL"/>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ount="357">
        <n v="0"/>
        <n v="3367"/>
        <n v="132"/>
        <n v="4872"/>
        <n v="1248"/>
        <n v="29"/>
        <n v="2525"/>
        <n v="59"/>
        <n v="1947"/>
        <n v="2268"/>
        <n v="628"/>
        <n v="77"/>
        <n v="341"/>
        <n v="2007"/>
        <n v="338"/>
        <n v="1196"/>
        <n v="180"/>
        <n v="3784"/>
        <n v="4414"/>
        <n v="2790"/>
        <n v="394"/>
        <n v="4743"/>
        <n v="3417"/>
        <n v="2337"/>
        <n v="207"/>
        <n v="2544"/>
        <n v="3411"/>
        <n v="4800"/>
        <n v="3339"/>
        <n v="4969"/>
        <n v="360"/>
        <n v="4718"/>
        <n v="456"/>
        <n v="307"/>
        <n v="4933"/>
        <n v="3146"/>
        <n v="3084"/>
        <n v="260"/>
        <n v="40"/>
        <n v="2615"/>
        <n v="450"/>
        <n v="4462"/>
        <n v="76"/>
        <n v="297"/>
        <n v="1152"/>
        <n v="173"/>
        <n v="4731"/>
        <n v="155"/>
        <n v="3425"/>
        <n v="2627"/>
        <n v="3680"/>
        <n v="281"/>
        <n v="3954"/>
        <n v="2461"/>
        <n v="3851"/>
        <n v="224"/>
        <n v="3969"/>
        <n v="434"/>
        <n v="1173"/>
        <n v="236"/>
        <n v="1592"/>
        <n v="457"/>
        <n v="247"/>
        <n v="305"/>
        <n v="2468"/>
        <n v="786"/>
        <n v="2481"/>
        <n v="674"/>
        <n v="2370"/>
        <n v="1121"/>
        <n v="3269"/>
        <n v="249"/>
        <n v="423"/>
        <n v="3397"/>
        <n v="4016"/>
        <n v="2387"/>
        <n v="4292"/>
        <n v="1635"/>
        <n v="603"/>
        <n v="1335"/>
        <n v="250"/>
        <n v="3203"/>
        <n v="4246"/>
        <n v="4229"/>
        <n v="3256"/>
        <n v="2861"/>
        <n v="118"/>
        <n v="3716"/>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935"/>
        <n v="143"/>
        <n v="2397"/>
        <n v="4618"/>
        <n v="3849"/>
        <n v="588"/>
        <n v="4411"/>
        <n v="282"/>
        <n v="244"/>
        <n v="278"/>
        <n v="4879"/>
        <n v="414"/>
        <n v="2569"/>
        <n v="4685"/>
        <n v="1222"/>
        <n v="1806"/>
        <n v="2877"/>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4781"/>
        <n v="4373"/>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Workday" numFmtId="0">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0" maxValue="2022" count="3">
        <n v="2020"/>
        <n v="2021"/>
        <n v="2022"/>
      </sharedItems>
    </cacheField>
  </cacheFields>
  <extLst>
    <ext xmlns:x14="http://schemas.microsoft.com/office/spreadsheetml/2009/9/main" uri="{725AE2AE-9491-48be-B2B4-4EB974FC3084}">
      <x14:pivotCacheDefinition pivotCacheId="1522052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d v="2020-01-01T00:00:00"/>
    <s v="Multiple"/>
    <x v="0"/>
    <s v="25-34"/>
    <x v="0"/>
    <x v="0"/>
    <n v="0"/>
    <x v="0"/>
    <x v="0"/>
    <x v="0"/>
    <x v="0"/>
    <x v="0"/>
    <s v="Wed"/>
    <x v="0"/>
    <x v="0"/>
  </r>
  <r>
    <d v="2020-01-02T00:00:00"/>
    <s v="N/A"/>
    <x v="0"/>
    <s v="35-49"/>
    <x v="1"/>
    <x v="1"/>
    <n v="0.5"/>
    <x v="1"/>
    <x v="1"/>
    <x v="1"/>
    <x v="1"/>
    <x v="1"/>
    <s v="Fri"/>
    <x v="0"/>
    <x v="0"/>
  </r>
  <r>
    <d v="2020-01-03T00:00:00"/>
    <s v="Eye"/>
    <x v="0"/>
    <s v="18-24"/>
    <x v="2"/>
    <x v="2"/>
    <n v="0"/>
    <x v="2"/>
    <x v="0"/>
    <x v="1"/>
    <x v="2"/>
    <x v="0"/>
    <s v="Fri"/>
    <x v="0"/>
    <x v="0"/>
  </r>
  <r>
    <d v="2020-01-04T00:00:00"/>
    <s v="Legs"/>
    <x v="1"/>
    <s v="50+"/>
    <x v="3"/>
    <x v="3"/>
    <n v="0"/>
    <x v="0"/>
    <x v="0"/>
    <x v="1"/>
    <x v="0"/>
    <x v="0"/>
    <s v="Sat"/>
    <x v="0"/>
    <x v="0"/>
  </r>
  <r>
    <d v="2020-01-05T00:00:00"/>
    <s v="Legs"/>
    <x v="0"/>
    <s v="25-34"/>
    <x v="0"/>
    <x v="4"/>
    <n v="0"/>
    <x v="3"/>
    <x v="0"/>
    <x v="1"/>
    <x v="0"/>
    <x v="0"/>
    <s v="Tue"/>
    <x v="0"/>
    <x v="0"/>
  </r>
  <r>
    <d v="2020-01-06T00:00:00"/>
    <s v="N/A"/>
    <x v="1"/>
    <s v="50+"/>
    <x v="3"/>
    <x v="5"/>
    <n v="0"/>
    <x v="2"/>
    <x v="2"/>
    <x v="0"/>
    <x v="3"/>
    <x v="2"/>
    <s v="Sat"/>
    <x v="0"/>
    <x v="0"/>
  </r>
  <r>
    <d v="2020-01-07T00:00:00"/>
    <s v="Neck"/>
    <x v="0"/>
    <s v="25-34"/>
    <x v="0"/>
    <x v="5"/>
    <n v="3.5"/>
    <x v="0"/>
    <x v="1"/>
    <x v="1"/>
    <x v="4"/>
    <x v="3"/>
    <s v="Sat"/>
    <x v="0"/>
    <x v="0"/>
  </r>
  <r>
    <d v="2020-01-08T00:00:00"/>
    <s v="Feet"/>
    <x v="0"/>
    <s v="35-49"/>
    <x v="1"/>
    <x v="0"/>
    <n v="1.5"/>
    <x v="4"/>
    <x v="1"/>
    <x v="2"/>
    <x v="2"/>
    <x v="4"/>
    <s v="Sun"/>
    <x v="0"/>
    <x v="0"/>
  </r>
  <r>
    <d v="2020-01-09T00:00:00"/>
    <s v="N/A"/>
    <x v="0"/>
    <s v="18-24"/>
    <x v="2"/>
    <x v="6"/>
    <n v="0"/>
    <x v="5"/>
    <x v="2"/>
    <x v="0"/>
    <x v="5"/>
    <x v="5"/>
    <s v="Wed"/>
    <x v="0"/>
    <x v="0"/>
  </r>
  <r>
    <d v="2020-01-10T00:00:00"/>
    <s v="Arms"/>
    <x v="0"/>
    <s v="50+"/>
    <x v="3"/>
    <x v="5"/>
    <n v="4.5"/>
    <x v="5"/>
    <x v="1"/>
    <x v="0"/>
    <x v="2"/>
    <x v="6"/>
    <s v="Thu"/>
    <x v="0"/>
    <x v="0"/>
  </r>
  <r>
    <d v="2020-01-11T00:00:00"/>
    <s v="N/A"/>
    <x v="1"/>
    <s v="35-49"/>
    <x v="1"/>
    <x v="3"/>
    <n v="0"/>
    <x v="0"/>
    <x v="2"/>
    <x v="2"/>
    <x v="6"/>
    <x v="7"/>
    <s v="Sat"/>
    <x v="0"/>
    <x v="0"/>
  </r>
  <r>
    <d v="2020-01-12T00:00:00"/>
    <s v="Neck"/>
    <x v="0"/>
    <s v="35-49"/>
    <x v="1"/>
    <x v="5"/>
    <n v="0"/>
    <x v="1"/>
    <x v="3"/>
    <x v="0"/>
    <x v="6"/>
    <x v="8"/>
    <s v="Thu"/>
    <x v="0"/>
    <x v="0"/>
  </r>
  <r>
    <d v="2020-01-13T00:00:00"/>
    <s v="Eye"/>
    <x v="0"/>
    <s v="35-49"/>
    <x v="1"/>
    <x v="1"/>
    <n v="0"/>
    <x v="5"/>
    <x v="3"/>
    <x v="1"/>
    <x v="7"/>
    <x v="9"/>
    <s v="Sun"/>
    <x v="0"/>
    <x v="0"/>
  </r>
  <r>
    <d v="2020-01-14T00:00:00"/>
    <s v="Eye"/>
    <x v="0"/>
    <s v="50+"/>
    <x v="3"/>
    <x v="0"/>
    <n v="0"/>
    <x v="6"/>
    <x v="3"/>
    <x v="1"/>
    <x v="5"/>
    <x v="10"/>
    <s v="Mon"/>
    <x v="0"/>
    <x v="0"/>
  </r>
  <r>
    <d v="2020-01-15T00:00:00"/>
    <s v="Eye"/>
    <x v="0"/>
    <s v="35-49"/>
    <x v="1"/>
    <x v="0"/>
    <n v="0"/>
    <x v="2"/>
    <x v="2"/>
    <x v="2"/>
    <x v="7"/>
    <x v="11"/>
    <s v="Mon"/>
    <x v="0"/>
    <x v="0"/>
  </r>
  <r>
    <d v="2020-01-16T00:00:00"/>
    <s v="Back"/>
    <x v="0"/>
    <s v="50+"/>
    <x v="3"/>
    <x v="2"/>
    <n v="0"/>
    <x v="3"/>
    <x v="2"/>
    <x v="1"/>
    <x v="6"/>
    <x v="12"/>
    <s v="Mon"/>
    <x v="0"/>
    <x v="0"/>
  </r>
  <r>
    <d v="2020-01-17T00:00:00"/>
    <s v="Arms"/>
    <x v="0"/>
    <s v="18-24"/>
    <x v="2"/>
    <x v="0"/>
    <n v="0"/>
    <x v="7"/>
    <x v="0"/>
    <x v="0"/>
    <x v="5"/>
    <x v="0"/>
    <s v="Thu"/>
    <x v="0"/>
    <x v="0"/>
  </r>
  <r>
    <d v="2020-01-18T00:00:00"/>
    <s v="Hands"/>
    <x v="0"/>
    <s v="35-49"/>
    <x v="1"/>
    <x v="6"/>
    <n v="0"/>
    <x v="4"/>
    <x v="3"/>
    <x v="1"/>
    <x v="8"/>
    <x v="13"/>
    <s v="Thu"/>
    <x v="0"/>
    <x v="0"/>
  </r>
  <r>
    <d v="2020-01-19T00:00:00"/>
    <s v="Multiple"/>
    <x v="0"/>
    <s v="50+"/>
    <x v="3"/>
    <x v="5"/>
    <n v="0"/>
    <x v="8"/>
    <x v="2"/>
    <x v="2"/>
    <x v="0"/>
    <x v="14"/>
    <s v="Sat"/>
    <x v="1"/>
    <x v="0"/>
  </r>
  <r>
    <d v="2020-01-20T00:00:00"/>
    <s v="Arms"/>
    <x v="0"/>
    <s v="35-49"/>
    <x v="1"/>
    <x v="6"/>
    <n v="4"/>
    <x v="3"/>
    <x v="1"/>
    <x v="2"/>
    <x v="5"/>
    <x v="15"/>
    <s v="Mon"/>
    <x v="1"/>
    <x v="0"/>
  </r>
  <r>
    <d v="2020-01-21T00:00:00"/>
    <s v="Head"/>
    <x v="0"/>
    <s v="18-24"/>
    <x v="2"/>
    <x v="4"/>
    <n v="0"/>
    <x v="7"/>
    <x v="0"/>
    <x v="2"/>
    <x v="6"/>
    <x v="0"/>
    <s v="Tue"/>
    <x v="1"/>
    <x v="0"/>
  </r>
  <r>
    <d v="2020-01-22T00:00:00"/>
    <s v="Feet"/>
    <x v="0"/>
    <s v="35-49"/>
    <x v="1"/>
    <x v="5"/>
    <n v="0"/>
    <x v="7"/>
    <x v="2"/>
    <x v="0"/>
    <x v="8"/>
    <x v="16"/>
    <s v="Sun"/>
    <x v="1"/>
    <x v="0"/>
  </r>
  <r>
    <d v="2020-01-23T00:00:00"/>
    <s v="Head"/>
    <x v="0"/>
    <s v="25-34"/>
    <x v="0"/>
    <x v="7"/>
    <n v="4.5"/>
    <x v="5"/>
    <x v="1"/>
    <x v="0"/>
    <x v="6"/>
    <x v="17"/>
    <s v="Sun"/>
    <x v="1"/>
    <x v="0"/>
  </r>
  <r>
    <d v="2020-01-24T00:00:00"/>
    <s v="Feet"/>
    <x v="0"/>
    <s v="35-49"/>
    <x v="1"/>
    <x v="0"/>
    <n v="1.5"/>
    <x v="6"/>
    <x v="1"/>
    <x v="1"/>
    <x v="8"/>
    <x v="18"/>
    <s v="Mon"/>
    <x v="1"/>
    <x v="0"/>
  </r>
  <r>
    <d v="2020-01-25T00:00:00"/>
    <s v="Head"/>
    <x v="0"/>
    <s v="35-49"/>
    <x v="1"/>
    <x v="8"/>
    <n v="2.5"/>
    <x v="3"/>
    <x v="1"/>
    <x v="0"/>
    <x v="3"/>
    <x v="19"/>
    <s v="Mon"/>
    <x v="1"/>
    <x v="0"/>
  </r>
  <r>
    <d v="2020-01-26T00:00:00"/>
    <s v="N/A"/>
    <x v="0"/>
    <s v="25-34"/>
    <x v="0"/>
    <x v="8"/>
    <n v="0"/>
    <x v="8"/>
    <x v="2"/>
    <x v="0"/>
    <x v="2"/>
    <x v="20"/>
    <s v="Tue"/>
    <x v="1"/>
    <x v="0"/>
  </r>
  <r>
    <d v="2020-01-27T00:00:00"/>
    <s v="Hands"/>
    <x v="0"/>
    <s v="50+"/>
    <x v="3"/>
    <x v="6"/>
    <n v="4"/>
    <x v="7"/>
    <x v="1"/>
    <x v="0"/>
    <x v="7"/>
    <x v="21"/>
    <s v="Wed"/>
    <x v="1"/>
    <x v="0"/>
  </r>
  <r>
    <d v="2020-01-28T00:00:00"/>
    <s v="N/A"/>
    <x v="0"/>
    <s v="50+"/>
    <x v="3"/>
    <x v="0"/>
    <n v="4.5"/>
    <x v="8"/>
    <x v="1"/>
    <x v="2"/>
    <x v="7"/>
    <x v="22"/>
    <s v="Thu"/>
    <x v="1"/>
    <x v="0"/>
  </r>
  <r>
    <d v="2020-01-29T00:00:00"/>
    <s v="Legs"/>
    <x v="0"/>
    <s v="25-34"/>
    <x v="0"/>
    <x v="5"/>
    <n v="0"/>
    <x v="1"/>
    <x v="3"/>
    <x v="2"/>
    <x v="0"/>
    <x v="23"/>
    <s v="Thu"/>
    <x v="1"/>
    <x v="0"/>
  </r>
  <r>
    <d v="2020-01-30T00:00:00"/>
    <s v="Abdomen"/>
    <x v="0"/>
    <s v="25-34"/>
    <x v="0"/>
    <x v="7"/>
    <n v="0"/>
    <x v="2"/>
    <x v="0"/>
    <x v="2"/>
    <x v="6"/>
    <x v="0"/>
    <s v="Fri"/>
    <x v="1"/>
    <x v="0"/>
  </r>
  <r>
    <d v="2020-01-31T00:00:00"/>
    <s v="Abdomen"/>
    <x v="0"/>
    <s v="50+"/>
    <x v="3"/>
    <x v="8"/>
    <n v="0"/>
    <x v="4"/>
    <x v="2"/>
    <x v="1"/>
    <x v="1"/>
    <x v="24"/>
    <s v="Sun"/>
    <x v="1"/>
    <x v="0"/>
  </r>
  <r>
    <d v="2020-02-01T00:00:00"/>
    <s v="Multiple"/>
    <x v="1"/>
    <s v="35-49"/>
    <x v="1"/>
    <x v="6"/>
    <n v="2"/>
    <x v="3"/>
    <x v="1"/>
    <x v="2"/>
    <x v="5"/>
    <x v="25"/>
    <s v="Mon"/>
    <x v="1"/>
    <x v="0"/>
  </r>
  <r>
    <d v="2020-02-02T00:00:00"/>
    <s v="Multiple"/>
    <x v="1"/>
    <s v="35-49"/>
    <x v="1"/>
    <x v="7"/>
    <n v="0"/>
    <x v="7"/>
    <x v="3"/>
    <x v="1"/>
    <x v="2"/>
    <x v="26"/>
    <s v="Wed"/>
    <x v="1"/>
    <x v="0"/>
  </r>
  <r>
    <d v="2020-02-03T00:00:00"/>
    <s v="Back"/>
    <x v="0"/>
    <s v="25-34"/>
    <x v="0"/>
    <x v="8"/>
    <n v="0"/>
    <x v="4"/>
    <x v="0"/>
    <x v="0"/>
    <x v="1"/>
    <x v="0"/>
    <s v="Thu"/>
    <x v="1"/>
    <x v="0"/>
  </r>
  <r>
    <d v="2020-02-04T00:00:00"/>
    <s v="N/A"/>
    <x v="0"/>
    <s v="25-34"/>
    <x v="0"/>
    <x v="7"/>
    <n v="0"/>
    <x v="2"/>
    <x v="3"/>
    <x v="0"/>
    <x v="1"/>
    <x v="27"/>
    <s v="Sat"/>
    <x v="1"/>
    <x v="0"/>
  </r>
  <r>
    <d v="2020-02-05T00:00:00"/>
    <s v="Neck"/>
    <x v="0"/>
    <s v="50+"/>
    <x v="3"/>
    <x v="7"/>
    <n v="0"/>
    <x v="6"/>
    <x v="3"/>
    <x v="2"/>
    <x v="5"/>
    <x v="28"/>
    <s v="Thu"/>
    <x v="1"/>
    <x v="0"/>
  </r>
  <r>
    <d v="2020-02-06T00:00:00"/>
    <s v="Back"/>
    <x v="0"/>
    <s v="50+"/>
    <x v="3"/>
    <x v="4"/>
    <n v="5"/>
    <x v="7"/>
    <x v="1"/>
    <x v="2"/>
    <x v="1"/>
    <x v="29"/>
    <s v="Fri"/>
    <x v="1"/>
    <x v="0"/>
  </r>
  <r>
    <d v="2020-02-07T00:00:00"/>
    <s v="Trunk"/>
    <x v="0"/>
    <s v="18-24"/>
    <x v="2"/>
    <x v="6"/>
    <n v="0"/>
    <x v="7"/>
    <x v="2"/>
    <x v="0"/>
    <x v="6"/>
    <x v="30"/>
    <s v="Sun"/>
    <x v="2"/>
    <x v="0"/>
  </r>
  <r>
    <d v="2020-02-08T00:00:00"/>
    <s v="Eye"/>
    <x v="0"/>
    <s v="35-49"/>
    <x v="1"/>
    <x v="0"/>
    <n v="0"/>
    <x v="0"/>
    <x v="0"/>
    <x v="0"/>
    <x v="6"/>
    <x v="0"/>
    <s v="Tue"/>
    <x v="2"/>
    <x v="0"/>
  </r>
  <r>
    <d v="2020-02-09T00:00:00"/>
    <s v="N/A"/>
    <x v="0"/>
    <s v="50+"/>
    <x v="3"/>
    <x v="5"/>
    <n v="2.5"/>
    <x v="5"/>
    <x v="1"/>
    <x v="1"/>
    <x v="5"/>
    <x v="31"/>
    <s v="Tue"/>
    <x v="2"/>
    <x v="0"/>
  </r>
  <r>
    <d v="2020-02-10T00:00:00"/>
    <s v="Eye"/>
    <x v="0"/>
    <s v="25-34"/>
    <x v="0"/>
    <x v="0"/>
    <n v="0"/>
    <x v="3"/>
    <x v="0"/>
    <x v="2"/>
    <x v="6"/>
    <x v="0"/>
    <s v="Fri"/>
    <x v="2"/>
    <x v="0"/>
  </r>
  <r>
    <d v="2020-02-11T00:00:00"/>
    <s v="Head"/>
    <x v="0"/>
    <s v="18-24"/>
    <x v="2"/>
    <x v="2"/>
    <n v="0"/>
    <x v="7"/>
    <x v="2"/>
    <x v="1"/>
    <x v="6"/>
    <x v="32"/>
    <s v="Fri"/>
    <x v="2"/>
    <x v="0"/>
  </r>
  <r>
    <d v="2020-02-12T00:00:00"/>
    <s v="Feet"/>
    <x v="0"/>
    <s v="18-24"/>
    <x v="2"/>
    <x v="6"/>
    <n v="0"/>
    <x v="1"/>
    <x v="2"/>
    <x v="2"/>
    <x v="2"/>
    <x v="33"/>
    <s v="Sat"/>
    <x v="2"/>
    <x v="0"/>
  </r>
  <r>
    <d v="2020-02-13T00:00:00"/>
    <s v="Arms"/>
    <x v="0"/>
    <s v="35-49"/>
    <x v="1"/>
    <x v="2"/>
    <n v="0"/>
    <x v="3"/>
    <x v="0"/>
    <x v="1"/>
    <x v="5"/>
    <x v="0"/>
    <s v="Wed"/>
    <x v="2"/>
    <x v="0"/>
  </r>
  <r>
    <d v="2020-02-14T00:00:00"/>
    <s v="Neck"/>
    <x v="1"/>
    <s v="18-24"/>
    <x v="2"/>
    <x v="6"/>
    <n v="0"/>
    <x v="5"/>
    <x v="3"/>
    <x v="1"/>
    <x v="2"/>
    <x v="34"/>
    <s v="Thu"/>
    <x v="2"/>
    <x v="0"/>
  </r>
  <r>
    <d v="2020-02-15T00:00:00"/>
    <s v="Abdomen"/>
    <x v="0"/>
    <s v="25-34"/>
    <x v="0"/>
    <x v="8"/>
    <n v="4.5"/>
    <x v="0"/>
    <x v="1"/>
    <x v="1"/>
    <x v="1"/>
    <x v="35"/>
    <s v="Tue"/>
    <x v="2"/>
    <x v="0"/>
  </r>
  <r>
    <d v="2020-02-16T00:00:00"/>
    <s v="Eye"/>
    <x v="0"/>
    <s v="35-49"/>
    <x v="1"/>
    <x v="4"/>
    <n v="0"/>
    <x v="7"/>
    <x v="0"/>
    <x v="1"/>
    <x v="3"/>
    <x v="0"/>
    <s v="Fri"/>
    <x v="2"/>
    <x v="0"/>
  </r>
  <r>
    <d v="2020-02-17T00:00:00"/>
    <s v="Back"/>
    <x v="0"/>
    <s v="35-49"/>
    <x v="1"/>
    <x v="3"/>
    <n v="0"/>
    <x v="3"/>
    <x v="3"/>
    <x v="2"/>
    <x v="8"/>
    <x v="36"/>
    <s v="Sat"/>
    <x v="2"/>
    <x v="0"/>
  </r>
  <r>
    <d v="2020-02-18T00:00:00"/>
    <s v="Multiple"/>
    <x v="0"/>
    <s v="35-49"/>
    <x v="1"/>
    <x v="3"/>
    <n v="0"/>
    <x v="5"/>
    <x v="0"/>
    <x v="0"/>
    <x v="7"/>
    <x v="0"/>
    <s v="Mon"/>
    <x v="2"/>
    <x v="0"/>
  </r>
  <r>
    <d v="2020-02-19T00:00:00"/>
    <s v="Legs"/>
    <x v="0"/>
    <s v="18-24"/>
    <x v="2"/>
    <x v="0"/>
    <n v="0"/>
    <x v="4"/>
    <x v="2"/>
    <x v="2"/>
    <x v="0"/>
    <x v="37"/>
    <s v="Fri"/>
    <x v="3"/>
    <x v="0"/>
  </r>
  <r>
    <d v="2020-02-20T00:00:00"/>
    <s v="Trunk"/>
    <x v="0"/>
    <s v="25-34"/>
    <x v="0"/>
    <x v="7"/>
    <n v="0"/>
    <x v="8"/>
    <x v="2"/>
    <x v="0"/>
    <x v="8"/>
    <x v="38"/>
    <s v="Sat"/>
    <x v="3"/>
    <x v="0"/>
  </r>
  <r>
    <d v="2020-02-21T00:00:00"/>
    <s v="Back"/>
    <x v="0"/>
    <s v="25-34"/>
    <x v="0"/>
    <x v="1"/>
    <n v="0"/>
    <x v="7"/>
    <x v="3"/>
    <x v="1"/>
    <x v="7"/>
    <x v="39"/>
    <s v="Sat"/>
    <x v="3"/>
    <x v="0"/>
  </r>
  <r>
    <d v="2020-02-22T00:00:00"/>
    <s v="Arms"/>
    <x v="0"/>
    <s v="35-49"/>
    <x v="1"/>
    <x v="3"/>
    <n v="4.5"/>
    <x v="7"/>
    <x v="1"/>
    <x v="1"/>
    <x v="2"/>
    <x v="40"/>
    <s v="Sat"/>
    <x v="3"/>
    <x v="0"/>
  </r>
  <r>
    <d v="2020-02-23T00:00:00"/>
    <s v="N/A"/>
    <x v="0"/>
    <s v="18-24"/>
    <x v="2"/>
    <x v="8"/>
    <n v="0"/>
    <x v="8"/>
    <x v="3"/>
    <x v="2"/>
    <x v="7"/>
    <x v="41"/>
    <s v="Mon"/>
    <x v="3"/>
    <x v="0"/>
  </r>
  <r>
    <d v="2020-02-24T00:00:00"/>
    <s v="Legs"/>
    <x v="0"/>
    <s v="25-34"/>
    <x v="0"/>
    <x v="4"/>
    <n v="0"/>
    <x v="3"/>
    <x v="2"/>
    <x v="2"/>
    <x v="4"/>
    <x v="42"/>
    <s v="Tue"/>
    <x v="3"/>
    <x v="0"/>
  </r>
  <r>
    <d v="2020-02-25T00:00:00"/>
    <s v="N/A"/>
    <x v="0"/>
    <s v="25-34"/>
    <x v="0"/>
    <x v="6"/>
    <n v="0"/>
    <x v="3"/>
    <x v="2"/>
    <x v="2"/>
    <x v="5"/>
    <x v="43"/>
    <s v="Sun"/>
    <x v="3"/>
    <x v="0"/>
  </r>
  <r>
    <d v="2020-02-26T00:00:00"/>
    <s v="Eye"/>
    <x v="1"/>
    <s v="50+"/>
    <x v="3"/>
    <x v="1"/>
    <n v="4.5"/>
    <x v="1"/>
    <x v="1"/>
    <x v="2"/>
    <x v="1"/>
    <x v="44"/>
    <s v="Mon"/>
    <x v="3"/>
    <x v="0"/>
  </r>
  <r>
    <d v="2020-02-27T00:00:00"/>
    <s v="Legs"/>
    <x v="0"/>
    <s v="18-24"/>
    <x v="2"/>
    <x v="8"/>
    <n v="0"/>
    <x v="8"/>
    <x v="0"/>
    <x v="1"/>
    <x v="7"/>
    <x v="0"/>
    <s v="Mon"/>
    <x v="3"/>
    <x v="0"/>
  </r>
  <r>
    <d v="2020-02-28T00:00:00"/>
    <s v="Back"/>
    <x v="0"/>
    <s v="50+"/>
    <x v="3"/>
    <x v="0"/>
    <n v="0"/>
    <x v="6"/>
    <x v="2"/>
    <x v="2"/>
    <x v="4"/>
    <x v="45"/>
    <s v="Tue"/>
    <x v="3"/>
    <x v="0"/>
  </r>
  <r>
    <d v="2020-02-29T00:00:00"/>
    <s v="Arms"/>
    <x v="0"/>
    <s v="50+"/>
    <x v="3"/>
    <x v="6"/>
    <n v="0"/>
    <x v="7"/>
    <x v="0"/>
    <x v="2"/>
    <x v="7"/>
    <x v="0"/>
    <s v="Tue"/>
    <x v="3"/>
    <x v="0"/>
  </r>
  <r>
    <d v="2020-03-01T00:00:00"/>
    <s v="Back"/>
    <x v="0"/>
    <s v="35-49"/>
    <x v="1"/>
    <x v="3"/>
    <n v="1.5"/>
    <x v="8"/>
    <x v="1"/>
    <x v="0"/>
    <x v="6"/>
    <x v="46"/>
    <s v="Wed"/>
    <x v="3"/>
    <x v="0"/>
  </r>
  <r>
    <d v="2020-03-02T00:00:00"/>
    <s v="Eye"/>
    <x v="0"/>
    <s v="50+"/>
    <x v="3"/>
    <x v="0"/>
    <n v="0"/>
    <x v="0"/>
    <x v="2"/>
    <x v="0"/>
    <x v="0"/>
    <x v="47"/>
    <s v="Thu"/>
    <x v="3"/>
    <x v="0"/>
  </r>
  <r>
    <d v="2020-03-03T00:00:00"/>
    <s v="Abdomen"/>
    <x v="0"/>
    <s v="25-34"/>
    <x v="0"/>
    <x v="5"/>
    <n v="3"/>
    <x v="2"/>
    <x v="1"/>
    <x v="2"/>
    <x v="2"/>
    <x v="48"/>
    <s v="Fri"/>
    <x v="3"/>
    <x v="0"/>
  </r>
  <r>
    <d v="2020-03-04T00:00:00"/>
    <s v="Neck"/>
    <x v="0"/>
    <s v="25-34"/>
    <x v="0"/>
    <x v="0"/>
    <n v="0"/>
    <x v="1"/>
    <x v="0"/>
    <x v="2"/>
    <x v="2"/>
    <x v="0"/>
    <s v="Sat"/>
    <x v="3"/>
    <x v="0"/>
  </r>
  <r>
    <d v="2020-03-05T00:00:00"/>
    <s v="Arms"/>
    <x v="0"/>
    <s v="18-24"/>
    <x v="2"/>
    <x v="2"/>
    <n v="3"/>
    <x v="4"/>
    <x v="1"/>
    <x v="2"/>
    <x v="1"/>
    <x v="49"/>
    <s v="Tue"/>
    <x v="3"/>
    <x v="0"/>
  </r>
  <r>
    <d v="2020-03-06T00:00:00"/>
    <s v="Head"/>
    <x v="1"/>
    <s v="18-24"/>
    <x v="2"/>
    <x v="1"/>
    <n v="4"/>
    <x v="6"/>
    <x v="1"/>
    <x v="0"/>
    <x v="6"/>
    <x v="50"/>
    <s v="Tue"/>
    <x v="3"/>
    <x v="0"/>
  </r>
  <r>
    <d v="2020-03-07T00:00:00"/>
    <s v="Legs"/>
    <x v="0"/>
    <s v="35-49"/>
    <x v="1"/>
    <x v="1"/>
    <n v="0"/>
    <x v="0"/>
    <x v="2"/>
    <x v="1"/>
    <x v="2"/>
    <x v="51"/>
    <s v="Wed"/>
    <x v="3"/>
    <x v="0"/>
  </r>
  <r>
    <d v="2020-03-08T00:00:00"/>
    <s v="Legs"/>
    <x v="0"/>
    <s v="18-24"/>
    <x v="2"/>
    <x v="7"/>
    <n v="0"/>
    <x v="0"/>
    <x v="0"/>
    <x v="0"/>
    <x v="3"/>
    <x v="0"/>
    <s v="Wed"/>
    <x v="3"/>
    <x v="0"/>
  </r>
  <r>
    <d v="2020-03-09T00:00:00"/>
    <s v="Back"/>
    <x v="0"/>
    <s v="18-24"/>
    <x v="2"/>
    <x v="4"/>
    <n v="1"/>
    <x v="7"/>
    <x v="1"/>
    <x v="1"/>
    <x v="5"/>
    <x v="52"/>
    <s v="Fri"/>
    <x v="3"/>
    <x v="0"/>
  </r>
  <r>
    <d v="2020-03-10T00:00:00"/>
    <s v="Eye"/>
    <x v="1"/>
    <s v="50+"/>
    <x v="3"/>
    <x v="7"/>
    <n v="0"/>
    <x v="7"/>
    <x v="0"/>
    <x v="1"/>
    <x v="4"/>
    <x v="0"/>
    <s v="Sat"/>
    <x v="3"/>
    <x v="0"/>
  </r>
  <r>
    <d v="2020-03-11T00:00:00"/>
    <s v="Trunk"/>
    <x v="1"/>
    <s v="18-24"/>
    <x v="2"/>
    <x v="8"/>
    <n v="0"/>
    <x v="4"/>
    <x v="0"/>
    <x v="1"/>
    <x v="4"/>
    <x v="0"/>
    <s v="Mon"/>
    <x v="3"/>
    <x v="0"/>
  </r>
  <r>
    <d v="2020-03-12T00:00:00"/>
    <s v="Legs"/>
    <x v="0"/>
    <s v="25-34"/>
    <x v="0"/>
    <x v="4"/>
    <n v="0"/>
    <x v="8"/>
    <x v="3"/>
    <x v="1"/>
    <x v="5"/>
    <x v="53"/>
    <s v="Sat"/>
    <x v="4"/>
    <x v="0"/>
  </r>
  <r>
    <d v="2020-03-13T00:00:00"/>
    <s v="Head"/>
    <x v="0"/>
    <s v="25-34"/>
    <x v="0"/>
    <x v="2"/>
    <n v="0"/>
    <x v="8"/>
    <x v="3"/>
    <x v="1"/>
    <x v="2"/>
    <x v="54"/>
    <s v="Mon"/>
    <x v="4"/>
    <x v="0"/>
  </r>
  <r>
    <d v="2020-03-14T00:00:00"/>
    <s v="Feet"/>
    <x v="0"/>
    <s v="50+"/>
    <x v="3"/>
    <x v="0"/>
    <n v="0"/>
    <x v="5"/>
    <x v="2"/>
    <x v="2"/>
    <x v="7"/>
    <x v="55"/>
    <s v="Tue"/>
    <x v="4"/>
    <x v="0"/>
  </r>
  <r>
    <d v="2020-03-15T00:00:00"/>
    <s v="Neck"/>
    <x v="0"/>
    <s v="18-24"/>
    <x v="2"/>
    <x v="4"/>
    <n v="4"/>
    <x v="5"/>
    <x v="1"/>
    <x v="2"/>
    <x v="7"/>
    <x v="56"/>
    <s v="Thu"/>
    <x v="4"/>
    <x v="0"/>
  </r>
  <r>
    <d v="2020-03-16T00:00:00"/>
    <s v="Arms"/>
    <x v="0"/>
    <s v="18-24"/>
    <x v="2"/>
    <x v="0"/>
    <n v="0"/>
    <x v="1"/>
    <x v="2"/>
    <x v="2"/>
    <x v="2"/>
    <x v="57"/>
    <s v="Fri"/>
    <x v="4"/>
    <x v="0"/>
  </r>
  <r>
    <d v="2020-03-17T00:00:00"/>
    <s v="Neck"/>
    <x v="0"/>
    <s v="50+"/>
    <x v="3"/>
    <x v="5"/>
    <n v="1"/>
    <x v="3"/>
    <x v="1"/>
    <x v="2"/>
    <x v="8"/>
    <x v="58"/>
    <s v="Fri"/>
    <x v="4"/>
    <x v="0"/>
  </r>
  <r>
    <d v="2020-03-18T00:00:00"/>
    <s v="Eye"/>
    <x v="0"/>
    <s v="35-49"/>
    <x v="1"/>
    <x v="6"/>
    <n v="0"/>
    <x v="1"/>
    <x v="2"/>
    <x v="0"/>
    <x v="5"/>
    <x v="59"/>
    <s v="Sat"/>
    <x v="4"/>
    <x v="0"/>
  </r>
  <r>
    <d v="2020-03-19T00:00:00"/>
    <s v="Trunk"/>
    <x v="0"/>
    <s v="35-49"/>
    <x v="1"/>
    <x v="4"/>
    <n v="0"/>
    <x v="0"/>
    <x v="0"/>
    <x v="1"/>
    <x v="2"/>
    <x v="0"/>
    <s v="Sun"/>
    <x v="4"/>
    <x v="0"/>
  </r>
  <r>
    <d v="2020-03-20T00:00:00"/>
    <s v="Feet"/>
    <x v="0"/>
    <s v="35-49"/>
    <x v="1"/>
    <x v="5"/>
    <n v="1.5"/>
    <x v="7"/>
    <x v="1"/>
    <x v="2"/>
    <x v="5"/>
    <x v="60"/>
    <s v="Sun"/>
    <x v="4"/>
    <x v="0"/>
  </r>
  <r>
    <d v="2020-03-21T00:00:00"/>
    <s v="Abdomen"/>
    <x v="0"/>
    <s v="50+"/>
    <x v="3"/>
    <x v="8"/>
    <n v="0"/>
    <x v="2"/>
    <x v="0"/>
    <x v="2"/>
    <x v="6"/>
    <x v="0"/>
    <s v="Mon"/>
    <x v="4"/>
    <x v="0"/>
  </r>
  <r>
    <d v="2020-03-22T00:00:00"/>
    <s v="Feet"/>
    <x v="0"/>
    <s v="50+"/>
    <x v="3"/>
    <x v="6"/>
    <n v="0"/>
    <x v="7"/>
    <x v="0"/>
    <x v="0"/>
    <x v="8"/>
    <x v="0"/>
    <s v="Wed"/>
    <x v="4"/>
    <x v="0"/>
  </r>
  <r>
    <d v="2020-03-23T00:00:00"/>
    <s v="Neck"/>
    <x v="0"/>
    <s v="35-49"/>
    <x v="1"/>
    <x v="2"/>
    <n v="0"/>
    <x v="8"/>
    <x v="2"/>
    <x v="2"/>
    <x v="5"/>
    <x v="61"/>
    <s v="Wed"/>
    <x v="4"/>
    <x v="0"/>
  </r>
  <r>
    <d v="2020-03-24T00:00:00"/>
    <s v="N/A"/>
    <x v="0"/>
    <s v="35-49"/>
    <x v="1"/>
    <x v="2"/>
    <n v="0"/>
    <x v="3"/>
    <x v="0"/>
    <x v="1"/>
    <x v="3"/>
    <x v="0"/>
    <s v="Sun"/>
    <x v="4"/>
    <x v="0"/>
  </r>
  <r>
    <d v="2020-03-25T00:00:00"/>
    <s v="Head"/>
    <x v="0"/>
    <s v="18-24"/>
    <x v="2"/>
    <x v="6"/>
    <n v="0"/>
    <x v="3"/>
    <x v="2"/>
    <x v="0"/>
    <x v="3"/>
    <x v="62"/>
    <s v="Sun"/>
    <x v="4"/>
    <x v="0"/>
  </r>
  <r>
    <d v="2020-03-26T00:00:00"/>
    <s v="Hands"/>
    <x v="0"/>
    <s v="25-34"/>
    <x v="0"/>
    <x v="5"/>
    <n v="0"/>
    <x v="2"/>
    <x v="2"/>
    <x v="2"/>
    <x v="2"/>
    <x v="61"/>
    <s v="Tue"/>
    <x v="4"/>
    <x v="0"/>
  </r>
  <r>
    <d v="2020-03-27T00:00:00"/>
    <s v="Back"/>
    <x v="0"/>
    <s v="35-49"/>
    <x v="1"/>
    <x v="3"/>
    <n v="0"/>
    <x v="8"/>
    <x v="0"/>
    <x v="0"/>
    <x v="3"/>
    <x v="0"/>
    <s v="Thu"/>
    <x v="4"/>
    <x v="0"/>
  </r>
  <r>
    <d v="2020-03-28T00:00:00"/>
    <s v="Trunk"/>
    <x v="0"/>
    <s v="35-49"/>
    <x v="1"/>
    <x v="3"/>
    <n v="0"/>
    <x v="3"/>
    <x v="2"/>
    <x v="1"/>
    <x v="8"/>
    <x v="63"/>
    <s v="Fri"/>
    <x v="4"/>
    <x v="0"/>
  </r>
  <r>
    <d v="2020-03-29T00:00:00"/>
    <s v="Neck"/>
    <x v="0"/>
    <s v="50+"/>
    <x v="3"/>
    <x v="4"/>
    <n v="0"/>
    <x v="7"/>
    <x v="0"/>
    <x v="0"/>
    <x v="2"/>
    <x v="0"/>
    <s v="Sat"/>
    <x v="4"/>
    <x v="0"/>
  </r>
  <r>
    <d v="2020-03-30T00:00:00"/>
    <s v="Head"/>
    <x v="0"/>
    <s v="25-34"/>
    <x v="0"/>
    <x v="5"/>
    <n v="0.5"/>
    <x v="5"/>
    <x v="1"/>
    <x v="0"/>
    <x v="4"/>
    <x v="64"/>
    <s v="Mon"/>
    <x v="4"/>
    <x v="0"/>
  </r>
  <r>
    <d v="2020-03-31T00:00:00"/>
    <s v="Arms"/>
    <x v="0"/>
    <s v="35-49"/>
    <x v="1"/>
    <x v="0"/>
    <n v="0.5"/>
    <x v="4"/>
    <x v="1"/>
    <x v="0"/>
    <x v="7"/>
    <x v="65"/>
    <s v="Tue"/>
    <x v="4"/>
    <x v="0"/>
  </r>
  <r>
    <d v="2020-04-01T00:00:00"/>
    <s v="Eye"/>
    <x v="0"/>
    <s v="18-24"/>
    <x v="2"/>
    <x v="4"/>
    <n v="0"/>
    <x v="1"/>
    <x v="3"/>
    <x v="1"/>
    <x v="2"/>
    <x v="66"/>
    <s v="Tue"/>
    <x v="4"/>
    <x v="0"/>
  </r>
  <r>
    <d v="2020-04-02T00:00:00"/>
    <s v="Arms"/>
    <x v="0"/>
    <s v="25-34"/>
    <x v="0"/>
    <x v="0"/>
    <n v="0.5"/>
    <x v="4"/>
    <x v="1"/>
    <x v="1"/>
    <x v="6"/>
    <x v="67"/>
    <s v="Fri"/>
    <x v="4"/>
    <x v="0"/>
  </r>
  <r>
    <d v="2020-04-03T00:00:00"/>
    <s v="Head"/>
    <x v="0"/>
    <s v="50+"/>
    <x v="3"/>
    <x v="5"/>
    <n v="0"/>
    <x v="1"/>
    <x v="0"/>
    <x v="2"/>
    <x v="4"/>
    <x v="0"/>
    <s v="Sun"/>
    <x v="4"/>
    <x v="0"/>
  </r>
  <r>
    <d v="2020-04-04T00:00:00"/>
    <s v="Legs"/>
    <x v="0"/>
    <s v="35-49"/>
    <x v="1"/>
    <x v="4"/>
    <n v="0"/>
    <x v="1"/>
    <x v="0"/>
    <x v="0"/>
    <x v="6"/>
    <x v="0"/>
    <s v="Sun"/>
    <x v="4"/>
    <x v="0"/>
  </r>
  <r>
    <d v="2020-04-05T00:00:00"/>
    <s v="Feet"/>
    <x v="0"/>
    <s v="50+"/>
    <x v="3"/>
    <x v="8"/>
    <n v="0"/>
    <x v="2"/>
    <x v="0"/>
    <x v="0"/>
    <x v="6"/>
    <x v="0"/>
    <s v="Tue"/>
    <x v="5"/>
    <x v="0"/>
  </r>
  <r>
    <d v="2020-04-06T00:00:00"/>
    <s v="Legs"/>
    <x v="0"/>
    <s v="25-34"/>
    <x v="0"/>
    <x v="7"/>
    <n v="0"/>
    <x v="2"/>
    <x v="0"/>
    <x v="2"/>
    <x v="6"/>
    <x v="0"/>
    <s v="Sun"/>
    <x v="5"/>
    <x v="0"/>
  </r>
  <r>
    <d v="2020-04-07T00:00:00"/>
    <s v="Back"/>
    <x v="0"/>
    <s v="18-24"/>
    <x v="2"/>
    <x v="7"/>
    <n v="2.5"/>
    <x v="3"/>
    <x v="1"/>
    <x v="2"/>
    <x v="6"/>
    <x v="68"/>
    <s v="Wed"/>
    <x v="5"/>
    <x v="0"/>
  </r>
  <r>
    <d v="2020-04-08T00:00:00"/>
    <s v="Hands"/>
    <x v="0"/>
    <s v="35-49"/>
    <x v="1"/>
    <x v="3"/>
    <n v="0"/>
    <x v="4"/>
    <x v="3"/>
    <x v="2"/>
    <x v="4"/>
    <x v="69"/>
    <s v="Thu"/>
    <x v="5"/>
    <x v="0"/>
  </r>
  <r>
    <d v="2020-04-09T00:00:00"/>
    <s v="Eye"/>
    <x v="0"/>
    <s v="18-24"/>
    <x v="2"/>
    <x v="8"/>
    <n v="0"/>
    <x v="4"/>
    <x v="3"/>
    <x v="1"/>
    <x v="5"/>
    <x v="70"/>
    <s v="Fri"/>
    <x v="5"/>
    <x v="0"/>
  </r>
  <r>
    <d v="2020-04-10T00:00:00"/>
    <s v="Legs"/>
    <x v="0"/>
    <s v="18-24"/>
    <x v="2"/>
    <x v="4"/>
    <n v="0"/>
    <x v="8"/>
    <x v="2"/>
    <x v="1"/>
    <x v="0"/>
    <x v="71"/>
    <s v="Mon"/>
    <x v="5"/>
    <x v="0"/>
  </r>
  <r>
    <d v="2020-04-11T00:00:00"/>
    <s v="Multiple"/>
    <x v="0"/>
    <s v="18-24"/>
    <x v="2"/>
    <x v="0"/>
    <n v="0"/>
    <x v="8"/>
    <x v="2"/>
    <x v="2"/>
    <x v="6"/>
    <x v="72"/>
    <s v="Mon"/>
    <x v="5"/>
    <x v="0"/>
  </r>
  <r>
    <d v="2020-04-12T00:00:00"/>
    <s v="Feet"/>
    <x v="0"/>
    <s v="18-24"/>
    <x v="2"/>
    <x v="3"/>
    <n v="0"/>
    <x v="2"/>
    <x v="3"/>
    <x v="1"/>
    <x v="5"/>
    <x v="73"/>
    <s v="Tue"/>
    <x v="5"/>
    <x v="0"/>
  </r>
  <r>
    <d v="2020-04-13T00:00:00"/>
    <s v="Head"/>
    <x v="1"/>
    <s v="25-34"/>
    <x v="0"/>
    <x v="3"/>
    <n v="0"/>
    <x v="4"/>
    <x v="3"/>
    <x v="1"/>
    <x v="1"/>
    <x v="74"/>
    <s v="Fri"/>
    <x v="5"/>
    <x v="0"/>
  </r>
  <r>
    <d v="2020-04-14T00:00:00"/>
    <s v="Hands"/>
    <x v="0"/>
    <s v="25-34"/>
    <x v="0"/>
    <x v="8"/>
    <n v="0"/>
    <x v="7"/>
    <x v="3"/>
    <x v="0"/>
    <x v="5"/>
    <x v="75"/>
    <s v="Tue"/>
    <x v="5"/>
    <x v="0"/>
  </r>
  <r>
    <d v="2020-04-15T00:00:00"/>
    <s v="Legs"/>
    <x v="0"/>
    <s v="50+"/>
    <x v="3"/>
    <x v="5"/>
    <n v="0"/>
    <x v="0"/>
    <x v="0"/>
    <x v="0"/>
    <x v="2"/>
    <x v="0"/>
    <s v="Fri"/>
    <x v="5"/>
    <x v="0"/>
  </r>
  <r>
    <d v="2020-04-16T00:00:00"/>
    <s v="Back"/>
    <x v="0"/>
    <s v="35-49"/>
    <x v="1"/>
    <x v="8"/>
    <n v="0"/>
    <x v="7"/>
    <x v="3"/>
    <x v="0"/>
    <x v="6"/>
    <x v="76"/>
    <s v="Sat"/>
    <x v="5"/>
    <x v="0"/>
  </r>
  <r>
    <d v="2020-04-17T00:00:00"/>
    <s v="Feet"/>
    <x v="1"/>
    <s v="25-34"/>
    <x v="0"/>
    <x v="7"/>
    <n v="2"/>
    <x v="1"/>
    <x v="1"/>
    <x v="1"/>
    <x v="8"/>
    <x v="77"/>
    <s v="Sun"/>
    <x v="5"/>
    <x v="0"/>
  </r>
  <r>
    <d v="2020-04-18T00:00:00"/>
    <s v="Trunk"/>
    <x v="0"/>
    <s v="18-24"/>
    <x v="2"/>
    <x v="5"/>
    <n v="0"/>
    <x v="5"/>
    <x v="0"/>
    <x v="2"/>
    <x v="3"/>
    <x v="0"/>
    <s v="Tue"/>
    <x v="5"/>
    <x v="0"/>
  </r>
  <r>
    <d v="2020-04-19T00:00:00"/>
    <s v="Neck"/>
    <x v="0"/>
    <s v="18-24"/>
    <x v="2"/>
    <x v="8"/>
    <n v="5"/>
    <x v="1"/>
    <x v="1"/>
    <x v="1"/>
    <x v="3"/>
    <x v="78"/>
    <s v="Tue"/>
    <x v="5"/>
    <x v="0"/>
  </r>
  <r>
    <d v="2020-04-20T00:00:00"/>
    <s v="Neck"/>
    <x v="0"/>
    <s v="50+"/>
    <x v="3"/>
    <x v="4"/>
    <n v="0"/>
    <x v="1"/>
    <x v="3"/>
    <x v="0"/>
    <x v="7"/>
    <x v="79"/>
    <s v="Wed"/>
    <x v="6"/>
    <x v="0"/>
  </r>
  <r>
    <d v="2020-04-21T00:00:00"/>
    <s v="N/A"/>
    <x v="1"/>
    <s v="50+"/>
    <x v="3"/>
    <x v="7"/>
    <n v="0"/>
    <x v="3"/>
    <x v="2"/>
    <x v="1"/>
    <x v="8"/>
    <x v="80"/>
    <s v="Mon"/>
    <x v="6"/>
    <x v="0"/>
  </r>
  <r>
    <d v="2020-04-22T00:00:00"/>
    <s v="Neck"/>
    <x v="0"/>
    <s v="18-24"/>
    <x v="2"/>
    <x v="0"/>
    <n v="2"/>
    <x v="8"/>
    <x v="1"/>
    <x v="1"/>
    <x v="3"/>
    <x v="81"/>
    <s v="Mon"/>
    <x v="6"/>
    <x v="0"/>
  </r>
  <r>
    <d v="2020-04-23T00:00:00"/>
    <s v="Back"/>
    <x v="0"/>
    <s v="25-34"/>
    <x v="0"/>
    <x v="8"/>
    <n v="0"/>
    <x v="8"/>
    <x v="3"/>
    <x v="1"/>
    <x v="5"/>
    <x v="82"/>
    <s v="Tue"/>
    <x v="6"/>
    <x v="0"/>
  </r>
  <r>
    <d v="2020-04-24T00:00:00"/>
    <s v="Abdomen"/>
    <x v="0"/>
    <s v="25-34"/>
    <x v="0"/>
    <x v="5"/>
    <n v="0"/>
    <x v="5"/>
    <x v="3"/>
    <x v="0"/>
    <x v="8"/>
    <x v="83"/>
    <s v="Fri"/>
    <x v="6"/>
    <x v="0"/>
  </r>
  <r>
    <d v="2020-04-25T00:00:00"/>
    <s v="Arms"/>
    <x v="0"/>
    <s v="18-24"/>
    <x v="2"/>
    <x v="3"/>
    <n v="1"/>
    <x v="1"/>
    <x v="1"/>
    <x v="2"/>
    <x v="2"/>
    <x v="84"/>
    <s v="Sat"/>
    <x v="6"/>
    <x v="0"/>
  </r>
  <r>
    <d v="2020-04-26T00:00:00"/>
    <s v="Trunk"/>
    <x v="0"/>
    <s v="25-34"/>
    <x v="0"/>
    <x v="2"/>
    <n v="4"/>
    <x v="0"/>
    <x v="1"/>
    <x v="2"/>
    <x v="7"/>
    <x v="85"/>
    <s v="Sun"/>
    <x v="6"/>
    <x v="0"/>
  </r>
  <r>
    <d v="2020-04-27T00:00:00"/>
    <s v="Eye"/>
    <x v="0"/>
    <s v="18-24"/>
    <x v="2"/>
    <x v="8"/>
    <n v="0"/>
    <x v="7"/>
    <x v="2"/>
    <x v="2"/>
    <x v="8"/>
    <x v="86"/>
    <s v="Sun"/>
    <x v="6"/>
    <x v="0"/>
  </r>
  <r>
    <d v="2020-04-28T00:00:00"/>
    <s v="N/A"/>
    <x v="0"/>
    <s v="50+"/>
    <x v="3"/>
    <x v="7"/>
    <n v="3.5"/>
    <x v="3"/>
    <x v="1"/>
    <x v="1"/>
    <x v="5"/>
    <x v="87"/>
    <s v="Mon"/>
    <x v="6"/>
    <x v="0"/>
  </r>
  <r>
    <d v="2020-04-29T00:00:00"/>
    <s v="Abdomen"/>
    <x v="0"/>
    <s v="18-24"/>
    <x v="2"/>
    <x v="5"/>
    <n v="0"/>
    <x v="7"/>
    <x v="0"/>
    <x v="1"/>
    <x v="7"/>
    <x v="0"/>
    <s v="Tue"/>
    <x v="6"/>
    <x v="0"/>
  </r>
  <r>
    <d v="2020-04-30T00:00:00"/>
    <s v="Head"/>
    <x v="0"/>
    <s v="35-49"/>
    <x v="1"/>
    <x v="4"/>
    <n v="0"/>
    <x v="1"/>
    <x v="0"/>
    <x v="2"/>
    <x v="5"/>
    <x v="0"/>
    <s v="Thu"/>
    <x v="6"/>
    <x v="0"/>
  </r>
  <r>
    <d v="2020-05-01T00:00:00"/>
    <s v="Feet"/>
    <x v="0"/>
    <s v="35-49"/>
    <x v="1"/>
    <x v="2"/>
    <n v="0"/>
    <x v="0"/>
    <x v="3"/>
    <x v="2"/>
    <x v="5"/>
    <x v="88"/>
    <s v="Sat"/>
    <x v="6"/>
    <x v="0"/>
  </r>
  <r>
    <d v="2020-05-02T00:00:00"/>
    <s v="Back"/>
    <x v="0"/>
    <s v="18-24"/>
    <x v="2"/>
    <x v="7"/>
    <n v="0"/>
    <x v="1"/>
    <x v="0"/>
    <x v="2"/>
    <x v="0"/>
    <x v="0"/>
    <s v="Sun"/>
    <x v="6"/>
    <x v="0"/>
  </r>
  <r>
    <d v="2020-05-03T00:00:00"/>
    <s v="Trunk"/>
    <x v="0"/>
    <s v="18-24"/>
    <x v="2"/>
    <x v="4"/>
    <n v="0"/>
    <x v="1"/>
    <x v="0"/>
    <x v="1"/>
    <x v="1"/>
    <x v="0"/>
    <s v="Wed"/>
    <x v="6"/>
    <x v="0"/>
  </r>
  <r>
    <d v="2020-05-04T00:00:00"/>
    <s v="N/A"/>
    <x v="0"/>
    <s v="25-34"/>
    <x v="0"/>
    <x v="7"/>
    <n v="5"/>
    <x v="6"/>
    <x v="1"/>
    <x v="2"/>
    <x v="8"/>
    <x v="89"/>
    <s v="Sun"/>
    <x v="6"/>
    <x v="0"/>
  </r>
  <r>
    <d v="2020-05-05T00:00:00"/>
    <s v="Head"/>
    <x v="0"/>
    <s v="25-34"/>
    <x v="0"/>
    <x v="0"/>
    <n v="0"/>
    <x v="7"/>
    <x v="3"/>
    <x v="1"/>
    <x v="8"/>
    <x v="90"/>
    <s v="Mon"/>
    <x v="6"/>
    <x v="0"/>
  </r>
  <r>
    <d v="2020-05-06T00:00:00"/>
    <s v="Head"/>
    <x v="0"/>
    <s v="18-24"/>
    <x v="2"/>
    <x v="7"/>
    <n v="0"/>
    <x v="4"/>
    <x v="3"/>
    <x v="2"/>
    <x v="4"/>
    <x v="91"/>
    <s v="Tue"/>
    <x v="6"/>
    <x v="0"/>
  </r>
  <r>
    <d v="2020-05-07T00:00:00"/>
    <s v="N/A"/>
    <x v="0"/>
    <s v="50+"/>
    <x v="3"/>
    <x v="7"/>
    <n v="2"/>
    <x v="4"/>
    <x v="1"/>
    <x v="2"/>
    <x v="3"/>
    <x v="92"/>
    <s v="Tue"/>
    <x v="6"/>
    <x v="0"/>
  </r>
  <r>
    <d v="2020-05-08T00:00:00"/>
    <s v="Abdomen"/>
    <x v="0"/>
    <s v="35-49"/>
    <x v="1"/>
    <x v="4"/>
    <n v="3"/>
    <x v="8"/>
    <x v="1"/>
    <x v="2"/>
    <x v="6"/>
    <x v="93"/>
    <s v="Thu"/>
    <x v="6"/>
    <x v="0"/>
  </r>
  <r>
    <d v="2020-05-09T00:00:00"/>
    <s v="N/A"/>
    <x v="1"/>
    <s v="35-49"/>
    <x v="1"/>
    <x v="3"/>
    <n v="0"/>
    <x v="3"/>
    <x v="0"/>
    <x v="2"/>
    <x v="6"/>
    <x v="0"/>
    <s v="Thu"/>
    <x v="6"/>
    <x v="0"/>
  </r>
  <r>
    <d v="2020-05-10T00:00:00"/>
    <s v="Neck"/>
    <x v="0"/>
    <s v="25-34"/>
    <x v="0"/>
    <x v="5"/>
    <n v="0"/>
    <x v="5"/>
    <x v="0"/>
    <x v="0"/>
    <x v="2"/>
    <x v="0"/>
    <s v="Sat"/>
    <x v="7"/>
    <x v="0"/>
  </r>
  <r>
    <d v="2020-05-11T00:00:00"/>
    <s v="Multiple"/>
    <x v="0"/>
    <s v="35-49"/>
    <x v="1"/>
    <x v="8"/>
    <n v="0"/>
    <x v="8"/>
    <x v="3"/>
    <x v="1"/>
    <x v="0"/>
    <x v="94"/>
    <s v="Mon"/>
    <x v="7"/>
    <x v="0"/>
  </r>
  <r>
    <d v="2020-05-12T00:00:00"/>
    <s v="Back"/>
    <x v="0"/>
    <s v="35-49"/>
    <x v="1"/>
    <x v="3"/>
    <n v="0"/>
    <x v="2"/>
    <x v="3"/>
    <x v="1"/>
    <x v="5"/>
    <x v="95"/>
    <s v="Tue"/>
    <x v="7"/>
    <x v="0"/>
  </r>
  <r>
    <d v="2020-05-13T00:00:00"/>
    <s v="Trunk"/>
    <x v="0"/>
    <s v="35-49"/>
    <x v="1"/>
    <x v="7"/>
    <n v="5"/>
    <x v="0"/>
    <x v="1"/>
    <x v="0"/>
    <x v="1"/>
    <x v="96"/>
    <s v="Fri"/>
    <x v="7"/>
    <x v="0"/>
  </r>
  <r>
    <d v="2020-05-14T00:00:00"/>
    <s v="Feet"/>
    <x v="0"/>
    <s v="35-49"/>
    <x v="1"/>
    <x v="0"/>
    <n v="0"/>
    <x v="1"/>
    <x v="3"/>
    <x v="2"/>
    <x v="5"/>
    <x v="97"/>
    <s v="Sun"/>
    <x v="7"/>
    <x v="0"/>
  </r>
  <r>
    <d v="2020-05-15T00:00:00"/>
    <s v="Legs"/>
    <x v="0"/>
    <s v="25-34"/>
    <x v="0"/>
    <x v="7"/>
    <n v="0"/>
    <x v="2"/>
    <x v="2"/>
    <x v="0"/>
    <x v="2"/>
    <x v="98"/>
    <s v="Sun"/>
    <x v="7"/>
    <x v="0"/>
  </r>
  <r>
    <d v="2020-05-16T00:00:00"/>
    <s v="Trunk"/>
    <x v="1"/>
    <s v="25-34"/>
    <x v="0"/>
    <x v="8"/>
    <n v="0"/>
    <x v="6"/>
    <x v="0"/>
    <x v="1"/>
    <x v="8"/>
    <x v="0"/>
    <s v="Mon"/>
    <x v="7"/>
    <x v="0"/>
  </r>
  <r>
    <d v="2020-05-17T00:00:00"/>
    <s v="Legs"/>
    <x v="0"/>
    <s v="50+"/>
    <x v="3"/>
    <x v="1"/>
    <n v="0"/>
    <x v="5"/>
    <x v="0"/>
    <x v="0"/>
    <x v="7"/>
    <x v="0"/>
    <s v="Tue"/>
    <x v="7"/>
    <x v="0"/>
  </r>
  <r>
    <d v="2020-05-18T00:00:00"/>
    <s v="Arms"/>
    <x v="0"/>
    <s v="50+"/>
    <x v="3"/>
    <x v="0"/>
    <n v="0"/>
    <x v="4"/>
    <x v="3"/>
    <x v="0"/>
    <x v="1"/>
    <x v="99"/>
    <s v="Wed"/>
    <x v="7"/>
    <x v="0"/>
  </r>
  <r>
    <d v="2020-05-19T00:00:00"/>
    <s v="Feet"/>
    <x v="0"/>
    <s v="35-49"/>
    <x v="1"/>
    <x v="8"/>
    <n v="1"/>
    <x v="4"/>
    <x v="1"/>
    <x v="0"/>
    <x v="2"/>
    <x v="100"/>
    <s v="Thu"/>
    <x v="7"/>
    <x v="0"/>
  </r>
  <r>
    <d v="2020-05-20T00:00:00"/>
    <s v="Trunk"/>
    <x v="1"/>
    <s v="35-49"/>
    <x v="1"/>
    <x v="2"/>
    <n v="0"/>
    <x v="7"/>
    <x v="0"/>
    <x v="0"/>
    <x v="5"/>
    <x v="0"/>
    <s v="Thu"/>
    <x v="7"/>
    <x v="0"/>
  </r>
  <r>
    <d v="2020-05-21T00:00:00"/>
    <s v="Hands"/>
    <x v="0"/>
    <s v="35-49"/>
    <x v="1"/>
    <x v="6"/>
    <n v="0"/>
    <x v="2"/>
    <x v="3"/>
    <x v="0"/>
    <x v="1"/>
    <x v="101"/>
    <s v="Thu"/>
    <x v="7"/>
    <x v="0"/>
  </r>
  <r>
    <d v="2020-05-22T00:00:00"/>
    <s v="Back"/>
    <x v="0"/>
    <s v="35-49"/>
    <x v="1"/>
    <x v="4"/>
    <n v="0"/>
    <x v="2"/>
    <x v="3"/>
    <x v="2"/>
    <x v="3"/>
    <x v="102"/>
    <s v="Sat"/>
    <x v="7"/>
    <x v="0"/>
  </r>
  <r>
    <d v="2020-05-23T00:00:00"/>
    <s v="Arms"/>
    <x v="0"/>
    <s v="35-49"/>
    <x v="1"/>
    <x v="3"/>
    <n v="5"/>
    <x v="7"/>
    <x v="1"/>
    <x v="2"/>
    <x v="2"/>
    <x v="103"/>
    <s v="Fri"/>
    <x v="7"/>
    <x v="0"/>
  </r>
  <r>
    <d v="2020-05-24T00:00:00"/>
    <s v="Trunk"/>
    <x v="0"/>
    <s v="50+"/>
    <x v="3"/>
    <x v="8"/>
    <n v="0"/>
    <x v="0"/>
    <x v="2"/>
    <x v="2"/>
    <x v="2"/>
    <x v="104"/>
    <s v="Fri"/>
    <x v="7"/>
    <x v="0"/>
  </r>
  <r>
    <d v="2020-05-25T00:00:00"/>
    <s v="Hands"/>
    <x v="1"/>
    <s v="35-49"/>
    <x v="1"/>
    <x v="2"/>
    <n v="0"/>
    <x v="8"/>
    <x v="0"/>
    <x v="2"/>
    <x v="0"/>
    <x v="0"/>
    <s v="Sun"/>
    <x v="7"/>
    <x v="0"/>
  </r>
  <r>
    <d v="2020-05-26T00:00:00"/>
    <s v="Legs"/>
    <x v="0"/>
    <s v="25-34"/>
    <x v="0"/>
    <x v="8"/>
    <n v="0"/>
    <x v="7"/>
    <x v="0"/>
    <x v="1"/>
    <x v="2"/>
    <x v="0"/>
    <s v="Tue"/>
    <x v="7"/>
    <x v="0"/>
  </r>
  <r>
    <d v="2020-05-27T00:00:00"/>
    <s v="Abdomen"/>
    <x v="0"/>
    <s v="35-49"/>
    <x v="1"/>
    <x v="8"/>
    <n v="0"/>
    <x v="5"/>
    <x v="3"/>
    <x v="1"/>
    <x v="6"/>
    <x v="105"/>
    <s v="Wed"/>
    <x v="7"/>
    <x v="0"/>
  </r>
  <r>
    <d v="2020-05-28T00:00:00"/>
    <s v="Eye"/>
    <x v="0"/>
    <s v="18-24"/>
    <x v="2"/>
    <x v="6"/>
    <n v="0"/>
    <x v="8"/>
    <x v="2"/>
    <x v="1"/>
    <x v="2"/>
    <x v="106"/>
    <s v="Thu"/>
    <x v="7"/>
    <x v="0"/>
  </r>
  <r>
    <d v="2020-05-29T00:00:00"/>
    <s v="Hands"/>
    <x v="1"/>
    <s v="35-49"/>
    <x v="1"/>
    <x v="4"/>
    <n v="0"/>
    <x v="4"/>
    <x v="2"/>
    <x v="0"/>
    <x v="5"/>
    <x v="107"/>
    <s v="Thu"/>
    <x v="7"/>
    <x v="0"/>
  </r>
  <r>
    <d v="2020-05-30T00:00:00"/>
    <s v="Legs"/>
    <x v="0"/>
    <s v="35-49"/>
    <x v="1"/>
    <x v="2"/>
    <n v="0"/>
    <x v="1"/>
    <x v="0"/>
    <x v="0"/>
    <x v="0"/>
    <x v="0"/>
    <s v="Sun"/>
    <x v="7"/>
    <x v="0"/>
  </r>
  <r>
    <d v="2020-05-31T00:00:00"/>
    <s v="Hands"/>
    <x v="1"/>
    <s v="18-24"/>
    <x v="2"/>
    <x v="8"/>
    <n v="2.5"/>
    <x v="3"/>
    <x v="1"/>
    <x v="2"/>
    <x v="7"/>
    <x v="108"/>
    <s v="Mon"/>
    <x v="7"/>
    <x v="0"/>
  </r>
  <r>
    <d v="2020-06-01T00:00:00"/>
    <s v="N/A"/>
    <x v="1"/>
    <s v="25-34"/>
    <x v="0"/>
    <x v="2"/>
    <n v="0"/>
    <x v="6"/>
    <x v="2"/>
    <x v="1"/>
    <x v="2"/>
    <x v="109"/>
    <s v="Sat"/>
    <x v="8"/>
    <x v="0"/>
  </r>
  <r>
    <d v="2020-06-02T00:00:00"/>
    <s v="Arms"/>
    <x v="0"/>
    <s v="50+"/>
    <x v="3"/>
    <x v="6"/>
    <n v="0"/>
    <x v="1"/>
    <x v="2"/>
    <x v="2"/>
    <x v="1"/>
    <x v="110"/>
    <s v="Sun"/>
    <x v="8"/>
    <x v="0"/>
  </r>
  <r>
    <d v="2020-06-03T00:00:00"/>
    <s v="Abdomen"/>
    <x v="0"/>
    <s v="35-49"/>
    <x v="1"/>
    <x v="3"/>
    <n v="0"/>
    <x v="8"/>
    <x v="3"/>
    <x v="1"/>
    <x v="5"/>
    <x v="111"/>
    <s v="Mon"/>
    <x v="8"/>
    <x v="0"/>
  </r>
  <r>
    <d v="2020-06-04T00:00:00"/>
    <s v="Neck"/>
    <x v="0"/>
    <s v="18-24"/>
    <x v="2"/>
    <x v="6"/>
    <n v="1.5"/>
    <x v="8"/>
    <x v="1"/>
    <x v="2"/>
    <x v="3"/>
    <x v="112"/>
    <s v="Fri"/>
    <x v="8"/>
    <x v="0"/>
  </r>
  <r>
    <d v="2020-06-05T00:00:00"/>
    <s v="Head"/>
    <x v="0"/>
    <s v="50+"/>
    <x v="3"/>
    <x v="6"/>
    <n v="0"/>
    <x v="3"/>
    <x v="0"/>
    <x v="2"/>
    <x v="8"/>
    <x v="0"/>
    <s v="Sun"/>
    <x v="8"/>
    <x v="0"/>
  </r>
  <r>
    <d v="2020-06-06T00:00:00"/>
    <s v="Eye"/>
    <x v="0"/>
    <s v="35-49"/>
    <x v="1"/>
    <x v="2"/>
    <n v="0"/>
    <x v="7"/>
    <x v="3"/>
    <x v="2"/>
    <x v="1"/>
    <x v="113"/>
    <s v="Mon"/>
    <x v="8"/>
    <x v="0"/>
  </r>
  <r>
    <d v="2020-06-07T00:00:00"/>
    <s v="Feet"/>
    <x v="1"/>
    <s v="35-49"/>
    <x v="1"/>
    <x v="4"/>
    <n v="0"/>
    <x v="6"/>
    <x v="3"/>
    <x v="1"/>
    <x v="1"/>
    <x v="114"/>
    <s v="Wed"/>
    <x v="8"/>
    <x v="0"/>
  </r>
  <r>
    <d v="2020-06-08T00:00:00"/>
    <s v="Feet"/>
    <x v="0"/>
    <s v="25-34"/>
    <x v="0"/>
    <x v="4"/>
    <n v="2.5"/>
    <x v="2"/>
    <x v="1"/>
    <x v="2"/>
    <x v="7"/>
    <x v="115"/>
    <s v="Tue"/>
    <x v="8"/>
    <x v="0"/>
  </r>
  <r>
    <d v="2020-06-09T00:00:00"/>
    <s v="Legs"/>
    <x v="0"/>
    <s v="18-24"/>
    <x v="2"/>
    <x v="6"/>
    <n v="0"/>
    <x v="5"/>
    <x v="2"/>
    <x v="0"/>
    <x v="7"/>
    <x v="116"/>
    <s v="Wed"/>
    <x v="8"/>
    <x v="0"/>
  </r>
  <r>
    <d v="2020-06-10T00:00:00"/>
    <s v="Feet"/>
    <x v="0"/>
    <s v="35-49"/>
    <x v="1"/>
    <x v="1"/>
    <n v="0"/>
    <x v="0"/>
    <x v="2"/>
    <x v="2"/>
    <x v="2"/>
    <x v="117"/>
    <s v="Fri"/>
    <x v="8"/>
    <x v="0"/>
  </r>
  <r>
    <d v="2020-06-11T00:00:00"/>
    <s v="Back"/>
    <x v="0"/>
    <s v="50+"/>
    <x v="3"/>
    <x v="4"/>
    <n v="0"/>
    <x v="3"/>
    <x v="2"/>
    <x v="0"/>
    <x v="1"/>
    <x v="118"/>
    <s v="Sun"/>
    <x v="8"/>
    <x v="0"/>
  </r>
  <r>
    <d v="2020-06-12T00:00:00"/>
    <s v="N/A"/>
    <x v="0"/>
    <s v="35-49"/>
    <x v="1"/>
    <x v="2"/>
    <n v="0"/>
    <x v="2"/>
    <x v="0"/>
    <x v="2"/>
    <x v="6"/>
    <x v="0"/>
    <s v="Wed"/>
    <x v="8"/>
    <x v="0"/>
  </r>
  <r>
    <d v="2020-06-13T00:00:00"/>
    <s v="Feet"/>
    <x v="0"/>
    <s v="35-49"/>
    <x v="1"/>
    <x v="4"/>
    <n v="1"/>
    <x v="7"/>
    <x v="1"/>
    <x v="1"/>
    <x v="3"/>
    <x v="119"/>
    <s v="Sun"/>
    <x v="9"/>
    <x v="0"/>
  </r>
  <r>
    <d v="2020-06-14T00:00:00"/>
    <s v="Arms"/>
    <x v="0"/>
    <s v="50+"/>
    <x v="3"/>
    <x v="0"/>
    <n v="0"/>
    <x v="5"/>
    <x v="2"/>
    <x v="1"/>
    <x v="5"/>
    <x v="120"/>
    <s v="Fri"/>
    <x v="9"/>
    <x v="0"/>
  </r>
  <r>
    <d v="2020-06-15T00:00:00"/>
    <s v="Multiple"/>
    <x v="0"/>
    <s v="35-49"/>
    <x v="1"/>
    <x v="5"/>
    <n v="4.5"/>
    <x v="0"/>
    <x v="1"/>
    <x v="2"/>
    <x v="1"/>
    <x v="121"/>
    <s v="Sun"/>
    <x v="9"/>
    <x v="0"/>
  </r>
  <r>
    <d v="2020-06-16T00:00:00"/>
    <s v="Trunk"/>
    <x v="0"/>
    <s v="50+"/>
    <x v="3"/>
    <x v="8"/>
    <n v="0"/>
    <x v="4"/>
    <x v="2"/>
    <x v="2"/>
    <x v="1"/>
    <x v="122"/>
    <s v="Mon"/>
    <x v="9"/>
    <x v="0"/>
  </r>
  <r>
    <d v="2020-06-17T00:00:00"/>
    <s v="Multiple"/>
    <x v="0"/>
    <s v="18-24"/>
    <x v="2"/>
    <x v="5"/>
    <n v="0"/>
    <x v="2"/>
    <x v="2"/>
    <x v="1"/>
    <x v="3"/>
    <x v="123"/>
    <s v="Mon"/>
    <x v="9"/>
    <x v="0"/>
  </r>
  <r>
    <d v="2020-06-18T00:00:00"/>
    <s v="N/A"/>
    <x v="0"/>
    <s v="25-34"/>
    <x v="0"/>
    <x v="6"/>
    <n v="2.5"/>
    <x v="3"/>
    <x v="1"/>
    <x v="1"/>
    <x v="4"/>
    <x v="124"/>
    <s v="Tue"/>
    <x v="9"/>
    <x v="0"/>
  </r>
  <r>
    <d v="2020-06-19T00:00:00"/>
    <s v="N/A"/>
    <x v="0"/>
    <s v="35-49"/>
    <x v="1"/>
    <x v="5"/>
    <n v="1.5"/>
    <x v="5"/>
    <x v="1"/>
    <x v="0"/>
    <x v="1"/>
    <x v="125"/>
    <s v="Tue"/>
    <x v="9"/>
    <x v="0"/>
  </r>
  <r>
    <d v="2020-06-20T00:00:00"/>
    <s v="Abdomen"/>
    <x v="0"/>
    <s v="25-34"/>
    <x v="0"/>
    <x v="4"/>
    <n v="0"/>
    <x v="2"/>
    <x v="2"/>
    <x v="2"/>
    <x v="1"/>
    <x v="126"/>
    <s v="Wed"/>
    <x v="9"/>
    <x v="0"/>
  </r>
  <r>
    <d v="2020-06-21T00:00:00"/>
    <s v="Neck"/>
    <x v="0"/>
    <s v="35-49"/>
    <x v="1"/>
    <x v="0"/>
    <n v="0"/>
    <x v="0"/>
    <x v="2"/>
    <x v="1"/>
    <x v="6"/>
    <x v="127"/>
    <s v="Fri"/>
    <x v="9"/>
    <x v="0"/>
  </r>
  <r>
    <d v="2020-06-22T00:00:00"/>
    <s v="N/A"/>
    <x v="0"/>
    <s v="50+"/>
    <x v="3"/>
    <x v="8"/>
    <n v="0"/>
    <x v="4"/>
    <x v="0"/>
    <x v="2"/>
    <x v="2"/>
    <x v="0"/>
    <s v="Fri"/>
    <x v="9"/>
    <x v="0"/>
  </r>
  <r>
    <d v="2020-06-23T00:00:00"/>
    <s v="Legs"/>
    <x v="0"/>
    <s v="25-34"/>
    <x v="0"/>
    <x v="1"/>
    <n v="0"/>
    <x v="4"/>
    <x v="0"/>
    <x v="2"/>
    <x v="0"/>
    <x v="0"/>
    <s v="Sat"/>
    <x v="9"/>
    <x v="0"/>
  </r>
  <r>
    <d v="2020-06-24T00:00:00"/>
    <s v="Eye"/>
    <x v="0"/>
    <s v="25-34"/>
    <x v="0"/>
    <x v="3"/>
    <n v="0"/>
    <x v="6"/>
    <x v="0"/>
    <x v="1"/>
    <x v="3"/>
    <x v="0"/>
    <s v="Mon"/>
    <x v="9"/>
    <x v="0"/>
  </r>
  <r>
    <d v="2020-06-25T00:00:00"/>
    <s v="Hands"/>
    <x v="0"/>
    <s v="25-34"/>
    <x v="0"/>
    <x v="8"/>
    <n v="2"/>
    <x v="0"/>
    <x v="1"/>
    <x v="2"/>
    <x v="1"/>
    <x v="128"/>
    <s v="Thu"/>
    <x v="9"/>
    <x v="0"/>
  </r>
  <r>
    <d v="2020-06-26T00:00:00"/>
    <s v="Hands"/>
    <x v="0"/>
    <s v="50+"/>
    <x v="3"/>
    <x v="7"/>
    <n v="0"/>
    <x v="1"/>
    <x v="3"/>
    <x v="1"/>
    <x v="1"/>
    <x v="129"/>
    <s v="Sat"/>
    <x v="9"/>
    <x v="0"/>
  </r>
  <r>
    <d v="2020-06-27T00:00:00"/>
    <s v="Head"/>
    <x v="0"/>
    <s v="25-34"/>
    <x v="0"/>
    <x v="0"/>
    <n v="4.5"/>
    <x v="6"/>
    <x v="1"/>
    <x v="2"/>
    <x v="5"/>
    <x v="130"/>
    <s v="Mon"/>
    <x v="9"/>
    <x v="0"/>
  </r>
  <r>
    <d v="2020-06-28T00:00:00"/>
    <s v="Neck"/>
    <x v="0"/>
    <s v="35-49"/>
    <x v="1"/>
    <x v="7"/>
    <n v="0"/>
    <x v="3"/>
    <x v="2"/>
    <x v="2"/>
    <x v="7"/>
    <x v="131"/>
    <s v="Tue"/>
    <x v="9"/>
    <x v="0"/>
  </r>
  <r>
    <d v="2020-06-29T00:00:00"/>
    <s v="Multiple"/>
    <x v="0"/>
    <s v="25-34"/>
    <x v="0"/>
    <x v="4"/>
    <n v="3"/>
    <x v="6"/>
    <x v="1"/>
    <x v="0"/>
    <x v="2"/>
    <x v="132"/>
    <s v="Tue"/>
    <x v="9"/>
    <x v="0"/>
  </r>
  <r>
    <d v="2020-06-30T00:00:00"/>
    <s v="Hands"/>
    <x v="0"/>
    <s v="35-49"/>
    <x v="1"/>
    <x v="3"/>
    <n v="1.5"/>
    <x v="6"/>
    <x v="1"/>
    <x v="0"/>
    <x v="1"/>
    <x v="133"/>
    <s v="Fri"/>
    <x v="9"/>
    <x v="0"/>
  </r>
  <r>
    <d v="2020-07-01T00:00:00"/>
    <s v="Multiple"/>
    <x v="0"/>
    <s v="35-49"/>
    <x v="1"/>
    <x v="0"/>
    <n v="0"/>
    <x v="2"/>
    <x v="3"/>
    <x v="1"/>
    <x v="7"/>
    <x v="134"/>
    <s v="Sat"/>
    <x v="10"/>
    <x v="0"/>
  </r>
  <r>
    <d v="2020-07-02T00:00:00"/>
    <s v="Hands"/>
    <x v="0"/>
    <s v="18-24"/>
    <x v="2"/>
    <x v="6"/>
    <n v="0"/>
    <x v="8"/>
    <x v="3"/>
    <x v="0"/>
    <x v="7"/>
    <x v="135"/>
    <s v="Wed"/>
    <x v="10"/>
    <x v="0"/>
  </r>
  <r>
    <d v="2020-07-03T00:00:00"/>
    <s v="Arms"/>
    <x v="0"/>
    <s v="18-24"/>
    <x v="2"/>
    <x v="2"/>
    <n v="0"/>
    <x v="6"/>
    <x v="0"/>
    <x v="0"/>
    <x v="7"/>
    <x v="0"/>
    <s v="Thu"/>
    <x v="10"/>
    <x v="0"/>
  </r>
  <r>
    <d v="2020-07-04T00:00:00"/>
    <s v="Trunk"/>
    <x v="0"/>
    <s v="35-49"/>
    <x v="1"/>
    <x v="7"/>
    <n v="4.5"/>
    <x v="6"/>
    <x v="1"/>
    <x v="2"/>
    <x v="1"/>
    <x v="136"/>
    <s v="Sun"/>
    <x v="10"/>
    <x v="0"/>
  </r>
  <r>
    <d v="2020-07-05T00:00:00"/>
    <s v="Neck"/>
    <x v="0"/>
    <s v="50+"/>
    <x v="3"/>
    <x v="8"/>
    <n v="0"/>
    <x v="6"/>
    <x v="0"/>
    <x v="1"/>
    <x v="0"/>
    <x v="0"/>
    <s v="Mon"/>
    <x v="10"/>
    <x v="0"/>
  </r>
  <r>
    <d v="2020-07-06T00:00:00"/>
    <s v="Multiple"/>
    <x v="0"/>
    <s v="50+"/>
    <x v="3"/>
    <x v="1"/>
    <n v="0"/>
    <x v="4"/>
    <x v="0"/>
    <x v="1"/>
    <x v="5"/>
    <x v="0"/>
    <s v="Wed"/>
    <x v="10"/>
    <x v="0"/>
  </r>
  <r>
    <d v="2020-07-07T00:00:00"/>
    <s v="Legs"/>
    <x v="0"/>
    <s v="35-49"/>
    <x v="1"/>
    <x v="6"/>
    <n v="0"/>
    <x v="6"/>
    <x v="2"/>
    <x v="0"/>
    <x v="6"/>
    <x v="137"/>
    <s v="Thu"/>
    <x v="10"/>
    <x v="0"/>
  </r>
  <r>
    <d v="2020-07-08T00:00:00"/>
    <s v="Back"/>
    <x v="1"/>
    <s v="35-49"/>
    <x v="1"/>
    <x v="0"/>
    <n v="0"/>
    <x v="4"/>
    <x v="2"/>
    <x v="2"/>
    <x v="7"/>
    <x v="138"/>
    <s v="Fri"/>
    <x v="10"/>
    <x v="0"/>
  </r>
  <r>
    <d v="2020-07-09T00:00:00"/>
    <s v="Multiple"/>
    <x v="0"/>
    <s v="35-49"/>
    <x v="1"/>
    <x v="8"/>
    <n v="0"/>
    <x v="3"/>
    <x v="2"/>
    <x v="1"/>
    <x v="0"/>
    <x v="139"/>
    <s v="Sun"/>
    <x v="10"/>
    <x v="0"/>
  </r>
  <r>
    <d v="2020-07-10T00:00:00"/>
    <s v="Abdomen"/>
    <x v="1"/>
    <s v="25-34"/>
    <x v="0"/>
    <x v="3"/>
    <n v="5"/>
    <x v="4"/>
    <x v="1"/>
    <x v="1"/>
    <x v="1"/>
    <x v="140"/>
    <s v="Sun"/>
    <x v="10"/>
    <x v="0"/>
  </r>
  <r>
    <d v="2020-07-11T00:00:00"/>
    <s v="Back"/>
    <x v="1"/>
    <s v="18-24"/>
    <x v="2"/>
    <x v="4"/>
    <n v="0"/>
    <x v="8"/>
    <x v="2"/>
    <x v="2"/>
    <x v="5"/>
    <x v="141"/>
    <s v="Tue"/>
    <x v="10"/>
    <x v="0"/>
  </r>
  <r>
    <d v="2020-07-12T00:00:00"/>
    <s v="Abdomen"/>
    <x v="1"/>
    <s v="25-34"/>
    <x v="0"/>
    <x v="0"/>
    <n v="5"/>
    <x v="7"/>
    <x v="1"/>
    <x v="1"/>
    <x v="6"/>
    <x v="142"/>
    <s v="Wed"/>
    <x v="10"/>
    <x v="0"/>
  </r>
  <r>
    <d v="2020-07-13T00:00:00"/>
    <s v="Abdomen"/>
    <x v="0"/>
    <s v="35-49"/>
    <x v="1"/>
    <x v="2"/>
    <n v="0"/>
    <x v="7"/>
    <x v="0"/>
    <x v="1"/>
    <x v="3"/>
    <x v="0"/>
    <s v="Sun"/>
    <x v="10"/>
    <x v="0"/>
  </r>
  <r>
    <d v="2020-07-14T00:00:00"/>
    <s v="Head"/>
    <x v="0"/>
    <s v="25-34"/>
    <x v="0"/>
    <x v="1"/>
    <n v="0"/>
    <x v="5"/>
    <x v="3"/>
    <x v="1"/>
    <x v="0"/>
    <x v="143"/>
    <s v="Mon"/>
    <x v="10"/>
    <x v="0"/>
  </r>
  <r>
    <d v="2020-07-15T00:00:00"/>
    <s v="N/A"/>
    <x v="0"/>
    <s v="25-34"/>
    <x v="0"/>
    <x v="0"/>
    <n v="0"/>
    <x v="0"/>
    <x v="3"/>
    <x v="1"/>
    <x v="8"/>
    <x v="144"/>
    <s v="Mon"/>
    <x v="10"/>
    <x v="0"/>
  </r>
  <r>
    <d v="2020-07-16T00:00:00"/>
    <s v="Legs"/>
    <x v="0"/>
    <s v="25-34"/>
    <x v="0"/>
    <x v="8"/>
    <n v="3.5"/>
    <x v="3"/>
    <x v="1"/>
    <x v="2"/>
    <x v="6"/>
    <x v="145"/>
    <s v="Tue"/>
    <x v="11"/>
    <x v="0"/>
  </r>
  <r>
    <d v="2020-07-17T00:00:00"/>
    <s v="Head"/>
    <x v="0"/>
    <s v="50+"/>
    <x v="3"/>
    <x v="7"/>
    <n v="0"/>
    <x v="4"/>
    <x v="0"/>
    <x v="1"/>
    <x v="4"/>
    <x v="0"/>
    <s v="Thu"/>
    <x v="11"/>
    <x v="0"/>
  </r>
  <r>
    <d v="2020-07-18T00:00:00"/>
    <s v="Arms"/>
    <x v="1"/>
    <s v="25-34"/>
    <x v="0"/>
    <x v="0"/>
    <n v="1"/>
    <x v="2"/>
    <x v="1"/>
    <x v="0"/>
    <x v="5"/>
    <x v="146"/>
    <s v="Fri"/>
    <x v="11"/>
    <x v="0"/>
  </r>
  <r>
    <d v="2020-07-19T00:00:00"/>
    <s v="N/A"/>
    <x v="0"/>
    <s v="25-34"/>
    <x v="0"/>
    <x v="2"/>
    <n v="0"/>
    <x v="3"/>
    <x v="3"/>
    <x v="0"/>
    <x v="5"/>
    <x v="147"/>
    <s v="Fri"/>
    <x v="11"/>
    <x v="0"/>
  </r>
  <r>
    <d v="2020-07-20T00:00:00"/>
    <s v="Hands"/>
    <x v="0"/>
    <s v="25-34"/>
    <x v="0"/>
    <x v="6"/>
    <n v="0"/>
    <x v="6"/>
    <x v="0"/>
    <x v="0"/>
    <x v="1"/>
    <x v="0"/>
    <s v="Fri"/>
    <x v="11"/>
    <x v="0"/>
  </r>
  <r>
    <d v="2020-07-21T00:00:00"/>
    <s v="Feet"/>
    <x v="0"/>
    <s v="18-24"/>
    <x v="2"/>
    <x v="3"/>
    <n v="2.5"/>
    <x v="4"/>
    <x v="1"/>
    <x v="0"/>
    <x v="6"/>
    <x v="148"/>
    <s v="Sun"/>
    <x v="11"/>
    <x v="0"/>
  </r>
  <r>
    <d v="2020-07-22T00:00:00"/>
    <s v="Eye"/>
    <x v="0"/>
    <s v="18-24"/>
    <x v="2"/>
    <x v="0"/>
    <n v="0"/>
    <x v="5"/>
    <x v="2"/>
    <x v="0"/>
    <x v="0"/>
    <x v="149"/>
    <s v="Tue"/>
    <x v="11"/>
    <x v="0"/>
  </r>
  <r>
    <d v="2020-07-23T00:00:00"/>
    <s v="Feet"/>
    <x v="0"/>
    <s v="50+"/>
    <x v="3"/>
    <x v="7"/>
    <n v="0"/>
    <x v="2"/>
    <x v="3"/>
    <x v="1"/>
    <x v="6"/>
    <x v="150"/>
    <s v="Tue"/>
    <x v="11"/>
    <x v="0"/>
  </r>
  <r>
    <d v="2020-07-24T00:00:00"/>
    <s v="Back"/>
    <x v="0"/>
    <s v="18-24"/>
    <x v="2"/>
    <x v="7"/>
    <n v="5"/>
    <x v="6"/>
    <x v="1"/>
    <x v="2"/>
    <x v="8"/>
    <x v="151"/>
    <s v="Wed"/>
    <x v="11"/>
    <x v="0"/>
  </r>
  <r>
    <d v="2020-07-25T00:00:00"/>
    <s v="Multiple"/>
    <x v="0"/>
    <s v="18-24"/>
    <x v="2"/>
    <x v="6"/>
    <n v="0"/>
    <x v="3"/>
    <x v="0"/>
    <x v="1"/>
    <x v="0"/>
    <x v="0"/>
    <s v="Thu"/>
    <x v="11"/>
    <x v="0"/>
  </r>
  <r>
    <d v="2020-07-26T00:00:00"/>
    <s v="Head"/>
    <x v="0"/>
    <s v="18-24"/>
    <x v="2"/>
    <x v="8"/>
    <n v="0"/>
    <x v="5"/>
    <x v="2"/>
    <x v="0"/>
    <x v="6"/>
    <x v="152"/>
    <s v="Fri"/>
    <x v="11"/>
    <x v="0"/>
  </r>
  <r>
    <d v="2020-07-27T00:00:00"/>
    <s v="Abdomen"/>
    <x v="0"/>
    <s v="50+"/>
    <x v="3"/>
    <x v="7"/>
    <n v="0"/>
    <x v="0"/>
    <x v="3"/>
    <x v="0"/>
    <x v="5"/>
    <x v="153"/>
    <s v="Sat"/>
    <x v="11"/>
    <x v="0"/>
  </r>
  <r>
    <d v="2020-07-28T00:00:00"/>
    <s v="Feet"/>
    <x v="0"/>
    <s v="35-49"/>
    <x v="1"/>
    <x v="0"/>
    <n v="3"/>
    <x v="7"/>
    <x v="1"/>
    <x v="0"/>
    <x v="3"/>
    <x v="154"/>
    <s v="Wed"/>
    <x v="11"/>
    <x v="0"/>
  </r>
  <r>
    <d v="2020-07-29T00:00:00"/>
    <s v="Abdomen"/>
    <x v="0"/>
    <s v="35-49"/>
    <x v="1"/>
    <x v="5"/>
    <n v="0"/>
    <x v="1"/>
    <x v="3"/>
    <x v="0"/>
    <x v="8"/>
    <x v="155"/>
    <s v="Fri"/>
    <x v="11"/>
    <x v="0"/>
  </r>
  <r>
    <d v="2020-07-30T00:00:00"/>
    <s v="Back"/>
    <x v="0"/>
    <s v="25-34"/>
    <x v="0"/>
    <x v="6"/>
    <n v="2.5"/>
    <x v="8"/>
    <x v="1"/>
    <x v="2"/>
    <x v="3"/>
    <x v="156"/>
    <s v="Wed"/>
    <x v="11"/>
    <x v="0"/>
  </r>
  <r>
    <d v="2020-07-31T00:00:00"/>
    <s v="Multiple"/>
    <x v="0"/>
    <s v="18-24"/>
    <x v="2"/>
    <x v="3"/>
    <n v="0"/>
    <x v="3"/>
    <x v="0"/>
    <x v="0"/>
    <x v="0"/>
    <x v="0"/>
    <s v="Wed"/>
    <x v="11"/>
    <x v="0"/>
  </r>
  <r>
    <d v="2020-08-01T00:00:00"/>
    <s v="Hands"/>
    <x v="0"/>
    <s v="25-34"/>
    <x v="0"/>
    <x v="6"/>
    <n v="0"/>
    <x v="8"/>
    <x v="0"/>
    <x v="2"/>
    <x v="7"/>
    <x v="0"/>
    <s v="Thu"/>
    <x v="11"/>
    <x v="0"/>
  </r>
  <r>
    <d v="2020-08-02T00:00:00"/>
    <s v="Back"/>
    <x v="0"/>
    <s v="35-49"/>
    <x v="1"/>
    <x v="2"/>
    <n v="2.5"/>
    <x v="8"/>
    <x v="1"/>
    <x v="0"/>
    <x v="1"/>
    <x v="157"/>
    <s v="Fri"/>
    <x v="11"/>
    <x v="0"/>
  </r>
  <r>
    <d v="2020-08-03T00:00:00"/>
    <s v="Legs"/>
    <x v="0"/>
    <s v="25-34"/>
    <x v="0"/>
    <x v="6"/>
    <n v="0"/>
    <x v="1"/>
    <x v="0"/>
    <x v="2"/>
    <x v="3"/>
    <x v="0"/>
    <s v="Fri"/>
    <x v="11"/>
    <x v="0"/>
  </r>
  <r>
    <d v="2020-08-04T00:00:00"/>
    <s v="Eye"/>
    <x v="0"/>
    <s v="25-34"/>
    <x v="0"/>
    <x v="3"/>
    <n v="0"/>
    <x v="2"/>
    <x v="3"/>
    <x v="1"/>
    <x v="3"/>
    <x v="158"/>
    <s v="Sun"/>
    <x v="11"/>
    <x v="0"/>
  </r>
  <r>
    <d v="2020-08-05T00:00:00"/>
    <s v="Legs"/>
    <x v="0"/>
    <s v="25-34"/>
    <x v="0"/>
    <x v="0"/>
    <n v="0"/>
    <x v="8"/>
    <x v="2"/>
    <x v="1"/>
    <x v="3"/>
    <x v="159"/>
    <s v="Sun"/>
    <x v="11"/>
    <x v="0"/>
  </r>
  <r>
    <d v="2020-08-06T00:00:00"/>
    <s v="Trunk"/>
    <x v="0"/>
    <s v="50+"/>
    <x v="3"/>
    <x v="0"/>
    <n v="0"/>
    <x v="3"/>
    <x v="3"/>
    <x v="0"/>
    <x v="4"/>
    <x v="160"/>
    <s v="Wed"/>
    <x v="11"/>
    <x v="0"/>
  </r>
  <r>
    <d v="2020-08-07T00:00:00"/>
    <s v="Trunk"/>
    <x v="0"/>
    <s v="18-24"/>
    <x v="2"/>
    <x v="6"/>
    <n v="0"/>
    <x v="7"/>
    <x v="3"/>
    <x v="1"/>
    <x v="7"/>
    <x v="161"/>
    <s v="Wed"/>
    <x v="11"/>
    <x v="0"/>
  </r>
  <r>
    <d v="2020-08-08T00:00:00"/>
    <s v="Abdomen"/>
    <x v="0"/>
    <s v="25-34"/>
    <x v="0"/>
    <x v="0"/>
    <n v="2"/>
    <x v="5"/>
    <x v="1"/>
    <x v="1"/>
    <x v="7"/>
    <x v="162"/>
    <s v="Thu"/>
    <x v="11"/>
    <x v="0"/>
  </r>
  <r>
    <d v="2020-08-09T00:00:00"/>
    <s v="Arms"/>
    <x v="1"/>
    <s v="50+"/>
    <x v="3"/>
    <x v="5"/>
    <n v="0"/>
    <x v="1"/>
    <x v="3"/>
    <x v="0"/>
    <x v="7"/>
    <x v="163"/>
    <s v="Sun"/>
    <x v="0"/>
    <x v="1"/>
  </r>
  <r>
    <d v="2020-08-10T00:00:00"/>
    <s v="Abdomen"/>
    <x v="1"/>
    <s v="25-34"/>
    <x v="0"/>
    <x v="5"/>
    <n v="0"/>
    <x v="2"/>
    <x v="3"/>
    <x v="0"/>
    <x v="0"/>
    <x v="154"/>
    <s v="Sun"/>
    <x v="0"/>
    <x v="1"/>
  </r>
  <r>
    <d v="2020-08-11T00:00:00"/>
    <s v="Arms"/>
    <x v="0"/>
    <s v="35-49"/>
    <x v="1"/>
    <x v="1"/>
    <n v="0"/>
    <x v="5"/>
    <x v="3"/>
    <x v="1"/>
    <x v="1"/>
    <x v="164"/>
    <s v="Wed"/>
    <x v="0"/>
    <x v="1"/>
  </r>
  <r>
    <d v="2020-08-12T00:00:00"/>
    <s v="Arms"/>
    <x v="0"/>
    <s v="35-49"/>
    <x v="1"/>
    <x v="2"/>
    <n v="0"/>
    <x v="0"/>
    <x v="3"/>
    <x v="0"/>
    <x v="7"/>
    <x v="165"/>
    <s v="Thu"/>
    <x v="0"/>
    <x v="1"/>
  </r>
  <r>
    <d v="2020-08-13T00:00:00"/>
    <s v="Trunk"/>
    <x v="0"/>
    <s v="50+"/>
    <x v="3"/>
    <x v="3"/>
    <n v="0"/>
    <x v="5"/>
    <x v="0"/>
    <x v="0"/>
    <x v="0"/>
    <x v="0"/>
    <s v="Fri"/>
    <x v="0"/>
    <x v="1"/>
  </r>
  <r>
    <d v="2020-08-14T00:00:00"/>
    <s v="Back"/>
    <x v="0"/>
    <s v="35-49"/>
    <x v="1"/>
    <x v="8"/>
    <n v="0"/>
    <x v="8"/>
    <x v="0"/>
    <x v="2"/>
    <x v="5"/>
    <x v="0"/>
    <s v="Fri"/>
    <x v="0"/>
    <x v="1"/>
  </r>
  <r>
    <d v="2020-08-15T00:00:00"/>
    <s v="Legs"/>
    <x v="0"/>
    <s v="25-34"/>
    <x v="0"/>
    <x v="4"/>
    <n v="4"/>
    <x v="6"/>
    <x v="1"/>
    <x v="0"/>
    <x v="2"/>
    <x v="166"/>
    <s v="Fri"/>
    <x v="0"/>
    <x v="1"/>
  </r>
  <r>
    <d v="2020-08-16T00:00:00"/>
    <s v="Trunk"/>
    <x v="0"/>
    <s v="25-34"/>
    <x v="0"/>
    <x v="6"/>
    <n v="0"/>
    <x v="5"/>
    <x v="3"/>
    <x v="1"/>
    <x v="2"/>
    <x v="167"/>
    <s v="Mon"/>
    <x v="0"/>
    <x v="1"/>
  </r>
  <r>
    <d v="2020-08-17T00:00:00"/>
    <s v="N/A"/>
    <x v="0"/>
    <s v="25-34"/>
    <x v="0"/>
    <x v="3"/>
    <n v="1.5"/>
    <x v="5"/>
    <x v="1"/>
    <x v="2"/>
    <x v="6"/>
    <x v="168"/>
    <s v="Wed"/>
    <x v="0"/>
    <x v="1"/>
  </r>
  <r>
    <d v="2020-08-18T00:00:00"/>
    <s v="Back"/>
    <x v="0"/>
    <s v="25-34"/>
    <x v="0"/>
    <x v="5"/>
    <n v="2"/>
    <x v="1"/>
    <x v="1"/>
    <x v="1"/>
    <x v="2"/>
    <x v="169"/>
    <s v="Sat"/>
    <x v="0"/>
    <x v="1"/>
  </r>
  <r>
    <d v="2020-08-19T00:00:00"/>
    <s v="Trunk"/>
    <x v="0"/>
    <s v="50+"/>
    <x v="3"/>
    <x v="4"/>
    <n v="0"/>
    <x v="5"/>
    <x v="0"/>
    <x v="1"/>
    <x v="2"/>
    <x v="0"/>
    <s v="Tue"/>
    <x v="0"/>
    <x v="1"/>
  </r>
  <r>
    <d v="2020-08-20T00:00:00"/>
    <s v="Neck"/>
    <x v="0"/>
    <s v="18-24"/>
    <x v="2"/>
    <x v="3"/>
    <n v="0"/>
    <x v="0"/>
    <x v="2"/>
    <x v="0"/>
    <x v="0"/>
    <x v="170"/>
    <s v="Sat"/>
    <x v="0"/>
    <x v="1"/>
  </r>
  <r>
    <d v="2020-08-21T00:00:00"/>
    <s v="Head"/>
    <x v="0"/>
    <s v="50+"/>
    <x v="3"/>
    <x v="1"/>
    <n v="0"/>
    <x v="0"/>
    <x v="3"/>
    <x v="1"/>
    <x v="8"/>
    <x v="171"/>
    <s v="Mon"/>
    <x v="0"/>
    <x v="1"/>
  </r>
  <r>
    <d v="2020-08-22T00:00:00"/>
    <s v="Trunk"/>
    <x v="0"/>
    <s v="35-49"/>
    <x v="1"/>
    <x v="0"/>
    <n v="0"/>
    <x v="6"/>
    <x v="3"/>
    <x v="2"/>
    <x v="2"/>
    <x v="172"/>
    <s v="Tue"/>
    <x v="0"/>
    <x v="1"/>
  </r>
  <r>
    <d v="2020-08-23T00:00:00"/>
    <s v="Legs"/>
    <x v="0"/>
    <s v="25-34"/>
    <x v="0"/>
    <x v="6"/>
    <n v="0"/>
    <x v="0"/>
    <x v="2"/>
    <x v="2"/>
    <x v="6"/>
    <x v="173"/>
    <s v="Wed"/>
    <x v="0"/>
    <x v="1"/>
  </r>
  <r>
    <d v="2020-08-24T00:00:00"/>
    <s v="N/A"/>
    <x v="0"/>
    <s v="50+"/>
    <x v="3"/>
    <x v="6"/>
    <n v="0.5"/>
    <x v="8"/>
    <x v="1"/>
    <x v="1"/>
    <x v="4"/>
    <x v="174"/>
    <s v="Tue"/>
    <x v="1"/>
    <x v="1"/>
  </r>
  <r>
    <d v="2020-08-25T00:00:00"/>
    <s v="Back"/>
    <x v="1"/>
    <s v="50+"/>
    <x v="3"/>
    <x v="1"/>
    <n v="0"/>
    <x v="1"/>
    <x v="0"/>
    <x v="1"/>
    <x v="0"/>
    <x v="0"/>
    <s v="Tue"/>
    <x v="1"/>
    <x v="1"/>
  </r>
  <r>
    <d v="2020-08-26T00:00:00"/>
    <s v="Arms"/>
    <x v="0"/>
    <s v="18-24"/>
    <x v="2"/>
    <x v="8"/>
    <n v="0"/>
    <x v="8"/>
    <x v="3"/>
    <x v="1"/>
    <x v="0"/>
    <x v="175"/>
    <s v="Wed"/>
    <x v="1"/>
    <x v="1"/>
  </r>
  <r>
    <d v="2020-08-27T00:00:00"/>
    <s v="Neck"/>
    <x v="0"/>
    <s v="50+"/>
    <x v="3"/>
    <x v="0"/>
    <n v="0"/>
    <x v="3"/>
    <x v="3"/>
    <x v="2"/>
    <x v="0"/>
    <x v="176"/>
    <s v="Sun"/>
    <x v="1"/>
    <x v="1"/>
  </r>
  <r>
    <d v="2020-08-28T00:00:00"/>
    <s v="Legs"/>
    <x v="0"/>
    <s v="35-49"/>
    <x v="1"/>
    <x v="2"/>
    <n v="0"/>
    <x v="0"/>
    <x v="3"/>
    <x v="0"/>
    <x v="0"/>
    <x v="177"/>
    <s v="Thu"/>
    <x v="1"/>
    <x v="1"/>
  </r>
  <r>
    <d v="2020-08-29T00:00:00"/>
    <s v="Feet"/>
    <x v="0"/>
    <s v="35-49"/>
    <x v="1"/>
    <x v="3"/>
    <n v="0"/>
    <x v="4"/>
    <x v="2"/>
    <x v="0"/>
    <x v="8"/>
    <x v="178"/>
    <s v="Thu"/>
    <x v="1"/>
    <x v="1"/>
  </r>
  <r>
    <d v="2020-08-30T00:00:00"/>
    <s v="Neck"/>
    <x v="0"/>
    <s v="50+"/>
    <x v="3"/>
    <x v="5"/>
    <n v="2.5"/>
    <x v="1"/>
    <x v="1"/>
    <x v="2"/>
    <x v="6"/>
    <x v="179"/>
    <s v="Sat"/>
    <x v="1"/>
    <x v="1"/>
  </r>
  <r>
    <d v="2020-08-31T00:00:00"/>
    <s v="Trunk"/>
    <x v="0"/>
    <s v="18-24"/>
    <x v="2"/>
    <x v="6"/>
    <n v="0"/>
    <x v="7"/>
    <x v="3"/>
    <x v="2"/>
    <x v="0"/>
    <x v="180"/>
    <s v="Sun"/>
    <x v="1"/>
    <x v="1"/>
  </r>
  <r>
    <d v="2020-09-01T00:00:00"/>
    <s v="Feet"/>
    <x v="0"/>
    <s v="50+"/>
    <x v="3"/>
    <x v="6"/>
    <n v="0"/>
    <x v="8"/>
    <x v="0"/>
    <x v="2"/>
    <x v="1"/>
    <x v="0"/>
    <s v="Mon"/>
    <x v="1"/>
    <x v="1"/>
  </r>
  <r>
    <d v="2020-09-02T00:00:00"/>
    <s v="Trunk"/>
    <x v="0"/>
    <s v="18-24"/>
    <x v="2"/>
    <x v="6"/>
    <n v="0"/>
    <x v="8"/>
    <x v="0"/>
    <x v="2"/>
    <x v="8"/>
    <x v="0"/>
    <s v="Thu"/>
    <x v="1"/>
    <x v="1"/>
  </r>
  <r>
    <d v="2020-09-03T00:00:00"/>
    <s v="Neck"/>
    <x v="1"/>
    <s v="25-34"/>
    <x v="0"/>
    <x v="8"/>
    <n v="0"/>
    <x v="5"/>
    <x v="0"/>
    <x v="2"/>
    <x v="6"/>
    <x v="0"/>
    <s v="Thu"/>
    <x v="1"/>
    <x v="1"/>
  </r>
  <r>
    <d v="2020-09-04T00:00:00"/>
    <s v="Multiple"/>
    <x v="0"/>
    <s v="18-24"/>
    <x v="2"/>
    <x v="5"/>
    <n v="0"/>
    <x v="4"/>
    <x v="2"/>
    <x v="2"/>
    <x v="1"/>
    <x v="181"/>
    <s v="Fri"/>
    <x v="1"/>
    <x v="1"/>
  </r>
  <r>
    <d v="2020-09-05T00:00:00"/>
    <s v="Multiple"/>
    <x v="0"/>
    <s v="25-34"/>
    <x v="0"/>
    <x v="1"/>
    <n v="0"/>
    <x v="6"/>
    <x v="0"/>
    <x v="2"/>
    <x v="7"/>
    <x v="0"/>
    <s v="Sun"/>
    <x v="1"/>
    <x v="1"/>
  </r>
  <r>
    <d v="2020-09-06T00:00:00"/>
    <s v="Trunk"/>
    <x v="0"/>
    <s v="35-49"/>
    <x v="1"/>
    <x v="4"/>
    <n v="0"/>
    <x v="3"/>
    <x v="0"/>
    <x v="0"/>
    <x v="4"/>
    <x v="0"/>
    <s v="Wed"/>
    <x v="1"/>
    <x v="1"/>
  </r>
  <r>
    <d v="2020-09-07T00:00:00"/>
    <s v="Arms"/>
    <x v="0"/>
    <s v="18-24"/>
    <x v="2"/>
    <x v="8"/>
    <n v="0"/>
    <x v="7"/>
    <x v="3"/>
    <x v="1"/>
    <x v="3"/>
    <x v="182"/>
    <s v="Fri"/>
    <x v="1"/>
    <x v="1"/>
  </r>
  <r>
    <d v="2020-09-08T00:00:00"/>
    <s v="Back"/>
    <x v="0"/>
    <s v="18-24"/>
    <x v="2"/>
    <x v="8"/>
    <n v="0"/>
    <x v="0"/>
    <x v="0"/>
    <x v="0"/>
    <x v="4"/>
    <x v="0"/>
    <s v="Sun"/>
    <x v="1"/>
    <x v="1"/>
  </r>
  <r>
    <d v="2020-09-09T00:00:00"/>
    <s v="Arms"/>
    <x v="0"/>
    <s v="50+"/>
    <x v="3"/>
    <x v="4"/>
    <n v="0"/>
    <x v="8"/>
    <x v="0"/>
    <x v="1"/>
    <x v="4"/>
    <x v="0"/>
    <s v="Mon"/>
    <x v="2"/>
    <x v="1"/>
  </r>
  <r>
    <d v="2020-09-10T00:00:00"/>
    <s v="Abdomen"/>
    <x v="0"/>
    <s v="18-24"/>
    <x v="2"/>
    <x v="7"/>
    <n v="0"/>
    <x v="6"/>
    <x v="0"/>
    <x v="0"/>
    <x v="7"/>
    <x v="0"/>
    <s v="Tue"/>
    <x v="2"/>
    <x v="1"/>
  </r>
  <r>
    <d v="2020-09-11T00:00:00"/>
    <s v="Multiple"/>
    <x v="0"/>
    <s v="25-34"/>
    <x v="0"/>
    <x v="8"/>
    <n v="0"/>
    <x v="5"/>
    <x v="2"/>
    <x v="0"/>
    <x v="5"/>
    <x v="183"/>
    <s v="Thu"/>
    <x v="2"/>
    <x v="1"/>
  </r>
  <r>
    <d v="2020-09-12T00:00:00"/>
    <s v="Back"/>
    <x v="0"/>
    <s v="25-34"/>
    <x v="0"/>
    <x v="2"/>
    <n v="1.5"/>
    <x v="5"/>
    <x v="1"/>
    <x v="0"/>
    <x v="3"/>
    <x v="184"/>
    <s v="Fri"/>
    <x v="2"/>
    <x v="1"/>
  </r>
  <r>
    <d v="2020-09-13T00:00:00"/>
    <s v="Arms"/>
    <x v="0"/>
    <s v="25-34"/>
    <x v="0"/>
    <x v="7"/>
    <n v="0"/>
    <x v="0"/>
    <x v="2"/>
    <x v="2"/>
    <x v="7"/>
    <x v="185"/>
    <s v="Fri"/>
    <x v="2"/>
    <x v="1"/>
  </r>
  <r>
    <d v="2020-09-14T00:00:00"/>
    <s v="Legs"/>
    <x v="1"/>
    <s v="35-49"/>
    <x v="1"/>
    <x v="7"/>
    <n v="0"/>
    <x v="4"/>
    <x v="2"/>
    <x v="2"/>
    <x v="0"/>
    <x v="186"/>
    <s v="Thu"/>
    <x v="2"/>
    <x v="1"/>
  </r>
  <r>
    <d v="2020-09-15T00:00:00"/>
    <s v="Back"/>
    <x v="0"/>
    <s v="18-24"/>
    <x v="2"/>
    <x v="8"/>
    <n v="0"/>
    <x v="6"/>
    <x v="3"/>
    <x v="2"/>
    <x v="5"/>
    <x v="187"/>
    <s v="Fri"/>
    <x v="2"/>
    <x v="1"/>
  </r>
  <r>
    <d v="2020-09-16T00:00:00"/>
    <s v="N/A"/>
    <x v="0"/>
    <s v="25-34"/>
    <x v="0"/>
    <x v="8"/>
    <n v="0"/>
    <x v="8"/>
    <x v="3"/>
    <x v="1"/>
    <x v="4"/>
    <x v="188"/>
    <s v="Sun"/>
    <x v="2"/>
    <x v="1"/>
  </r>
  <r>
    <d v="2020-09-17T00:00:00"/>
    <s v="Neck"/>
    <x v="0"/>
    <s v="25-34"/>
    <x v="0"/>
    <x v="6"/>
    <n v="0"/>
    <x v="2"/>
    <x v="0"/>
    <x v="0"/>
    <x v="0"/>
    <x v="0"/>
    <s v="Sun"/>
    <x v="2"/>
    <x v="1"/>
  </r>
  <r>
    <d v="2020-09-18T00:00:00"/>
    <s v="Arms"/>
    <x v="0"/>
    <s v="18-24"/>
    <x v="2"/>
    <x v="1"/>
    <n v="0"/>
    <x v="8"/>
    <x v="3"/>
    <x v="2"/>
    <x v="3"/>
    <x v="189"/>
    <s v="Mon"/>
    <x v="2"/>
    <x v="1"/>
  </r>
  <r>
    <d v="2020-09-19T00:00:00"/>
    <s v="Abdomen"/>
    <x v="0"/>
    <s v="35-49"/>
    <x v="1"/>
    <x v="0"/>
    <n v="1.5"/>
    <x v="3"/>
    <x v="1"/>
    <x v="0"/>
    <x v="5"/>
    <x v="190"/>
    <s v="Wed"/>
    <x v="2"/>
    <x v="1"/>
  </r>
  <r>
    <d v="2020-09-20T00:00:00"/>
    <s v="Feet"/>
    <x v="1"/>
    <s v="25-34"/>
    <x v="0"/>
    <x v="0"/>
    <n v="5"/>
    <x v="0"/>
    <x v="1"/>
    <x v="1"/>
    <x v="5"/>
    <x v="191"/>
    <s v="Wed"/>
    <x v="2"/>
    <x v="1"/>
  </r>
  <r>
    <d v="2020-09-21T00:00:00"/>
    <s v="Head"/>
    <x v="0"/>
    <s v="25-34"/>
    <x v="0"/>
    <x v="8"/>
    <n v="0.5"/>
    <x v="7"/>
    <x v="1"/>
    <x v="0"/>
    <x v="6"/>
    <x v="192"/>
    <s v="Thu"/>
    <x v="2"/>
    <x v="1"/>
  </r>
  <r>
    <d v="2020-09-22T00:00:00"/>
    <s v="Feet"/>
    <x v="1"/>
    <s v="25-34"/>
    <x v="0"/>
    <x v="7"/>
    <n v="0"/>
    <x v="1"/>
    <x v="2"/>
    <x v="0"/>
    <x v="8"/>
    <x v="193"/>
    <s v="Fri"/>
    <x v="2"/>
    <x v="1"/>
  </r>
  <r>
    <d v="2020-09-23T00:00:00"/>
    <s v="Legs"/>
    <x v="0"/>
    <s v="50+"/>
    <x v="3"/>
    <x v="0"/>
    <n v="0"/>
    <x v="6"/>
    <x v="3"/>
    <x v="2"/>
    <x v="8"/>
    <x v="194"/>
    <s v="Mon"/>
    <x v="2"/>
    <x v="1"/>
  </r>
  <r>
    <d v="2020-09-24T00:00:00"/>
    <s v="Feet"/>
    <x v="0"/>
    <s v="50+"/>
    <x v="3"/>
    <x v="4"/>
    <n v="0"/>
    <x v="8"/>
    <x v="3"/>
    <x v="0"/>
    <x v="7"/>
    <x v="195"/>
    <s v="Tue"/>
    <x v="2"/>
    <x v="1"/>
  </r>
  <r>
    <d v="2020-09-25T00:00:00"/>
    <s v="Neck"/>
    <x v="0"/>
    <s v="35-49"/>
    <x v="1"/>
    <x v="3"/>
    <n v="0"/>
    <x v="6"/>
    <x v="0"/>
    <x v="1"/>
    <x v="2"/>
    <x v="0"/>
    <s v="Wed"/>
    <x v="2"/>
    <x v="1"/>
  </r>
  <r>
    <d v="2020-09-26T00:00:00"/>
    <s v="Eye"/>
    <x v="1"/>
    <s v="18-24"/>
    <x v="2"/>
    <x v="1"/>
    <n v="5"/>
    <x v="3"/>
    <x v="1"/>
    <x v="2"/>
    <x v="8"/>
    <x v="196"/>
    <s v="Wed"/>
    <x v="2"/>
    <x v="1"/>
  </r>
  <r>
    <d v="2020-09-27T00:00:00"/>
    <s v="Back"/>
    <x v="0"/>
    <s v="25-34"/>
    <x v="0"/>
    <x v="1"/>
    <n v="0"/>
    <x v="1"/>
    <x v="3"/>
    <x v="2"/>
    <x v="1"/>
    <x v="197"/>
    <s v="Thu"/>
    <x v="3"/>
    <x v="1"/>
  </r>
  <r>
    <d v="2020-09-28T00:00:00"/>
    <s v="Eye"/>
    <x v="0"/>
    <s v="25-34"/>
    <x v="0"/>
    <x v="5"/>
    <n v="0"/>
    <x v="8"/>
    <x v="0"/>
    <x v="1"/>
    <x v="6"/>
    <x v="0"/>
    <s v="Thu"/>
    <x v="3"/>
    <x v="1"/>
  </r>
  <r>
    <d v="2020-09-29T00:00:00"/>
    <s v="Back"/>
    <x v="1"/>
    <s v="25-34"/>
    <x v="0"/>
    <x v="8"/>
    <n v="0"/>
    <x v="3"/>
    <x v="2"/>
    <x v="2"/>
    <x v="2"/>
    <x v="198"/>
    <s v="Fri"/>
    <x v="3"/>
    <x v="1"/>
  </r>
  <r>
    <d v="2020-09-30T00:00:00"/>
    <s v="N/A"/>
    <x v="0"/>
    <s v="50+"/>
    <x v="3"/>
    <x v="7"/>
    <n v="5"/>
    <x v="8"/>
    <x v="1"/>
    <x v="1"/>
    <x v="1"/>
    <x v="64"/>
    <s v="Tue"/>
    <x v="3"/>
    <x v="1"/>
  </r>
  <r>
    <d v="2020-10-01T00:00:00"/>
    <s v="Arms"/>
    <x v="0"/>
    <s v="25-34"/>
    <x v="0"/>
    <x v="2"/>
    <n v="0"/>
    <x v="0"/>
    <x v="3"/>
    <x v="2"/>
    <x v="1"/>
    <x v="199"/>
    <s v="Thu"/>
    <x v="3"/>
    <x v="1"/>
  </r>
  <r>
    <d v="2020-10-02T00:00:00"/>
    <s v="N/A"/>
    <x v="0"/>
    <s v="50+"/>
    <x v="3"/>
    <x v="4"/>
    <n v="0"/>
    <x v="6"/>
    <x v="3"/>
    <x v="1"/>
    <x v="3"/>
    <x v="200"/>
    <s v="Fri"/>
    <x v="3"/>
    <x v="1"/>
  </r>
  <r>
    <d v="2020-10-03T00:00:00"/>
    <s v="Arms"/>
    <x v="0"/>
    <s v="35-49"/>
    <x v="1"/>
    <x v="7"/>
    <n v="0"/>
    <x v="8"/>
    <x v="3"/>
    <x v="2"/>
    <x v="7"/>
    <x v="201"/>
    <s v="Sun"/>
    <x v="3"/>
    <x v="1"/>
  </r>
  <r>
    <d v="2020-10-04T00:00:00"/>
    <s v="Head"/>
    <x v="0"/>
    <s v="50+"/>
    <x v="3"/>
    <x v="1"/>
    <n v="4"/>
    <x v="2"/>
    <x v="1"/>
    <x v="0"/>
    <x v="8"/>
    <x v="202"/>
    <s v="Tue"/>
    <x v="3"/>
    <x v="1"/>
  </r>
  <r>
    <d v="2020-10-05T00:00:00"/>
    <s v="Trunk"/>
    <x v="0"/>
    <s v="50+"/>
    <x v="3"/>
    <x v="1"/>
    <n v="2.5"/>
    <x v="8"/>
    <x v="1"/>
    <x v="0"/>
    <x v="3"/>
    <x v="203"/>
    <s v="Wed"/>
    <x v="3"/>
    <x v="1"/>
  </r>
  <r>
    <d v="2020-10-06T00:00:00"/>
    <s v="Eye"/>
    <x v="1"/>
    <s v="25-34"/>
    <x v="0"/>
    <x v="0"/>
    <n v="0"/>
    <x v="8"/>
    <x v="0"/>
    <x v="2"/>
    <x v="2"/>
    <x v="0"/>
    <s v="Thu"/>
    <x v="3"/>
    <x v="1"/>
  </r>
  <r>
    <d v="2020-10-07T00:00:00"/>
    <s v="Abdomen"/>
    <x v="0"/>
    <s v="50+"/>
    <x v="3"/>
    <x v="2"/>
    <n v="0"/>
    <x v="4"/>
    <x v="2"/>
    <x v="2"/>
    <x v="4"/>
    <x v="204"/>
    <s v="Fri"/>
    <x v="3"/>
    <x v="1"/>
  </r>
  <r>
    <d v="2020-10-08T00:00:00"/>
    <s v="Legs"/>
    <x v="0"/>
    <s v="35-49"/>
    <x v="1"/>
    <x v="4"/>
    <n v="0"/>
    <x v="1"/>
    <x v="3"/>
    <x v="2"/>
    <x v="2"/>
    <x v="205"/>
    <s v="Sat"/>
    <x v="3"/>
    <x v="1"/>
  </r>
  <r>
    <d v="2020-10-09T00:00:00"/>
    <s v="Hands"/>
    <x v="0"/>
    <s v="25-34"/>
    <x v="0"/>
    <x v="2"/>
    <n v="0"/>
    <x v="6"/>
    <x v="3"/>
    <x v="1"/>
    <x v="4"/>
    <x v="206"/>
    <s v="Tue"/>
    <x v="3"/>
    <x v="1"/>
  </r>
  <r>
    <d v="2020-10-10T00:00:00"/>
    <s v="N/A"/>
    <x v="0"/>
    <s v="50+"/>
    <x v="3"/>
    <x v="5"/>
    <n v="0"/>
    <x v="0"/>
    <x v="2"/>
    <x v="1"/>
    <x v="0"/>
    <x v="207"/>
    <s v="Tue"/>
    <x v="3"/>
    <x v="1"/>
  </r>
  <r>
    <d v="2020-10-11T00:00:00"/>
    <s v="Multiple"/>
    <x v="0"/>
    <s v="35-49"/>
    <x v="1"/>
    <x v="3"/>
    <n v="5"/>
    <x v="7"/>
    <x v="1"/>
    <x v="1"/>
    <x v="8"/>
    <x v="208"/>
    <s v="Wed"/>
    <x v="3"/>
    <x v="1"/>
  </r>
  <r>
    <d v="2020-10-12T00:00:00"/>
    <s v="Hands"/>
    <x v="0"/>
    <s v="18-24"/>
    <x v="2"/>
    <x v="2"/>
    <n v="3"/>
    <x v="5"/>
    <x v="1"/>
    <x v="1"/>
    <x v="4"/>
    <x v="209"/>
    <s v="Sat"/>
    <x v="3"/>
    <x v="1"/>
  </r>
  <r>
    <d v="2020-10-13T00:00:00"/>
    <s v="Arms"/>
    <x v="0"/>
    <s v="50+"/>
    <x v="3"/>
    <x v="3"/>
    <n v="0"/>
    <x v="7"/>
    <x v="0"/>
    <x v="2"/>
    <x v="4"/>
    <x v="0"/>
    <s v="Sun"/>
    <x v="3"/>
    <x v="1"/>
  </r>
  <r>
    <d v="2020-10-14T00:00:00"/>
    <s v="Back"/>
    <x v="0"/>
    <s v="35-49"/>
    <x v="1"/>
    <x v="0"/>
    <n v="0"/>
    <x v="6"/>
    <x v="3"/>
    <x v="0"/>
    <x v="0"/>
    <x v="210"/>
    <s v="Sat"/>
    <x v="4"/>
    <x v="1"/>
  </r>
  <r>
    <d v="2020-10-15T00:00:00"/>
    <s v="Legs"/>
    <x v="0"/>
    <s v="25-34"/>
    <x v="0"/>
    <x v="6"/>
    <n v="3"/>
    <x v="1"/>
    <x v="1"/>
    <x v="1"/>
    <x v="4"/>
    <x v="211"/>
    <s v="Tue"/>
    <x v="4"/>
    <x v="1"/>
  </r>
  <r>
    <d v="2020-10-16T00:00:00"/>
    <s v="Multiple"/>
    <x v="0"/>
    <s v="25-34"/>
    <x v="0"/>
    <x v="0"/>
    <n v="0"/>
    <x v="0"/>
    <x v="3"/>
    <x v="0"/>
    <x v="8"/>
    <x v="212"/>
    <s v="Thu"/>
    <x v="4"/>
    <x v="1"/>
  </r>
  <r>
    <d v="2020-10-17T00:00:00"/>
    <s v="Arms"/>
    <x v="0"/>
    <s v="25-34"/>
    <x v="0"/>
    <x v="2"/>
    <n v="0.5"/>
    <x v="2"/>
    <x v="1"/>
    <x v="1"/>
    <x v="2"/>
    <x v="213"/>
    <s v="Fri"/>
    <x v="4"/>
    <x v="1"/>
  </r>
  <r>
    <d v="2020-10-18T00:00:00"/>
    <s v="Trunk"/>
    <x v="0"/>
    <s v="35-49"/>
    <x v="1"/>
    <x v="3"/>
    <n v="0"/>
    <x v="3"/>
    <x v="0"/>
    <x v="1"/>
    <x v="3"/>
    <x v="0"/>
    <s v="Sat"/>
    <x v="4"/>
    <x v="1"/>
  </r>
  <r>
    <d v="2020-10-19T00:00:00"/>
    <s v="Hands"/>
    <x v="0"/>
    <s v="18-24"/>
    <x v="2"/>
    <x v="3"/>
    <n v="0"/>
    <x v="2"/>
    <x v="2"/>
    <x v="2"/>
    <x v="5"/>
    <x v="214"/>
    <s v="Sat"/>
    <x v="4"/>
    <x v="1"/>
  </r>
  <r>
    <d v="2020-10-20T00:00:00"/>
    <s v="Arms"/>
    <x v="0"/>
    <s v="25-34"/>
    <x v="0"/>
    <x v="2"/>
    <n v="0"/>
    <x v="7"/>
    <x v="0"/>
    <x v="0"/>
    <x v="8"/>
    <x v="0"/>
    <s v="Mon"/>
    <x v="4"/>
    <x v="1"/>
  </r>
  <r>
    <d v="2020-10-21T00:00:00"/>
    <s v="Multiple"/>
    <x v="0"/>
    <s v="25-34"/>
    <x v="0"/>
    <x v="1"/>
    <n v="0"/>
    <x v="3"/>
    <x v="0"/>
    <x v="0"/>
    <x v="4"/>
    <x v="0"/>
    <s v="Wed"/>
    <x v="4"/>
    <x v="1"/>
  </r>
  <r>
    <d v="2020-10-22T00:00:00"/>
    <s v="Feet"/>
    <x v="1"/>
    <s v="18-24"/>
    <x v="2"/>
    <x v="7"/>
    <n v="0"/>
    <x v="7"/>
    <x v="3"/>
    <x v="0"/>
    <x v="6"/>
    <x v="215"/>
    <s v="Wed"/>
    <x v="4"/>
    <x v="1"/>
  </r>
  <r>
    <d v="2020-10-23T00:00:00"/>
    <s v="Abdomen"/>
    <x v="0"/>
    <s v="25-34"/>
    <x v="0"/>
    <x v="3"/>
    <n v="0"/>
    <x v="4"/>
    <x v="0"/>
    <x v="1"/>
    <x v="8"/>
    <x v="0"/>
    <s v="Wed"/>
    <x v="4"/>
    <x v="1"/>
  </r>
  <r>
    <d v="2020-10-24T00:00:00"/>
    <s v="Head"/>
    <x v="0"/>
    <s v="35-49"/>
    <x v="1"/>
    <x v="1"/>
    <n v="0"/>
    <x v="0"/>
    <x v="0"/>
    <x v="0"/>
    <x v="0"/>
    <x v="0"/>
    <s v="Thu"/>
    <x v="4"/>
    <x v="1"/>
  </r>
  <r>
    <d v="2020-10-25T00:00:00"/>
    <s v="Trunk"/>
    <x v="0"/>
    <s v="25-34"/>
    <x v="0"/>
    <x v="6"/>
    <n v="0"/>
    <x v="2"/>
    <x v="2"/>
    <x v="2"/>
    <x v="2"/>
    <x v="216"/>
    <s v="Thu"/>
    <x v="4"/>
    <x v="1"/>
  </r>
  <r>
    <d v="2020-10-26T00:00:00"/>
    <s v="Head"/>
    <x v="1"/>
    <s v="50+"/>
    <x v="3"/>
    <x v="0"/>
    <n v="0"/>
    <x v="7"/>
    <x v="0"/>
    <x v="0"/>
    <x v="2"/>
    <x v="0"/>
    <s v="Mon"/>
    <x v="4"/>
    <x v="1"/>
  </r>
  <r>
    <d v="2020-10-27T00:00:00"/>
    <s v="Feet"/>
    <x v="0"/>
    <s v="18-24"/>
    <x v="2"/>
    <x v="6"/>
    <n v="0"/>
    <x v="7"/>
    <x v="0"/>
    <x v="0"/>
    <x v="0"/>
    <x v="0"/>
    <s v="Wed"/>
    <x v="4"/>
    <x v="1"/>
  </r>
  <r>
    <d v="2020-10-28T00:00:00"/>
    <s v="Feet"/>
    <x v="0"/>
    <s v="50+"/>
    <x v="3"/>
    <x v="2"/>
    <n v="0"/>
    <x v="3"/>
    <x v="3"/>
    <x v="2"/>
    <x v="3"/>
    <x v="217"/>
    <s v="Wed"/>
    <x v="4"/>
    <x v="1"/>
  </r>
  <r>
    <d v="2020-10-29T00:00:00"/>
    <s v="Neck"/>
    <x v="0"/>
    <s v="25-34"/>
    <x v="0"/>
    <x v="5"/>
    <n v="1"/>
    <x v="0"/>
    <x v="1"/>
    <x v="0"/>
    <x v="7"/>
    <x v="218"/>
    <s v="Sat"/>
    <x v="4"/>
    <x v="1"/>
  </r>
  <r>
    <d v="2020-10-30T00:00:00"/>
    <s v="Feet"/>
    <x v="0"/>
    <s v="35-49"/>
    <x v="1"/>
    <x v="1"/>
    <n v="0"/>
    <x v="4"/>
    <x v="2"/>
    <x v="0"/>
    <x v="8"/>
    <x v="219"/>
    <s v="Sun"/>
    <x v="4"/>
    <x v="1"/>
  </r>
  <r>
    <d v="2020-10-31T00:00:00"/>
    <s v="Trunk"/>
    <x v="0"/>
    <s v="50+"/>
    <x v="3"/>
    <x v="2"/>
    <n v="0"/>
    <x v="2"/>
    <x v="0"/>
    <x v="1"/>
    <x v="3"/>
    <x v="0"/>
    <s v="Tue"/>
    <x v="5"/>
    <x v="1"/>
  </r>
  <r>
    <d v="2020-11-01T00:00:00"/>
    <s v="Neck"/>
    <x v="0"/>
    <s v="25-34"/>
    <x v="0"/>
    <x v="1"/>
    <n v="0"/>
    <x v="3"/>
    <x v="0"/>
    <x v="1"/>
    <x v="1"/>
    <x v="0"/>
    <s v="Tue"/>
    <x v="5"/>
    <x v="1"/>
  </r>
  <r>
    <d v="2020-11-02T00:00:00"/>
    <s v="Hands"/>
    <x v="0"/>
    <s v="25-34"/>
    <x v="0"/>
    <x v="6"/>
    <n v="0"/>
    <x v="5"/>
    <x v="3"/>
    <x v="2"/>
    <x v="8"/>
    <x v="220"/>
    <s v="Wed"/>
    <x v="5"/>
    <x v="1"/>
  </r>
  <r>
    <d v="2020-11-03T00:00:00"/>
    <s v="Feet"/>
    <x v="0"/>
    <s v="25-34"/>
    <x v="0"/>
    <x v="4"/>
    <n v="0"/>
    <x v="4"/>
    <x v="0"/>
    <x v="0"/>
    <x v="4"/>
    <x v="0"/>
    <s v="Wed"/>
    <x v="5"/>
    <x v="1"/>
  </r>
  <r>
    <d v="2020-11-04T00:00:00"/>
    <s v="Abdomen"/>
    <x v="1"/>
    <s v="18-24"/>
    <x v="2"/>
    <x v="1"/>
    <n v="3"/>
    <x v="4"/>
    <x v="1"/>
    <x v="0"/>
    <x v="3"/>
    <x v="221"/>
    <s v="Thu"/>
    <x v="5"/>
    <x v="1"/>
  </r>
  <r>
    <d v="2020-11-05T00:00:00"/>
    <s v="Multiple"/>
    <x v="0"/>
    <s v="50+"/>
    <x v="3"/>
    <x v="7"/>
    <n v="4.5"/>
    <x v="6"/>
    <x v="1"/>
    <x v="0"/>
    <x v="0"/>
    <x v="222"/>
    <s v="Thu"/>
    <x v="5"/>
    <x v="1"/>
  </r>
  <r>
    <d v="2020-11-06T00:00:00"/>
    <s v="Legs"/>
    <x v="0"/>
    <s v="25-34"/>
    <x v="0"/>
    <x v="0"/>
    <n v="0"/>
    <x v="5"/>
    <x v="3"/>
    <x v="1"/>
    <x v="0"/>
    <x v="223"/>
    <s v="Sun"/>
    <x v="5"/>
    <x v="1"/>
  </r>
  <r>
    <d v="2020-11-07T00:00:00"/>
    <s v="Eye"/>
    <x v="0"/>
    <s v="50+"/>
    <x v="3"/>
    <x v="6"/>
    <n v="0"/>
    <x v="8"/>
    <x v="2"/>
    <x v="1"/>
    <x v="6"/>
    <x v="224"/>
    <s v="Mon"/>
    <x v="5"/>
    <x v="1"/>
  </r>
  <r>
    <d v="2020-11-08T00:00:00"/>
    <s v="Arms"/>
    <x v="0"/>
    <s v="18-24"/>
    <x v="2"/>
    <x v="3"/>
    <n v="0"/>
    <x v="1"/>
    <x v="0"/>
    <x v="0"/>
    <x v="7"/>
    <x v="0"/>
    <s v="Tue"/>
    <x v="5"/>
    <x v="1"/>
  </r>
  <r>
    <d v="2020-11-09T00:00:00"/>
    <s v="N/A"/>
    <x v="0"/>
    <s v="50+"/>
    <x v="3"/>
    <x v="7"/>
    <n v="0"/>
    <x v="6"/>
    <x v="2"/>
    <x v="2"/>
    <x v="0"/>
    <x v="214"/>
    <s v="Tue"/>
    <x v="5"/>
    <x v="1"/>
  </r>
  <r>
    <d v="2020-11-10T00:00:00"/>
    <s v="Back"/>
    <x v="0"/>
    <s v="35-49"/>
    <x v="1"/>
    <x v="0"/>
    <n v="4.5"/>
    <x v="6"/>
    <x v="1"/>
    <x v="2"/>
    <x v="4"/>
    <x v="225"/>
    <s v="Sat"/>
    <x v="5"/>
    <x v="1"/>
  </r>
  <r>
    <d v="2020-11-11T00:00:00"/>
    <s v="Head"/>
    <x v="0"/>
    <s v="18-24"/>
    <x v="2"/>
    <x v="2"/>
    <n v="0"/>
    <x v="6"/>
    <x v="2"/>
    <x v="0"/>
    <x v="8"/>
    <x v="226"/>
    <s v="Sat"/>
    <x v="5"/>
    <x v="1"/>
  </r>
  <r>
    <d v="2020-11-12T00:00:00"/>
    <s v="Trunk"/>
    <x v="0"/>
    <s v="50+"/>
    <x v="3"/>
    <x v="1"/>
    <n v="0"/>
    <x v="6"/>
    <x v="0"/>
    <x v="0"/>
    <x v="5"/>
    <x v="0"/>
    <s v="Sun"/>
    <x v="5"/>
    <x v="1"/>
  </r>
  <r>
    <d v="2020-11-13T00:00:00"/>
    <s v="Back"/>
    <x v="0"/>
    <s v="18-24"/>
    <x v="2"/>
    <x v="6"/>
    <n v="2"/>
    <x v="4"/>
    <x v="1"/>
    <x v="2"/>
    <x v="2"/>
    <x v="67"/>
    <s v="Tue"/>
    <x v="5"/>
    <x v="1"/>
  </r>
  <r>
    <d v="2020-11-14T00:00:00"/>
    <s v="Abdomen"/>
    <x v="0"/>
    <s v="18-24"/>
    <x v="2"/>
    <x v="0"/>
    <n v="0"/>
    <x v="6"/>
    <x v="3"/>
    <x v="2"/>
    <x v="8"/>
    <x v="227"/>
    <s v="Thu"/>
    <x v="5"/>
    <x v="1"/>
  </r>
  <r>
    <d v="2020-11-15T00:00:00"/>
    <s v="Eye"/>
    <x v="0"/>
    <s v="35-49"/>
    <x v="1"/>
    <x v="2"/>
    <n v="1.5"/>
    <x v="6"/>
    <x v="1"/>
    <x v="0"/>
    <x v="5"/>
    <x v="228"/>
    <s v="Fri"/>
    <x v="5"/>
    <x v="1"/>
  </r>
  <r>
    <d v="2020-11-16T00:00:00"/>
    <s v="Multiple"/>
    <x v="0"/>
    <s v="25-34"/>
    <x v="0"/>
    <x v="0"/>
    <n v="0"/>
    <x v="7"/>
    <x v="3"/>
    <x v="1"/>
    <x v="0"/>
    <x v="229"/>
    <s v="Fri"/>
    <x v="5"/>
    <x v="1"/>
  </r>
  <r>
    <d v="2020-11-17T00:00:00"/>
    <s v="Back"/>
    <x v="0"/>
    <s v="25-34"/>
    <x v="0"/>
    <x v="5"/>
    <n v="4.5"/>
    <x v="5"/>
    <x v="1"/>
    <x v="2"/>
    <x v="3"/>
    <x v="230"/>
    <s v="Fri"/>
    <x v="5"/>
    <x v="1"/>
  </r>
  <r>
    <d v="2020-11-18T00:00:00"/>
    <s v="Hands"/>
    <x v="0"/>
    <s v="50+"/>
    <x v="3"/>
    <x v="4"/>
    <n v="0"/>
    <x v="2"/>
    <x v="3"/>
    <x v="2"/>
    <x v="5"/>
    <x v="231"/>
    <s v="Sat"/>
    <x v="5"/>
    <x v="1"/>
  </r>
  <r>
    <d v="2020-11-19T00:00:00"/>
    <s v="Legs"/>
    <x v="0"/>
    <s v="35-49"/>
    <x v="1"/>
    <x v="3"/>
    <n v="0"/>
    <x v="2"/>
    <x v="3"/>
    <x v="1"/>
    <x v="7"/>
    <x v="232"/>
    <s v="Mon"/>
    <x v="5"/>
    <x v="1"/>
  </r>
  <r>
    <d v="2020-11-20T00:00:00"/>
    <s v="Arms"/>
    <x v="0"/>
    <s v="18-24"/>
    <x v="2"/>
    <x v="4"/>
    <n v="0"/>
    <x v="2"/>
    <x v="0"/>
    <x v="1"/>
    <x v="0"/>
    <x v="0"/>
    <s v="Wed"/>
    <x v="5"/>
    <x v="1"/>
  </r>
  <r>
    <d v="2020-11-21T00:00:00"/>
    <s v="Abdomen"/>
    <x v="0"/>
    <s v="50+"/>
    <x v="3"/>
    <x v="0"/>
    <n v="0"/>
    <x v="1"/>
    <x v="0"/>
    <x v="1"/>
    <x v="0"/>
    <x v="0"/>
    <s v="Fri"/>
    <x v="5"/>
    <x v="1"/>
  </r>
  <r>
    <d v="2020-11-22T00:00:00"/>
    <s v="Eye"/>
    <x v="0"/>
    <s v="18-24"/>
    <x v="2"/>
    <x v="6"/>
    <n v="0"/>
    <x v="2"/>
    <x v="2"/>
    <x v="2"/>
    <x v="7"/>
    <x v="233"/>
    <s v="Sat"/>
    <x v="5"/>
    <x v="1"/>
  </r>
  <r>
    <d v="2020-11-23T00:00:00"/>
    <s v="Eye"/>
    <x v="0"/>
    <s v="25-34"/>
    <x v="0"/>
    <x v="3"/>
    <n v="4.5"/>
    <x v="2"/>
    <x v="1"/>
    <x v="1"/>
    <x v="6"/>
    <x v="234"/>
    <s v="Sun"/>
    <x v="5"/>
    <x v="1"/>
  </r>
  <r>
    <d v="2020-11-24T00:00:00"/>
    <s v="Head"/>
    <x v="0"/>
    <s v="35-49"/>
    <x v="1"/>
    <x v="1"/>
    <n v="0"/>
    <x v="3"/>
    <x v="2"/>
    <x v="1"/>
    <x v="1"/>
    <x v="235"/>
    <s v="Mon"/>
    <x v="5"/>
    <x v="1"/>
  </r>
  <r>
    <d v="2020-11-25T00:00:00"/>
    <s v="Arms"/>
    <x v="0"/>
    <s v="25-34"/>
    <x v="0"/>
    <x v="4"/>
    <n v="0"/>
    <x v="0"/>
    <x v="0"/>
    <x v="1"/>
    <x v="0"/>
    <x v="0"/>
    <s v="Tue"/>
    <x v="5"/>
    <x v="1"/>
  </r>
  <r>
    <d v="2020-11-26T00:00:00"/>
    <s v="Trunk"/>
    <x v="0"/>
    <s v="25-34"/>
    <x v="0"/>
    <x v="3"/>
    <n v="0"/>
    <x v="8"/>
    <x v="2"/>
    <x v="2"/>
    <x v="2"/>
    <x v="107"/>
    <s v="Sun"/>
    <x v="6"/>
    <x v="1"/>
  </r>
  <r>
    <d v="2020-11-27T00:00:00"/>
    <s v="Head"/>
    <x v="0"/>
    <s v="18-24"/>
    <x v="2"/>
    <x v="6"/>
    <n v="0"/>
    <x v="1"/>
    <x v="2"/>
    <x v="1"/>
    <x v="5"/>
    <x v="236"/>
    <s v="Tue"/>
    <x v="6"/>
    <x v="1"/>
  </r>
  <r>
    <d v="2020-11-28T00:00:00"/>
    <s v="Head"/>
    <x v="0"/>
    <s v="35-49"/>
    <x v="1"/>
    <x v="4"/>
    <n v="0"/>
    <x v="8"/>
    <x v="3"/>
    <x v="1"/>
    <x v="6"/>
    <x v="237"/>
    <s v="Wed"/>
    <x v="6"/>
    <x v="1"/>
  </r>
  <r>
    <d v="2020-11-29T00:00:00"/>
    <s v="Abdomen"/>
    <x v="0"/>
    <s v="50+"/>
    <x v="3"/>
    <x v="5"/>
    <n v="4.5"/>
    <x v="3"/>
    <x v="1"/>
    <x v="0"/>
    <x v="5"/>
    <x v="238"/>
    <s v="Thu"/>
    <x v="6"/>
    <x v="1"/>
  </r>
  <r>
    <d v="2020-11-30T00:00:00"/>
    <s v="Back"/>
    <x v="0"/>
    <s v="25-34"/>
    <x v="0"/>
    <x v="6"/>
    <n v="0"/>
    <x v="7"/>
    <x v="3"/>
    <x v="1"/>
    <x v="0"/>
    <x v="239"/>
    <s v="Thu"/>
    <x v="6"/>
    <x v="1"/>
  </r>
  <r>
    <d v="2020-12-01T00:00:00"/>
    <s v="Multiple"/>
    <x v="0"/>
    <s v="25-34"/>
    <x v="0"/>
    <x v="0"/>
    <n v="0"/>
    <x v="5"/>
    <x v="2"/>
    <x v="2"/>
    <x v="5"/>
    <x v="240"/>
    <s v="Sun"/>
    <x v="6"/>
    <x v="1"/>
  </r>
  <r>
    <d v="2020-12-02T00:00:00"/>
    <s v="Abdomen"/>
    <x v="0"/>
    <s v="18-24"/>
    <x v="2"/>
    <x v="0"/>
    <n v="0"/>
    <x v="2"/>
    <x v="0"/>
    <x v="1"/>
    <x v="0"/>
    <x v="0"/>
    <s v="Mon"/>
    <x v="6"/>
    <x v="1"/>
  </r>
  <r>
    <d v="2020-12-03T00:00:00"/>
    <s v="Trunk"/>
    <x v="0"/>
    <s v="35-49"/>
    <x v="1"/>
    <x v="1"/>
    <n v="3.5"/>
    <x v="4"/>
    <x v="1"/>
    <x v="2"/>
    <x v="7"/>
    <x v="241"/>
    <s v="Tue"/>
    <x v="6"/>
    <x v="1"/>
  </r>
  <r>
    <d v="2020-12-04T00:00:00"/>
    <s v="Feet"/>
    <x v="0"/>
    <s v="50+"/>
    <x v="3"/>
    <x v="3"/>
    <n v="0"/>
    <x v="7"/>
    <x v="0"/>
    <x v="0"/>
    <x v="2"/>
    <x v="0"/>
    <s v="Mon"/>
    <x v="6"/>
    <x v="1"/>
  </r>
  <r>
    <d v="2020-12-05T00:00:00"/>
    <s v="Back"/>
    <x v="0"/>
    <s v="18-24"/>
    <x v="2"/>
    <x v="5"/>
    <n v="0"/>
    <x v="7"/>
    <x v="3"/>
    <x v="2"/>
    <x v="8"/>
    <x v="242"/>
    <s v="Tue"/>
    <x v="6"/>
    <x v="1"/>
  </r>
  <r>
    <d v="2020-12-06T00:00:00"/>
    <s v="Hands"/>
    <x v="0"/>
    <s v="50+"/>
    <x v="3"/>
    <x v="5"/>
    <n v="1"/>
    <x v="0"/>
    <x v="1"/>
    <x v="1"/>
    <x v="2"/>
    <x v="243"/>
    <s v="Wed"/>
    <x v="6"/>
    <x v="1"/>
  </r>
  <r>
    <d v="2020-12-07T00:00:00"/>
    <s v="Multiple"/>
    <x v="0"/>
    <s v="25-34"/>
    <x v="0"/>
    <x v="6"/>
    <n v="0"/>
    <x v="3"/>
    <x v="3"/>
    <x v="0"/>
    <x v="8"/>
    <x v="244"/>
    <s v="Thu"/>
    <x v="6"/>
    <x v="1"/>
  </r>
  <r>
    <d v="2020-12-08T00:00:00"/>
    <s v="Hands"/>
    <x v="0"/>
    <s v="25-34"/>
    <x v="0"/>
    <x v="7"/>
    <n v="1.5"/>
    <x v="1"/>
    <x v="1"/>
    <x v="1"/>
    <x v="3"/>
    <x v="245"/>
    <s v="Sun"/>
    <x v="6"/>
    <x v="1"/>
  </r>
  <r>
    <d v="2020-12-09T00:00:00"/>
    <s v="Head"/>
    <x v="0"/>
    <s v="25-34"/>
    <x v="0"/>
    <x v="4"/>
    <n v="1"/>
    <x v="3"/>
    <x v="1"/>
    <x v="2"/>
    <x v="1"/>
    <x v="246"/>
    <s v="Sun"/>
    <x v="6"/>
    <x v="1"/>
  </r>
  <r>
    <d v="2020-12-10T00:00:00"/>
    <s v="Abdomen"/>
    <x v="0"/>
    <s v="35-49"/>
    <x v="1"/>
    <x v="7"/>
    <n v="0"/>
    <x v="2"/>
    <x v="2"/>
    <x v="1"/>
    <x v="3"/>
    <x v="247"/>
    <s v="Sat"/>
    <x v="6"/>
    <x v="1"/>
  </r>
  <r>
    <d v="2020-12-11T00:00:00"/>
    <s v="Arms"/>
    <x v="0"/>
    <s v="25-34"/>
    <x v="0"/>
    <x v="1"/>
    <n v="0"/>
    <x v="7"/>
    <x v="3"/>
    <x v="1"/>
    <x v="5"/>
    <x v="248"/>
    <s v="Mon"/>
    <x v="7"/>
    <x v="1"/>
  </r>
  <r>
    <d v="2020-12-12T00:00:00"/>
    <s v="Abdomen"/>
    <x v="0"/>
    <s v="25-34"/>
    <x v="0"/>
    <x v="8"/>
    <n v="0"/>
    <x v="7"/>
    <x v="3"/>
    <x v="0"/>
    <x v="7"/>
    <x v="249"/>
    <s v="Tue"/>
    <x v="7"/>
    <x v="1"/>
  </r>
  <r>
    <d v="2020-12-13T00:00:00"/>
    <s v="Arms"/>
    <x v="0"/>
    <s v="35-49"/>
    <x v="1"/>
    <x v="3"/>
    <n v="0"/>
    <x v="4"/>
    <x v="2"/>
    <x v="0"/>
    <x v="8"/>
    <x v="250"/>
    <s v="Sat"/>
    <x v="7"/>
    <x v="1"/>
  </r>
  <r>
    <d v="2020-12-14T00:00:00"/>
    <s v="Neck"/>
    <x v="0"/>
    <s v="25-34"/>
    <x v="0"/>
    <x v="3"/>
    <n v="3"/>
    <x v="3"/>
    <x v="1"/>
    <x v="0"/>
    <x v="1"/>
    <x v="251"/>
    <s v="Sat"/>
    <x v="7"/>
    <x v="1"/>
  </r>
  <r>
    <d v="2020-12-15T00:00:00"/>
    <s v="N/A"/>
    <x v="0"/>
    <s v="50+"/>
    <x v="3"/>
    <x v="2"/>
    <n v="0"/>
    <x v="5"/>
    <x v="0"/>
    <x v="1"/>
    <x v="2"/>
    <x v="0"/>
    <s v="Tue"/>
    <x v="7"/>
    <x v="1"/>
  </r>
  <r>
    <d v="2020-12-16T00:00:00"/>
    <s v="Trunk"/>
    <x v="0"/>
    <s v="18-24"/>
    <x v="2"/>
    <x v="3"/>
    <n v="0"/>
    <x v="3"/>
    <x v="0"/>
    <x v="2"/>
    <x v="1"/>
    <x v="0"/>
    <s v="Thu"/>
    <x v="7"/>
    <x v="1"/>
  </r>
  <r>
    <d v="2020-12-17T00:00:00"/>
    <s v="Abdomen"/>
    <x v="0"/>
    <s v="18-24"/>
    <x v="2"/>
    <x v="7"/>
    <n v="0"/>
    <x v="3"/>
    <x v="2"/>
    <x v="0"/>
    <x v="3"/>
    <x v="252"/>
    <s v="Fri"/>
    <x v="7"/>
    <x v="1"/>
  </r>
  <r>
    <d v="2020-12-18T00:00:00"/>
    <s v="Hands"/>
    <x v="0"/>
    <s v="35-49"/>
    <x v="1"/>
    <x v="1"/>
    <n v="2"/>
    <x v="5"/>
    <x v="1"/>
    <x v="1"/>
    <x v="3"/>
    <x v="253"/>
    <s v="Mon"/>
    <x v="7"/>
    <x v="1"/>
  </r>
  <r>
    <d v="2020-12-19T00:00:00"/>
    <s v="Trunk"/>
    <x v="0"/>
    <s v="35-49"/>
    <x v="1"/>
    <x v="2"/>
    <n v="4.5"/>
    <x v="2"/>
    <x v="1"/>
    <x v="2"/>
    <x v="6"/>
    <x v="254"/>
    <s v="Wed"/>
    <x v="7"/>
    <x v="1"/>
  </r>
  <r>
    <d v="2020-12-20T00:00:00"/>
    <s v="Head"/>
    <x v="1"/>
    <s v="18-24"/>
    <x v="2"/>
    <x v="8"/>
    <n v="0"/>
    <x v="6"/>
    <x v="0"/>
    <x v="1"/>
    <x v="0"/>
    <x v="0"/>
    <s v="Thu"/>
    <x v="7"/>
    <x v="1"/>
  </r>
  <r>
    <d v="2020-12-21T00:00:00"/>
    <s v="Abdomen"/>
    <x v="0"/>
    <s v="25-34"/>
    <x v="0"/>
    <x v="5"/>
    <n v="3.5"/>
    <x v="1"/>
    <x v="1"/>
    <x v="0"/>
    <x v="0"/>
    <x v="255"/>
    <s v="Sat"/>
    <x v="7"/>
    <x v="1"/>
  </r>
  <r>
    <d v="2020-12-22T00:00:00"/>
    <s v="Legs"/>
    <x v="0"/>
    <s v="25-34"/>
    <x v="0"/>
    <x v="6"/>
    <n v="0"/>
    <x v="3"/>
    <x v="0"/>
    <x v="2"/>
    <x v="8"/>
    <x v="0"/>
    <s v="Sun"/>
    <x v="7"/>
    <x v="1"/>
  </r>
  <r>
    <d v="2020-12-23T00:00:00"/>
    <s v="Back"/>
    <x v="0"/>
    <s v="50+"/>
    <x v="3"/>
    <x v="1"/>
    <n v="2"/>
    <x v="8"/>
    <x v="1"/>
    <x v="1"/>
    <x v="3"/>
    <x v="256"/>
    <s v="Sun"/>
    <x v="7"/>
    <x v="1"/>
  </r>
  <r>
    <d v="2020-12-24T00:00:00"/>
    <s v="Arms"/>
    <x v="0"/>
    <s v="35-49"/>
    <x v="1"/>
    <x v="1"/>
    <n v="0"/>
    <x v="8"/>
    <x v="0"/>
    <x v="0"/>
    <x v="5"/>
    <x v="0"/>
    <s v="Sun"/>
    <x v="7"/>
    <x v="1"/>
  </r>
  <r>
    <d v="2020-12-25T00:00:00"/>
    <s v="Eye"/>
    <x v="0"/>
    <s v="25-34"/>
    <x v="0"/>
    <x v="0"/>
    <n v="2.5"/>
    <x v="2"/>
    <x v="1"/>
    <x v="1"/>
    <x v="3"/>
    <x v="257"/>
    <s v="Mon"/>
    <x v="7"/>
    <x v="1"/>
  </r>
  <r>
    <d v="2020-12-26T00:00:00"/>
    <s v="Head"/>
    <x v="1"/>
    <s v="35-49"/>
    <x v="1"/>
    <x v="0"/>
    <n v="0"/>
    <x v="6"/>
    <x v="0"/>
    <x v="0"/>
    <x v="5"/>
    <x v="0"/>
    <s v="Tue"/>
    <x v="7"/>
    <x v="1"/>
  </r>
  <r>
    <d v="2020-12-27T00:00:00"/>
    <s v="Multiple"/>
    <x v="0"/>
    <s v="25-34"/>
    <x v="0"/>
    <x v="4"/>
    <n v="0"/>
    <x v="2"/>
    <x v="0"/>
    <x v="0"/>
    <x v="8"/>
    <x v="0"/>
    <s v="Sun"/>
    <x v="7"/>
    <x v="1"/>
  </r>
  <r>
    <d v="2020-12-28T00:00:00"/>
    <s v="Multiple"/>
    <x v="0"/>
    <s v="35-49"/>
    <x v="1"/>
    <x v="7"/>
    <n v="0"/>
    <x v="8"/>
    <x v="2"/>
    <x v="0"/>
    <x v="7"/>
    <x v="258"/>
    <s v="Sun"/>
    <x v="7"/>
    <x v="1"/>
  </r>
  <r>
    <d v="2020-12-29T00:00:00"/>
    <s v="Arms"/>
    <x v="0"/>
    <s v="18-24"/>
    <x v="2"/>
    <x v="2"/>
    <n v="0"/>
    <x v="3"/>
    <x v="2"/>
    <x v="1"/>
    <x v="3"/>
    <x v="259"/>
    <s v="Wed"/>
    <x v="8"/>
    <x v="1"/>
  </r>
  <r>
    <d v="2020-12-30T00:00:00"/>
    <s v="Eye"/>
    <x v="0"/>
    <s v="25-34"/>
    <x v="0"/>
    <x v="2"/>
    <n v="0"/>
    <x v="2"/>
    <x v="3"/>
    <x v="0"/>
    <x v="6"/>
    <x v="260"/>
    <s v="Fri"/>
    <x v="8"/>
    <x v="1"/>
  </r>
  <r>
    <d v="2020-12-31T00:00:00"/>
    <s v="Multiple"/>
    <x v="0"/>
    <s v="25-34"/>
    <x v="0"/>
    <x v="3"/>
    <n v="0"/>
    <x v="0"/>
    <x v="0"/>
    <x v="1"/>
    <x v="1"/>
    <x v="0"/>
    <s v="Fri"/>
    <x v="8"/>
    <x v="1"/>
  </r>
  <r>
    <d v="2021-01-01T00:00:00"/>
    <s v="Legs"/>
    <x v="1"/>
    <s v="50+"/>
    <x v="3"/>
    <x v="3"/>
    <n v="0"/>
    <x v="6"/>
    <x v="3"/>
    <x v="1"/>
    <x v="7"/>
    <x v="261"/>
    <s v="Mon"/>
    <x v="8"/>
    <x v="1"/>
  </r>
  <r>
    <d v="2021-01-02T00:00:00"/>
    <s v="Feet"/>
    <x v="0"/>
    <s v="35-49"/>
    <x v="1"/>
    <x v="3"/>
    <n v="0"/>
    <x v="8"/>
    <x v="0"/>
    <x v="1"/>
    <x v="5"/>
    <x v="0"/>
    <s v="Fri"/>
    <x v="8"/>
    <x v="1"/>
  </r>
  <r>
    <d v="2021-01-03T00:00:00"/>
    <s v="Back"/>
    <x v="0"/>
    <s v="35-49"/>
    <x v="1"/>
    <x v="0"/>
    <n v="0"/>
    <x v="7"/>
    <x v="2"/>
    <x v="0"/>
    <x v="7"/>
    <x v="262"/>
    <s v="Sat"/>
    <x v="8"/>
    <x v="1"/>
  </r>
  <r>
    <d v="2021-01-04T00:00:00"/>
    <s v="Eye"/>
    <x v="0"/>
    <s v="18-24"/>
    <x v="2"/>
    <x v="7"/>
    <n v="0"/>
    <x v="8"/>
    <x v="0"/>
    <x v="2"/>
    <x v="3"/>
    <x v="0"/>
    <s v="Wed"/>
    <x v="8"/>
    <x v="1"/>
  </r>
  <r>
    <d v="2021-01-05T00:00:00"/>
    <s v="Legs"/>
    <x v="0"/>
    <s v="50+"/>
    <x v="3"/>
    <x v="5"/>
    <n v="4"/>
    <x v="2"/>
    <x v="1"/>
    <x v="2"/>
    <x v="4"/>
    <x v="263"/>
    <s v="Fri"/>
    <x v="8"/>
    <x v="1"/>
  </r>
  <r>
    <d v="2021-01-06T00:00:00"/>
    <s v="Trunk"/>
    <x v="0"/>
    <s v="18-24"/>
    <x v="2"/>
    <x v="8"/>
    <n v="3.5"/>
    <x v="2"/>
    <x v="1"/>
    <x v="1"/>
    <x v="6"/>
    <x v="264"/>
    <s v="Sat"/>
    <x v="8"/>
    <x v="1"/>
  </r>
  <r>
    <d v="2021-01-07T00:00:00"/>
    <s v="Head"/>
    <x v="0"/>
    <s v="18-24"/>
    <x v="2"/>
    <x v="4"/>
    <n v="0"/>
    <x v="2"/>
    <x v="3"/>
    <x v="1"/>
    <x v="6"/>
    <x v="265"/>
    <s v="Sun"/>
    <x v="8"/>
    <x v="1"/>
  </r>
  <r>
    <d v="2021-01-08T00:00:00"/>
    <s v="Abdomen"/>
    <x v="0"/>
    <s v="25-34"/>
    <x v="0"/>
    <x v="3"/>
    <n v="0"/>
    <x v="5"/>
    <x v="0"/>
    <x v="2"/>
    <x v="6"/>
    <x v="0"/>
    <s v="Mon"/>
    <x v="8"/>
    <x v="1"/>
  </r>
  <r>
    <d v="2021-01-09T00:00:00"/>
    <s v="Abdomen"/>
    <x v="0"/>
    <s v="50+"/>
    <x v="3"/>
    <x v="2"/>
    <n v="0"/>
    <x v="6"/>
    <x v="3"/>
    <x v="1"/>
    <x v="6"/>
    <x v="266"/>
    <s v="Fri"/>
    <x v="8"/>
    <x v="1"/>
  </r>
  <r>
    <d v="2021-01-10T00:00:00"/>
    <s v="Hands"/>
    <x v="1"/>
    <s v="50+"/>
    <x v="3"/>
    <x v="2"/>
    <n v="0"/>
    <x v="4"/>
    <x v="2"/>
    <x v="2"/>
    <x v="4"/>
    <x v="267"/>
    <s v="Tue"/>
    <x v="8"/>
    <x v="1"/>
  </r>
  <r>
    <d v="2021-01-11T00:00:00"/>
    <s v="Legs"/>
    <x v="0"/>
    <s v="35-49"/>
    <x v="1"/>
    <x v="1"/>
    <n v="0"/>
    <x v="2"/>
    <x v="2"/>
    <x v="0"/>
    <x v="4"/>
    <x v="268"/>
    <s v="Wed"/>
    <x v="8"/>
    <x v="1"/>
  </r>
  <r>
    <d v="2021-01-12T00:00:00"/>
    <s v="Trunk"/>
    <x v="0"/>
    <s v="25-34"/>
    <x v="0"/>
    <x v="3"/>
    <n v="0"/>
    <x v="1"/>
    <x v="3"/>
    <x v="0"/>
    <x v="0"/>
    <x v="269"/>
    <s v="Fri"/>
    <x v="9"/>
    <x v="1"/>
  </r>
  <r>
    <d v="2021-01-13T00:00:00"/>
    <s v="Multiple"/>
    <x v="1"/>
    <s v="25-34"/>
    <x v="0"/>
    <x v="1"/>
    <n v="0"/>
    <x v="7"/>
    <x v="0"/>
    <x v="0"/>
    <x v="0"/>
    <x v="0"/>
    <s v="Fri"/>
    <x v="9"/>
    <x v="1"/>
  </r>
  <r>
    <d v="2021-01-14T00:00:00"/>
    <s v="Feet"/>
    <x v="0"/>
    <s v="25-34"/>
    <x v="0"/>
    <x v="1"/>
    <n v="1"/>
    <x v="5"/>
    <x v="1"/>
    <x v="1"/>
    <x v="1"/>
    <x v="270"/>
    <s v="Tue"/>
    <x v="9"/>
    <x v="1"/>
  </r>
  <r>
    <d v="2021-01-15T00:00:00"/>
    <s v="Head"/>
    <x v="0"/>
    <s v="18-24"/>
    <x v="2"/>
    <x v="5"/>
    <n v="0"/>
    <x v="4"/>
    <x v="2"/>
    <x v="0"/>
    <x v="4"/>
    <x v="86"/>
    <s v="Sun"/>
    <x v="9"/>
    <x v="1"/>
  </r>
  <r>
    <d v="2021-01-16T00:00:00"/>
    <s v="Feet"/>
    <x v="0"/>
    <s v="18-24"/>
    <x v="2"/>
    <x v="3"/>
    <n v="0"/>
    <x v="5"/>
    <x v="3"/>
    <x v="0"/>
    <x v="8"/>
    <x v="271"/>
    <s v="Wed"/>
    <x v="9"/>
    <x v="1"/>
  </r>
  <r>
    <d v="2021-01-17T00:00:00"/>
    <s v="Hands"/>
    <x v="0"/>
    <s v="35-49"/>
    <x v="1"/>
    <x v="4"/>
    <n v="0"/>
    <x v="7"/>
    <x v="0"/>
    <x v="0"/>
    <x v="8"/>
    <x v="0"/>
    <s v="Thu"/>
    <x v="9"/>
    <x v="1"/>
  </r>
  <r>
    <d v="2021-01-18T00:00:00"/>
    <s v="Multiple"/>
    <x v="0"/>
    <s v="25-34"/>
    <x v="0"/>
    <x v="5"/>
    <n v="0"/>
    <x v="6"/>
    <x v="2"/>
    <x v="1"/>
    <x v="8"/>
    <x v="272"/>
    <s v="Thu"/>
    <x v="9"/>
    <x v="1"/>
  </r>
  <r>
    <d v="2021-01-19T00:00:00"/>
    <s v="N/A"/>
    <x v="1"/>
    <s v="50+"/>
    <x v="3"/>
    <x v="7"/>
    <n v="4"/>
    <x v="6"/>
    <x v="1"/>
    <x v="0"/>
    <x v="0"/>
    <x v="273"/>
    <s v="Fri"/>
    <x v="9"/>
    <x v="1"/>
  </r>
  <r>
    <d v="2021-01-20T00:00:00"/>
    <s v="Trunk"/>
    <x v="0"/>
    <s v="35-49"/>
    <x v="1"/>
    <x v="1"/>
    <n v="3.5"/>
    <x v="4"/>
    <x v="1"/>
    <x v="1"/>
    <x v="8"/>
    <x v="274"/>
    <s v="Sat"/>
    <x v="9"/>
    <x v="1"/>
  </r>
  <r>
    <d v="2021-01-21T00:00:00"/>
    <s v="Legs"/>
    <x v="0"/>
    <s v="35-49"/>
    <x v="1"/>
    <x v="2"/>
    <n v="0"/>
    <x v="7"/>
    <x v="0"/>
    <x v="0"/>
    <x v="3"/>
    <x v="0"/>
    <s v="Sun"/>
    <x v="9"/>
    <x v="1"/>
  </r>
  <r>
    <d v="2021-01-22T00:00:00"/>
    <s v="Legs"/>
    <x v="0"/>
    <s v="25-34"/>
    <x v="0"/>
    <x v="6"/>
    <n v="0"/>
    <x v="7"/>
    <x v="2"/>
    <x v="1"/>
    <x v="3"/>
    <x v="275"/>
    <s v="Tue"/>
    <x v="9"/>
    <x v="1"/>
  </r>
  <r>
    <d v="2021-01-23T00:00:00"/>
    <s v="Legs"/>
    <x v="0"/>
    <s v="35-49"/>
    <x v="1"/>
    <x v="2"/>
    <n v="0"/>
    <x v="7"/>
    <x v="3"/>
    <x v="2"/>
    <x v="6"/>
    <x v="276"/>
    <s v="Tue"/>
    <x v="9"/>
    <x v="1"/>
  </r>
  <r>
    <d v="2021-01-24T00:00:00"/>
    <s v="Neck"/>
    <x v="0"/>
    <s v="25-34"/>
    <x v="0"/>
    <x v="4"/>
    <n v="0"/>
    <x v="0"/>
    <x v="2"/>
    <x v="1"/>
    <x v="6"/>
    <x v="277"/>
    <s v="Sat"/>
    <x v="9"/>
    <x v="1"/>
  </r>
  <r>
    <d v="2021-01-25T00:00:00"/>
    <s v="Feet"/>
    <x v="0"/>
    <s v="18-24"/>
    <x v="2"/>
    <x v="4"/>
    <n v="0"/>
    <x v="6"/>
    <x v="3"/>
    <x v="1"/>
    <x v="7"/>
    <x v="278"/>
    <s v="Sat"/>
    <x v="9"/>
    <x v="1"/>
  </r>
  <r>
    <d v="2021-01-26T00:00:00"/>
    <s v="Multiple"/>
    <x v="0"/>
    <s v="35-49"/>
    <x v="1"/>
    <x v="6"/>
    <n v="0"/>
    <x v="4"/>
    <x v="0"/>
    <x v="1"/>
    <x v="6"/>
    <x v="0"/>
    <s v="Tue"/>
    <x v="9"/>
    <x v="1"/>
  </r>
  <r>
    <d v="2021-01-27T00:00:00"/>
    <s v="Trunk"/>
    <x v="0"/>
    <s v="35-49"/>
    <x v="1"/>
    <x v="4"/>
    <n v="0"/>
    <x v="8"/>
    <x v="2"/>
    <x v="1"/>
    <x v="3"/>
    <x v="279"/>
    <s v="Thu"/>
    <x v="9"/>
    <x v="1"/>
  </r>
  <r>
    <d v="2021-01-28T00:00:00"/>
    <s v="Head"/>
    <x v="0"/>
    <s v="50+"/>
    <x v="3"/>
    <x v="2"/>
    <n v="0"/>
    <x v="8"/>
    <x v="0"/>
    <x v="1"/>
    <x v="6"/>
    <x v="0"/>
    <s v="Sat"/>
    <x v="9"/>
    <x v="1"/>
  </r>
  <r>
    <d v="2021-01-29T00:00:00"/>
    <s v="Abdomen"/>
    <x v="0"/>
    <s v="50+"/>
    <x v="3"/>
    <x v="2"/>
    <n v="0"/>
    <x v="5"/>
    <x v="0"/>
    <x v="1"/>
    <x v="6"/>
    <x v="0"/>
    <s v="Tue"/>
    <x v="10"/>
    <x v="1"/>
  </r>
  <r>
    <d v="2021-01-30T00:00:00"/>
    <s v="Neck"/>
    <x v="0"/>
    <s v="50+"/>
    <x v="3"/>
    <x v="2"/>
    <n v="0"/>
    <x v="4"/>
    <x v="3"/>
    <x v="2"/>
    <x v="6"/>
    <x v="280"/>
    <s v="Sat"/>
    <x v="10"/>
    <x v="1"/>
  </r>
  <r>
    <d v="2021-01-31T00:00:00"/>
    <s v="Hands"/>
    <x v="0"/>
    <s v="35-49"/>
    <x v="1"/>
    <x v="8"/>
    <n v="3"/>
    <x v="0"/>
    <x v="1"/>
    <x v="2"/>
    <x v="8"/>
    <x v="281"/>
    <s v="Tue"/>
    <x v="10"/>
    <x v="1"/>
  </r>
  <r>
    <d v="2021-02-01T00:00:00"/>
    <s v="Feet"/>
    <x v="0"/>
    <s v="50+"/>
    <x v="3"/>
    <x v="7"/>
    <n v="4"/>
    <x v="4"/>
    <x v="1"/>
    <x v="1"/>
    <x v="2"/>
    <x v="282"/>
    <s v="Wed"/>
    <x v="10"/>
    <x v="1"/>
  </r>
  <r>
    <d v="2021-02-02T00:00:00"/>
    <s v="Head"/>
    <x v="0"/>
    <s v="18-24"/>
    <x v="2"/>
    <x v="1"/>
    <n v="2.5"/>
    <x v="8"/>
    <x v="1"/>
    <x v="0"/>
    <x v="8"/>
    <x v="283"/>
    <s v="Fri"/>
    <x v="10"/>
    <x v="1"/>
  </r>
  <r>
    <d v="2021-02-03T00:00:00"/>
    <s v="Hands"/>
    <x v="1"/>
    <s v="35-49"/>
    <x v="1"/>
    <x v="2"/>
    <n v="0.5"/>
    <x v="4"/>
    <x v="1"/>
    <x v="0"/>
    <x v="0"/>
    <x v="284"/>
    <s v="Sun"/>
    <x v="10"/>
    <x v="1"/>
  </r>
  <r>
    <d v="2021-02-04T00:00:00"/>
    <s v="Back"/>
    <x v="0"/>
    <s v="25-34"/>
    <x v="0"/>
    <x v="8"/>
    <n v="0"/>
    <x v="5"/>
    <x v="2"/>
    <x v="1"/>
    <x v="5"/>
    <x v="204"/>
    <s v="Mon"/>
    <x v="10"/>
    <x v="1"/>
  </r>
  <r>
    <d v="2021-02-05T00:00:00"/>
    <s v="Arms"/>
    <x v="0"/>
    <s v="50+"/>
    <x v="3"/>
    <x v="8"/>
    <n v="0"/>
    <x v="2"/>
    <x v="3"/>
    <x v="2"/>
    <x v="0"/>
    <x v="285"/>
    <s v="Mon"/>
    <x v="10"/>
    <x v="1"/>
  </r>
  <r>
    <d v="2021-02-06T00:00:00"/>
    <s v="Hands"/>
    <x v="0"/>
    <s v="25-34"/>
    <x v="0"/>
    <x v="5"/>
    <n v="0"/>
    <x v="0"/>
    <x v="3"/>
    <x v="1"/>
    <x v="8"/>
    <x v="286"/>
    <s v="Tue"/>
    <x v="10"/>
    <x v="1"/>
  </r>
  <r>
    <d v="2021-02-07T00:00:00"/>
    <s v="Back"/>
    <x v="1"/>
    <s v="35-49"/>
    <x v="1"/>
    <x v="6"/>
    <n v="0"/>
    <x v="3"/>
    <x v="0"/>
    <x v="0"/>
    <x v="4"/>
    <x v="0"/>
    <s v="Wed"/>
    <x v="10"/>
    <x v="1"/>
  </r>
  <r>
    <d v="2021-02-08T00:00:00"/>
    <s v="Feet"/>
    <x v="0"/>
    <s v="25-34"/>
    <x v="0"/>
    <x v="8"/>
    <n v="0"/>
    <x v="1"/>
    <x v="3"/>
    <x v="1"/>
    <x v="1"/>
    <x v="287"/>
    <s v="Sun"/>
    <x v="10"/>
    <x v="1"/>
  </r>
  <r>
    <d v="2021-02-09T00:00:00"/>
    <s v="N/A"/>
    <x v="0"/>
    <s v="25-34"/>
    <x v="0"/>
    <x v="1"/>
    <n v="0"/>
    <x v="2"/>
    <x v="3"/>
    <x v="2"/>
    <x v="5"/>
    <x v="288"/>
    <s v="Mon"/>
    <x v="10"/>
    <x v="1"/>
  </r>
  <r>
    <d v="2021-02-10T00:00:00"/>
    <s v="Trunk"/>
    <x v="0"/>
    <s v="35-49"/>
    <x v="1"/>
    <x v="4"/>
    <n v="0"/>
    <x v="3"/>
    <x v="2"/>
    <x v="0"/>
    <x v="6"/>
    <x v="289"/>
    <s v="Tue"/>
    <x v="10"/>
    <x v="1"/>
  </r>
  <r>
    <d v="2021-02-11T00:00:00"/>
    <s v="Multiple"/>
    <x v="0"/>
    <s v="18-24"/>
    <x v="2"/>
    <x v="3"/>
    <n v="0"/>
    <x v="1"/>
    <x v="3"/>
    <x v="2"/>
    <x v="7"/>
    <x v="290"/>
    <s v="Wed"/>
    <x v="10"/>
    <x v="1"/>
  </r>
  <r>
    <d v="2021-02-12T00:00:00"/>
    <s v="Hands"/>
    <x v="0"/>
    <s v="18-24"/>
    <x v="2"/>
    <x v="2"/>
    <n v="0"/>
    <x v="3"/>
    <x v="0"/>
    <x v="2"/>
    <x v="6"/>
    <x v="0"/>
    <s v="Fri"/>
    <x v="10"/>
    <x v="1"/>
  </r>
  <r>
    <d v="2021-02-13T00:00:00"/>
    <s v="Eye"/>
    <x v="1"/>
    <s v="50+"/>
    <x v="3"/>
    <x v="6"/>
    <n v="0"/>
    <x v="1"/>
    <x v="2"/>
    <x v="1"/>
    <x v="2"/>
    <x v="291"/>
    <s v="Sun"/>
    <x v="10"/>
    <x v="1"/>
  </r>
  <r>
    <d v="2021-02-14T00:00:00"/>
    <s v="Multiple"/>
    <x v="0"/>
    <s v="18-24"/>
    <x v="2"/>
    <x v="8"/>
    <n v="1.5"/>
    <x v="5"/>
    <x v="1"/>
    <x v="2"/>
    <x v="2"/>
    <x v="111"/>
    <s v="Tue"/>
    <x v="10"/>
    <x v="1"/>
  </r>
  <r>
    <d v="2021-02-15T00:00:00"/>
    <s v="Feet"/>
    <x v="1"/>
    <s v="25-34"/>
    <x v="0"/>
    <x v="4"/>
    <n v="0"/>
    <x v="5"/>
    <x v="0"/>
    <x v="1"/>
    <x v="4"/>
    <x v="0"/>
    <s v="Fri"/>
    <x v="11"/>
    <x v="1"/>
  </r>
  <r>
    <d v="2021-02-16T00:00:00"/>
    <s v="Arms"/>
    <x v="0"/>
    <s v="50+"/>
    <x v="3"/>
    <x v="6"/>
    <n v="0"/>
    <x v="7"/>
    <x v="0"/>
    <x v="2"/>
    <x v="8"/>
    <x v="0"/>
    <s v="Sat"/>
    <x v="11"/>
    <x v="1"/>
  </r>
  <r>
    <d v="2021-02-17T00:00:00"/>
    <s v="Head"/>
    <x v="0"/>
    <s v="25-34"/>
    <x v="0"/>
    <x v="4"/>
    <n v="0"/>
    <x v="4"/>
    <x v="3"/>
    <x v="2"/>
    <x v="4"/>
    <x v="292"/>
    <s v="Mon"/>
    <x v="11"/>
    <x v="1"/>
  </r>
  <r>
    <d v="2021-02-18T00:00:00"/>
    <s v="Abdomen"/>
    <x v="0"/>
    <s v="25-34"/>
    <x v="0"/>
    <x v="6"/>
    <n v="4.5"/>
    <x v="2"/>
    <x v="1"/>
    <x v="2"/>
    <x v="8"/>
    <x v="293"/>
    <s v="Mon"/>
    <x v="11"/>
    <x v="1"/>
  </r>
  <r>
    <d v="2021-02-19T00:00:00"/>
    <s v="Hands"/>
    <x v="0"/>
    <s v="35-49"/>
    <x v="1"/>
    <x v="1"/>
    <n v="0"/>
    <x v="6"/>
    <x v="2"/>
    <x v="0"/>
    <x v="0"/>
    <x v="294"/>
    <s v="Wed"/>
    <x v="11"/>
    <x v="1"/>
  </r>
  <r>
    <d v="2021-02-20T00:00:00"/>
    <s v="Feet"/>
    <x v="0"/>
    <s v="35-49"/>
    <x v="1"/>
    <x v="2"/>
    <n v="0"/>
    <x v="1"/>
    <x v="2"/>
    <x v="1"/>
    <x v="7"/>
    <x v="295"/>
    <s v="Fri"/>
    <x v="11"/>
    <x v="1"/>
  </r>
  <r>
    <d v="2021-02-21T00:00:00"/>
    <s v="Back"/>
    <x v="0"/>
    <s v="50+"/>
    <x v="3"/>
    <x v="4"/>
    <n v="0"/>
    <x v="0"/>
    <x v="3"/>
    <x v="1"/>
    <x v="4"/>
    <x v="296"/>
    <s v="Mon"/>
    <x v="11"/>
    <x v="1"/>
  </r>
  <r>
    <d v="2021-02-22T00:00:00"/>
    <s v="Legs"/>
    <x v="0"/>
    <s v="25-34"/>
    <x v="0"/>
    <x v="4"/>
    <n v="0"/>
    <x v="5"/>
    <x v="0"/>
    <x v="1"/>
    <x v="2"/>
    <x v="0"/>
    <s v="Wed"/>
    <x v="11"/>
    <x v="1"/>
  </r>
  <r>
    <d v="2021-02-23T00:00:00"/>
    <s v="Head"/>
    <x v="0"/>
    <s v="35-49"/>
    <x v="1"/>
    <x v="7"/>
    <n v="0"/>
    <x v="4"/>
    <x v="3"/>
    <x v="1"/>
    <x v="5"/>
    <x v="297"/>
    <s v="Thu"/>
    <x v="11"/>
    <x v="1"/>
  </r>
  <r>
    <d v="2021-02-24T00:00:00"/>
    <s v="Head"/>
    <x v="0"/>
    <s v="35-49"/>
    <x v="1"/>
    <x v="7"/>
    <n v="0"/>
    <x v="1"/>
    <x v="2"/>
    <x v="2"/>
    <x v="0"/>
    <x v="298"/>
    <s v="Tue"/>
    <x v="11"/>
    <x v="1"/>
  </r>
  <r>
    <d v="2021-02-25T00:00:00"/>
    <s v="N/A"/>
    <x v="0"/>
    <s v="50+"/>
    <x v="3"/>
    <x v="2"/>
    <n v="0"/>
    <x v="8"/>
    <x v="0"/>
    <x v="2"/>
    <x v="7"/>
    <x v="0"/>
    <s v="Wed"/>
    <x v="11"/>
    <x v="1"/>
  </r>
  <r>
    <d v="2021-02-26T00:00:00"/>
    <s v="Multiple"/>
    <x v="0"/>
    <s v="50+"/>
    <x v="3"/>
    <x v="7"/>
    <n v="1"/>
    <x v="5"/>
    <x v="1"/>
    <x v="0"/>
    <x v="5"/>
    <x v="299"/>
    <s v="Sun"/>
    <x v="0"/>
    <x v="2"/>
  </r>
  <r>
    <d v="2021-02-27T00:00:00"/>
    <s v="Head"/>
    <x v="0"/>
    <s v="35-49"/>
    <x v="1"/>
    <x v="6"/>
    <n v="0"/>
    <x v="4"/>
    <x v="0"/>
    <x v="2"/>
    <x v="3"/>
    <x v="0"/>
    <s v="Mon"/>
    <x v="0"/>
    <x v="2"/>
  </r>
  <r>
    <d v="2021-02-28T00:00:00"/>
    <s v="Hands"/>
    <x v="0"/>
    <s v="25-34"/>
    <x v="0"/>
    <x v="8"/>
    <n v="0"/>
    <x v="0"/>
    <x v="0"/>
    <x v="0"/>
    <x v="0"/>
    <x v="0"/>
    <s v="Tue"/>
    <x v="0"/>
    <x v="2"/>
  </r>
  <r>
    <d v="2021-03-01T00:00:00"/>
    <s v="N/A"/>
    <x v="0"/>
    <s v="25-34"/>
    <x v="0"/>
    <x v="5"/>
    <n v="1.5"/>
    <x v="0"/>
    <x v="1"/>
    <x v="2"/>
    <x v="1"/>
    <x v="167"/>
    <s v="Tue"/>
    <x v="0"/>
    <x v="2"/>
  </r>
  <r>
    <d v="2021-03-02T00:00:00"/>
    <s v="N/A"/>
    <x v="0"/>
    <s v="25-34"/>
    <x v="0"/>
    <x v="2"/>
    <n v="0"/>
    <x v="6"/>
    <x v="2"/>
    <x v="1"/>
    <x v="4"/>
    <x v="216"/>
    <s v="Sat"/>
    <x v="0"/>
    <x v="2"/>
  </r>
  <r>
    <d v="2021-03-03T00:00:00"/>
    <s v="Back"/>
    <x v="1"/>
    <s v="35-49"/>
    <x v="1"/>
    <x v="4"/>
    <n v="4"/>
    <x v="1"/>
    <x v="1"/>
    <x v="2"/>
    <x v="3"/>
    <x v="300"/>
    <s v="Sun"/>
    <x v="0"/>
    <x v="2"/>
  </r>
  <r>
    <d v="2021-03-04T00:00:00"/>
    <s v="Hands"/>
    <x v="0"/>
    <s v="50+"/>
    <x v="3"/>
    <x v="7"/>
    <n v="0"/>
    <x v="6"/>
    <x v="0"/>
    <x v="1"/>
    <x v="0"/>
    <x v="0"/>
    <s v="Wed"/>
    <x v="0"/>
    <x v="2"/>
  </r>
  <r>
    <d v="2021-03-05T00:00:00"/>
    <s v="N/A"/>
    <x v="0"/>
    <s v="35-49"/>
    <x v="1"/>
    <x v="0"/>
    <n v="0"/>
    <x v="8"/>
    <x v="0"/>
    <x v="2"/>
    <x v="6"/>
    <x v="0"/>
    <s v="Fri"/>
    <x v="0"/>
    <x v="2"/>
  </r>
  <r>
    <d v="2021-03-06T00:00:00"/>
    <s v="Feet"/>
    <x v="0"/>
    <s v="50+"/>
    <x v="3"/>
    <x v="2"/>
    <n v="0"/>
    <x v="1"/>
    <x v="3"/>
    <x v="1"/>
    <x v="3"/>
    <x v="301"/>
    <s v="Sat"/>
    <x v="0"/>
    <x v="2"/>
  </r>
  <r>
    <d v="2021-03-07T00:00:00"/>
    <s v="Feet"/>
    <x v="0"/>
    <s v="50+"/>
    <x v="3"/>
    <x v="8"/>
    <n v="0"/>
    <x v="8"/>
    <x v="2"/>
    <x v="1"/>
    <x v="5"/>
    <x v="302"/>
    <s v="Sun"/>
    <x v="0"/>
    <x v="2"/>
  </r>
  <r>
    <d v="2021-03-08T00:00:00"/>
    <s v="Neck"/>
    <x v="0"/>
    <s v="50+"/>
    <x v="3"/>
    <x v="8"/>
    <n v="0"/>
    <x v="7"/>
    <x v="0"/>
    <x v="2"/>
    <x v="4"/>
    <x v="0"/>
    <s v="Sun"/>
    <x v="0"/>
    <x v="2"/>
  </r>
  <r>
    <d v="2021-03-09T00:00:00"/>
    <s v="Back"/>
    <x v="0"/>
    <s v="35-49"/>
    <x v="1"/>
    <x v="0"/>
    <n v="1.5"/>
    <x v="1"/>
    <x v="1"/>
    <x v="1"/>
    <x v="3"/>
    <x v="303"/>
    <s v="Wed"/>
    <x v="0"/>
    <x v="2"/>
  </r>
  <r>
    <d v="2021-03-10T00:00:00"/>
    <s v="Back"/>
    <x v="0"/>
    <s v="25-34"/>
    <x v="0"/>
    <x v="0"/>
    <n v="1"/>
    <x v="5"/>
    <x v="1"/>
    <x v="1"/>
    <x v="0"/>
    <x v="304"/>
    <s v="Wed"/>
    <x v="0"/>
    <x v="2"/>
  </r>
  <r>
    <d v="2021-03-11T00:00:00"/>
    <s v="Multiple"/>
    <x v="0"/>
    <s v="18-24"/>
    <x v="2"/>
    <x v="7"/>
    <n v="0"/>
    <x v="0"/>
    <x v="2"/>
    <x v="2"/>
    <x v="2"/>
    <x v="305"/>
    <s v="Thu"/>
    <x v="0"/>
    <x v="2"/>
  </r>
  <r>
    <d v="2021-03-12T00:00:00"/>
    <s v="Eye"/>
    <x v="0"/>
    <s v="18-24"/>
    <x v="2"/>
    <x v="0"/>
    <n v="0"/>
    <x v="1"/>
    <x v="3"/>
    <x v="0"/>
    <x v="4"/>
    <x v="306"/>
    <s v="Fri"/>
    <x v="0"/>
    <x v="2"/>
  </r>
  <r>
    <d v="2021-03-13T00:00:00"/>
    <s v="Head"/>
    <x v="0"/>
    <s v="35-49"/>
    <x v="1"/>
    <x v="6"/>
    <n v="0"/>
    <x v="2"/>
    <x v="2"/>
    <x v="0"/>
    <x v="4"/>
    <x v="307"/>
    <s v="Sat"/>
    <x v="0"/>
    <x v="2"/>
  </r>
  <r>
    <d v="2021-03-14T00:00:00"/>
    <s v="Hands"/>
    <x v="0"/>
    <s v="25-34"/>
    <x v="0"/>
    <x v="3"/>
    <n v="0"/>
    <x v="3"/>
    <x v="3"/>
    <x v="2"/>
    <x v="2"/>
    <x v="308"/>
    <s v="Thu"/>
    <x v="0"/>
    <x v="2"/>
  </r>
  <r>
    <d v="2021-03-15T00:00:00"/>
    <s v="Legs"/>
    <x v="0"/>
    <s v="18-24"/>
    <x v="2"/>
    <x v="1"/>
    <n v="0"/>
    <x v="5"/>
    <x v="0"/>
    <x v="1"/>
    <x v="7"/>
    <x v="0"/>
    <s v="Fri"/>
    <x v="0"/>
    <x v="2"/>
  </r>
  <r>
    <d v="2021-03-16T00:00:00"/>
    <s v="Legs"/>
    <x v="0"/>
    <s v="18-24"/>
    <x v="2"/>
    <x v="4"/>
    <n v="2.5"/>
    <x v="5"/>
    <x v="1"/>
    <x v="0"/>
    <x v="8"/>
    <x v="309"/>
    <s v="Fri"/>
    <x v="0"/>
    <x v="2"/>
  </r>
  <r>
    <d v="2021-03-17T00:00:00"/>
    <s v="Eye"/>
    <x v="1"/>
    <s v="35-49"/>
    <x v="1"/>
    <x v="7"/>
    <n v="5"/>
    <x v="3"/>
    <x v="1"/>
    <x v="1"/>
    <x v="6"/>
    <x v="310"/>
    <s v="Sun"/>
    <x v="0"/>
    <x v="2"/>
  </r>
  <r>
    <d v="2021-03-18T00:00:00"/>
    <s v="Multiple"/>
    <x v="0"/>
    <s v="35-49"/>
    <x v="1"/>
    <x v="3"/>
    <n v="0"/>
    <x v="6"/>
    <x v="0"/>
    <x v="0"/>
    <x v="1"/>
    <x v="0"/>
    <s v="Wed"/>
    <x v="1"/>
    <x v="2"/>
  </r>
  <r>
    <d v="2021-03-19T00:00:00"/>
    <s v="N/A"/>
    <x v="0"/>
    <s v="25-34"/>
    <x v="0"/>
    <x v="3"/>
    <n v="1.5"/>
    <x v="1"/>
    <x v="1"/>
    <x v="2"/>
    <x v="3"/>
    <x v="311"/>
    <s v="Wed"/>
    <x v="1"/>
    <x v="2"/>
  </r>
  <r>
    <d v="2021-03-20T00:00:00"/>
    <s v="Multiple"/>
    <x v="0"/>
    <s v="50+"/>
    <x v="3"/>
    <x v="1"/>
    <n v="0"/>
    <x v="2"/>
    <x v="3"/>
    <x v="0"/>
    <x v="3"/>
    <x v="271"/>
    <s v="Sun"/>
    <x v="1"/>
    <x v="2"/>
  </r>
  <r>
    <d v="2021-03-21T00:00:00"/>
    <s v="Abdomen"/>
    <x v="0"/>
    <s v="18-24"/>
    <x v="2"/>
    <x v="1"/>
    <n v="0"/>
    <x v="2"/>
    <x v="2"/>
    <x v="1"/>
    <x v="6"/>
    <x v="312"/>
    <s v="Mon"/>
    <x v="1"/>
    <x v="2"/>
  </r>
  <r>
    <d v="2021-03-22T00:00:00"/>
    <s v="Head"/>
    <x v="0"/>
    <s v="50+"/>
    <x v="3"/>
    <x v="5"/>
    <n v="0"/>
    <x v="2"/>
    <x v="0"/>
    <x v="2"/>
    <x v="3"/>
    <x v="0"/>
    <s v="Tue"/>
    <x v="1"/>
    <x v="2"/>
  </r>
  <r>
    <d v="2021-03-23T00:00:00"/>
    <s v="Back"/>
    <x v="0"/>
    <s v="35-49"/>
    <x v="1"/>
    <x v="2"/>
    <n v="4"/>
    <x v="2"/>
    <x v="1"/>
    <x v="2"/>
    <x v="1"/>
    <x v="313"/>
    <s v="Tue"/>
    <x v="1"/>
    <x v="2"/>
  </r>
  <r>
    <d v="2021-03-24T00:00:00"/>
    <s v="Feet"/>
    <x v="0"/>
    <s v="50+"/>
    <x v="3"/>
    <x v="2"/>
    <n v="4"/>
    <x v="6"/>
    <x v="1"/>
    <x v="2"/>
    <x v="7"/>
    <x v="314"/>
    <s v="Wed"/>
    <x v="1"/>
    <x v="2"/>
  </r>
  <r>
    <d v="2021-03-25T00:00:00"/>
    <s v="N/A"/>
    <x v="0"/>
    <s v="50+"/>
    <x v="3"/>
    <x v="6"/>
    <n v="0"/>
    <x v="8"/>
    <x v="2"/>
    <x v="2"/>
    <x v="3"/>
    <x v="315"/>
    <s v="Wed"/>
    <x v="1"/>
    <x v="2"/>
  </r>
  <r>
    <d v="2021-03-26T00:00:00"/>
    <s v="Multiple"/>
    <x v="0"/>
    <s v="25-34"/>
    <x v="0"/>
    <x v="4"/>
    <n v="0"/>
    <x v="0"/>
    <x v="3"/>
    <x v="0"/>
    <x v="2"/>
    <x v="316"/>
    <s v="Thu"/>
    <x v="1"/>
    <x v="2"/>
  </r>
  <r>
    <d v="2021-03-27T00:00:00"/>
    <s v="Hands"/>
    <x v="0"/>
    <s v="25-34"/>
    <x v="0"/>
    <x v="1"/>
    <n v="0"/>
    <x v="2"/>
    <x v="0"/>
    <x v="2"/>
    <x v="3"/>
    <x v="0"/>
    <s v="Fri"/>
    <x v="1"/>
    <x v="2"/>
  </r>
  <r>
    <d v="2021-03-28T00:00:00"/>
    <s v="Multiple"/>
    <x v="0"/>
    <s v="35-49"/>
    <x v="1"/>
    <x v="4"/>
    <n v="0"/>
    <x v="6"/>
    <x v="2"/>
    <x v="2"/>
    <x v="1"/>
    <x v="317"/>
    <s v="Mon"/>
    <x v="1"/>
    <x v="2"/>
  </r>
  <r>
    <d v="2021-03-29T00:00:00"/>
    <s v="Multiple"/>
    <x v="0"/>
    <s v="50+"/>
    <x v="3"/>
    <x v="3"/>
    <n v="4.5"/>
    <x v="7"/>
    <x v="1"/>
    <x v="0"/>
    <x v="0"/>
    <x v="318"/>
    <s v="Mon"/>
    <x v="1"/>
    <x v="2"/>
  </r>
  <r>
    <d v="2021-03-30T00:00:00"/>
    <s v="Trunk"/>
    <x v="0"/>
    <s v="35-49"/>
    <x v="1"/>
    <x v="8"/>
    <n v="3.5"/>
    <x v="0"/>
    <x v="1"/>
    <x v="2"/>
    <x v="0"/>
    <x v="319"/>
    <s v="Tue"/>
    <x v="1"/>
    <x v="2"/>
  </r>
  <r>
    <d v="2021-03-31T00:00:00"/>
    <s v="Multiple"/>
    <x v="0"/>
    <s v="25-34"/>
    <x v="0"/>
    <x v="1"/>
    <n v="0"/>
    <x v="1"/>
    <x v="3"/>
    <x v="2"/>
    <x v="6"/>
    <x v="320"/>
    <s v="Tue"/>
    <x v="1"/>
    <x v="2"/>
  </r>
  <r>
    <d v="2021-04-01T00:00:00"/>
    <s v="Eye"/>
    <x v="1"/>
    <s v="50+"/>
    <x v="3"/>
    <x v="5"/>
    <n v="4"/>
    <x v="0"/>
    <x v="1"/>
    <x v="0"/>
    <x v="4"/>
    <x v="321"/>
    <s v="Wed"/>
    <x v="1"/>
    <x v="2"/>
  </r>
  <r>
    <d v="2021-04-02T00:00:00"/>
    <s v="Arms"/>
    <x v="0"/>
    <s v="35-49"/>
    <x v="1"/>
    <x v="6"/>
    <n v="4.5"/>
    <x v="4"/>
    <x v="1"/>
    <x v="2"/>
    <x v="8"/>
    <x v="322"/>
    <s v="Thu"/>
    <x v="1"/>
    <x v="2"/>
  </r>
  <r>
    <d v="2021-04-03T00:00:00"/>
    <s v="Back"/>
    <x v="0"/>
    <s v="35-49"/>
    <x v="1"/>
    <x v="0"/>
    <n v="0"/>
    <x v="6"/>
    <x v="0"/>
    <x v="2"/>
    <x v="2"/>
    <x v="0"/>
    <s v="Thu"/>
    <x v="1"/>
    <x v="2"/>
  </r>
  <r>
    <d v="2021-04-04T00:00:00"/>
    <s v="Multiple"/>
    <x v="1"/>
    <s v="25-34"/>
    <x v="0"/>
    <x v="2"/>
    <n v="0"/>
    <x v="3"/>
    <x v="3"/>
    <x v="2"/>
    <x v="4"/>
    <x v="323"/>
    <s v="Sat"/>
    <x v="1"/>
    <x v="2"/>
  </r>
  <r>
    <d v="2021-04-05T00:00:00"/>
    <s v="Multiple"/>
    <x v="0"/>
    <s v="35-49"/>
    <x v="1"/>
    <x v="4"/>
    <n v="0"/>
    <x v="8"/>
    <x v="2"/>
    <x v="2"/>
    <x v="6"/>
    <x v="324"/>
    <s v="Sun"/>
    <x v="1"/>
    <x v="2"/>
  </r>
  <r>
    <d v="2021-04-06T00:00:00"/>
    <s v="Head"/>
    <x v="0"/>
    <s v="35-49"/>
    <x v="1"/>
    <x v="3"/>
    <n v="0"/>
    <x v="7"/>
    <x v="2"/>
    <x v="2"/>
    <x v="3"/>
    <x v="325"/>
    <s v="Mon"/>
    <x v="1"/>
    <x v="2"/>
  </r>
  <r>
    <d v="2021-04-07T00:00:00"/>
    <s v="Neck"/>
    <x v="0"/>
    <s v="35-49"/>
    <x v="1"/>
    <x v="1"/>
    <n v="3.5"/>
    <x v="6"/>
    <x v="1"/>
    <x v="0"/>
    <x v="7"/>
    <x v="326"/>
    <s v="Thu"/>
    <x v="2"/>
    <x v="2"/>
  </r>
  <r>
    <d v="2021-04-08T00:00:00"/>
    <s v="Hands"/>
    <x v="0"/>
    <s v="50+"/>
    <x v="3"/>
    <x v="1"/>
    <n v="0"/>
    <x v="8"/>
    <x v="0"/>
    <x v="0"/>
    <x v="3"/>
    <x v="0"/>
    <s v="Sat"/>
    <x v="2"/>
    <x v="2"/>
  </r>
  <r>
    <d v="2021-04-09T00:00:00"/>
    <s v="Feet"/>
    <x v="0"/>
    <s v="18-24"/>
    <x v="2"/>
    <x v="7"/>
    <n v="4"/>
    <x v="1"/>
    <x v="1"/>
    <x v="0"/>
    <x v="6"/>
    <x v="327"/>
    <s v="Sat"/>
    <x v="2"/>
    <x v="2"/>
  </r>
  <r>
    <d v="2021-04-10T00:00:00"/>
    <s v="Legs"/>
    <x v="0"/>
    <s v="25-34"/>
    <x v="0"/>
    <x v="5"/>
    <n v="1.5"/>
    <x v="6"/>
    <x v="1"/>
    <x v="1"/>
    <x v="5"/>
    <x v="328"/>
    <s v="Tue"/>
    <x v="2"/>
    <x v="2"/>
  </r>
  <r>
    <d v="2021-04-11T00:00:00"/>
    <s v="Back"/>
    <x v="0"/>
    <s v="50+"/>
    <x v="3"/>
    <x v="2"/>
    <n v="0"/>
    <x v="8"/>
    <x v="2"/>
    <x v="2"/>
    <x v="0"/>
    <x v="329"/>
    <s v="Thu"/>
    <x v="2"/>
    <x v="2"/>
  </r>
  <r>
    <d v="2021-04-12T00:00:00"/>
    <s v="Head"/>
    <x v="0"/>
    <s v="18-24"/>
    <x v="2"/>
    <x v="2"/>
    <n v="0"/>
    <x v="1"/>
    <x v="2"/>
    <x v="0"/>
    <x v="7"/>
    <x v="330"/>
    <s v="Tue"/>
    <x v="2"/>
    <x v="2"/>
  </r>
  <r>
    <d v="2021-04-13T00:00:00"/>
    <s v="Head"/>
    <x v="0"/>
    <s v="25-34"/>
    <x v="0"/>
    <x v="8"/>
    <n v="0"/>
    <x v="4"/>
    <x v="3"/>
    <x v="2"/>
    <x v="7"/>
    <x v="331"/>
    <s v="Tue"/>
    <x v="2"/>
    <x v="2"/>
  </r>
  <r>
    <d v="2021-04-14T00:00:00"/>
    <s v="N/A"/>
    <x v="0"/>
    <s v="25-34"/>
    <x v="0"/>
    <x v="8"/>
    <n v="0.5"/>
    <x v="3"/>
    <x v="1"/>
    <x v="0"/>
    <x v="5"/>
    <x v="332"/>
    <s v="Fri"/>
    <x v="2"/>
    <x v="2"/>
  </r>
  <r>
    <d v="2021-04-15T00:00:00"/>
    <s v="Eye"/>
    <x v="0"/>
    <s v="50+"/>
    <x v="3"/>
    <x v="8"/>
    <n v="0"/>
    <x v="6"/>
    <x v="3"/>
    <x v="1"/>
    <x v="6"/>
    <x v="333"/>
    <s v="Sat"/>
    <x v="2"/>
    <x v="2"/>
  </r>
  <r>
    <d v="2021-04-16T00:00:00"/>
    <s v="Eye"/>
    <x v="0"/>
    <s v="50+"/>
    <x v="3"/>
    <x v="6"/>
    <n v="0"/>
    <x v="7"/>
    <x v="2"/>
    <x v="2"/>
    <x v="1"/>
    <x v="334"/>
    <s v="Mon"/>
    <x v="2"/>
    <x v="2"/>
  </r>
  <r>
    <d v="2021-04-17T00:00:00"/>
    <s v="Head"/>
    <x v="0"/>
    <s v="35-49"/>
    <x v="1"/>
    <x v="6"/>
    <n v="3.5"/>
    <x v="0"/>
    <x v="1"/>
    <x v="1"/>
    <x v="6"/>
    <x v="335"/>
    <s v="Fri"/>
    <x v="3"/>
    <x v="2"/>
  </r>
  <r>
    <d v="2021-04-18T00:00:00"/>
    <s v="Eye"/>
    <x v="0"/>
    <s v="18-24"/>
    <x v="2"/>
    <x v="7"/>
    <n v="0"/>
    <x v="4"/>
    <x v="3"/>
    <x v="2"/>
    <x v="0"/>
    <x v="336"/>
    <s v="Fri"/>
    <x v="3"/>
    <x v="2"/>
  </r>
  <r>
    <d v="2021-04-19T00:00:00"/>
    <s v="Legs"/>
    <x v="0"/>
    <s v="25-34"/>
    <x v="0"/>
    <x v="7"/>
    <n v="3.5"/>
    <x v="7"/>
    <x v="1"/>
    <x v="2"/>
    <x v="3"/>
    <x v="337"/>
    <s v="Sun"/>
    <x v="3"/>
    <x v="2"/>
  </r>
  <r>
    <d v="2021-04-20T00:00:00"/>
    <s v="Back"/>
    <x v="0"/>
    <s v="18-24"/>
    <x v="2"/>
    <x v="4"/>
    <n v="2"/>
    <x v="5"/>
    <x v="1"/>
    <x v="1"/>
    <x v="5"/>
    <x v="338"/>
    <s v="Mon"/>
    <x v="3"/>
    <x v="2"/>
  </r>
  <r>
    <d v="2021-04-21T00:00:00"/>
    <s v="Back"/>
    <x v="0"/>
    <s v="50+"/>
    <x v="3"/>
    <x v="6"/>
    <n v="0"/>
    <x v="7"/>
    <x v="2"/>
    <x v="0"/>
    <x v="7"/>
    <x v="339"/>
    <s v="Wed"/>
    <x v="3"/>
    <x v="2"/>
  </r>
  <r>
    <d v="2021-04-22T00:00:00"/>
    <s v="Arms"/>
    <x v="0"/>
    <s v="35-49"/>
    <x v="1"/>
    <x v="6"/>
    <n v="0"/>
    <x v="5"/>
    <x v="3"/>
    <x v="1"/>
    <x v="7"/>
    <x v="340"/>
    <s v="Thu"/>
    <x v="3"/>
    <x v="2"/>
  </r>
  <r>
    <d v="2021-04-23T00:00:00"/>
    <s v="Legs"/>
    <x v="0"/>
    <s v="35-49"/>
    <x v="1"/>
    <x v="7"/>
    <n v="0"/>
    <x v="5"/>
    <x v="0"/>
    <x v="2"/>
    <x v="4"/>
    <x v="0"/>
    <s v="Thu"/>
    <x v="3"/>
    <x v="2"/>
  </r>
  <r>
    <d v="2021-04-24T00:00:00"/>
    <s v="Arms"/>
    <x v="0"/>
    <s v="18-24"/>
    <x v="2"/>
    <x v="4"/>
    <n v="0"/>
    <x v="7"/>
    <x v="0"/>
    <x v="0"/>
    <x v="5"/>
    <x v="0"/>
    <s v="Fri"/>
    <x v="3"/>
    <x v="2"/>
  </r>
  <r>
    <d v="2021-04-25T00:00:00"/>
    <s v="Arms"/>
    <x v="0"/>
    <s v="18-24"/>
    <x v="2"/>
    <x v="8"/>
    <n v="0"/>
    <x v="3"/>
    <x v="3"/>
    <x v="0"/>
    <x v="6"/>
    <x v="341"/>
    <s v="Fri"/>
    <x v="3"/>
    <x v="2"/>
  </r>
  <r>
    <d v="2021-04-26T00:00:00"/>
    <s v="Abdomen"/>
    <x v="0"/>
    <s v="25-34"/>
    <x v="0"/>
    <x v="0"/>
    <n v="1.5"/>
    <x v="4"/>
    <x v="1"/>
    <x v="0"/>
    <x v="2"/>
    <x v="342"/>
    <s v="Tue"/>
    <x v="3"/>
    <x v="2"/>
  </r>
  <r>
    <d v="2021-04-27T00:00:00"/>
    <s v="Feet"/>
    <x v="0"/>
    <s v="25-34"/>
    <x v="0"/>
    <x v="3"/>
    <n v="0"/>
    <x v="7"/>
    <x v="2"/>
    <x v="1"/>
    <x v="8"/>
    <x v="7"/>
    <s v="Sun"/>
    <x v="3"/>
    <x v="2"/>
  </r>
  <r>
    <d v="2021-04-28T00:00:00"/>
    <s v="Arms"/>
    <x v="0"/>
    <s v="35-49"/>
    <x v="1"/>
    <x v="1"/>
    <n v="0"/>
    <x v="2"/>
    <x v="0"/>
    <x v="2"/>
    <x v="5"/>
    <x v="0"/>
    <s v="Wed"/>
    <x v="3"/>
    <x v="2"/>
  </r>
  <r>
    <d v="2021-04-29T00:00:00"/>
    <s v="Abdomen"/>
    <x v="0"/>
    <s v="25-34"/>
    <x v="0"/>
    <x v="5"/>
    <n v="0"/>
    <x v="1"/>
    <x v="3"/>
    <x v="0"/>
    <x v="1"/>
    <x v="343"/>
    <s v="Sun"/>
    <x v="3"/>
    <x v="2"/>
  </r>
  <r>
    <d v="2021-04-30T00:00:00"/>
    <s v="Eye"/>
    <x v="0"/>
    <s v="18-24"/>
    <x v="2"/>
    <x v="8"/>
    <n v="0"/>
    <x v="0"/>
    <x v="0"/>
    <x v="1"/>
    <x v="6"/>
    <x v="0"/>
    <s v="Sun"/>
    <x v="3"/>
    <x v="2"/>
  </r>
  <r>
    <d v="2021-05-01T00:00:00"/>
    <s v="Feet"/>
    <x v="0"/>
    <s v="25-34"/>
    <x v="0"/>
    <x v="8"/>
    <n v="0"/>
    <x v="6"/>
    <x v="3"/>
    <x v="1"/>
    <x v="2"/>
    <x v="344"/>
    <s v="Wed"/>
    <x v="3"/>
    <x v="2"/>
  </r>
  <r>
    <d v="2021-05-02T00:00:00"/>
    <s v="N/A"/>
    <x v="0"/>
    <s v="50+"/>
    <x v="3"/>
    <x v="6"/>
    <n v="0"/>
    <x v="6"/>
    <x v="2"/>
    <x v="2"/>
    <x v="3"/>
    <x v="345"/>
    <s v="Wed"/>
    <x v="3"/>
    <x v="2"/>
  </r>
  <r>
    <d v="2021-05-03T00:00:00"/>
    <s v="Head"/>
    <x v="0"/>
    <s v="50+"/>
    <x v="3"/>
    <x v="8"/>
    <n v="0"/>
    <x v="3"/>
    <x v="0"/>
    <x v="2"/>
    <x v="6"/>
    <x v="0"/>
    <s v="Fri"/>
    <x v="3"/>
    <x v="2"/>
  </r>
  <r>
    <d v="2021-05-04T00:00:00"/>
    <s v="Back"/>
    <x v="1"/>
    <s v="35-49"/>
    <x v="1"/>
    <x v="1"/>
    <n v="0"/>
    <x v="8"/>
    <x v="3"/>
    <x v="0"/>
    <x v="2"/>
    <x v="346"/>
    <s v="Tue"/>
    <x v="4"/>
    <x v="2"/>
  </r>
  <r>
    <d v="2021-05-05T00:00:00"/>
    <s v="Head"/>
    <x v="0"/>
    <s v="18-24"/>
    <x v="2"/>
    <x v="0"/>
    <n v="0"/>
    <x v="7"/>
    <x v="0"/>
    <x v="1"/>
    <x v="1"/>
    <x v="0"/>
    <s v="Fri"/>
    <x v="4"/>
    <x v="2"/>
  </r>
  <r>
    <d v="2021-05-06T00:00:00"/>
    <s v="Hands"/>
    <x v="0"/>
    <s v="50+"/>
    <x v="3"/>
    <x v="1"/>
    <n v="0"/>
    <x v="1"/>
    <x v="0"/>
    <x v="0"/>
    <x v="8"/>
    <x v="0"/>
    <s v="Sat"/>
    <x v="4"/>
    <x v="2"/>
  </r>
  <r>
    <d v="2021-05-07T00:00:00"/>
    <s v="Eye"/>
    <x v="0"/>
    <s v="25-34"/>
    <x v="0"/>
    <x v="8"/>
    <n v="0"/>
    <x v="7"/>
    <x v="2"/>
    <x v="1"/>
    <x v="6"/>
    <x v="347"/>
    <s v="Sun"/>
    <x v="4"/>
    <x v="2"/>
  </r>
  <r>
    <d v="2021-05-08T00:00:00"/>
    <s v="Eye"/>
    <x v="0"/>
    <s v="50+"/>
    <x v="3"/>
    <x v="6"/>
    <n v="0"/>
    <x v="0"/>
    <x v="2"/>
    <x v="0"/>
    <x v="3"/>
    <x v="181"/>
    <s v="Wed"/>
    <x v="4"/>
    <x v="2"/>
  </r>
  <r>
    <d v="2021-05-09T00:00:00"/>
    <s v="Head"/>
    <x v="0"/>
    <s v="25-34"/>
    <x v="0"/>
    <x v="3"/>
    <n v="2.5"/>
    <x v="5"/>
    <x v="1"/>
    <x v="2"/>
    <x v="5"/>
    <x v="348"/>
    <s v="Mon"/>
    <x v="4"/>
    <x v="2"/>
  </r>
  <r>
    <d v="2021-05-10T00:00:00"/>
    <s v="Head"/>
    <x v="0"/>
    <s v="35-49"/>
    <x v="1"/>
    <x v="7"/>
    <n v="0"/>
    <x v="7"/>
    <x v="2"/>
    <x v="0"/>
    <x v="2"/>
    <x v="12"/>
    <s v="Tue"/>
    <x v="4"/>
    <x v="2"/>
  </r>
  <r>
    <d v="2021-05-11T00:00:00"/>
    <s v="Feet"/>
    <x v="0"/>
    <s v="50+"/>
    <x v="3"/>
    <x v="2"/>
    <n v="0"/>
    <x v="2"/>
    <x v="0"/>
    <x v="1"/>
    <x v="7"/>
    <x v="0"/>
    <s v="Thu"/>
    <x v="4"/>
    <x v="2"/>
  </r>
  <r>
    <d v="2021-05-12T00:00:00"/>
    <s v="N/A"/>
    <x v="0"/>
    <s v="18-24"/>
    <x v="2"/>
    <x v="0"/>
    <n v="0"/>
    <x v="5"/>
    <x v="3"/>
    <x v="1"/>
    <x v="8"/>
    <x v="349"/>
    <s v="Mon"/>
    <x v="4"/>
    <x v="2"/>
  </r>
  <r>
    <d v="2021-05-13T00:00:00"/>
    <s v="Multiple"/>
    <x v="0"/>
    <s v="35-49"/>
    <x v="1"/>
    <x v="2"/>
    <n v="0"/>
    <x v="5"/>
    <x v="3"/>
    <x v="2"/>
    <x v="1"/>
    <x v="350"/>
    <s v="Thu"/>
    <x v="4"/>
    <x v="2"/>
  </r>
  <r>
    <d v="2021-05-14T00:00:00"/>
    <s v="Eye"/>
    <x v="0"/>
    <s v="18-24"/>
    <x v="2"/>
    <x v="7"/>
    <n v="0"/>
    <x v="2"/>
    <x v="2"/>
    <x v="0"/>
    <x v="2"/>
    <x v="149"/>
    <s v="Fri"/>
    <x v="4"/>
    <x v="2"/>
  </r>
  <r>
    <d v="2021-05-15T00:00:00"/>
    <s v="Feet"/>
    <x v="0"/>
    <s v="18-24"/>
    <x v="2"/>
    <x v="0"/>
    <n v="1"/>
    <x v="8"/>
    <x v="1"/>
    <x v="2"/>
    <x v="0"/>
    <x v="351"/>
    <s v="Mon"/>
    <x v="4"/>
    <x v="2"/>
  </r>
  <r>
    <d v="2021-05-16T00:00:00"/>
    <s v="Feet"/>
    <x v="0"/>
    <s v="25-34"/>
    <x v="0"/>
    <x v="6"/>
    <n v="0"/>
    <x v="4"/>
    <x v="3"/>
    <x v="0"/>
    <x v="0"/>
    <x v="352"/>
    <s v="Tue"/>
    <x v="4"/>
    <x v="2"/>
  </r>
  <r>
    <d v="2021-05-17T00:00:00"/>
    <s v="Back"/>
    <x v="0"/>
    <s v="50+"/>
    <x v="3"/>
    <x v="4"/>
    <n v="0"/>
    <x v="1"/>
    <x v="0"/>
    <x v="0"/>
    <x v="5"/>
    <x v="0"/>
    <s v="Fri"/>
    <x v="5"/>
    <x v="2"/>
  </r>
  <r>
    <d v="2021-05-18T00:00:00"/>
    <s v="Trunk"/>
    <x v="0"/>
    <s v="18-24"/>
    <x v="2"/>
    <x v="7"/>
    <n v="0"/>
    <x v="4"/>
    <x v="2"/>
    <x v="1"/>
    <x v="5"/>
    <x v="178"/>
    <s v="Fri"/>
    <x v="5"/>
    <x v="2"/>
  </r>
  <r>
    <d v="2021-05-19T00:00:00"/>
    <s v="Legs"/>
    <x v="0"/>
    <s v="50+"/>
    <x v="3"/>
    <x v="0"/>
    <n v="0"/>
    <x v="2"/>
    <x v="3"/>
    <x v="0"/>
    <x v="7"/>
    <x v="353"/>
    <s v="Fri"/>
    <x v="5"/>
    <x v="2"/>
  </r>
  <r>
    <d v="2021-05-20T00:00:00"/>
    <s v="Back"/>
    <x v="0"/>
    <s v="25-34"/>
    <x v="0"/>
    <x v="8"/>
    <n v="0"/>
    <x v="0"/>
    <x v="0"/>
    <x v="1"/>
    <x v="4"/>
    <x v="0"/>
    <s v="Sun"/>
    <x v="5"/>
    <x v="2"/>
  </r>
  <r>
    <d v="2021-05-21T00:00:00"/>
    <s v="Abdomen"/>
    <x v="0"/>
    <s v="25-34"/>
    <x v="0"/>
    <x v="5"/>
    <n v="0"/>
    <x v="4"/>
    <x v="0"/>
    <x v="1"/>
    <x v="6"/>
    <x v="0"/>
    <s v="Tue"/>
    <x v="5"/>
    <x v="2"/>
  </r>
  <r>
    <d v="2021-05-22T00:00:00"/>
    <s v="Multiple"/>
    <x v="1"/>
    <s v="50+"/>
    <x v="3"/>
    <x v="8"/>
    <n v="0"/>
    <x v="5"/>
    <x v="3"/>
    <x v="1"/>
    <x v="2"/>
    <x v="354"/>
    <s v="Fri"/>
    <x v="5"/>
    <x v="2"/>
  </r>
  <r>
    <d v="2021-05-23T00:00:00"/>
    <s v="Feet"/>
    <x v="0"/>
    <s v="50+"/>
    <x v="3"/>
    <x v="0"/>
    <n v="0"/>
    <x v="0"/>
    <x v="3"/>
    <x v="1"/>
    <x v="4"/>
    <x v="355"/>
    <s v="Sat"/>
    <x v="5"/>
    <x v="2"/>
  </r>
  <r>
    <d v="2021-05-24T00:00:00"/>
    <s v="Head"/>
    <x v="1"/>
    <s v="25-34"/>
    <x v="0"/>
    <x v="5"/>
    <n v="0"/>
    <x v="4"/>
    <x v="2"/>
    <x v="2"/>
    <x v="2"/>
    <x v="11"/>
    <s v="Sun"/>
    <x v="5"/>
    <x v="2"/>
  </r>
  <r>
    <d v="2021-05-25T00:00:00"/>
    <s v="Hands"/>
    <x v="0"/>
    <s v="25-34"/>
    <x v="0"/>
    <x v="4"/>
    <n v="0"/>
    <x v="5"/>
    <x v="0"/>
    <x v="0"/>
    <x v="8"/>
    <x v="0"/>
    <s v="Mon"/>
    <x v="5"/>
    <x v="2"/>
  </r>
  <r>
    <d v="2021-05-26T00:00:00"/>
    <s v="Hands"/>
    <x v="0"/>
    <s v="25-34"/>
    <x v="0"/>
    <x v="2"/>
    <n v="0"/>
    <x v="5"/>
    <x v="0"/>
    <x v="0"/>
    <x v="4"/>
    <x v="0"/>
    <s v="Tue"/>
    <x v="5"/>
    <x v="2"/>
  </r>
  <r>
    <d v="2021-05-27T00:00:00"/>
    <s v="Trunk"/>
    <x v="0"/>
    <s v="50+"/>
    <x v="3"/>
    <x v="3"/>
    <n v="0"/>
    <x v="5"/>
    <x v="3"/>
    <x v="2"/>
    <x v="2"/>
    <x v="194"/>
    <s v="Tue"/>
    <x v="5"/>
    <x v="2"/>
  </r>
  <r>
    <d v="2021-05-28T00:00:00"/>
    <s v="Hands"/>
    <x v="0"/>
    <s v="18-24"/>
    <x v="2"/>
    <x v="1"/>
    <n v="0"/>
    <x v="6"/>
    <x v="3"/>
    <x v="0"/>
    <x v="8"/>
    <x v="356"/>
    <s v="Tue"/>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D8DE63-CB73-4A0D-A2E9-9CFFC837CAE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8:E28" firstHeaderRow="1" firstDataRow="1" firstDataCol="1"/>
  <pivotFields count="15">
    <pivotField showAll="0"/>
    <pivotField showAll="0"/>
    <pivotField showAll="0"/>
    <pivotField showAll="0"/>
    <pivotField showAll="0"/>
    <pivotField dataField="1" showAll="0"/>
    <pivotField showAll="0"/>
    <pivotField axis="axisRow" showAll="0">
      <items count="10">
        <item x="1"/>
        <item x="4"/>
        <item x="5"/>
        <item x="2"/>
        <item x="8"/>
        <item x="0"/>
        <item x="7"/>
        <item x="3"/>
        <item x="6"/>
        <item t="default"/>
      </items>
    </pivotField>
    <pivotField showAll="0"/>
    <pivotField showAll="0">
      <items count="4">
        <item x="0"/>
        <item x="1"/>
        <item x="2"/>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7"/>
  </rowFields>
  <rowItems count="10">
    <i>
      <x/>
    </i>
    <i>
      <x v="1"/>
    </i>
    <i>
      <x v="2"/>
    </i>
    <i>
      <x v="3"/>
    </i>
    <i>
      <x v="4"/>
    </i>
    <i>
      <x v="5"/>
    </i>
    <i>
      <x v="6"/>
    </i>
    <i>
      <x v="7"/>
    </i>
    <i>
      <x v="8"/>
    </i>
    <i t="grand">
      <x/>
    </i>
  </rowItems>
  <colItems count="1">
    <i/>
  </colItems>
  <dataFields count="1">
    <dataField name="Count of Incident Type" fld="5" subtotal="count" baseField="0" baseItem="0"/>
  </dataFields>
  <formats count="3">
    <format>
      <pivotArea type="all" dataOnly="0" outline="0" fieldPosition="0"/>
    </format>
    <format>
      <pivotArea outline="0" collapsedLevelsAreSubtotals="1" fieldPosition="0"/>
    </format>
    <format>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A46B5B-1CD5-41F8-80D2-15EE7932B2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DFC21D-82B3-400E-A7C3-0AC95427A7F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J6" firstHeaderRow="1" firstDataRow="1" firstDataCol="1"/>
  <pivotFields count="15">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2"/>
  </rowFields>
  <rowItems count="3">
    <i>
      <x/>
    </i>
    <i>
      <x v="1"/>
    </i>
    <i t="grand">
      <x/>
    </i>
  </rowItems>
  <colItems count="1">
    <i/>
  </colItems>
  <dataFields count="1">
    <dataField name="Count of Gender" fld="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BACF3-D99D-4B25-B22C-2F94375391A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2" firstHeaderRow="1" firstDataRow="1" firstDataCol="1"/>
  <pivotFields count="15">
    <pivotField showAll="0"/>
    <pivotField showAll="0"/>
    <pivotField showAll="0"/>
    <pivotField showAll="0"/>
    <pivotField showAll="0"/>
    <pivotField showAll="0"/>
    <pivotField showAll="0"/>
    <pivotField showAll="0"/>
    <pivotField axis="axisRow" dataField="1" showAll="0">
      <items count="5">
        <item x="2"/>
        <item x="1"/>
        <item x="3"/>
        <item x="0"/>
        <item t="default"/>
      </items>
    </pivotField>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8"/>
  </rowFields>
  <rowItems count="5">
    <i>
      <x/>
    </i>
    <i>
      <x v="1"/>
    </i>
    <i>
      <x v="2"/>
    </i>
    <i>
      <x v="3"/>
    </i>
    <i t="grand">
      <x/>
    </i>
  </rowItems>
  <colItems count="1">
    <i/>
  </colItems>
  <dataFields count="1">
    <dataField name="Count of Report Type" fld="8" subtotal="count" baseField="0" baseItem="0"/>
  </dataFields>
  <formats count="3">
    <format>
      <pivotArea type="all" dataOnly="0" outline="0" fieldPosition="0"/>
    </format>
    <format>
      <pivotArea outline="0" collapsedLevelsAreSubtotals="1" fieldPosition="0"/>
    </format>
    <format>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C57D7-9D0E-4CC4-B3FB-7A028439CA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6:G10"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axis="axisRow" showAll="0">
      <items count="4">
        <item x="0"/>
        <item x="1"/>
        <item x="2"/>
        <item t="default"/>
      </items>
    </pivotField>
  </pivotFields>
  <rowFields count="1">
    <field x="14"/>
  </rowFields>
  <rowItems count="4">
    <i>
      <x/>
    </i>
    <i>
      <x v="1"/>
    </i>
    <i>
      <x v="2"/>
    </i>
    <i t="grand">
      <x/>
    </i>
  </rowItems>
  <colItems count="1">
    <i/>
  </colItems>
  <dataFields count="1">
    <dataField name="Sum of Incident Cost" fld="11" baseField="0" baseItem="0" numFmtId="42"/>
  </dataFields>
  <formats count="4">
    <format>
      <pivotArea type="all" dataOnly="0" outline="0" fieldPosition="0"/>
    </format>
    <format>
      <pivotArea outline="0" collapsedLevelsAreSubtotals="1" fieldPosition="0"/>
    </format>
    <format>
      <pivotArea dataOnly="0" labelOnly="1" outline="0" axis="axisValues" fieldPosition="0"/>
    </format>
    <format dxfId="0">
      <pivotArea outline="0" fieldPosition="0">
        <references count="1">
          <reference field="4294967294" count="1">
            <x v="0"/>
          </reference>
        </references>
      </pivotArea>
    </format>
  </formats>
  <chartFormats count="7">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4" count="1" selected="0">
            <x v="0"/>
          </reference>
        </references>
      </pivotArea>
    </chartFormat>
    <chartFormat chart="5" format="11">
      <pivotArea type="data" outline="0" fieldPosition="0">
        <references count="2">
          <reference field="4294967294" count="1" selected="0">
            <x v="0"/>
          </reference>
          <reference field="14" count="1" selected="0">
            <x v="1"/>
          </reference>
        </references>
      </pivotArea>
    </chartFormat>
    <chartFormat chart="5" format="12">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EA0D0-75B2-48B2-8FD3-78333AEB0B3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0:N24" firstHeaderRow="1" firstDataRow="2" firstDataCol="1"/>
  <pivotFields count="15">
    <pivotField showAll="0"/>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dataField="1" showAll="0"/>
    <pivotField showAll="0"/>
    <pivotField axis="axisRow" showAll="0">
      <items count="13">
        <item x="0"/>
        <item x="1"/>
        <item x="2"/>
        <item x="3"/>
        <item x="4"/>
        <item x="5"/>
        <item x="6"/>
        <item x="7"/>
        <item x="8"/>
        <item x="9"/>
        <item x="10"/>
        <item x="11"/>
        <item t="default"/>
      </items>
    </pivotField>
    <pivotField showAll="0">
      <items count="4">
        <item x="0"/>
        <item x="1"/>
        <item x="2"/>
        <item t="default"/>
      </items>
    </pivotField>
  </pivotFields>
  <rowFields count="1">
    <field x="13"/>
  </rowFields>
  <rowItems count="13">
    <i>
      <x/>
    </i>
    <i>
      <x v="1"/>
    </i>
    <i>
      <x v="2"/>
    </i>
    <i>
      <x v="3"/>
    </i>
    <i>
      <x v="4"/>
    </i>
    <i>
      <x v="5"/>
    </i>
    <i>
      <x v="6"/>
    </i>
    <i>
      <x v="7"/>
    </i>
    <i>
      <x v="8"/>
    </i>
    <i>
      <x v="9"/>
    </i>
    <i>
      <x v="10"/>
    </i>
    <i>
      <x v="11"/>
    </i>
    <i t="grand">
      <x/>
    </i>
  </rowItems>
  <colFields count="1">
    <field x="4"/>
  </colFields>
  <colItems count="5">
    <i>
      <x/>
    </i>
    <i>
      <x v="1"/>
    </i>
    <i>
      <x v="2"/>
    </i>
    <i>
      <x v="3"/>
    </i>
    <i t="grand">
      <x/>
    </i>
  </colItems>
  <dataFields count="1">
    <dataField name="Sum of Incident Cost" fld="11" baseField="13" baseItem="10" numFmtId="42"/>
  </dataFields>
  <formats count="5">
    <format>
      <pivotArea type="all" dataOnly="0" outline="0" fieldPosition="0"/>
    </format>
    <format>
      <pivotArea outline="0" collapsedLevelsAreSubtotals="1" fieldPosition="0"/>
    </format>
    <format>
      <pivotArea dataOnly="0" labelOnly="1" outline="0" axis="axisValues" fieldPosition="0"/>
    </format>
    <format dxfId="2">
      <pivotArea collapsedLevelsAreSubtotals="1" fieldPosition="0">
        <references count="2">
          <reference field="4" count="1" selected="0">
            <x v="0"/>
          </reference>
          <reference field="13" count="0"/>
        </references>
      </pivotArea>
    </format>
    <format dxfId="1">
      <pivotArea outline="0" fieldPosition="0">
        <references count="1">
          <reference field="4294967294" count="1">
            <x v="0"/>
          </reference>
        </references>
      </pivotArea>
    </format>
  </formats>
  <chartFormats count="9">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2"/>
          </reference>
        </references>
      </pivotArea>
    </chartFormat>
    <chartFormat chart="8" format="11" series="1">
      <pivotArea type="data" outline="0" fieldPosition="0">
        <references count="2">
          <reference field="4294967294" count="1" selected="0">
            <x v="0"/>
          </reference>
          <reference field="4"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DF6D41-FF5A-4E21-AC04-20162CD4BDC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D7" firstHeaderRow="1" firstDataRow="1" firstDataCol="1"/>
  <pivotFields count="15">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4"/>
  </rowFields>
  <rowItems count="5">
    <i>
      <x/>
    </i>
    <i>
      <x v="1"/>
    </i>
    <i>
      <x v="2"/>
    </i>
    <i>
      <x v="3"/>
    </i>
    <i t="grand">
      <x/>
    </i>
  </rowItems>
  <colItems count="1">
    <i/>
  </colItems>
  <dataFields count="1">
    <dataField name="Count of Categories" fld="4" subtotal="count" baseField="0" baseItem="0"/>
  </dataFields>
  <formats count="3">
    <format>
      <pivotArea type="all" dataOnly="0" outline="0" fieldPosition="0"/>
    </format>
    <format>
      <pivotArea outline="0" collapsedLevelsAreSubtotals="1" fieldPosition="0"/>
    </format>
    <format>
      <pivotArea dataOnly="0" labelOnly="1" outline="0" axis="axisValues" fieldPosition="0"/>
    </format>
  </format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8F4EA9-330F-4A71-8893-901441FDDC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4" firstHeaderRow="1" firstDataRow="1" firstDataCol="1"/>
  <pivotFields count="15">
    <pivotField showAll="0"/>
    <pivotField showAll="0"/>
    <pivotField showAll="0">
      <items count="3">
        <item x="1"/>
        <item x="0"/>
        <item t="default"/>
      </items>
    </pivotField>
    <pivotField showAll="0"/>
    <pivotField showAll="0"/>
    <pivotField dataField="1" showAll="0">
      <items count="10">
        <item x="0"/>
        <item x="5"/>
        <item x="2"/>
        <item x="7"/>
        <item x="6"/>
        <item x="3"/>
        <item x="4"/>
        <item x="8"/>
        <item x="1"/>
        <item t="default"/>
      </items>
    </pivotField>
    <pivotField showAll="0"/>
    <pivotField showAll="0"/>
    <pivotField showAll="0"/>
    <pivotField showAll="0"/>
    <pivotField axis="axisRow" showAll="0" sortType="a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10"/>
  </rowFields>
  <rowItems count="10">
    <i>
      <x v="6"/>
    </i>
    <i>
      <x v="1"/>
    </i>
    <i>
      <x v="4"/>
    </i>
    <i>
      <x v="2"/>
    </i>
    <i>
      <x v="7"/>
    </i>
    <i>
      <x v="5"/>
    </i>
    <i>
      <x v="3"/>
    </i>
    <i>
      <x/>
    </i>
    <i>
      <x v="8"/>
    </i>
    <i t="grand">
      <x/>
    </i>
  </rowItems>
  <colItems count="1">
    <i/>
  </colItems>
  <dataFields count="1">
    <dataField name="Count of Incident Type" fld="5" subtotal="count"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7852C8-621C-4862-B9B3-917197D692E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1:E15" firstHeaderRow="1" firstDataRow="1" firstDataCol="1"/>
  <pivotFields count="15">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9"/>
  </rowFields>
  <rowItems count="4">
    <i>
      <x/>
    </i>
    <i>
      <x v="1"/>
    </i>
    <i>
      <x v="2"/>
    </i>
    <i t="grand">
      <x/>
    </i>
  </rowItems>
  <colItems count="1">
    <i/>
  </colItems>
  <dataFields count="1">
    <dataField name="Count of Shift" fld="9" subtotal="count" baseField="0" baseItem="0"/>
  </dataFields>
  <formats count="3">
    <format>
      <pivotArea type="all" dataOnly="0" outline="0" fieldPosition="0"/>
    </format>
    <format>
      <pivotArea outline="0" collapsedLevelsAreSubtotals="1" fieldPosition="0"/>
    </format>
    <format>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2E4D3A-E2E5-4AB1-9D64-C3F04AFBF5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Items count="1">
    <i/>
  </colItems>
  <dataFields count="1">
    <dataField name="Sum of Days Lost" fld="6" baseField="0" baseItem="0"/>
  </dataFields>
  <formats count="3">
    <format>
      <pivotArea type="all" dataOnly="0" outline="0" fieldPosition="0"/>
    </format>
    <format>
      <pivotArea outline="0" collapsedLevelsAreSubtotals="1" fieldPosition="0"/>
    </format>
    <format>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97F6CFE-F32A-4568-AE0E-727AA32EFB86}" sourceName="Year">
  <pivotTables>
    <pivotTable tabId="9" name="PivotTable9"/>
    <pivotTable tabId="9" name="PivotTable1"/>
    <pivotTable tabId="9" name="PivotTable2"/>
    <pivotTable tabId="9" name="PivotTable4"/>
    <pivotTable tabId="9" name="PivotTable6"/>
    <pivotTable tabId="9" name="PivotTable7"/>
    <pivotTable tabId="9" name="PivotTable8"/>
    <pivotTable tabId="9" name="PivotTable11"/>
    <pivotTable tabId="9" name="PivotTable12"/>
    <pivotTable tabId="9" name="PivotTable13"/>
  </pivotTables>
  <data>
    <tabular pivotCacheId="152205264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779B897-FD39-4239-8EA8-C55ECE0A44CC}" sourceName="Month">
  <pivotTables>
    <pivotTable tabId="9" name="PivotTable9"/>
    <pivotTable tabId="9" name="PivotTable1"/>
    <pivotTable tabId="9" name="PivotTable2"/>
    <pivotTable tabId="9" name="PivotTable4"/>
    <pivotTable tabId="9" name="PivotTable6"/>
    <pivotTable tabId="9" name="PivotTable7"/>
    <pivotTable tabId="9" name="PivotTable8"/>
    <pivotTable tabId="9" name="PivotTable11"/>
    <pivotTable tabId="9" name="PivotTable12"/>
    <pivotTable tabId="9" name="PivotTable13"/>
  </pivotTables>
  <data>
    <tabular pivotCacheId="1522052645">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5446977-3BD3-4246-920D-8DEB3D5D1205}" cache="Slicer_Year1" caption="Year" columnCount="3" showCaption="0" style="SlicerStyleDark6" rowHeight="241300"/>
  <slicer name="Month" xr10:uid="{4EDF571C-F112-4444-BD51-011FFD9C34A3}" cache="Slicer_Month1" caption="Month" showCaption="0"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4624DBE-DA4F-41FD-94FF-AC276AFC1284}" cache="Slicer_Year1" caption="Year" columnCount="3" rowHeight="241300"/>
  <slicer name="Month 1" xr10:uid="{02241987-5CFC-4252-A968-6ED823B5796D}"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N515" totalsRowShown="0">
  <autoFilter ref="A1:N515" xr:uid="{00000000-0009-0000-0100-000001000000}"/>
  <sortState xmlns:xlrd2="http://schemas.microsoft.com/office/spreadsheetml/2017/richdata2" ref="A2:N611">
    <sortCondition ref="A424"/>
  </sortState>
  <tableColumns count="14">
    <tableColumn id="1" xr3:uid="{00000000-0010-0000-0000-000001000000}" name="Date"/>
    <tableColumn id="5" xr3:uid="{00000000-0010-0000-0000-000005000000}" name="Injury Location"/>
    <tableColumn id="6" xr3:uid="{00000000-0010-0000-0000-000006000000}" name="Gender"/>
    <tableColumn id="7" xr3:uid="{00000000-0010-0000-0000-000007000000}" name="Age Group"/>
    <tableColumn id="8" xr3:uid="{00000000-0010-0000-0000-000008000000}" name="Incident Type"/>
    <tableColumn id="9" xr3:uid="{00000000-0010-0000-0000-000009000000}" name="Days Lost"/>
    <tableColumn id="10" xr3:uid="{00000000-0010-0000-0000-00000A000000}" name="Plant"/>
    <tableColumn id="11" xr3:uid="{00000000-0010-0000-0000-00000B000000}" name="Report Type"/>
    <tableColumn id="12" xr3:uid="{00000000-0010-0000-0000-00000C000000}" name="Shift"/>
    <tableColumn id="13" xr3:uid="{00000000-0010-0000-0000-00000D000000}" name="Department"/>
    <tableColumn id="14" xr3:uid="{00000000-0010-0000-0000-00000E000000}" name="Incident Cost"/>
    <tableColumn id="2" xr3:uid="{00000000-0010-0000-0000-000002000000}" name="WkDay">
      <calculatedColumnFormula>TEXT(SafetyData[[#This Row],[Date]],"ddd")</calculatedColumnFormula>
    </tableColumn>
    <tableColumn id="3" xr3:uid="{00000000-0010-0000-0000-000003000000}" name="Month">
      <calculatedColumnFormula>MONTH(SafetyData[[#This Row],[Date]])</calculatedColumnFormula>
    </tableColumn>
    <tableColumn id="4" xr3:uid="{00000000-0010-0000-0000-000004000000}" name="Year">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0A0F-5637-4D1C-9025-C1CFD4DEEB6A}">
  <dimension ref="A1:U515"/>
  <sheetViews>
    <sheetView tabSelected="1" workbookViewId="0">
      <selection sqref="A1:A1048576"/>
    </sheetView>
  </sheetViews>
  <sheetFormatPr defaultRowHeight="15" x14ac:dyDescent="0.25"/>
  <cols>
    <col min="1" max="1" width="10.85546875" style="8" customWidth="1"/>
    <col min="2" max="2" width="16.42578125" bestFit="1" customWidth="1"/>
    <col min="3" max="3" width="9.85546875" bestFit="1" customWidth="1"/>
    <col min="4" max="4" width="12.5703125" bestFit="1" customWidth="1"/>
    <col min="5" max="5" width="21.42578125" bestFit="1" customWidth="1"/>
    <col min="6" max="6" width="15.42578125" bestFit="1" customWidth="1"/>
    <col min="7" max="7" width="11.42578125" bestFit="1" customWidth="1"/>
    <col min="8" max="8" width="9.5703125" bestFit="1" customWidth="1"/>
    <col min="9" max="9" width="14" bestFit="1" customWidth="1"/>
    <col min="10" max="10" width="10.140625" bestFit="1" customWidth="1"/>
    <col min="11" max="11" width="14.42578125" bestFit="1" customWidth="1"/>
    <col min="12" max="12" width="14.85546875" bestFit="1" customWidth="1"/>
    <col min="13" max="13" width="9.42578125" bestFit="1" customWidth="1"/>
    <col min="15" max="15" width="7.140625" bestFit="1" customWidth="1"/>
    <col min="16" max="20" width="7.140625" customWidth="1"/>
  </cols>
  <sheetData>
    <row r="1" spans="1:21" x14ac:dyDescent="0.25">
      <c r="A1" s="7" t="s">
        <v>0</v>
      </c>
      <c r="B1" s="6" t="s">
        <v>4</v>
      </c>
      <c r="C1" s="6" t="s">
        <v>5</v>
      </c>
      <c r="D1" s="6" t="s">
        <v>6</v>
      </c>
      <c r="E1" s="6" t="s">
        <v>66</v>
      </c>
      <c r="F1" s="6" t="s">
        <v>7</v>
      </c>
      <c r="G1" s="6" t="s">
        <v>8</v>
      </c>
      <c r="H1" s="6" t="s">
        <v>9</v>
      </c>
      <c r="I1" s="6" t="s">
        <v>10</v>
      </c>
      <c r="J1" s="6" t="s">
        <v>11</v>
      </c>
      <c r="K1" s="6" t="s">
        <v>12</v>
      </c>
      <c r="L1" s="6" t="s">
        <v>13</v>
      </c>
      <c r="M1" s="6" t="s">
        <v>86</v>
      </c>
      <c r="N1" s="6" t="s">
        <v>2</v>
      </c>
      <c r="O1" s="6" t="s">
        <v>3</v>
      </c>
      <c r="R1" t="s">
        <v>9</v>
      </c>
    </row>
    <row r="2" spans="1:21" x14ac:dyDescent="0.25">
      <c r="A2" s="8">
        <v>43831</v>
      </c>
      <c r="B2" t="s">
        <v>14</v>
      </c>
      <c r="C2" t="s">
        <v>15</v>
      </c>
      <c r="D2" t="s">
        <v>16</v>
      </c>
      <c r="E2" t="str">
        <f>IF(D2="18-24","INTERN",IF(D2="25-34","NEW WORKER",IF(D2="35-49","EXPERIENCED WORKER","PROFESSIONAL")))</f>
        <v>NEW WORKER</v>
      </c>
      <c r="F2" t="s">
        <v>17</v>
      </c>
      <c r="G2">
        <v>0</v>
      </c>
      <c r="H2" t="s">
        <v>18</v>
      </c>
      <c r="I2" t="s">
        <v>19</v>
      </c>
      <c r="J2" t="s">
        <v>20</v>
      </c>
      <c r="K2" t="s">
        <v>21</v>
      </c>
      <c r="L2">
        <v>0</v>
      </c>
      <c r="M2" t="s">
        <v>67</v>
      </c>
      <c r="N2" t="s">
        <v>74</v>
      </c>
      <c r="O2">
        <v>2020</v>
      </c>
      <c r="R2" t="s">
        <v>18</v>
      </c>
    </row>
    <row r="3" spans="1:21" x14ac:dyDescent="0.25">
      <c r="A3" s="8">
        <v>43832</v>
      </c>
      <c r="B3" t="s">
        <v>22</v>
      </c>
      <c r="C3" t="s">
        <v>15</v>
      </c>
      <c r="D3" t="s">
        <v>23</v>
      </c>
      <c r="E3" t="str">
        <f t="shared" ref="E3:E66" si="0">IF(D3="18-24","INTERN",IF(D3="25-34","NEW WORKER",IF(D3="35-49","EXPERIENCED WORKER","PROFESSIONAL")))</f>
        <v>EXPERIENCED WORKER</v>
      </c>
      <c r="F3" t="s">
        <v>24</v>
      </c>
      <c r="G3">
        <v>0.5</v>
      </c>
      <c r="H3" t="s">
        <v>25</v>
      </c>
      <c r="I3" t="s">
        <v>26</v>
      </c>
      <c r="J3" t="s">
        <v>27</v>
      </c>
      <c r="K3" t="s">
        <v>28</v>
      </c>
      <c r="L3">
        <v>3367</v>
      </c>
      <c r="M3" t="s">
        <v>68</v>
      </c>
      <c r="N3" t="s">
        <v>74</v>
      </c>
      <c r="O3">
        <v>2020</v>
      </c>
      <c r="R3" t="s">
        <v>25</v>
      </c>
    </row>
    <row r="4" spans="1:21" x14ac:dyDescent="0.25">
      <c r="A4" s="8">
        <v>43833</v>
      </c>
      <c r="B4" t="s">
        <v>29</v>
      </c>
      <c r="C4" t="s">
        <v>15</v>
      </c>
      <c r="D4" t="s">
        <v>30</v>
      </c>
      <c r="E4" t="str">
        <f t="shared" si="0"/>
        <v>INTERN</v>
      </c>
      <c r="F4" t="s">
        <v>31</v>
      </c>
      <c r="G4">
        <v>0</v>
      </c>
      <c r="H4" t="s">
        <v>32</v>
      </c>
      <c r="I4" t="s">
        <v>19</v>
      </c>
      <c r="J4" t="s">
        <v>27</v>
      </c>
      <c r="K4" t="s">
        <v>33</v>
      </c>
      <c r="L4">
        <v>0</v>
      </c>
      <c r="M4" t="s">
        <v>68</v>
      </c>
      <c r="N4" t="s">
        <v>74</v>
      </c>
      <c r="O4">
        <v>2020</v>
      </c>
      <c r="R4" t="s">
        <v>32</v>
      </c>
      <c r="T4" t="s">
        <v>88</v>
      </c>
      <c r="U4" t="s">
        <v>90</v>
      </c>
    </row>
    <row r="5" spans="1:21" x14ac:dyDescent="0.25">
      <c r="A5" s="8">
        <v>43834</v>
      </c>
      <c r="B5" t="s">
        <v>34</v>
      </c>
      <c r="C5" t="s">
        <v>35</v>
      </c>
      <c r="D5" t="s">
        <v>36</v>
      </c>
      <c r="E5" t="str">
        <f t="shared" si="0"/>
        <v>PROFESSIONAL</v>
      </c>
      <c r="F5" t="s">
        <v>37</v>
      </c>
      <c r="G5">
        <v>0</v>
      </c>
      <c r="H5" t="s">
        <v>18</v>
      </c>
      <c r="I5" t="s">
        <v>19</v>
      </c>
      <c r="J5" t="s">
        <v>27</v>
      </c>
      <c r="K5" t="s">
        <v>21</v>
      </c>
      <c r="L5">
        <v>0</v>
      </c>
      <c r="M5" t="s">
        <v>69</v>
      </c>
      <c r="N5" t="s">
        <v>74</v>
      </c>
      <c r="O5">
        <v>2020</v>
      </c>
      <c r="R5" t="s">
        <v>18</v>
      </c>
      <c r="T5" t="s">
        <v>25</v>
      </c>
      <c r="U5">
        <v>1</v>
      </c>
    </row>
    <row r="6" spans="1:21" x14ac:dyDescent="0.25">
      <c r="A6" s="8">
        <v>43835</v>
      </c>
      <c r="B6" t="s">
        <v>34</v>
      </c>
      <c r="C6" t="s">
        <v>15</v>
      </c>
      <c r="D6" t="s">
        <v>16</v>
      </c>
      <c r="E6" t="str">
        <f t="shared" si="0"/>
        <v>NEW WORKER</v>
      </c>
      <c r="F6" t="s">
        <v>38</v>
      </c>
      <c r="G6">
        <v>0</v>
      </c>
      <c r="H6" t="s">
        <v>39</v>
      </c>
      <c r="I6" t="s">
        <v>19</v>
      </c>
      <c r="J6" t="s">
        <v>27</v>
      </c>
      <c r="K6" t="s">
        <v>21</v>
      </c>
      <c r="L6">
        <v>0</v>
      </c>
      <c r="M6" t="s">
        <v>70</v>
      </c>
      <c r="N6" t="s">
        <v>74</v>
      </c>
      <c r="O6">
        <v>2020</v>
      </c>
      <c r="R6" t="s">
        <v>39</v>
      </c>
      <c r="T6" t="s">
        <v>46</v>
      </c>
      <c r="U6">
        <v>1</v>
      </c>
    </row>
    <row r="7" spans="1:21" x14ac:dyDescent="0.25">
      <c r="A7" s="8">
        <v>43836</v>
      </c>
      <c r="B7" t="s">
        <v>22</v>
      </c>
      <c r="C7" t="s">
        <v>35</v>
      </c>
      <c r="D7" t="s">
        <v>36</v>
      </c>
      <c r="E7" t="str">
        <f t="shared" si="0"/>
        <v>PROFESSIONAL</v>
      </c>
      <c r="F7" t="s">
        <v>40</v>
      </c>
      <c r="G7">
        <v>0</v>
      </c>
      <c r="H7" t="s">
        <v>32</v>
      </c>
      <c r="I7" t="s">
        <v>41</v>
      </c>
      <c r="J7" t="s">
        <v>20</v>
      </c>
      <c r="K7" t="s">
        <v>42</v>
      </c>
      <c r="L7">
        <v>132</v>
      </c>
      <c r="M7" t="s">
        <v>69</v>
      </c>
      <c r="N7" t="s">
        <v>74</v>
      </c>
      <c r="O7">
        <v>2020</v>
      </c>
      <c r="R7" t="s">
        <v>32</v>
      </c>
      <c r="T7" t="s">
        <v>49</v>
      </c>
      <c r="U7">
        <v>2</v>
      </c>
    </row>
    <row r="8" spans="1:21" x14ac:dyDescent="0.25">
      <c r="A8" s="8">
        <v>43837</v>
      </c>
      <c r="B8" t="s">
        <v>43</v>
      </c>
      <c r="C8" t="s">
        <v>15</v>
      </c>
      <c r="D8" t="s">
        <v>16</v>
      </c>
      <c r="E8" t="str">
        <f t="shared" si="0"/>
        <v>NEW WORKER</v>
      </c>
      <c r="F8" t="s">
        <v>40</v>
      </c>
      <c r="G8">
        <v>3.5</v>
      </c>
      <c r="H8" t="s">
        <v>18</v>
      </c>
      <c r="I8" t="s">
        <v>26</v>
      </c>
      <c r="J8" t="s">
        <v>27</v>
      </c>
      <c r="K8" t="s">
        <v>44</v>
      </c>
      <c r="L8">
        <v>4872</v>
      </c>
      <c r="M8" t="s">
        <v>69</v>
      </c>
      <c r="N8" t="s">
        <v>74</v>
      </c>
      <c r="O8">
        <v>2020</v>
      </c>
      <c r="R8" t="s">
        <v>18</v>
      </c>
      <c r="T8" t="s">
        <v>32</v>
      </c>
      <c r="U8">
        <v>3</v>
      </c>
    </row>
    <row r="9" spans="1:21" x14ac:dyDescent="0.25">
      <c r="A9" s="8">
        <v>43838</v>
      </c>
      <c r="B9" t="s">
        <v>45</v>
      </c>
      <c r="C9" t="s">
        <v>15</v>
      </c>
      <c r="D9" t="s">
        <v>23</v>
      </c>
      <c r="E9" t="str">
        <f t="shared" si="0"/>
        <v>EXPERIENCED WORKER</v>
      </c>
      <c r="F9" t="s">
        <v>17</v>
      </c>
      <c r="G9">
        <v>1.5</v>
      </c>
      <c r="H9" t="s">
        <v>46</v>
      </c>
      <c r="I9" t="s">
        <v>26</v>
      </c>
      <c r="J9" t="s">
        <v>47</v>
      </c>
      <c r="K9" t="s">
        <v>33</v>
      </c>
      <c r="L9">
        <v>1248</v>
      </c>
      <c r="M9" t="s">
        <v>71</v>
      </c>
      <c r="N9" t="s">
        <v>74</v>
      </c>
      <c r="O9">
        <v>2020</v>
      </c>
      <c r="R9" t="s">
        <v>46</v>
      </c>
      <c r="T9" t="s">
        <v>60</v>
      </c>
      <c r="U9">
        <v>3</v>
      </c>
    </row>
    <row r="10" spans="1:21" x14ac:dyDescent="0.25">
      <c r="A10" s="8">
        <v>43839</v>
      </c>
      <c r="B10" t="s">
        <v>22</v>
      </c>
      <c r="C10" t="s">
        <v>15</v>
      </c>
      <c r="D10" t="s">
        <v>30</v>
      </c>
      <c r="E10" t="str">
        <f t="shared" si="0"/>
        <v>INTERN</v>
      </c>
      <c r="F10" t="s">
        <v>48</v>
      </c>
      <c r="G10">
        <v>0</v>
      </c>
      <c r="H10" t="s">
        <v>49</v>
      </c>
      <c r="I10" t="s">
        <v>41</v>
      </c>
      <c r="J10" t="s">
        <v>20</v>
      </c>
      <c r="K10" t="s">
        <v>50</v>
      </c>
      <c r="L10">
        <v>29</v>
      </c>
      <c r="M10" t="s">
        <v>67</v>
      </c>
      <c r="N10" t="s">
        <v>74</v>
      </c>
      <c r="O10">
        <v>2020</v>
      </c>
      <c r="R10" t="s">
        <v>49</v>
      </c>
      <c r="T10" t="s">
        <v>57</v>
      </c>
      <c r="U10">
        <v>2</v>
      </c>
    </row>
    <row r="11" spans="1:21" x14ac:dyDescent="0.25">
      <c r="A11" s="8">
        <v>43840</v>
      </c>
      <c r="B11" t="s">
        <v>51</v>
      </c>
      <c r="C11" t="s">
        <v>15</v>
      </c>
      <c r="D11" t="s">
        <v>36</v>
      </c>
      <c r="E11" t="str">
        <f t="shared" si="0"/>
        <v>PROFESSIONAL</v>
      </c>
      <c r="F11" t="s">
        <v>40</v>
      </c>
      <c r="G11">
        <v>4.5</v>
      </c>
      <c r="H11" t="s">
        <v>49</v>
      </c>
      <c r="I11" t="s">
        <v>26</v>
      </c>
      <c r="J11" t="s">
        <v>20</v>
      </c>
      <c r="K11" t="s">
        <v>33</v>
      </c>
      <c r="L11">
        <v>2525</v>
      </c>
      <c r="M11" t="s">
        <v>72</v>
      </c>
      <c r="N11" t="s">
        <v>74</v>
      </c>
      <c r="O11">
        <v>2020</v>
      </c>
      <c r="R11" t="s">
        <v>49</v>
      </c>
      <c r="T11" t="s">
        <v>39</v>
      </c>
      <c r="U11">
        <v>4</v>
      </c>
    </row>
    <row r="12" spans="1:21" x14ac:dyDescent="0.25">
      <c r="A12" s="8">
        <v>43841</v>
      </c>
      <c r="B12" t="s">
        <v>22</v>
      </c>
      <c r="C12" t="s">
        <v>35</v>
      </c>
      <c r="D12" t="s">
        <v>23</v>
      </c>
      <c r="E12" t="str">
        <f t="shared" si="0"/>
        <v>EXPERIENCED WORKER</v>
      </c>
      <c r="F12" t="s">
        <v>37</v>
      </c>
      <c r="G12">
        <v>0</v>
      </c>
      <c r="H12" t="s">
        <v>18</v>
      </c>
      <c r="I12" t="s">
        <v>41</v>
      </c>
      <c r="J12" t="s">
        <v>47</v>
      </c>
      <c r="K12" t="s">
        <v>52</v>
      </c>
      <c r="L12">
        <v>59</v>
      </c>
      <c r="M12" t="s">
        <v>69</v>
      </c>
      <c r="N12" t="s">
        <v>74</v>
      </c>
      <c r="O12">
        <v>2020</v>
      </c>
      <c r="R12" t="s">
        <v>18</v>
      </c>
      <c r="T12" t="s">
        <v>55</v>
      </c>
      <c r="U12">
        <v>2</v>
      </c>
    </row>
    <row r="13" spans="1:21" x14ac:dyDescent="0.25">
      <c r="A13" s="8">
        <v>43842</v>
      </c>
      <c r="B13" t="s">
        <v>43</v>
      </c>
      <c r="C13" t="s">
        <v>15</v>
      </c>
      <c r="D13" t="s">
        <v>23</v>
      </c>
      <c r="E13" t="str">
        <f t="shared" si="0"/>
        <v>EXPERIENCED WORKER</v>
      </c>
      <c r="F13" t="s">
        <v>40</v>
      </c>
      <c r="G13">
        <v>0</v>
      </c>
      <c r="H13" t="s">
        <v>25</v>
      </c>
      <c r="I13" t="s">
        <v>53</v>
      </c>
      <c r="J13" t="s">
        <v>20</v>
      </c>
      <c r="K13" t="s">
        <v>52</v>
      </c>
      <c r="L13">
        <v>1947</v>
      </c>
      <c r="M13" t="s">
        <v>72</v>
      </c>
      <c r="N13" t="s">
        <v>74</v>
      </c>
      <c r="O13">
        <v>2020</v>
      </c>
      <c r="R13" t="s">
        <v>25</v>
      </c>
      <c r="T13" t="s">
        <v>89</v>
      </c>
      <c r="U13">
        <v>18</v>
      </c>
    </row>
    <row r="14" spans="1:21" x14ac:dyDescent="0.25">
      <c r="A14" s="8">
        <v>43843</v>
      </c>
      <c r="B14" t="s">
        <v>29</v>
      </c>
      <c r="C14" t="s">
        <v>15</v>
      </c>
      <c r="D14" t="s">
        <v>23</v>
      </c>
      <c r="E14" t="str">
        <f t="shared" si="0"/>
        <v>EXPERIENCED WORKER</v>
      </c>
      <c r="F14" t="s">
        <v>24</v>
      </c>
      <c r="G14">
        <v>0</v>
      </c>
      <c r="H14" t="s">
        <v>49</v>
      </c>
      <c r="I14" t="s">
        <v>53</v>
      </c>
      <c r="J14" t="s">
        <v>27</v>
      </c>
      <c r="K14" t="s">
        <v>54</v>
      </c>
      <c r="L14">
        <v>2268</v>
      </c>
      <c r="M14" t="s">
        <v>71</v>
      </c>
      <c r="N14" t="s">
        <v>74</v>
      </c>
      <c r="O14">
        <v>2020</v>
      </c>
      <c r="R14" t="s">
        <v>49</v>
      </c>
    </row>
    <row r="15" spans="1:21" x14ac:dyDescent="0.25">
      <c r="A15" s="8">
        <v>43844</v>
      </c>
      <c r="B15" t="s">
        <v>29</v>
      </c>
      <c r="C15" t="s">
        <v>15</v>
      </c>
      <c r="D15" t="s">
        <v>36</v>
      </c>
      <c r="E15" t="str">
        <f t="shared" si="0"/>
        <v>PROFESSIONAL</v>
      </c>
      <c r="F15" t="s">
        <v>17</v>
      </c>
      <c r="G15">
        <v>0</v>
      </c>
      <c r="H15" t="s">
        <v>55</v>
      </c>
      <c r="I15" t="s">
        <v>53</v>
      </c>
      <c r="J15" t="s">
        <v>27</v>
      </c>
      <c r="K15" t="s">
        <v>50</v>
      </c>
      <c r="L15">
        <v>628</v>
      </c>
      <c r="M15" t="s">
        <v>73</v>
      </c>
      <c r="N15" t="s">
        <v>74</v>
      </c>
      <c r="O15">
        <v>2020</v>
      </c>
      <c r="R15" t="s">
        <v>55</v>
      </c>
    </row>
    <row r="16" spans="1:21" x14ac:dyDescent="0.25">
      <c r="A16" s="8">
        <v>43845</v>
      </c>
      <c r="B16" t="s">
        <v>29</v>
      </c>
      <c r="C16" t="s">
        <v>15</v>
      </c>
      <c r="D16" t="s">
        <v>23</v>
      </c>
      <c r="E16" t="str">
        <f t="shared" si="0"/>
        <v>EXPERIENCED WORKER</v>
      </c>
      <c r="F16" t="s">
        <v>17</v>
      </c>
      <c r="G16">
        <v>0</v>
      </c>
      <c r="H16" t="s">
        <v>32</v>
      </c>
      <c r="I16" t="s">
        <v>41</v>
      </c>
      <c r="J16" t="s">
        <v>47</v>
      </c>
      <c r="K16" t="s">
        <v>54</v>
      </c>
      <c r="L16">
        <v>77</v>
      </c>
      <c r="M16" t="s">
        <v>73</v>
      </c>
      <c r="N16" t="s">
        <v>74</v>
      </c>
      <c r="O16">
        <v>2020</v>
      </c>
      <c r="R16" t="s">
        <v>32</v>
      </c>
    </row>
    <row r="17" spans="1:18" x14ac:dyDescent="0.25">
      <c r="A17" s="8">
        <v>43846</v>
      </c>
      <c r="B17" t="s">
        <v>56</v>
      </c>
      <c r="C17" t="s">
        <v>15</v>
      </c>
      <c r="D17" t="s">
        <v>36</v>
      </c>
      <c r="E17" t="str">
        <f t="shared" si="0"/>
        <v>PROFESSIONAL</v>
      </c>
      <c r="F17" t="s">
        <v>31</v>
      </c>
      <c r="G17">
        <v>0</v>
      </c>
      <c r="H17" t="s">
        <v>39</v>
      </c>
      <c r="I17" t="s">
        <v>41</v>
      </c>
      <c r="J17" t="s">
        <v>27</v>
      </c>
      <c r="K17" t="s">
        <v>52</v>
      </c>
      <c r="L17">
        <v>341</v>
      </c>
      <c r="M17" t="s">
        <v>73</v>
      </c>
      <c r="N17" t="s">
        <v>74</v>
      </c>
      <c r="O17">
        <v>2020</v>
      </c>
      <c r="R17" t="s">
        <v>39</v>
      </c>
    </row>
    <row r="18" spans="1:18" x14ac:dyDescent="0.25">
      <c r="A18" s="8">
        <v>43847</v>
      </c>
      <c r="B18" t="s">
        <v>51</v>
      </c>
      <c r="C18" t="s">
        <v>15</v>
      </c>
      <c r="D18" t="s">
        <v>30</v>
      </c>
      <c r="E18" t="str">
        <f t="shared" si="0"/>
        <v>INTERN</v>
      </c>
      <c r="F18" t="s">
        <v>17</v>
      </c>
      <c r="G18">
        <v>0</v>
      </c>
      <c r="H18" t="s">
        <v>57</v>
      </c>
      <c r="I18" t="s">
        <v>19</v>
      </c>
      <c r="J18" t="s">
        <v>20</v>
      </c>
      <c r="K18" t="s">
        <v>50</v>
      </c>
      <c r="L18">
        <v>0</v>
      </c>
      <c r="M18" t="s">
        <v>72</v>
      </c>
      <c r="N18" t="s">
        <v>74</v>
      </c>
      <c r="O18">
        <v>2020</v>
      </c>
      <c r="R18" t="s">
        <v>57</v>
      </c>
    </row>
    <row r="19" spans="1:18" x14ac:dyDescent="0.25">
      <c r="A19" s="8">
        <v>43848</v>
      </c>
      <c r="B19" t="s">
        <v>58</v>
      </c>
      <c r="C19" t="s">
        <v>15</v>
      </c>
      <c r="D19" t="s">
        <v>23</v>
      </c>
      <c r="E19" t="str">
        <f t="shared" si="0"/>
        <v>EXPERIENCED WORKER</v>
      </c>
      <c r="F19" t="s">
        <v>48</v>
      </c>
      <c r="G19">
        <v>0</v>
      </c>
      <c r="H19" t="s">
        <v>46</v>
      </c>
      <c r="I19" t="s">
        <v>53</v>
      </c>
      <c r="J19" t="s">
        <v>27</v>
      </c>
      <c r="K19" t="s">
        <v>59</v>
      </c>
      <c r="L19">
        <v>2007</v>
      </c>
      <c r="M19" t="s">
        <v>72</v>
      </c>
      <c r="N19" t="s">
        <v>74</v>
      </c>
      <c r="O19">
        <v>2020</v>
      </c>
      <c r="R19" t="s">
        <v>46</v>
      </c>
    </row>
    <row r="20" spans="1:18" x14ac:dyDescent="0.25">
      <c r="A20" s="8">
        <v>43849</v>
      </c>
      <c r="B20" t="s">
        <v>14</v>
      </c>
      <c r="C20" t="s">
        <v>15</v>
      </c>
      <c r="D20" t="s">
        <v>36</v>
      </c>
      <c r="E20" t="str">
        <f t="shared" si="0"/>
        <v>PROFESSIONAL</v>
      </c>
      <c r="F20" t="s">
        <v>40</v>
      </c>
      <c r="G20">
        <v>0</v>
      </c>
      <c r="H20" t="s">
        <v>60</v>
      </c>
      <c r="I20" t="s">
        <v>41</v>
      </c>
      <c r="J20" t="s">
        <v>47</v>
      </c>
      <c r="K20" t="s">
        <v>21</v>
      </c>
      <c r="L20">
        <v>338</v>
      </c>
      <c r="M20" t="s">
        <v>69</v>
      </c>
      <c r="N20" t="s">
        <v>75</v>
      </c>
      <c r="O20">
        <v>2020</v>
      </c>
      <c r="R20" t="s">
        <v>60</v>
      </c>
    </row>
    <row r="21" spans="1:18" x14ac:dyDescent="0.25">
      <c r="A21" s="8">
        <v>43850</v>
      </c>
      <c r="B21" t="s">
        <v>51</v>
      </c>
      <c r="C21" t="s">
        <v>15</v>
      </c>
      <c r="D21" t="s">
        <v>23</v>
      </c>
      <c r="E21" t="str">
        <f t="shared" si="0"/>
        <v>EXPERIENCED WORKER</v>
      </c>
      <c r="F21" t="s">
        <v>48</v>
      </c>
      <c r="G21">
        <v>4</v>
      </c>
      <c r="H21" t="s">
        <v>39</v>
      </c>
      <c r="I21" t="s">
        <v>26</v>
      </c>
      <c r="J21" t="s">
        <v>47</v>
      </c>
      <c r="K21" t="s">
        <v>50</v>
      </c>
      <c r="L21">
        <v>1196</v>
      </c>
      <c r="M21" t="s">
        <v>73</v>
      </c>
      <c r="N21" t="s">
        <v>75</v>
      </c>
      <c r="O21">
        <v>2020</v>
      </c>
      <c r="R21" t="s">
        <v>39</v>
      </c>
    </row>
    <row r="22" spans="1:18" x14ac:dyDescent="0.25">
      <c r="A22" s="8">
        <v>43851</v>
      </c>
      <c r="B22" t="s">
        <v>61</v>
      </c>
      <c r="C22" t="s">
        <v>15</v>
      </c>
      <c r="D22" t="s">
        <v>30</v>
      </c>
      <c r="E22" t="str">
        <f t="shared" si="0"/>
        <v>INTERN</v>
      </c>
      <c r="F22" t="s">
        <v>38</v>
      </c>
      <c r="G22">
        <v>0</v>
      </c>
      <c r="H22" t="s">
        <v>57</v>
      </c>
      <c r="I22" t="s">
        <v>19</v>
      </c>
      <c r="J22" t="s">
        <v>47</v>
      </c>
      <c r="K22" t="s">
        <v>52</v>
      </c>
      <c r="L22">
        <v>0</v>
      </c>
      <c r="M22" t="s">
        <v>70</v>
      </c>
      <c r="N22" t="s">
        <v>75</v>
      </c>
      <c r="O22">
        <v>2020</v>
      </c>
      <c r="R22" t="s">
        <v>57</v>
      </c>
    </row>
    <row r="23" spans="1:18" x14ac:dyDescent="0.25">
      <c r="A23" s="8">
        <v>43852</v>
      </c>
      <c r="B23" t="s">
        <v>45</v>
      </c>
      <c r="C23" t="s">
        <v>15</v>
      </c>
      <c r="D23" t="s">
        <v>23</v>
      </c>
      <c r="E23" t="str">
        <f t="shared" si="0"/>
        <v>EXPERIENCED WORKER</v>
      </c>
      <c r="F23" t="s">
        <v>40</v>
      </c>
      <c r="G23">
        <v>0</v>
      </c>
      <c r="H23" t="s">
        <v>57</v>
      </c>
      <c r="I23" t="s">
        <v>41</v>
      </c>
      <c r="J23" t="s">
        <v>20</v>
      </c>
      <c r="K23" t="s">
        <v>59</v>
      </c>
      <c r="L23">
        <v>180</v>
      </c>
      <c r="M23" t="s">
        <v>71</v>
      </c>
      <c r="N23" t="s">
        <v>75</v>
      </c>
      <c r="O23">
        <v>2020</v>
      </c>
      <c r="R23" t="s">
        <v>57</v>
      </c>
    </row>
    <row r="24" spans="1:18" x14ac:dyDescent="0.25">
      <c r="A24" s="8">
        <v>43853</v>
      </c>
      <c r="B24" t="s">
        <v>61</v>
      </c>
      <c r="C24" t="s">
        <v>15</v>
      </c>
      <c r="D24" t="s">
        <v>16</v>
      </c>
      <c r="E24" t="str">
        <f t="shared" si="0"/>
        <v>NEW WORKER</v>
      </c>
      <c r="F24" t="s">
        <v>62</v>
      </c>
      <c r="G24">
        <v>4.5</v>
      </c>
      <c r="H24" t="s">
        <v>49</v>
      </c>
      <c r="I24" t="s">
        <v>26</v>
      </c>
      <c r="J24" t="s">
        <v>20</v>
      </c>
      <c r="K24" t="s">
        <v>52</v>
      </c>
      <c r="L24">
        <v>3784</v>
      </c>
      <c r="M24" t="s">
        <v>71</v>
      </c>
      <c r="N24" t="s">
        <v>75</v>
      </c>
      <c r="O24">
        <v>2020</v>
      </c>
      <c r="R24" t="s">
        <v>49</v>
      </c>
    </row>
    <row r="25" spans="1:18" x14ac:dyDescent="0.25">
      <c r="A25" s="8">
        <v>43854</v>
      </c>
      <c r="B25" t="s">
        <v>45</v>
      </c>
      <c r="C25" t="s">
        <v>15</v>
      </c>
      <c r="D25" t="s">
        <v>23</v>
      </c>
      <c r="E25" t="str">
        <f t="shared" si="0"/>
        <v>EXPERIENCED WORKER</v>
      </c>
      <c r="F25" t="s">
        <v>17</v>
      </c>
      <c r="G25">
        <v>1.5</v>
      </c>
      <c r="H25" t="s">
        <v>55</v>
      </c>
      <c r="I25" t="s">
        <v>26</v>
      </c>
      <c r="J25" t="s">
        <v>27</v>
      </c>
      <c r="K25" t="s">
        <v>59</v>
      </c>
      <c r="L25">
        <v>4414</v>
      </c>
      <c r="M25" t="s">
        <v>73</v>
      </c>
      <c r="N25" t="s">
        <v>75</v>
      </c>
      <c r="O25">
        <v>2020</v>
      </c>
      <c r="R25" t="s">
        <v>55</v>
      </c>
    </row>
    <row r="26" spans="1:18" x14ac:dyDescent="0.25">
      <c r="A26" s="8">
        <v>43855</v>
      </c>
      <c r="B26" t="s">
        <v>61</v>
      </c>
      <c r="C26" t="s">
        <v>15</v>
      </c>
      <c r="D26" t="s">
        <v>23</v>
      </c>
      <c r="E26" t="str">
        <f t="shared" si="0"/>
        <v>EXPERIENCED WORKER</v>
      </c>
      <c r="F26" t="s">
        <v>63</v>
      </c>
      <c r="G26">
        <v>2.5</v>
      </c>
      <c r="H26" t="s">
        <v>39</v>
      </c>
      <c r="I26" t="s">
        <v>26</v>
      </c>
      <c r="J26" t="s">
        <v>20</v>
      </c>
      <c r="K26" t="s">
        <v>42</v>
      </c>
      <c r="L26">
        <v>2790</v>
      </c>
      <c r="M26" t="s">
        <v>73</v>
      </c>
      <c r="N26" t="s">
        <v>75</v>
      </c>
      <c r="O26">
        <v>2020</v>
      </c>
      <c r="R26" t="s">
        <v>39</v>
      </c>
    </row>
    <row r="27" spans="1:18" x14ac:dyDescent="0.25">
      <c r="A27" s="8">
        <v>43856</v>
      </c>
      <c r="B27" t="s">
        <v>22</v>
      </c>
      <c r="C27" t="s">
        <v>15</v>
      </c>
      <c r="D27" t="s">
        <v>16</v>
      </c>
      <c r="E27" t="str">
        <f t="shared" si="0"/>
        <v>NEW WORKER</v>
      </c>
      <c r="F27" t="s">
        <v>63</v>
      </c>
      <c r="G27">
        <v>0</v>
      </c>
      <c r="H27" t="s">
        <v>60</v>
      </c>
      <c r="I27" t="s">
        <v>41</v>
      </c>
      <c r="J27" t="s">
        <v>20</v>
      </c>
      <c r="K27" t="s">
        <v>33</v>
      </c>
      <c r="L27">
        <v>394</v>
      </c>
      <c r="M27" t="s">
        <v>70</v>
      </c>
      <c r="N27" t="s">
        <v>75</v>
      </c>
      <c r="O27">
        <v>2020</v>
      </c>
      <c r="R27" t="s">
        <v>60</v>
      </c>
    </row>
    <row r="28" spans="1:18" x14ac:dyDescent="0.25">
      <c r="A28" s="8">
        <v>43857</v>
      </c>
      <c r="B28" t="s">
        <v>58</v>
      </c>
      <c r="C28" t="s">
        <v>15</v>
      </c>
      <c r="D28" t="s">
        <v>36</v>
      </c>
      <c r="E28" t="str">
        <f t="shared" si="0"/>
        <v>PROFESSIONAL</v>
      </c>
      <c r="F28" t="s">
        <v>48</v>
      </c>
      <c r="G28">
        <v>4</v>
      </c>
      <c r="H28" t="s">
        <v>57</v>
      </c>
      <c r="I28" t="s">
        <v>26</v>
      </c>
      <c r="J28" t="s">
        <v>20</v>
      </c>
      <c r="K28" t="s">
        <v>54</v>
      </c>
      <c r="L28">
        <v>4743</v>
      </c>
      <c r="M28" t="s">
        <v>67</v>
      </c>
      <c r="N28" t="s">
        <v>75</v>
      </c>
      <c r="O28">
        <v>2020</v>
      </c>
      <c r="R28" t="s">
        <v>57</v>
      </c>
    </row>
    <row r="29" spans="1:18" x14ac:dyDescent="0.25">
      <c r="A29" s="8">
        <v>43858</v>
      </c>
      <c r="B29" t="s">
        <v>22</v>
      </c>
      <c r="C29" t="s">
        <v>15</v>
      </c>
      <c r="D29" t="s">
        <v>36</v>
      </c>
      <c r="E29" t="str">
        <f t="shared" si="0"/>
        <v>PROFESSIONAL</v>
      </c>
      <c r="F29" t="s">
        <v>17</v>
      </c>
      <c r="G29">
        <v>4.5</v>
      </c>
      <c r="H29" t="s">
        <v>60</v>
      </c>
      <c r="I29" t="s">
        <v>26</v>
      </c>
      <c r="J29" t="s">
        <v>47</v>
      </c>
      <c r="K29" t="s">
        <v>54</v>
      </c>
      <c r="L29">
        <v>3417</v>
      </c>
      <c r="M29" t="s">
        <v>72</v>
      </c>
      <c r="N29" t="s">
        <v>75</v>
      </c>
      <c r="O29">
        <v>2020</v>
      </c>
      <c r="R29" t="s">
        <v>60</v>
      </c>
    </row>
    <row r="30" spans="1:18" x14ac:dyDescent="0.25">
      <c r="A30" s="8">
        <v>43859</v>
      </c>
      <c r="B30" t="s">
        <v>34</v>
      </c>
      <c r="C30" t="s">
        <v>15</v>
      </c>
      <c r="D30" t="s">
        <v>16</v>
      </c>
      <c r="E30" t="str">
        <f t="shared" si="0"/>
        <v>NEW WORKER</v>
      </c>
      <c r="F30" t="s">
        <v>40</v>
      </c>
      <c r="G30">
        <v>0</v>
      </c>
      <c r="H30" t="s">
        <v>25</v>
      </c>
      <c r="I30" t="s">
        <v>53</v>
      </c>
      <c r="J30" t="s">
        <v>47</v>
      </c>
      <c r="K30" t="s">
        <v>21</v>
      </c>
      <c r="L30">
        <v>2337</v>
      </c>
      <c r="M30" t="s">
        <v>72</v>
      </c>
      <c r="N30" t="s">
        <v>75</v>
      </c>
      <c r="O30">
        <v>2020</v>
      </c>
      <c r="R30" t="s">
        <v>25</v>
      </c>
    </row>
    <row r="31" spans="1:18" x14ac:dyDescent="0.25">
      <c r="A31" s="8">
        <v>43860</v>
      </c>
      <c r="B31" t="s">
        <v>64</v>
      </c>
      <c r="C31" t="s">
        <v>15</v>
      </c>
      <c r="D31" t="s">
        <v>16</v>
      </c>
      <c r="E31" t="str">
        <f t="shared" si="0"/>
        <v>NEW WORKER</v>
      </c>
      <c r="F31" t="s">
        <v>62</v>
      </c>
      <c r="G31">
        <v>0</v>
      </c>
      <c r="H31" t="s">
        <v>32</v>
      </c>
      <c r="I31" t="s">
        <v>19</v>
      </c>
      <c r="J31" t="s">
        <v>47</v>
      </c>
      <c r="K31" t="s">
        <v>52</v>
      </c>
      <c r="L31">
        <v>0</v>
      </c>
      <c r="M31" t="s">
        <v>68</v>
      </c>
      <c r="N31" t="s">
        <v>75</v>
      </c>
      <c r="O31">
        <v>2020</v>
      </c>
      <c r="R31" t="s">
        <v>32</v>
      </c>
    </row>
    <row r="32" spans="1:18" x14ac:dyDescent="0.25">
      <c r="A32" s="8">
        <v>43861</v>
      </c>
      <c r="B32" t="s">
        <v>64</v>
      </c>
      <c r="C32" t="s">
        <v>15</v>
      </c>
      <c r="D32" t="s">
        <v>36</v>
      </c>
      <c r="E32" t="str">
        <f t="shared" si="0"/>
        <v>PROFESSIONAL</v>
      </c>
      <c r="F32" t="s">
        <v>63</v>
      </c>
      <c r="G32">
        <v>0</v>
      </c>
      <c r="H32" t="s">
        <v>46</v>
      </c>
      <c r="I32" t="s">
        <v>41</v>
      </c>
      <c r="J32" t="s">
        <v>27</v>
      </c>
      <c r="K32" t="s">
        <v>28</v>
      </c>
      <c r="L32">
        <v>207</v>
      </c>
      <c r="M32" t="s">
        <v>71</v>
      </c>
      <c r="N32" t="s">
        <v>75</v>
      </c>
      <c r="O32">
        <v>2020</v>
      </c>
      <c r="R32" t="s">
        <v>46</v>
      </c>
    </row>
    <row r="33" spans="1:18" x14ac:dyDescent="0.25">
      <c r="A33" s="8">
        <v>43862</v>
      </c>
      <c r="B33" t="s">
        <v>14</v>
      </c>
      <c r="C33" t="s">
        <v>35</v>
      </c>
      <c r="D33" t="s">
        <v>23</v>
      </c>
      <c r="E33" t="str">
        <f t="shared" si="0"/>
        <v>EXPERIENCED WORKER</v>
      </c>
      <c r="F33" t="s">
        <v>48</v>
      </c>
      <c r="G33">
        <v>2</v>
      </c>
      <c r="H33" t="s">
        <v>39</v>
      </c>
      <c r="I33" t="s">
        <v>26</v>
      </c>
      <c r="J33" t="s">
        <v>47</v>
      </c>
      <c r="K33" t="s">
        <v>50</v>
      </c>
      <c r="L33">
        <v>2544</v>
      </c>
      <c r="M33" t="s">
        <v>73</v>
      </c>
      <c r="N33" t="s">
        <v>75</v>
      </c>
      <c r="O33">
        <v>2020</v>
      </c>
      <c r="R33" t="s">
        <v>39</v>
      </c>
    </row>
    <row r="34" spans="1:18" x14ac:dyDescent="0.25">
      <c r="A34" s="8">
        <v>43863</v>
      </c>
      <c r="B34" t="s">
        <v>14</v>
      </c>
      <c r="C34" t="s">
        <v>35</v>
      </c>
      <c r="D34" t="s">
        <v>23</v>
      </c>
      <c r="E34" t="str">
        <f t="shared" si="0"/>
        <v>EXPERIENCED WORKER</v>
      </c>
      <c r="F34" t="s">
        <v>62</v>
      </c>
      <c r="G34">
        <v>0</v>
      </c>
      <c r="H34" t="s">
        <v>57</v>
      </c>
      <c r="I34" t="s">
        <v>53</v>
      </c>
      <c r="J34" t="s">
        <v>27</v>
      </c>
      <c r="K34" t="s">
        <v>33</v>
      </c>
      <c r="L34">
        <v>3411</v>
      </c>
      <c r="M34" t="s">
        <v>67</v>
      </c>
      <c r="N34" t="s">
        <v>75</v>
      </c>
      <c r="O34">
        <v>2020</v>
      </c>
      <c r="R34" t="s">
        <v>57</v>
      </c>
    </row>
    <row r="35" spans="1:18" x14ac:dyDescent="0.25">
      <c r="A35" s="8">
        <v>43864</v>
      </c>
      <c r="B35" t="s">
        <v>56</v>
      </c>
      <c r="C35" t="s">
        <v>15</v>
      </c>
      <c r="D35" t="s">
        <v>16</v>
      </c>
      <c r="E35" t="str">
        <f t="shared" si="0"/>
        <v>NEW WORKER</v>
      </c>
      <c r="F35" t="s">
        <v>63</v>
      </c>
      <c r="G35">
        <v>0</v>
      </c>
      <c r="H35" t="s">
        <v>46</v>
      </c>
      <c r="I35" t="s">
        <v>19</v>
      </c>
      <c r="J35" t="s">
        <v>20</v>
      </c>
      <c r="K35" t="s">
        <v>28</v>
      </c>
      <c r="L35">
        <v>0</v>
      </c>
      <c r="M35" t="s">
        <v>72</v>
      </c>
      <c r="N35" t="s">
        <v>75</v>
      </c>
      <c r="O35">
        <v>2020</v>
      </c>
      <c r="R35" t="s">
        <v>46</v>
      </c>
    </row>
    <row r="36" spans="1:18" x14ac:dyDescent="0.25">
      <c r="A36" s="8">
        <v>43865</v>
      </c>
      <c r="B36" t="s">
        <v>22</v>
      </c>
      <c r="C36" t="s">
        <v>15</v>
      </c>
      <c r="D36" t="s">
        <v>16</v>
      </c>
      <c r="E36" t="str">
        <f t="shared" si="0"/>
        <v>NEW WORKER</v>
      </c>
      <c r="F36" t="s">
        <v>62</v>
      </c>
      <c r="G36">
        <v>0</v>
      </c>
      <c r="H36" t="s">
        <v>32</v>
      </c>
      <c r="I36" t="s">
        <v>53</v>
      </c>
      <c r="J36" t="s">
        <v>20</v>
      </c>
      <c r="K36" t="s">
        <v>28</v>
      </c>
      <c r="L36">
        <v>4800</v>
      </c>
      <c r="M36" t="s">
        <v>69</v>
      </c>
      <c r="N36" t="s">
        <v>75</v>
      </c>
      <c r="O36">
        <v>2020</v>
      </c>
      <c r="R36" t="s">
        <v>32</v>
      </c>
    </row>
    <row r="37" spans="1:18" x14ac:dyDescent="0.25">
      <c r="A37" s="8">
        <v>43866</v>
      </c>
      <c r="B37" t="s">
        <v>43</v>
      </c>
      <c r="C37" t="s">
        <v>15</v>
      </c>
      <c r="D37" t="s">
        <v>36</v>
      </c>
      <c r="E37" t="str">
        <f t="shared" si="0"/>
        <v>PROFESSIONAL</v>
      </c>
      <c r="F37" t="s">
        <v>62</v>
      </c>
      <c r="G37">
        <v>0</v>
      </c>
      <c r="H37" t="s">
        <v>55</v>
      </c>
      <c r="I37" t="s">
        <v>53</v>
      </c>
      <c r="J37" t="s">
        <v>47</v>
      </c>
      <c r="K37" t="s">
        <v>50</v>
      </c>
      <c r="L37">
        <v>3339</v>
      </c>
      <c r="M37" t="s">
        <v>72</v>
      </c>
      <c r="N37" t="s">
        <v>75</v>
      </c>
      <c r="O37">
        <v>2020</v>
      </c>
      <c r="R37" t="s">
        <v>55</v>
      </c>
    </row>
    <row r="38" spans="1:18" x14ac:dyDescent="0.25">
      <c r="A38" s="8">
        <v>43867</v>
      </c>
      <c r="B38" t="s">
        <v>56</v>
      </c>
      <c r="C38" t="s">
        <v>15</v>
      </c>
      <c r="D38" t="s">
        <v>36</v>
      </c>
      <c r="E38" t="str">
        <f t="shared" si="0"/>
        <v>PROFESSIONAL</v>
      </c>
      <c r="F38" t="s">
        <v>38</v>
      </c>
      <c r="G38">
        <v>5</v>
      </c>
      <c r="H38" t="s">
        <v>57</v>
      </c>
      <c r="I38" t="s">
        <v>26</v>
      </c>
      <c r="J38" t="s">
        <v>47</v>
      </c>
      <c r="K38" t="s">
        <v>28</v>
      </c>
      <c r="L38">
        <v>4969</v>
      </c>
      <c r="M38" t="s">
        <v>68</v>
      </c>
      <c r="N38" t="s">
        <v>75</v>
      </c>
      <c r="O38">
        <v>2020</v>
      </c>
      <c r="R38" t="s">
        <v>57</v>
      </c>
    </row>
    <row r="39" spans="1:18" x14ac:dyDescent="0.25">
      <c r="A39" s="8">
        <v>43868</v>
      </c>
      <c r="B39" t="s">
        <v>65</v>
      </c>
      <c r="C39" t="s">
        <v>15</v>
      </c>
      <c r="D39" t="s">
        <v>30</v>
      </c>
      <c r="E39" t="str">
        <f t="shared" si="0"/>
        <v>INTERN</v>
      </c>
      <c r="F39" t="s">
        <v>48</v>
      </c>
      <c r="G39">
        <v>0</v>
      </c>
      <c r="H39" t="s">
        <v>57</v>
      </c>
      <c r="I39" t="s">
        <v>41</v>
      </c>
      <c r="J39" t="s">
        <v>20</v>
      </c>
      <c r="K39" t="s">
        <v>52</v>
      </c>
      <c r="L39">
        <v>360</v>
      </c>
      <c r="M39" t="s">
        <v>71</v>
      </c>
      <c r="N39" t="s">
        <v>76</v>
      </c>
      <c r="O39">
        <v>2020</v>
      </c>
      <c r="R39" t="s">
        <v>57</v>
      </c>
    </row>
    <row r="40" spans="1:18" x14ac:dyDescent="0.25">
      <c r="A40" s="8">
        <v>43869</v>
      </c>
      <c r="B40" t="s">
        <v>29</v>
      </c>
      <c r="C40" t="s">
        <v>15</v>
      </c>
      <c r="D40" t="s">
        <v>23</v>
      </c>
      <c r="E40" t="str">
        <f t="shared" si="0"/>
        <v>EXPERIENCED WORKER</v>
      </c>
      <c r="F40" t="s">
        <v>17</v>
      </c>
      <c r="G40">
        <v>0</v>
      </c>
      <c r="H40" t="s">
        <v>18</v>
      </c>
      <c r="I40" t="s">
        <v>19</v>
      </c>
      <c r="J40" t="s">
        <v>20</v>
      </c>
      <c r="K40" t="s">
        <v>52</v>
      </c>
      <c r="L40">
        <v>0</v>
      </c>
      <c r="M40" t="s">
        <v>70</v>
      </c>
      <c r="N40" t="s">
        <v>76</v>
      </c>
      <c r="O40">
        <v>2020</v>
      </c>
      <c r="R40" t="s">
        <v>18</v>
      </c>
    </row>
    <row r="41" spans="1:18" x14ac:dyDescent="0.25">
      <c r="A41" s="8">
        <v>43870</v>
      </c>
      <c r="B41" t="s">
        <v>22</v>
      </c>
      <c r="C41" t="s">
        <v>15</v>
      </c>
      <c r="D41" t="s">
        <v>36</v>
      </c>
      <c r="E41" t="str">
        <f t="shared" si="0"/>
        <v>PROFESSIONAL</v>
      </c>
      <c r="F41" t="s">
        <v>40</v>
      </c>
      <c r="G41">
        <v>2.5</v>
      </c>
      <c r="H41" t="s">
        <v>49</v>
      </c>
      <c r="I41" t="s">
        <v>26</v>
      </c>
      <c r="J41" t="s">
        <v>27</v>
      </c>
      <c r="K41" t="s">
        <v>50</v>
      </c>
      <c r="L41">
        <v>4718</v>
      </c>
      <c r="M41" t="s">
        <v>70</v>
      </c>
      <c r="N41" t="s">
        <v>76</v>
      </c>
      <c r="O41">
        <v>2020</v>
      </c>
      <c r="R41" t="s">
        <v>49</v>
      </c>
    </row>
    <row r="42" spans="1:18" x14ac:dyDescent="0.25">
      <c r="A42" s="8">
        <v>43871</v>
      </c>
      <c r="B42" t="s">
        <v>29</v>
      </c>
      <c r="C42" t="s">
        <v>15</v>
      </c>
      <c r="D42" t="s">
        <v>16</v>
      </c>
      <c r="E42" t="str">
        <f t="shared" si="0"/>
        <v>NEW WORKER</v>
      </c>
      <c r="F42" t="s">
        <v>17</v>
      </c>
      <c r="G42">
        <v>0</v>
      </c>
      <c r="H42" t="s">
        <v>39</v>
      </c>
      <c r="I42" t="s">
        <v>19</v>
      </c>
      <c r="J42" t="s">
        <v>47</v>
      </c>
      <c r="K42" t="s">
        <v>52</v>
      </c>
      <c r="L42">
        <v>0</v>
      </c>
      <c r="M42" t="s">
        <v>68</v>
      </c>
      <c r="N42" t="s">
        <v>76</v>
      </c>
      <c r="O42">
        <v>2020</v>
      </c>
      <c r="R42" t="s">
        <v>39</v>
      </c>
    </row>
    <row r="43" spans="1:18" x14ac:dyDescent="0.25">
      <c r="A43" s="8">
        <v>43872</v>
      </c>
      <c r="B43" t="s">
        <v>61</v>
      </c>
      <c r="C43" t="s">
        <v>15</v>
      </c>
      <c r="D43" t="s">
        <v>30</v>
      </c>
      <c r="E43" t="str">
        <f t="shared" si="0"/>
        <v>INTERN</v>
      </c>
      <c r="F43" t="s">
        <v>31</v>
      </c>
      <c r="G43">
        <v>0</v>
      </c>
      <c r="H43" t="s">
        <v>57</v>
      </c>
      <c r="I43" t="s">
        <v>41</v>
      </c>
      <c r="J43" t="s">
        <v>27</v>
      </c>
      <c r="K43" t="s">
        <v>52</v>
      </c>
      <c r="L43">
        <v>456</v>
      </c>
      <c r="M43" t="s">
        <v>68</v>
      </c>
      <c r="N43" t="s">
        <v>76</v>
      </c>
      <c r="O43">
        <v>2020</v>
      </c>
      <c r="R43" t="s">
        <v>57</v>
      </c>
    </row>
    <row r="44" spans="1:18" x14ac:dyDescent="0.25">
      <c r="A44" s="8">
        <v>43873</v>
      </c>
      <c r="B44" t="s">
        <v>45</v>
      </c>
      <c r="C44" t="s">
        <v>15</v>
      </c>
      <c r="D44" t="s">
        <v>30</v>
      </c>
      <c r="E44" t="str">
        <f t="shared" si="0"/>
        <v>INTERN</v>
      </c>
      <c r="F44" t="s">
        <v>48</v>
      </c>
      <c r="G44">
        <v>0</v>
      </c>
      <c r="H44" t="s">
        <v>25</v>
      </c>
      <c r="I44" t="s">
        <v>41</v>
      </c>
      <c r="J44" t="s">
        <v>47</v>
      </c>
      <c r="K44" t="s">
        <v>33</v>
      </c>
      <c r="L44">
        <v>307</v>
      </c>
      <c r="M44" t="s">
        <v>69</v>
      </c>
      <c r="N44" t="s">
        <v>76</v>
      </c>
      <c r="O44">
        <v>2020</v>
      </c>
      <c r="R44" t="s">
        <v>25</v>
      </c>
    </row>
    <row r="45" spans="1:18" x14ac:dyDescent="0.25">
      <c r="A45" s="8">
        <v>43874</v>
      </c>
      <c r="B45" t="s">
        <v>51</v>
      </c>
      <c r="C45" t="s">
        <v>15</v>
      </c>
      <c r="D45" t="s">
        <v>23</v>
      </c>
      <c r="E45" t="str">
        <f t="shared" si="0"/>
        <v>EXPERIENCED WORKER</v>
      </c>
      <c r="F45" t="s">
        <v>31</v>
      </c>
      <c r="G45">
        <v>0</v>
      </c>
      <c r="H45" t="s">
        <v>39</v>
      </c>
      <c r="I45" t="s">
        <v>19</v>
      </c>
      <c r="J45" t="s">
        <v>27</v>
      </c>
      <c r="K45" t="s">
        <v>50</v>
      </c>
      <c r="L45">
        <v>0</v>
      </c>
      <c r="M45" t="s">
        <v>67</v>
      </c>
      <c r="N45" t="s">
        <v>76</v>
      </c>
      <c r="O45">
        <v>2020</v>
      </c>
      <c r="R45" t="s">
        <v>39</v>
      </c>
    </row>
    <row r="46" spans="1:18" x14ac:dyDescent="0.25">
      <c r="A46" s="8">
        <v>43875</v>
      </c>
      <c r="B46" t="s">
        <v>43</v>
      </c>
      <c r="C46" t="s">
        <v>35</v>
      </c>
      <c r="D46" t="s">
        <v>30</v>
      </c>
      <c r="E46" t="str">
        <f t="shared" si="0"/>
        <v>INTERN</v>
      </c>
      <c r="F46" t="s">
        <v>48</v>
      </c>
      <c r="G46">
        <v>0</v>
      </c>
      <c r="H46" t="s">
        <v>49</v>
      </c>
      <c r="I46" t="s">
        <v>53</v>
      </c>
      <c r="J46" t="s">
        <v>27</v>
      </c>
      <c r="K46" t="s">
        <v>33</v>
      </c>
      <c r="L46">
        <v>4933</v>
      </c>
      <c r="M46" t="s">
        <v>72</v>
      </c>
      <c r="N46" t="s">
        <v>76</v>
      </c>
      <c r="O46">
        <v>2020</v>
      </c>
      <c r="R46" t="s">
        <v>49</v>
      </c>
    </row>
    <row r="47" spans="1:18" x14ac:dyDescent="0.25">
      <c r="A47" s="8">
        <v>43876</v>
      </c>
      <c r="B47" t="s">
        <v>64</v>
      </c>
      <c r="C47" t="s">
        <v>15</v>
      </c>
      <c r="D47" t="s">
        <v>16</v>
      </c>
      <c r="E47" t="str">
        <f t="shared" si="0"/>
        <v>NEW WORKER</v>
      </c>
      <c r="F47" t="s">
        <v>63</v>
      </c>
      <c r="G47">
        <v>4.5</v>
      </c>
      <c r="H47" t="s">
        <v>18</v>
      </c>
      <c r="I47" t="s">
        <v>26</v>
      </c>
      <c r="J47" t="s">
        <v>27</v>
      </c>
      <c r="K47" t="s">
        <v>28</v>
      </c>
      <c r="L47">
        <v>3146</v>
      </c>
      <c r="M47" t="s">
        <v>70</v>
      </c>
      <c r="N47" t="s">
        <v>76</v>
      </c>
      <c r="O47">
        <v>2020</v>
      </c>
      <c r="R47" t="s">
        <v>18</v>
      </c>
    </row>
    <row r="48" spans="1:18" x14ac:dyDescent="0.25">
      <c r="A48" s="8">
        <v>43877</v>
      </c>
      <c r="B48" t="s">
        <v>29</v>
      </c>
      <c r="C48" t="s">
        <v>15</v>
      </c>
      <c r="D48" t="s">
        <v>23</v>
      </c>
      <c r="E48" t="str">
        <f t="shared" si="0"/>
        <v>EXPERIENCED WORKER</v>
      </c>
      <c r="F48" t="s">
        <v>38</v>
      </c>
      <c r="G48">
        <v>0</v>
      </c>
      <c r="H48" t="s">
        <v>57</v>
      </c>
      <c r="I48" t="s">
        <v>19</v>
      </c>
      <c r="J48" t="s">
        <v>27</v>
      </c>
      <c r="K48" t="s">
        <v>42</v>
      </c>
      <c r="L48">
        <v>0</v>
      </c>
      <c r="M48" t="s">
        <v>68</v>
      </c>
      <c r="N48" t="s">
        <v>76</v>
      </c>
      <c r="O48">
        <v>2020</v>
      </c>
      <c r="R48" t="s">
        <v>57</v>
      </c>
    </row>
    <row r="49" spans="1:18" x14ac:dyDescent="0.25">
      <c r="A49" s="8">
        <v>43878</v>
      </c>
      <c r="B49" t="s">
        <v>56</v>
      </c>
      <c r="C49" t="s">
        <v>15</v>
      </c>
      <c r="D49" t="s">
        <v>23</v>
      </c>
      <c r="E49" t="str">
        <f t="shared" si="0"/>
        <v>EXPERIENCED WORKER</v>
      </c>
      <c r="F49" t="s">
        <v>37</v>
      </c>
      <c r="G49">
        <v>0</v>
      </c>
      <c r="H49" t="s">
        <v>39</v>
      </c>
      <c r="I49" t="s">
        <v>53</v>
      </c>
      <c r="J49" t="s">
        <v>47</v>
      </c>
      <c r="K49" t="s">
        <v>59</v>
      </c>
      <c r="L49">
        <v>3084</v>
      </c>
      <c r="M49" t="s">
        <v>69</v>
      </c>
      <c r="N49" t="s">
        <v>76</v>
      </c>
      <c r="O49">
        <v>2020</v>
      </c>
      <c r="R49" t="s">
        <v>39</v>
      </c>
    </row>
    <row r="50" spans="1:18" x14ac:dyDescent="0.25">
      <c r="A50" s="8">
        <v>43879</v>
      </c>
      <c r="B50" t="s">
        <v>14</v>
      </c>
      <c r="C50" t="s">
        <v>15</v>
      </c>
      <c r="D50" t="s">
        <v>23</v>
      </c>
      <c r="E50" t="str">
        <f t="shared" si="0"/>
        <v>EXPERIENCED WORKER</v>
      </c>
      <c r="F50" t="s">
        <v>37</v>
      </c>
      <c r="G50">
        <v>0</v>
      </c>
      <c r="H50" t="s">
        <v>49</v>
      </c>
      <c r="I50" t="s">
        <v>19</v>
      </c>
      <c r="J50" t="s">
        <v>20</v>
      </c>
      <c r="K50" t="s">
        <v>54</v>
      </c>
      <c r="L50">
        <v>0</v>
      </c>
      <c r="M50" t="s">
        <v>73</v>
      </c>
      <c r="N50" t="s">
        <v>76</v>
      </c>
      <c r="O50">
        <v>2020</v>
      </c>
      <c r="R50" t="s">
        <v>49</v>
      </c>
    </row>
    <row r="51" spans="1:18" x14ac:dyDescent="0.25">
      <c r="A51" s="8">
        <v>43880</v>
      </c>
      <c r="B51" t="s">
        <v>34</v>
      </c>
      <c r="C51" t="s">
        <v>15</v>
      </c>
      <c r="D51" t="s">
        <v>30</v>
      </c>
      <c r="E51" t="str">
        <f t="shared" si="0"/>
        <v>INTERN</v>
      </c>
      <c r="F51" t="s">
        <v>17</v>
      </c>
      <c r="G51">
        <v>0</v>
      </c>
      <c r="H51" t="s">
        <v>46</v>
      </c>
      <c r="I51" t="s">
        <v>41</v>
      </c>
      <c r="J51" t="s">
        <v>47</v>
      </c>
      <c r="K51" t="s">
        <v>21</v>
      </c>
      <c r="L51">
        <v>260</v>
      </c>
      <c r="M51" t="s">
        <v>68</v>
      </c>
      <c r="N51" t="s">
        <v>77</v>
      </c>
      <c r="O51">
        <v>2020</v>
      </c>
      <c r="R51" t="s">
        <v>46</v>
      </c>
    </row>
    <row r="52" spans="1:18" x14ac:dyDescent="0.25">
      <c r="A52" s="8">
        <v>43881</v>
      </c>
      <c r="B52" t="s">
        <v>65</v>
      </c>
      <c r="C52" t="s">
        <v>15</v>
      </c>
      <c r="D52" t="s">
        <v>16</v>
      </c>
      <c r="E52" t="str">
        <f t="shared" si="0"/>
        <v>NEW WORKER</v>
      </c>
      <c r="F52" t="s">
        <v>62</v>
      </c>
      <c r="G52">
        <v>0</v>
      </c>
      <c r="H52" t="s">
        <v>60</v>
      </c>
      <c r="I52" t="s">
        <v>41</v>
      </c>
      <c r="J52" t="s">
        <v>20</v>
      </c>
      <c r="K52" t="s">
        <v>59</v>
      </c>
      <c r="L52">
        <v>40</v>
      </c>
      <c r="M52" t="s">
        <v>69</v>
      </c>
      <c r="N52" t="s">
        <v>77</v>
      </c>
      <c r="O52">
        <v>2020</v>
      </c>
      <c r="R52" t="s">
        <v>60</v>
      </c>
    </row>
    <row r="53" spans="1:18" x14ac:dyDescent="0.25">
      <c r="A53" s="8">
        <v>43882</v>
      </c>
      <c r="B53" t="s">
        <v>56</v>
      </c>
      <c r="C53" t="s">
        <v>15</v>
      </c>
      <c r="D53" t="s">
        <v>16</v>
      </c>
      <c r="E53" t="str">
        <f t="shared" si="0"/>
        <v>NEW WORKER</v>
      </c>
      <c r="F53" t="s">
        <v>24</v>
      </c>
      <c r="G53">
        <v>0</v>
      </c>
      <c r="H53" t="s">
        <v>57</v>
      </c>
      <c r="I53" t="s">
        <v>53</v>
      </c>
      <c r="J53" t="s">
        <v>27</v>
      </c>
      <c r="K53" t="s">
        <v>54</v>
      </c>
      <c r="L53">
        <v>2615</v>
      </c>
      <c r="M53" t="s">
        <v>69</v>
      </c>
      <c r="N53" t="s">
        <v>77</v>
      </c>
      <c r="O53">
        <v>2020</v>
      </c>
      <c r="R53" t="s">
        <v>57</v>
      </c>
    </row>
    <row r="54" spans="1:18" x14ac:dyDescent="0.25">
      <c r="A54" s="8">
        <v>43883</v>
      </c>
      <c r="B54" t="s">
        <v>51</v>
      </c>
      <c r="C54" t="s">
        <v>15</v>
      </c>
      <c r="D54" t="s">
        <v>23</v>
      </c>
      <c r="E54" t="str">
        <f t="shared" si="0"/>
        <v>EXPERIENCED WORKER</v>
      </c>
      <c r="F54" t="s">
        <v>37</v>
      </c>
      <c r="G54">
        <v>4.5</v>
      </c>
      <c r="H54" t="s">
        <v>57</v>
      </c>
      <c r="I54" t="s">
        <v>26</v>
      </c>
      <c r="J54" t="s">
        <v>27</v>
      </c>
      <c r="K54" t="s">
        <v>33</v>
      </c>
      <c r="L54">
        <v>450</v>
      </c>
      <c r="M54" t="s">
        <v>69</v>
      </c>
      <c r="N54" t="s">
        <v>77</v>
      </c>
      <c r="O54">
        <v>2020</v>
      </c>
      <c r="R54" t="s">
        <v>57</v>
      </c>
    </row>
    <row r="55" spans="1:18" x14ac:dyDescent="0.25">
      <c r="A55" s="8">
        <v>43884</v>
      </c>
      <c r="B55" t="s">
        <v>22</v>
      </c>
      <c r="C55" t="s">
        <v>15</v>
      </c>
      <c r="D55" t="s">
        <v>30</v>
      </c>
      <c r="E55" t="str">
        <f t="shared" si="0"/>
        <v>INTERN</v>
      </c>
      <c r="F55" t="s">
        <v>63</v>
      </c>
      <c r="G55">
        <v>0</v>
      </c>
      <c r="H55" t="s">
        <v>60</v>
      </c>
      <c r="I55" t="s">
        <v>53</v>
      </c>
      <c r="J55" t="s">
        <v>47</v>
      </c>
      <c r="K55" t="s">
        <v>54</v>
      </c>
      <c r="L55">
        <v>4462</v>
      </c>
      <c r="M55" t="s">
        <v>73</v>
      </c>
      <c r="N55" t="s">
        <v>77</v>
      </c>
      <c r="O55">
        <v>2020</v>
      </c>
      <c r="R55" t="s">
        <v>60</v>
      </c>
    </row>
    <row r="56" spans="1:18" x14ac:dyDescent="0.25">
      <c r="A56" s="8">
        <v>43885</v>
      </c>
      <c r="B56" t="s">
        <v>34</v>
      </c>
      <c r="C56" t="s">
        <v>15</v>
      </c>
      <c r="D56" t="s">
        <v>16</v>
      </c>
      <c r="E56" t="str">
        <f t="shared" si="0"/>
        <v>NEW WORKER</v>
      </c>
      <c r="F56" t="s">
        <v>38</v>
      </c>
      <c r="G56">
        <v>0</v>
      </c>
      <c r="H56" t="s">
        <v>39</v>
      </c>
      <c r="I56" t="s">
        <v>41</v>
      </c>
      <c r="J56" t="s">
        <v>47</v>
      </c>
      <c r="K56" t="s">
        <v>44</v>
      </c>
      <c r="L56">
        <v>76</v>
      </c>
      <c r="M56" t="s">
        <v>70</v>
      </c>
      <c r="N56" t="s">
        <v>77</v>
      </c>
      <c r="O56">
        <v>2020</v>
      </c>
      <c r="R56" t="s">
        <v>39</v>
      </c>
    </row>
    <row r="57" spans="1:18" x14ac:dyDescent="0.25">
      <c r="A57" s="8">
        <v>43886</v>
      </c>
      <c r="B57" t="s">
        <v>22</v>
      </c>
      <c r="C57" t="s">
        <v>15</v>
      </c>
      <c r="D57" t="s">
        <v>16</v>
      </c>
      <c r="E57" t="str">
        <f t="shared" si="0"/>
        <v>NEW WORKER</v>
      </c>
      <c r="F57" t="s">
        <v>48</v>
      </c>
      <c r="G57">
        <v>0</v>
      </c>
      <c r="H57" t="s">
        <v>39</v>
      </c>
      <c r="I57" t="s">
        <v>41</v>
      </c>
      <c r="J57" t="s">
        <v>47</v>
      </c>
      <c r="K57" t="s">
        <v>50</v>
      </c>
      <c r="L57">
        <v>297</v>
      </c>
      <c r="M57" t="s">
        <v>71</v>
      </c>
      <c r="N57" t="s">
        <v>77</v>
      </c>
      <c r="O57">
        <v>2020</v>
      </c>
      <c r="R57" t="s">
        <v>39</v>
      </c>
    </row>
    <row r="58" spans="1:18" x14ac:dyDescent="0.25">
      <c r="A58" s="8">
        <v>43887</v>
      </c>
      <c r="B58" t="s">
        <v>29</v>
      </c>
      <c r="C58" t="s">
        <v>35</v>
      </c>
      <c r="D58" t="s">
        <v>36</v>
      </c>
      <c r="E58" t="str">
        <f t="shared" si="0"/>
        <v>PROFESSIONAL</v>
      </c>
      <c r="F58" t="s">
        <v>24</v>
      </c>
      <c r="G58">
        <v>4.5</v>
      </c>
      <c r="H58" t="s">
        <v>25</v>
      </c>
      <c r="I58" t="s">
        <v>26</v>
      </c>
      <c r="J58" t="s">
        <v>47</v>
      </c>
      <c r="K58" t="s">
        <v>28</v>
      </c>
      <c r="L58">
        <v>1152</v>
      </c>
      <c r="M58" t="s">
        <v>73</v>
      </c>
      <c r="N58" t="s">
        <v>77</v>
      </c>
      <c r="O58">
        <v>2020</v>
      </c>
      <c r="R58" t="s">
        <v>25</v>
      </c>
    </row>
    <row r="59" spans="1:18" x14ac:dyDescent="0.25">
      <c r="A59" s="8">
        <v>43888</v>
      </c>
      <c r="B59" t="s">
        <v>34</v>
      </c>
      <c r="C59" t="s">
        <v>15</v>
      </c>
      <c r="D59" t="s">
        <v>30</v>
      </c>
      <c r="E59" t="str">
        <f t="shared" si="0"/>
        <v>INTERN</v>
      </c>
      <c r="F59" t="s">
        <v>63</v>
      </c>
      <c r="G59">
        <v>0</v>
      </c>
      <c r="H59" t="s">
        <v>60</v>
      </c>
      <c r="I59" t="s">
        <v>19</v>
      </c>
      <c r="J59" t="s">
        <v>27</v>
      </c>
      <c r="K59" t="s">
        <v>54</v>
      </c>
      <c r="L59">
        <v>0</v>
      </c>
      <c r="M59" t="s">
        <v>73</v>
      </c>
      <c r="N59" t="s">
        <v>77</v>
      </c>
      <c r="O59">
        <v>2020</v>
      </c>
      <c r="R59" t="s">
        <v>60</v>
      </c>
    </row>
    <row r="60" spans="1:18" x14ac:dyDescent="0.25">
      <c r="A60" s="8">
        <v>43889</v>
      </c>
      <c r="B60" t="s">
        <v>56</v>
      </c>
      <c r="C60" t="s">
        <v>15</v>
      </c>
      <c r="D60" t="s">
        <v>36</v>
      </c>
      <c r="E60" t="str">
        <f t="shared" si="0"/>
        <v>PROFESSIONAL</v>
      </c>
      <c r="F60" t="s">
        <v>17</v>
      </c>
      <c r="G60">
        <v>0</v>
      </c>
      <c r="H60" t="s">
        <v>55</v>
      </c>
      <c r="I60" t="s">
        <v>41</v>
      </c>
      <c r="J60" t="s">
        <v>47</v>
      </c>
      <c r="K60" t="s">
        <v>44</v>
      </c>
      <c r="L60">
        <v>173</v>
      </c>
      <c r="M60" t="s">
        <v>70</v>
      </c>
      <c r="N60" t="s">
        <v>77</v>
      </c>
      <c r="O60">
        <v>2020</v>
      </c>
      <c r="R60" t="s">
        <v>55</v>
      </c>
    </row>
    <row r="61" spans="1:18" x14ac:dyDescent="0.25">
      <c r="A61" s="8">
        <v>43890</v>
      </c>
      <c r="B61" t="s">
        <v>51</v>
      </c>
      <c r="C61" t="s">
        <v>15</v>
      </c>
      <c r="D61" t="s">
        <v>36</v>
      </c>
      <c r="E61" t="str">
        <f t="shared" si="0"/>
        <v>PROFESSIONAL</v>
      </c>
      <c r="F61" t="s">
        <v>48</v>
      </c>
      <c r="G61">
        <v>0</v>
      </c>
      <c r="H61" t="s">
        <v>57</v>
      </c>
      <c r="I61" t="s">
        <v>19</v>
      </c>
      <c r="J61" t="s">
        <v>47</v>
      </c>
      <c r="K61" t="s">
        <v>54</v>
      </c>
      <c r="L61">
        <v>0</v>
      </c>
      <c r="M61" t="s">
        <v>70</v>
      </c>
      <c r="N61" t="s">
        <v>77</v>
      </c>
      <c r="O61">
        <v>2020</v>
      </c>
      <c r="R61" t="s">
        <v>57</v>
      </c>
    </row>
    <row r="62" spans="1:18" x14ac:dyDescent="0.25">
      <c r="A62" s="8">
        <v>43891</v>
      </c>
      <c r="B62" t="s">
        <v>56</v>
      </c>
      <c r="C62" t="s">
        <v>15</v>
      </c>
      <c r="D62" t="s">
        <v>23</v>
      </c>
      <c r="E62" t="str">
        <f t="shared" si="0"/>
        <v>EXPERIENCED WORKER</v>
      </c>
      <c r="F62" t="s">
        <v>37</v>
      </c>
      <c r="G62">
        <v>1.5</v>
      </c>
      <c r="H62" t="s">
        <v>60</v>
      </c>
      <c r="I62" t="s">
        <v>26</v>
      </c>
      <c r="J62" t="s">
        <v>20</v>
      </c>
      <c r="K62" t="s">
        <v>52</v>
      </c>
      <c r="L62">
        <v>4731</v>
      </c>
      <c r="M62" t="s">
        <v>67</v>
      </c>
      <c r="N62" t="s">
        <v>77</v>
      </c>
      <c r="O62">
        <v>2020</v>
      </c>
      <c r="R62" t="s">
        <v>60</v>
      </c>
    </row>
    <row r="63" spans="1:18" x14ac:dyDescent="0.25">
      <c r="A63" s="8">
        <v>43892</v>
      </c>
      <c r="B63" t="s">
        <v>29</v>
      </c>
      <c r="C63" t="s">
        <v>15</v>
      </c>
      <c r="D63" t="s">
        <v>36</v>
      </c>
      <c r="E63" t="str">
        <f t="shared" si="0"/>
        <v>PROFESSIONAL</v>
      </c>
      <c r="F63" t="s">
        <v>17</v>
      </c>
      <c r="G63">
        <v>0</v>
      </c>
      <c r="H63" t="s">
        <v>18</v>
      </c>
      <c r="I63" t="s">
        <v>41</v>
      </c>
      <c r="J63" t="s">
        <v>20</v>
      </c>
      <c r="K63" t="s">
        <v>21</v>
      </c>
      <c r="L63">
        <v>155</v>
      </c>
      <c r="M63" t="s">
        <v>72</v>
      </c>
      <c r="N63" t="s">
        <v>77</v>
      </c>
      <c r="O63">
        <v>2020</v>
      </c>
      <c r="R63" t="s">
        <v>18</v>
      </c>
    </row>
    <row r="64" spans="1:18" x14ac:dyDescent="0.25">
      <c r="A64" s="8">
        <v>43893</v>
      </c>
      <c r="B64" t="s">
        <v>64</v>
      </c>
      <c r="C64" t="s">
        <v>15</v>
      </c>
      <c r="D64" t="s">
        <v>16</v>
      </c>
      <c r="E64" t="str">
        <f t="shared" si="0"/>
        <v>NEW WORKER</v>
      </c>
      <c r="F64" t="s">
        <v>40</v>
      </c>
      <c r="G64">
        <v>3</v>
      </c>
      <c r="H64" t="s">
        <v>32</v>
      </c>
      <c r="I64" t="s">
        <v>26</v>
      </c>
      <c r="J64" t="s">
        <v>47</v>
      </c>
      <c r="K64" t="s">
        <v>33</v>
      </c>
      <c r="L64">
        <v>3425</v>
      </c>
      <c r="M64" t="s">
        <v>68</v>
      </c>
      <c r="N64" t="s">
        <v>77</v>
      </c>
      <c r="O64">
        <v>2020</v>
      </c>
      <c r="R64" t="s">
        <v>32</v>
      </c>
    </row>
    <row r="65" spans="1:18" x14ac:dyDescent="0.25">
      <c r="A65" s="8">
        <v>43894</v>
      </c>
      <c r="B65" t="s">
        <v>43</v>
      </c>
      <c r="C65" t="s">
        <v>15</v>
      </c>
      <c r="D65" t="s">
        <v>16</v>
      </c>
      <c r="E65" t="str">
        <f t="shared" si="0"/>
        <v>NEW WORKER</v>
      </c>
      <c r="F65" t="s">
        <v>17</v>
      </c>
      <c r="G65">
        <v>0</v>
      </c>
      <c r="H65" t="s">
        <v>25</v>
      </c>
      <c r="I65" t="s">
        <v>19</v>
      </c>
      <c r="J65" t="s">
        <v>47</v>
      </c>
      <c r="K65" t="s">
        <v>33</v>
      </c>
      <c r="L65">
        <v>0</v>
      </c>
      <c r="M65" t="s">
        <v>69</v>
      </c>
      <c r="N65" t="s">
        <v>77</v>
      </c>
      <c r="O65">
        <v>2020</v>
      </c>
      <c r="R65" t="s">
        <v>25</v>
      </c>
    </row>
    <row r="66" spans="1:18" x14ac:dyDescent="0.25">
      <c r="A66" s="8">
        <v>43895</v>
      </c>
      <c r="B66" t="s">
        <v>51</v>
      </c>
      <c r="C66" t="s">
        <v>15</v>
      </c>
      <c r="D66" t="s">
        <v>30</v>
      </c>
      <c r="E66" t="str">
        <f t="shared" si="0"/>
        <v>INTERN</v>
      </c>
      <c r="F66" t="s">
        <v>31</v>
      </c>
      <c r="G66">
        <v>3</v>
      </c>
      <c r="H66" t="s">
        <v>46</v>
      </c>
      <c r="I66" t="s">
        <v>26</v>
      </c>
      <c r="J66" t="s">
        <v>47</v>
      </c>
      <c r="K66" t="s">
        <v>28</v>
      </c>
      <c r="L66">
        <v>2627</v>
      </c>
      <c r="M66" t="s">
        <v>70</v>
      </c>
      <c r="N66" t="s">
        <v>77</v>
      </c>
      <c r="O66">
        <v>2020</v>
      </c>
      <c r="R66" t="s">
        <v>46</v>
      </c>
    </row>
    <row r="67" spans="1:18" x14ac:dyDescent="0.25">
      <c r="A67" s="8">
        <v>43896</v>
      </c>
      <c r="B67" t="s">
        <v>61</v>
      </c>
      <c r="C67" t="s">
        <v>35</v>
      </c>
      <c r="D67" t="s">
        <v>30</v>
      </c>
      <c r="E67" t="str">
        <f t="shared" ref="E67:E130" si="1">IF(D67="18-24","INTERN",IF(D67="25-34","NEW WORKER",IF(D67="35-49","EXPERIENCED WORKER","PROFESSIONAL")))</f>
        <v>INTERN</v>
      </c>
      <c r="F67" t="s">
        <v>24</v>
      </c>
      <c r="G67">
        <v>4</v>
      </c>
      <c r="H67" t="s">
        <v>55</v>
      </c>
      <c r="I67" t="s">
        <v>26</v>
      </c>
      <c r="J67" t="s">
        <v>20</v>
      </c>
      <c r="K67" t="s">
        <v>52</v>
      </c>
      <c r="L67">
        <v>3680</v>
      </c>
      <c r="M67" t="s">
        <v>70</v>
      </c>
      <c r="N67" t="s">
        <v>77</v>
      </c>
      <c r="O67">
        <v>2020</v>
      </c>
      <c r="R67" t="s">
        <v>55</v>
      </c>
    </row>
    <row r="68" spans="1:18" x14ac:dyDescent="0.25">
      <c r="A68" s="8">
        <v>43897</v>
      </c>
      <c r="B68" t="s">
        <v>34</v>
      </c>
      <c r="C68" t="s">
        <v>15</v>
      </c>
      <c r="D68" t="s">
        <v>23</v>
      </c>
      <c r="E68" t="str">
        <f t="shared" si="1"/>
        <v>EXPERIENCED WORKER</v>
      </c>
      <c r="F68" t="s">
        <v>24</v>
      </c>
      <c r="G68">
        <v>0</v>
      </c>
      <c r="H68" t="s">
        <v>18</v>
      </c>
      <c r="I68" t="s">
        <v>41</v>
      </c>
      <c r="J68" t="s">
        <v>27</v>
      </c>
      <c r="K68" t="s">
        <v>33</v>
      </c>
      <c r="L68">
        <v>281</v>
      </c>
      <c r="M68" t="s">
        <v>67</v>
      </c>
      <c r="N68" t="s">
        <v>77</v>
      </c>
      <c r="O68">
        <v>2020</v>
      </c>
      <c r="R68" t="s">
        <v>18</v>
      </c>
    </row>
    <row r="69" spans="1:18" x14ac:dyDescent="0.25">
      <c r="A69" s="8">
        <v>43898</v>
      </c>
      <c r="B69" t="s">
        <v>34</v>
      </c>
      <c r="C69" t="s">
        <v>15</v>
      </c>
      <c r="D69" t="s">
        <v>30</v>
      </c>
      <c r="E69" t="str">
        <f t="shared" si="1"/>
        <v>INTERN</v>
      </c>
      <c r="F69" t="s">
        <v>62</v>
      </c>
      <c r="G69">
        <v>0</v>
      </c>
      <c r="H69" t="s">
        <v>18</v>
      </c>
      <c r="I69" t="s">
        <v>19</v>
      </c>
      <c r="J69" t="s">
        <v>20</v>
      </c>
      <c r="K69" t="s">
        <v>42</v>
      </c>
      <c r="L69">
        <v>0</v>
      </c>
      <c r="M69" t="s">
        <v>67</v>
      </c>
      <c r="N69" t="s">
        <v>77</v>
      </c>
      <c r="O69">
        <v>2020</v>
      </c>
      <c r="R69" t="s">
        <v>18</v>
      </c>
    </row>
    <row r="70" spans="1:18" x14ac:dyDescent="0.25">
      <c r="A70" s="8">
        <v>43899</v>
      </c>
      <c r="B70" t="s">
        <v>56</v>
      </c>
      <c r="C70" t="s">
        <v>15</v>
      </c>
      <c r="D70" t="s">
        <v>30</v>
      </c>
      <c r="E70" t="str">
        <f t="shared" si="1"/>
        <v>INTERN</v>
      </c>
      <c r="F70" t="s">
        <v>38</v>
      </c>
      <c r="G70">
        <v>1</v>
      </c>
      <c r="H70" t="s">
        <v>57</v>
      </c>
      <c r="I70" t="s">
        <v>26</v>
      </c>
      <c r="J70" t="s">
        <v>27</v>
      </c>
      <c r="K70" t="s">
        <v>50</v>
      </c>
      <c r="L70">
        <v>3954</v>
      </c>
      <c r="M70" t="s">
        <v>68</v>
      </c>
      <c r="N70" t="s">
        <v>77</v>
      </c>
      <c r="O70">
        <v>2020</v>
      </c>
      <c r="R70" t="s">
        <v>57</v>
      </c>
    </row>
    <row r="71" spans="1:18" x14ac:dyDescent="0.25">
      <c r="A71" s="8">
        <v>43900</v>
      </c>
      <c r="B71" t="s">
        <v>29</v>
      </c>
      <c r="C71" t="s">
        <v>35</v>
      </c>
      <c r="D71" t="s">
        <v>36</v>
      </c>
      <c r="E71" t="str">
        <f t="shared" si="1"/>
        <v>PROFESSIONAL</v>
      </c>
      <c r="F71" t="s">
        <v>62</v>
      </c>
      <c r="G71">
        <v>0</v>
      </c>
      <c r="H71" t="s">
        <v>57</v>
      </c>
      <c r="I71" t="s">
        <v>19</v>
      </c>
      <c r="J71" t="s">
        <v>27</v>
      </c>
      <c r="K71" t="s">
        <v>44</v>
      </c>
      <c r="L71">
        <v>0</v>
      </c>
      <c r="M71" t="s">
        <v>69</v>
      </c>
      <c r="N71" t="s">
        <v>77</v>
      </c>
      <c r="O71">
        <v>2020</v>
      </c>
      <c r="R71" t="s">
        <v>57</v>
      </c>
    </row>
    <row r="72" spans="1:18" x14ac:dyDescent="0.25">
      <c r="A72" s="8">
        <v>43901</v>
      </c>
      <c r="B72" t="s">
        <v>65</v>
      </c>
      <c r="C72" t="s">
        <v>35</v>
      </c>
      <c r="D72" t="s">
        <v>30</v>
      </c>
      <c r="E72" t="str">
        <f t="shared" si="1"/>
        <v>INTERN</v>
      </c>
      <c r="F72" t="s">
        <v>63</v>
      </c>
      <c r="G72">
        <v>0</v>
      </c>
      <c r="H72" t="s">
        <v>46</v>
      </c>
      <c r="I72" t="s">
        <v>19</v>
      </c>
      <c r="J72" t="s">
        <v>27</v>
      </c>
      <c r="K72" t="s">
        <v>44</v>
      </c>
      <c r="L72">
        <v>0</v>
      </c>
      <c r="M72" t="s">
        <v>73</v>
      </c>
      <c r="N72" t="s">
        <v>77</v>
      </c>
      <c r="O72">
        <v>2020</v>
      </c>
      <c r="R72" t="s">
        <v>46</v>
      </c>
    </row>
    <row r="73" spans="1:18" x14ac:dyDescent="0.25">
      <c r="A73" s="8">
        <v>43902</v>
      </c>
      <c r="B73" t="s">
        <v>34</v>
      </c>
      <c r="C73" t="s">
        <v>15</v>
      </c>
      <c r="D73" t="s">
        <v>16</v>
      </c>
      <c r="E73" t="str">
        <f t="shared" si="1"/>
        <v>NEW WORKER</v>
      </c>
      <c r="F73" t="s">
        <v>38</v>
      </c>
      <c r="G73">
        <v>0</v>
      </c>
      <c r="H73" t="s">
        <v>60</v>
      </c>
      <c r="I73" t="s">
        <v>53</v>
      </c>
      <c r="J73" t="s">
        <v>27</v>
      </c>
      <c r="K73" t="s">
        <v>50</v>
      </c>
      <c r="L73">
        <v>2461</v>
      </c>
      <c r="M73" t="s">
        <v>69</v>
      </c>
      <c r="N73" t="s">
        <v>78</v>
      </c>
      <c r="O73">
        <v>2020</v>
      </c>
      <c r="R73" t="s">
        <v>60</v>
      </c>
    </row>
    <row r="74" spans="1:18" x14ac:dyDescent="0.25">
      <c r="A74" s="8">
        <v>43903</v>
      </c>
      <c r="B74" t="s">
        <v>61</v>
      </c>
      <c r="C74" t="s">
        <v>15</v>
      </c>
      <c r="D74" t="s">
        <v>16</v>
      </c>
      <c r="E74" t="str">
        <f t="shared" si="1"/>
        <v>NEW WORKER</v>
      </c>
      <c r="F74" t="s">
        <v>31</v>
      </c>
      <c r="G74">
        <v>0</v>
      </c>
      <c r="H74" t="s">
        <v>60</v>
      </c>
      <c r="I74" t="s">
        <v>53</v>
      </c>
      <c r="J74" t="s">
        <v>27</v>
      </c>
      <c r="K74" t="s">
        <v>33</v>
      </c>
      <c r="L74">
        <v>3851</v>
      </c>
      <c r="M74" t="s">
        <v>73</v>
      </c>
      <c r="N74" t="s">
        <v>78</v>
      </c>
      <c r="O74">
        <v>2020</v>
      </c>
      <c r="R74" t="s">
        <v>60</v>
      </c>
    </row>
    <row r="75" spans="1:18" x14ac:dyDescent="0.25">
      <c r="A75" s="8">
        <v>43904</v>
      </c>
      <c r="B75" t="s">
        <v>45</v>
      </c>
      <c r="C75" t="s">
        <v>15</v>
      </c>
      <c r="D75" t="s">
        <v>36</v>
      </c>
      <c r="E75" t="str">
        <f t="shared" si="1"/>
        <v>PROFESSIONAL</v>
      </c>
      <c r="F75" t="s">
        <v>17</v>
      </c>
      <c r="G75">
        <v>0</v>
      </c>
      <c r="H75" t="s">
        <v>49</v>
      </c>
      <c r="I75" t="s">
        <v>41</v>
      </c>
      <c r="J75" t="s">
        <v>47</v>
      </c>
      <c r="K75" t="s">
        <v>54</v>
      </c>
      <c r="L75">
        <v>224</v>
      </c>
      <c r="M75" t="s">
        <v>70</v>
      </c>
      <c r="N75" t="s">
        <v>78</v>
      </c>
      <c r="O75">
        <v>2020</v>
      </c>
      <c r="R75" t="s">
        <v>49</v>
      </c>
    </row>
    <row r="76" spans="1:18" x14ac:dyDescent="0.25">
      <c r="A76" s="8">
        <v>43905</v>
      </c>
      <c r="B76" t="s">
        <v>43</v>
      </c>
      <c r="C76" t="s">
        <v>15</v>
      </c>
      <c r="D76" t="s">
        <v>30</v>
      </c>
      <c r="E76" t="str">
        <f t="shared" si="1"/>
        <v>INTERN</v>
      </c>
      <c r="F76" t="s">
        <v>38</v>
      </c>
      <c r="G76">
        <v>4</v>
      </c>
      <c r="H76" t="s">
        <v>49</v>
      </c>
      <c r="I76" t="s">
        <v>26</v>
      </c>
      <c r="J76" t="s">
        <v>47</v>
      </c>
      <c r="K76" t="s">
        <v>54</v>
      </c>
      <c r="L76">
        <v>3969</v>
      </c>
      <c r="M76" t="s">
        <v>72</v>
      </c>
      <c r="N76" t="s">
        <v>78</v>
      </c>
      <c r="O76">
        <v>2020</v>
      </c>
      <c r="R76" t="s">
        <v>49</v>
      </c>
    </row>
    <row r="77" spans="1:18" x14ac:dyDescent="0.25">
      <c r="A77" s="8">
        <v>43906</v>
      </c>
      <c r="B77" t="s">
        <v>51</v>
      </c>
      <c r="C77" t="s">
        <v>15</v>
      </c>
      <c r="D77" t="s">
        <v>30</v>
      </c>
      <c r="E77" t="str">
        <f t="shared" si="1"/>
        <v>INTERN</v>
      </c>
      <c r="F77" t="s">
        <v>17</v>
      </c>
      <c r="G77">
        <v>0</v>
      </c>
      <c r="H77" t="s">
        <v>25</v>
      </c>
      <c r="I77" t="s">
        <v>41</v>
      </c>
      <c r="J77" t="s">
        <v>47</v>
      </c>
      <c r="K77" t="s">
        <v>33</v>
      </c>
      <c r="L77">
        <v>434</v>
      </c>
      <c r="M77" t="s">
        <v>68</v>
      </c>
      <c r="N77" t="s">
        <v>78</v>
      </c>
      <c r="O77">
        <v>2020</v>
      </c>
      <c r="R77" t="s">
        <v>25</v>
      </c>
    </row>
    <row r="78" spans="1:18" x14ac:dyDescent="0.25">
      <c r="A78" s="8">
        <v>43907</v>
      </c>
      <c r="B78" t="s">
        <v>43</v>
      </c>
      <c r="C78" t="s">
        <v>15</v>
      </c>
      <c r="D78" t="s">
        <v>36</v>
      </c>
      <c r="E78" t="str">
        <f t="shared" si="1"/>
        <v>PROFESSIONAL</v>
      </c>
      <c r="F78" t="s">
        <v>40</v>
      </c>
      <c r="G78">
        <v>1</v>
      </c>
      <c r="H78" t="s">
        <v>39</v>
      </c>
      <c r="I78" t="s">
        <v>26</v>
      </c>
      <c r="J78" t="s">
        <v>47</v>
      </c>
      <c r="K78" t="s">
        <v>59</v>
      </c>
      <c r="L78">
        <v>1173</v>
      </c>
      <c r="M78" t="s">
        <v>68</v>
      </c>
      <c r="N78" t="s">
        <v>78</v>
      </c>
      <c r="O78">
        <v>2020</v>
      </c>
      <c r="R78" t="s">
        <v>39</v>
      </c>
    </row>
    <row r="79" spans="1:18" x14ac:dyDescent="0.25">
      <c r="A79" s="8">
        <v>43908</v>
      </c>
      <c r="B79" t="s">
        <v>29</v>
      </c>
      <c r="C79" t="s">
        <v>15</v>
      </c>
      <c r="D79" t="s">
        <v>23</v>
      </c>
      <c r="E79" t="str">
        <f t="shared" si="1"/>
        <v>EXPERIENCED WORKER</v>
      </c>
      <c r="F79" t="s">
        <v>48</v>
      </c>
      <c r="G79">
        <v>0</v>
      </c>
      <c r="H79" t="s">
        <v>25</v>
      </c>
      <c r="I79" t="s">
        <v>41</v>
      </c>
      <c r="J79" t="s">
        <v>20</v>
      </c>
      <c r="K79" t="s">
        <v>50</v>
      </c>
      <c r="L79">
        <v>236</v>
      </c>
      <c r="M79" t="s">
        <v>69</v>
      </c>
      <c r="N79" t="s">
        <v>78</v>
      </c>
      <c r="O79">
        <v>2020</v>
      </c>
      <c r="R79" t="s">
        <v>25</v>
      </c>
    </row>
    <row r="80" spans="1:18" x14ac:dyDescent="0.25">
      <c r="A80" s="8">
        <v>43909</v>
      </c>
      <c r="B80" t="s">
        <v>65</v>
      </c>
      <c r="C80" t="s">
        <v>15</v>
      </c>
      <c r="D80" t="s">
        <v>23</v>
      </c>
      <c r="E80" t="str">
        <f t="shared" si="1"/>
        <v>EXPERIENCED WORKER</v>
      </c>
      <c r="F80" t="s">
        <v>38</v>
      </c>
      <c r="G80">
        <v>0</v>
      </c>
      <c r="H80" t="s">
        <v>18</v>
      </c>
      <c r="I80" t="s">
        <v>19</v>
      </c>
      <c r="J80" t="s">
        <v>27</v>
      </c>
      <c r="K80" t="s">
        <v>33</v>
      </c>
      <c r="L80">
        <v>0</v>
      </c>
      <c r="M80" t="s">
        <v>71</v>
      </c>
      <c r="N80" t="s">
        <v>78</v>
      </c>
      <c r="O80">
        <v>2020</v>
      </c>
      <c r="R80" t="s">
        <v>18</v>
      </c>
    </row>
    <row r="81" spans="1:18" x14ac:dyDescent="0.25">
      <c r="A81" s="8">
        <v>43910</v>
      </c>
      <c r="B81" t="s">
        <v>45</v>
      </c>
      <c r="C81" t="s">
        <v>15</v>
      </c>
      <c r="D81" t="s">
        <v>23</v>
      </c>
      <c r="E81" t="str">
        <f t="shared" si="1"/>
        <v>EXPERIENCED WORKER</v>
      </c>
      <c r="F81" t="s">
        <v>40</v>
      </c>
      <c r="G81">
        <v>1.5</v>
      </c>
      <c r="H81" t="s">
        <v>57</v>
      </c>
      <c r="I81" t="s">
        <v>26</v>
      </c>
      <c r="J81" t="s">
        <v>47</v>
      </c>
      <c r="K81" t="s">
        <v>50</v>
      </c>
      <c r="L81">
        <v>1592</v>
      </c>
      <c r="M81" t="s">
        <v>71</v>
      </c>
      <c r="N81" t="s">
        <v>78</v>
      </c>
      <c r="O81">
        <v>2020</v>
      </c>
      <c r="R81" t="s">
        <v>57</v>
      </c>
    </row>
    <row r="82" spans="1:18" x14ac:dyDescent="0.25">
      <c r="A82" s="8">
        <v>43911</v>
      </c>
      <c r="B82" t="s">
        <v>64</v>
      </c>
      <c r="C82" t="s">
        <v>15</v>
      </c>
      <c r="D82" t="s">
        <v>36</v>
      </c>
      <c r="E82" t="str">
        <f t="shared" si="1"/>
        <v>PROFESSIONAL</v>
      </c>
      <c r="F82" t="s">
        <v>63</v>
      </c>
      <c r="G82">
        <v>0</v>
      </c>
      <c r="H82" t="s">
        <v>32</v>
      </c>
      <c r="I82" t="s">
        <v>19</v>
      </c>
      <c r="J82" t="s">
        <v>47</v>
      </c>
      <c r="K82" t="s">
        <v>52</v>
      </c>
      <c r="L82">
        <v>0</v>
      </c>
      <c r="M82" t="s">
        <v>73</v>
      </c>
      <c r="N82" t="s">
        <v>78</v>
      </c>
      <c r="O82">
        <v>2020</v>
      </c>
      <c r="R82" t="s">
        <v>32</v>
      </c>
    </row>
    <row r="83" spans="1:18" x14ac:dyDescent="0.25">
      <c r="A83" s="8">
        <v>43912</v>
      </c>
      <c r="B83" t="s">
        <v>45</v>
      </c>
      <c r="C83" t="s">
        <v>15</v>
      </c>
      <c r="D83" t="s">
        <v>36</v>
      </c>
      <c r="E83" t="str">
        <f t="shared" si="1"/>
        <v>PROFESSIONAL</v>
      </c>
      <c r="F83" t="s">
        <v>48</v>
      </c>
      <c r="G83">
        <v>0</v>
      </c>
      <c r="H83" t="s">
        <v>57</v>
      </c>
      <c r="I83" t="s">
        <v>19</v>
      </c>
      <c r="J83" t="s">
        <v>20</v>
      </c>
      <c r="K83" t="s">
        <v>59</v>
      </c>
      <c r="L83">
        <v>0</v>
      </c>
      <c r="M83" t="s">
        <v>67</v>
      </c>
      <c r="N83" t="s">
        <v>78</v>
      </c>
      <c r="O83">
        <v>2020</v>
      </c>
      <c r="R83" t="s">
        <v>57</v>
      </c>
    </row>
    <row r="84" spans="1:18" x14ac:dyDescent="0.25">
      <c r="A84" s="8">
        <v>43913</v>
      </c>
      <c r="B84" t="s">
        <v>43</v>
      </c>
      <c r="C84" t="s">
        <v>15</v>
      </c>
      <c r="D84" t="s">
        <v>23</v>
      </c>
      <c r="E84" t="str">
        <f t="shared" si="1"/>
        <v>EXPERIENCED WORKER</v>
      </c>
      <c r="F84" t="s">
        <v>31</v>
      </c>
      <c r="G84">
        <v>0</v>
      </c>
      <c r="H84" t="s">
        <v>60</v>
      </c>
      <c r="I84" t="s">
        <v>41</v>
      </c>
      <c r="J84" t="s">
        <v>47</v>
      </c>
      <c r="K84" t="s">
        <v>50</v>
      </c>
      <c r="L84">
        <v>457</v>
      </c>
      <c r="M84" t="s">
        <v>67</v>
      </c>
      <c r="N84" t="s">
        <v>78</v>
      </c>
      <c r="O84">
        <v>2020</v>
      </c>
      <c r="R84" t="s">
        <v>60</v>
      </c>
    </row>
    <row r="85" spans="1:18" x14ac:dyDescent="0.25">
      <c r="A85" s="8">
        <v>43914</v>
      </c>
      <c r="B85" t="s">
        <v>22</v>
      </c>
      <c r="C85" t="s">
        <v>15</v>
      </c>
      <c r="D85" t="s">
        <v>23</v>
      </c>
      <c r="E85" t="str">
        <f t="shared" si="1"/>
        <v>EXPERIENCED WORKER</v>
      </c>
      <c r="F85" t="s">
        <v>31</v>
      </c>
      <c r="G85">
        <v>0</v>
      </c>
      <c r="H85" t="s">
        <v>39</v>
      </c>
      <c r="I85" t="s">
        <v>19</v>
      </c>
      <c r="J85" t="s">
        <v>27</v>
      </c>
      <c r="K85" t="s">
        <v>42</v>
      </c>
      <c r="L85">
        <v>0</v>
      </c>
      <c r="M85" t="s">
        <v>71</v>
      </c>
      <c r="N85" t="s">
        <v>78</v>
      </c>
      <c r="O85">
        <v>2020</v>
      </c>
      <c r="R85" t="s">
        <v>39</v>
      </c>
    </row>
    <row r="86" spans="1:18" x14ac:dyDescent="0.25">
      <c r="A86" s="8">
        <v>43915</v>
      </c>
      <c r="B86" t="s">
        <v>61</v>
      </c>
      <c r="C86" t="s">
        <v>15</v>
      </c>
      <c r="D86" t="s">
        <v>30</v>
      </c>
      <c r="E86" t="str">
        <f t="shared" si="1"/>
        <v>INTERN</v>
      </c>
      <c r="F86" t="s">
        <v>48</v>
      </c>
      <c r="G86">
        <v>0</v>
      </c>
      <c r="H86" t="s">
        <v>39</v>
      </c>
      <c r="I86" t="s">
        <v>41</v>
      </c>
      <c r="J86" t="s">
        <v>20</v>
      </c>
      <c r="K86" t="s">
        <v>42</v>
      </c>
      <c r="L86">
        <v>247</v>
      </c>
      <c r="M86" t="s">
        <v>71</v>
      </c>
      <c r="N86" t="s">
        <v>78</v>
      </c>
      <c r="O86">
        <v>2020</v>
      </c>
      <c r="R86" t="s">
        <v>39</v>
      </c>
    </row>
    <row r="87" spans="1:18" x14ac:dyDescent="0.25">
      <c r="A87" s="8">
        <v>43916</v>
      </c>
      <c r="B87" t="s">
        <v>58</v>
      </c>
      <c r="C87" t="s">
        <v>15</v>
      </c>
      <c r="D87" t="s">
        <v>16</v>
      </c>
      <c r="E87" t="str">
        <f t="shared" si="1"/>
        <v>NEW WORKER</v>
      </c>
      <c r="F87" t="s">
        <v>40</v>
      </c>
      <c r="G87">
        <v>0</v>
      </c>
      <c r="H87" t="s">
        <v>32</v>
      </c>
      <c r="I87" t="s">
        <v>41</v>
      </c>
      <c r="J87" t="s">
        <v>47</v>
      </c>
      <c r="K87" t="s">
        <v>33</v>
      </c>
      <c r="L87">
        <v>457</v>
      </c>
      <c r="M87" t="s">
        <v>70</v>
      </c>
      <c r="N87" t="s">
        <v>78</v>
      </c>
      <c r="O87">
        <v>2020</v>
      </c>
      <c r="R87" t="s">
        <v>32</v>
      </c>
    </row>
    <row r="88" spans="1:18" x14ac:dyDescent="0.25">
      <c r="A88" s="8">
        <v>43917</v>
      </c>
      <c r="B88" t="s">
        <v>56</v>
      </c>
      <c r="C88" t="s">
        <v>15</v>
      </c>
      <c r="D88" t="s">
        <v>23</v>
      </c>
      <c r="E88" t="str">
        <f t="shared" si="1"/>
        <v>EXPERIENCED WORKER</v>
      </c>
      <c r="F88" t="s">
        <v>37</v>
      </c>
      <c r="G88">
        <v>0</v>
      </c>
      <c r="H88" t="s">
        <v>60</v>
      </c>
      <c r="I88" t="s">
        <v>19</v>
      </c>
      <c r="J88" t="s">
        <v>20</v>
      </c>
      <c r="K88" t="s">
        <v>42</v>
      </c>
      <c r="L88">
        <v>0</v>
      </c>
      <c r="M88" t="s">
        <v>72</v>
      </c>
      <c r="N88" t="s">
        <v>78</v>
      </c>
      <c r="O88">
        <v>2020</v>
      </c>
      <c r="R88" t="s">
        <v>60</v>
      </c>
    </row>
    <row r="89" spans="1:18" x14ac:dyDescent="0.25">
      <c r="A89" s="8">
        <v>43918</v>
      </c>
      <c r="B89" t="s">
        <v>65</v>
      </c>
      <c r="C89" t="s">
        <v>15</v>
      </c>
      <c r="D89" t="s">
        <v>23</v>
      </c>
      <c r="E89" t="str">
        <f t="shared" si="1"/>
        <v>EXPERIENCED WORKER</v>
      </c>
      <c r="F89" t="s">
        <v>37</v>
      </c>
      <c r="G89">
        <v>0</v>
      </c>
      <c r="H89" t="s">
        <v>39</v>
      </c>
      <c r="I89" t="s">
        <v>41</v>
      </c>
      <c r="J89" t="s">
        <v>27</v>
      </c>
      <c r="K89" t="s">
        <v>59</v>
      </c>
      <c r="L89">
        <v>305</v>
      </c>
      <c r="M89" t="s">
        <v>68</v>
      </c>
      <c r="N89" t="s">
        <v>78</v>
      </c>
      <c r="O89">
        <v>2020</v>
      </c>
      <c r="R89" t="s">
        <v>39</v>
      </c>
    </row>
    <row r="90" spans="1:18" x14ac:dyDescent="0.25">
      <c r="A90" s="8">
        <v>43919</v>
      </c>
      <c r="B90" t="s">
        <v>43</v>
      </c>
      <c r="C90" t="s">
        <v>15</v>
      </c>
      <c r="D90" t="s">
        <v>36</v>
      </c>
      <c r="E90" t="str">
        <f t="shared" si="1"/>
        <v>PROFESSIONAL</v>
      </c>
      <c r="F90" t="s">
        <v>38</v>
      </c>
      <c r="G90">
        <v>0</v>
      </c>
      <c r="H90" t="s">
        <v>57</v>
      </c>
      <c r="I90" t="s">
        <v>19</v>
      </c>
      <c r="J90" t="s">
        <v>20</v>
      </c>
      <c r="K90" t="s">
        <v>33</v>
      </c>
      <c r="L90">
        <v>0</v>
      </c>
      <c r="M90" t="s">
        <v>69</v>
      </c>
      <c r="N90" t="s">
        <v>78</v>
      </c>
      <c r="O90">
        <v>2020</v>
      </c>
      <c r="R90" t="s">
        <v>57</v>
      </c>
    </row>
    <row r="91" spans="1:18" x14ac:dyDescent="0.25">
      <c r="A91" s="8">
        <v>43920</v>
      </c>
      <c r="B91" t="s">
        <v>61</v>
      </c>
      <c r="C91" t="s">
        <v>15</v>
      </c>
      <c r="D91" t="s">
        <v>16</v>
      </c>
      <c r="E91" t="str">
        <f t="shared" si="1"/>
        <v>NEW WORKER</v>
      </c>
      <c r="F91" t="s">
        <v>40</v>
      </c>
      <c r="G91">
        <v>0.5</v>
      </c>
      <c r="H91" t="s">
        <v>49</v>
      </c>
      <c r="I91" t="s">
        <v>26</v>
      </c>
      <c r="J91" t="s">
        <v>20</v>
      </c>
      <c r="K91" t="s">
        <v>44</v>
      </c>
      <c r="L91">
        <v>2468</v>
      </c>
      <c r="M91" t="s">
        <v>73</v>
      </c>
      <c r="N91" t="s">
        <v>78</v>
      </c>
      <c r="O91">
        <v>2020</v>
      </c>
      <c r="R91" t="s">
        <v>49</v>
      </c>
    </row>
    <row r="92" spans="1:18" x14ac:dyDescent="0.25">
      <c r="A92" s="8">
        <v>43921</v>
      </c>
      <c r="B92" t="s">
        <v>51</v>
      </c>
      <c r="C92" t="s">
        <v>15</v>
      </c>
      <c r="D92" t="s">
        <v>23</v>
      </c>
      <c r="E92" t="str">
        <f t="shared" si="1"/>
        <v>EXPERIENCED WORKER</v>
      </c>
      <c r="F92" t="s">
        <v>17</v>
      </c>
      <c r="G92">
        <v>0.5</v>
      </c>
      <c r="H92" t="s">
        <v>46</v>
      </c>
      <c r="I92" t="s">
        <v>26</v>
      </c>
      <c r="J92" t="s">
        <v>20</v>
      </c>
      <c r="K92" t="s">
        <v>54</v>
      </c>
      <c r="L92">
        <v>786</v>
      </c>
      <c r="M92" t="s">
        <v>70</v>
      </c>
      <c r="N92" t="s">
        <v>78</v>
      </c>
      <c r="O92">
        <v>2020</v>
      </c>
      <c r="R92" t="s">
        <v>46</v>
      </c>
    </row>
    <row r="93" spans="1:18" x14ac:dyDescent="0.25">
      <c r="A93" s="8">
        <v>43922</v>
      </c>
      <c r="B93" t="s">
        <v>29</v>
      </c>
      <c r="C93" t="s">
        <v>15</v>
      </c>
      <c r="D93" t="s">
        <v>30</v>
      </c>
      <c r="E93" t="str">
        <f t="shared" si="1"/>
        <v>INTERN</v>
      </c>
      <c r="F93" t="s">
        <v>38</v>
      </c>
      <c r="G93">
        <v>0</v>
      </c>
      <c r="H93" t="s">
        <v>25</v>
      </c>
      <c r="I93" t="s">
        <v>53</v>
      </c>
      <c r="J93" t="s">
        <v>27</v>
      </c>
      <c r="K93" t="s">
        <v>33</v>
      </c>
      <c r="L93">
        <v>2481</v>
      </c>
      <c r="M93" t="s">
        <v>70</v>
      </c>
      <c r="N93" t="s">
        <v>78</v>
      </c>
      <c r="O93">
        <v>2020</v>
      </c>
      <c r="R93" t="s">
        <v>25</v>
      </c>
    </row>
    <row r="94" spans="1:18" x14ac:dyDescent="0.25">
      <c r="A94" s="8">
        <v>43923</v>
      </c>
      <c r="B94" t="s">
        <v>51</v>
      </c>
      <c r="C94" t="s">
        <v>15</v>
      </c>
      <c r="D94" t="s">
        <v>16</v>
      </c>
      <c r="E94" t="str">
        <f t="shared" si="1"/>
        <v>NEW WORKER</v>
      </c>
      <c r="F94" t="s">
        <v>17</v>
      </c>
      <c r="G94">
        <v>0.5</v>
      </c>
      <c r="H94" t="s">
        <v>46</v>
      </c>
      <c r="I94" t="s">
        <v>26</v>
      </c>
      <c r="J94" t="s">
        <v>27</v>
      </c>
      <c r="K94" t="s">
        <v>52</v>
      </c>
      <c r="L94">
        <v>674</v>
      </c>
      <c r="M94" t="s">
        <v>68</v>
      </c>
      <c r="N94" t="s">
        <v>78</v>
      </c>
      <c r="O94">
        <v>2020</v>
      </c>
      <c r="R94" t="s">
        <v>46</v>
      </c>
    </row>
    <row r="95" spans="1:18" x14ac:dyDescent="0.25">
      <c r="A95" s="8">
        <v>43924</v>
      </c>
      <c r="B95" t="s">
        <v>61</v>
      </c>
      <c r="C95" t="s">
        <v>15</v>
      </c>
      <c r="D95" t="s">
        <v>36</v>
      </c>
      <c r="E95" t="str">
        <f t="shared" si="1"/>
        <v>PROFESSIONAL</v>
      </c>
      <c r="F95" t="s">
        <v>40</v>
      </c>
      <c r="G95">
        <v>0</v>
      </c>
      <c r="H95" t="s">
        <v>25</v>
      </c>
      <c r="I95" t="s">
        <v>19</v>
      </c>
      <c r="J95" t="s">
        <v>47</v>
      </c>
      <c r="K95" t="s">
        <v>44</v>
      </c>
      <c r="L95">
        <v>0</v>
      </c>
      <c r="M95" t="s">
        <v>71</v>
      </c>
      <c r="N95" t="s">
        <v>78</v>
      </c>
      <c r="O95">
        <v>2020</v>
      </c>
      <c r="R95" t="s">
        <v>25</v>
      </c>
    </row>
    <row r="96" spans="1:18" x14ac:dyDescent="0.25">
      <c r="A96" s="8">
        <v>43925</v>
      </c>
      <c r="B96" t="s">
        <v>34</v>
      </c>
      <c r="C96" t="s">
        <v>15</v>
      </c>
      <c r="D96" t="s">
        <v>23</v>
      </c>
      <c r="E96" t="str">
        <f t="shared" si="1"/>
        <v>EXPERIENCED WORKER</v>
      </c>
      <c r="F96" t="s">
        <v>38</v>
      </c>
      <c r="G96">
        <v>0</v>
      </c>
      <c r="H96" t="s">
        <v>25</v>
      </c>
      <c r="I96" t="s">
        <v>19</v>
      </c>
      <c r="J96" t="s">
        <v>20</v>
      </c>
      <c r="K96" t="s">
        <v>52</v>
      </c>
      <c r="L96">
        <v>0</v>
      </c>
      <c r="M96" t="s">
        <v>71</v>
      </c>
      <c r="N96" t="s">
        <v>78</v>
      </c>
      <c r="O96">
        <v>2020</v>
      </c>
      <c r="R96" t="s">
        <v>25</v>
      </c>
    </row>
    <row r="97" spans="1:18" x14ac:dyDescent="0.25">
      <c r="A97" s="8">
        <v>43926</v>
      </c>
      <c r="B97" t="s">
        <v>45</v>
      </c>
      <c r="C97" t="s">
        <v>15</v>
      </c>
      <c r="D97" t="s">
        <v>36</v>
      </c>
      <c r="E97" t="str">
        <f t="shared" si="1"/>
        <v>PROFESSIONAL</v>
      </c>
      <c r="F97" t="s">
        <v>63</v>
      </c>
      <c r="G97">
        <v>0</v>
      </c>
      <c r="H97" t="s">
        <v>32</v>
      </c>
      <c r="I97" t="s">
        <v>19</v>
      </c>
      <c r="J97" t="s">
        <v>20</v>
      </c>
      <c r="K97" t="s">
        <v>52</v>
      </c>
      <c r="L97">
        <v>0</v>
      </c>
      <c r="M97" t="s">
        <v>70</v>
      </c>
      <c r="N97" t="s">
        <v>79</v>
      </c>
      <c r="O97">
        <v>2020</v>
      </c>
      <c r="R97" t="s">
        <v>32</v>
      </c>
    </row>
    <row r="98" spans="1:18" x14ac:dyDescent="0.25">
      <c r="A98" s="8">
        <v>43927</v>
      </c>
      <c r="B98" t="s">
        <v>34</v>
      </c>
      <c r="C98" t="s">
        <v>15</v>
      </c>
      <c r="D98" t="s">
        <v>16</v>
      </c>
      <c r="E98" t="str">
        <f t="shared" si="1"/>
        <v>NEW WORKER</v>
      </c>
      <c r="F98" t="s">
        <v>62</v>
      </c>
      <c r="G98">
        <v>0</v>
      </c>
      <c r="H98" t="s">
        <v>32</v>
      </c>
      <c r="I98" t="s">
        <v>19</v>
      </c>
      <c r="J98" t="s">
        <v>47</v>
      </c>
      <c r="K98" t="s">
        <v>52</v>
      </c>
      <c r="L98">
        <v>0</v>
      </c>
      <c r="M98" t="s">
        <v>71</v>
      </c>
      <c r="N98" t="s">
        <v>79</v>
      </c>
      <c r="O98">
        <v>2020</v>
      </c>
      <c r="R98" t="s">
        <v>32</v>
      </c>
    </row>
    <row r="99" spans="1:18" x14ac:dyDescent="0.25">
      <c r="A99" s="8">
        <v>43928</v>
      </c>
      <c r="B99" t="s">
        <v>56</v>
      </c>
      <c r="C99" t="s">
        <v>15</v>
      </c>
      <c r="D99" t="s">
        <v>30</v>
      </c>
      <c r="E99" t="str">
        <f t="shared" si="1"/>
        <v>INTERN</v>
      </c>
      <c r="F99" t="s">
        <v>62</v>
      </c>
      <c r="G99">
        <v>2.5</v>
      </c>
      <c r="H99" t="s">
        <v>39</v>
      </c>
      <c r="I99" t="s">
        <v>26</v>
      </c>
      <c r="J99" t="s">
        <v>47</v>
      </c>
      <c r="K99" t="s">
        <v>52</v>
      </c>
      <c r="L99">
        <v>2370</v>
      </c>
      <c r="M99" t="s">
        <v>67</v>
      </c>
      <c r="N99" t="s">
        <v>79</v>
      </c>
      <c r="O99">
        <v>2020</v>
      </c>
      <c r="R99" t="s">
        <v>39</v>
      </c>
    </row>
    <row r="100" spans="1:18" x14ac:dyDescent="0.25">
      <c r="A100" s="8">
        <v>43929</v>
      </c>
      <c r="B100" t="s">
        <v>58</v>
      </c>
      <c r="C100" t="s">
        <v>15</v>
      </c>
      <c r="D100" t="s">
        <v>23</v>
      </c>
      <c r="E100" t="str">
        <f t="shared" si="1"/>
        <v>EXPERIENCED WORKER</v>
      </c>
      <c r="F100" t="s">
        <v>37</v>
      </c>
      <c r="G100">
        <v>0</v>
      </c>
      <c r="H100" t="s">
        <v>46</v>
      </c>
      <c r="I100" t="s">
        <v>53</v>
      </c>
      <c r="J100" t="s">
        <v>47</v>
      </c>
      <c r="K100" t="s">
        <v>44</v>
      </c>
      <c r="L100">
        <v>1121</v>
      </c>
      <c r="M100" t="s">
        <v>72</v>
      </c>
      <c r="N100" t="s">
        <v>79</v>
      </c>
      <c r="O100">
        <v>2020</v>
      </c>
      <c r="R100" t="s">
        <v>46</v>
      </c>
    </row>
    <row r="101" spans="1:18" x14ac:dyDescent="0.25">
      <c r="A101" s="8">
        <v>43930</v>
      </c>
      <c r="B101" t="s">
        <v>29</v>
      </c>
      <c r="C101" t="s">
        <v>15</v>
      </c>
      <c r="D101" t="s">
        <v>30</v>
      </c>
      <c r="E101" t="str">
        <f t="shared" si="1"/>
        <v>INTERN</v>
      </c>
      <c r="F101" t="s">
        <v>63</v>
      </c>
      <c r="G101">
        <v>0</v>
      </c>
      <c r="H101" t="s">
        <v>46</v>
      </c>
      <c r="I101" t="s">
        <v>53</v>
      </c>
      <c r="J101" t="s">
        <v>27</v>
      </c>
      <c r="K101" t="s">
        <v>50</v>
      </c>
      <c r="L101">
        <v>3269</v>
      </c>
      <c r="M101" t="s">
        <v>68</v>
      </c>
      <c r="N101" t="s">
        <v>79</v>
      </c>
      <c r="O101">
        <v>2020</v>
      </c>
      <c r="R101" t="s">
        <v>46</v>
      </c>
    </row>
    <row r="102" spans="1:18" x14ac:dyDescent="0.25">
      <c r="A102" s="8">
        <v>43931</v>
      </c>
      <c r="B102" t="s">
        <v>34</v>
      </c>
      <c r="C102" t="s">
        <v>15</v>
      </c>
      <c r="D102" t="s">
        <v>30</v>
      </c>
      <c r="E102" t="str">
        <f t="shared" si="1"/>
        <v>INTERN</v>
      </c>
      <c r="F102" t="s">
        <v>38</v>
      </c>
      <c r="G102">
        <v>0</v>
      </c>
      <c r="H102" t="s">
        <v>60</v>
      </c>
      <c r="I102" t="s">
        <v>41</v>
      </c>
      <c r="J102" t="s">
        <v>27</v>
      </c>
      <c r="K102" t="s">
        <v>21</v>
      </c>
      <c r="L102">
        <v>249</v>
      </c>
      <c r="M102" t="s">
        <v>73</v>
      </c>
      <c r="N102" t="s">
        <v>79</v>
      </c>
      <c r="O102">
        <v>2020</v>
      </c>
      <c r="R102" t="s">
        <v>60</v>
      </c>
    </row>
    <row r="103" spans="1:18" x14ac:dyDescent="0.25">
      <c r="A103" s="8">
        <v>43932</v>
      </c>
      <c r="B103" t="s">
        <v>14</v>
      </c>
      <c r="C103" t="s">
        <v>15</v>
      </c>
      <c r="D103" t="s">
        <v>30</v>
      </c>
      <c r="E103" t="str">
        <f t="shared" si="1"/>
        <v>INTERN</v>
      </c>
      <c r="F103" t="s">
        <v>17</v>
      </c>
      <c r="G103">
        <v>0</v>
      </c>
      <c r="H103" t="s">
        <v>60</v>
      </c>
      <c r="I103" t="s">
        <v>41</v>
      </c>
      <c r="J103" t="s">
        <v>47</v>
      </c>
      <c r="K103" t="s">
        <v>52</v>
      </c>
      <c r="L103">
        <v>423</v>
      </c>
      <c r="M103" t="s">
        <v>73</v>
      </c>
      <c r="N103" t="s">
        <v>79</v>
      </c>
      <c r="O103">
        <v>2020</v>
      </c>
      <c r="R103" t="s">
        <v>60</v>
      </c>
    </row>
    <row r="104" spans="1:18" x14ac:dyDescent="0.25">
      <c r="A104" s="8">
        <v>43933</v>
      </c>
      <c r="B104" t="s">
        <v>45</v>
      </c>
      <c r="C104" t="s">
        <v>15</v>
      </c>
      <c r="D104" t="s">
        <v>30</v>
      </c>
      <c r="E104" t="str">
        <f t="shared" si="1"/>
        <v>INTERN</v>
      </c>
      <c r="F104" t="s">
        <v>37</v>
      </c>
      <c r="G104">
        <v>0</v>
      </c>
      <c r="H104" t="s">
        <v>32</v>
      </c>
      <c r="I104" t="s">
        <v>53</v>
      </c>
      <c r="J104" t="s">
        <v>27</v>
      </c>
      <c r="K104" t="s">
        <v>50</v>
      </c>
      <c r="L104">
        <v>3397</v>
      </c>
      <c r="M104" t="s">
        <v>70</v>
      </c>
      <c r="N104" t="s">
        <v>79</v>
      </c>
      <c r="O104">
        <v>2020</v>
      </c>
      <c r="R104" t="s">
        <v>32</v>
      </c>
    </row>
    <row r="105" spans="1:18" x14ac:dyDescent="0.25">
      <c r="A105" s="8">
        <v>43934</v>
      </c>
      <c r="B105" t="s">
        <v>61</v>
      </c>
      <c r="C105" t="s">
        <v>35</v>
      </c>
      <c r="D105" t="s">
        <v>16</v>
      </c>
      <c r="E105" t="str">
        <f t="shared" si="1"/>
        <v>NEW WORKER</v>
      </c>
      <c r="F105" t="s">
        <v>37</v>
      </c>
      <c r="G105">
        <v>0</v>
      </c>
      <c r="H105" t="s">
        <v>46</v>
      </c>
      <c r="I105" t="s">
        <v>53</v>
      </c>
      <c r="J105" t="s">
        <v>27</v>
      </c>
      <c r="K105" t="s">
        <v>28</v>
      </c>
      <c r="L105">
        <v>4016</v>
      </c>
      <c r="M105" t="s">
        <v>68</v>
      </c>
      <c r="N105" t="s">
        <v>79</v>
      </c>
      <c r="O105">
        <v>2020</v>
      </c>
      <c r="R105" t="s">
        <v>46</v>
      </c>
    </row>
    <row r="106" spans="1:18" x14ac:dyDescent="0.25">
      <c r="A106" s="8">
        <v>43935</v>
      </c>
      <c r="B106" t="s">
        <v>58</v>
      </c>
      <c r="C106" t="s">
        <v>15</v>
      </c>
      <c r="D106" t="s">
        <v>16</v>
      </c>
      <c r="E106" t="str">
        <f t="shared" si="1"/>
        <v>NEW WORKER</v>
      </c>
      <c r="F106" t="s">
        <v>63</v>
      </c>
      <c r="G106">
        <v>0</v>
      </c>
      <c r="H106" t="s">
        <v>57</v>
      </c>
      <c r="I106" t="s">
        <v>53</v>
      </c>
      <c r="J106" t="s">
        <v>20</v>
      </c>
      <c r="K106" t="s">
        <v>50</v>
      </c>
      <c r="L106">
        <v>2387</v>
      </c>
      <c r="M106" t="s">
        <v>70</v>
      </c>
      <c r="N106" t="s">
        <v>79</v>
      </c>
      <c r="O106">
        <v>2020</v>
      </c>
      <c r="R106" t="s">
        <v>57</v>
      </c>
    </row>
    <row r="107" spans="1:18" x14ac:dyDescent="0.25">
      <c r="A107" s="8">
        <v>43936</v>
      </c>
      <c r="B107" t="s">
        <v>34</v>
      </c>
      <c r="C107" t="s">
        <v>15</v>
      </c>
      <c r="D107" t="s">
        <v>36</v>
      </c>
      <c r="E107" t="str">
        <f t="shared" si="1"/>
        <v>PROFESSIONAL</v>
      </c>
      <c r="F107" t="s">
        <v>40</v>
      </c>
      <c r="G107">
        <v>0</v>
      </c>
      <c r="H107" t="s">
        <v>18</v>
      </c>
      <c r="I107" t="s">
        <v>19</v>
      </c>
      <c r="J107" t="s">
        <v>20</v>
      </c>
      <c r="K107" t="s">
        <v>33</v>
      </c>
      <c r="L107">
        <v>0</v>
      </c>
      <c r="M107" t="s">
        <v>68</v>
      </c>
      <c r="N107" t="s">
        <v>79</v>
      </c>
      <c r="O107">
        <v>2020</v>
      </c>
      <c r="R107" t="s">
        <v>18</v>
      </c>
    </row>
    <row r="108" spans="1:18" x14ac:dyDescent="0.25">
      <c r="A108" s="8">
        <v>43937</v>
      </c>
      <c r="B108" t="s">
        <v>56</v>
      </c>
      <c r="C108" t="s">
        <v>15</v>
      </c>
      <c r="D108" t="s">
        <v>23</v>
      </c>
      <c r="E108" t="str">
        <f t="shared" si="1"/>
        <v>EXPERIENCED WORKER</v>
      </c>
      <c r="F108" t="s">
        <v>63</v>
      </c>
      <c r="G108">
        <v>0</v>
      </c>
      <c r="H108" t="s">
        <v>57</v>
      </c>
      <c r="I108" t="s">
        <v>53</v>
      </c>
      <c r="J108" t="s">
        <v>20</v>
      </c>
      <c r="K108" t="s">
        <v>52</v>
      </c>
      <c r="L108">
        <v>4292</v>
      </c>
      <c r="M108" t="s">
        <v>69</v>
      </c>
      <c r="N108" t="s">
        <v>79</v>
      </c>
      <c r="O108">
        <v>2020</v>
      </c>
      <c r="R108" t="s">
        <v>57</v>
      </c>
    </row>
    <row r="109" spans="1:18" x14ac:dyDescent="0.25">
      <c r="A109" s="8">
        <v>43938</v>
      </c>
      <c r="B109" t="s">
        <v>45</v>
      </c>
      <c r="C109" t="s">
        <v>35</v>
      </c>
      <c r="D109" t="s">
        <v>16</v>
      </c>
      <c r="E109" t="str">
        <f t="shared" si="1"/>
        <v>NEW WORKER</v>
      </c>
      <c r="F109" t="s">
        <v>62</v>
      </c>
      <c r="G109">
        <v>2</v>
      </c>
      <c r="H109" t="s">
        <v>25</v>
      </c>
      <c r="I109" t="s">
        <v>26</v>
      </c>
      <c r="J109" t="s">
        <v>27</v>
      </c>
      <c r="K109" t="s">
        <v>59</v>
      </c>
      <c r="L109">
        <v>1635</v>
      </c>
      <c r="M109" t="s">
        <v>71</v>
      </c>
      <c r="N109" t="s">
        <v>79</v>
      </c>
      <c r="O109">
        <v>2020</v>
      </c>
      <c r="R109" t="s">
        <v>25</v>
      </c>
    </row>
    <row r="110" spans="1:18" x14ac:dyDescent="0.25">
      <c r="A110" s="8">
        <v>43939</v>
      </c>
      <c r="B110" t="s">
        <v>65</v>
      </c>
      <c r="C110" t="s">
        <v>15</v>
      </c>
      <c r="D110" t="s">
        <v>30</v>
      </c>
      <c r="E110" t="str">
        <f t="shared" si="1"/>
        <v>INTERN</v>
      </c>
      <c r="F110" t="s">
        <v>40</v>
      </c>
      <c r="G110">
        <v>0</v>
      </c>
      <c r="H110" t="s">
        <v>49</v>
      </c>
      <c r="I110" t="s">
        <v>19</v>
      </c>
      <c r="J110" t="s">
        <v>47</v>
      </c>
      <c r="K110" t="s">
        <v>42</v>
      </c>
      <c r="L110">
        <v>0</v>
      </c>
      <c r="M110" t="s">
        <v>70</v>
      </c>
      <c r="N110" t="s">
        <v>79</v>
      </c>
      <c r="O110">
        <v>2020</v>
      </c>
      <c r="R110" t="s">
        <v>49</v>
      </c>
    </row>
    <row r="111" spans="1:18" x14ac:dyDescent="0.25">
      <c r="A111" s="8">
        <v>43940</v>
      </c>
      <c r="B111" t="s">
        <v>43</v>
      </c>
      <c r="C111" t="s">
        <v>15</v>
      </c>
      <c r="D111" t="s">
        <v>30</v>
      </c>
      <c r="E111" t="str">
        <f t="shared" si="1"/>
        <v>INTERN</v>
      </c>
      <c r="F111" t="s">
        <v>63</v>
      </c>
      <c r="G111">
        <v>5</v>
      </c>
      <c r="H111" t="s">
        <v>25</v>
      </c>
      <c r="I111" t="s">
        <v>26</v>
      </c>
      <c r="J111" t="s">
        <v>27</v>
      </c>
      <c r="K111" t="s">
        <v>42</v>
      </c>
      <c r="L111">
        <v>603</v>
      </c>
      <c r="M111" t="s">
        <v>70</v>
      </c>
      <c r="N111" t="s">
        <v>79</v>
      </c>
      <c r="O111">
        <v>2020</v>
      </c>
      <c r="R111" t="s">
        <v>25</v>
      </c>
    </row>
    <row r="112" spans="1:18" x14ac:dyDescent="0.25">
      <c r="A112" s="8">
        <v>43941</v>
      </c>
      <c r="B112" t="s">
        <v>43</v>
      </c>
      <c r="C112" t="s">
        <v>15</v>
      </c>
      <c r="D112" t="s">
        <v>36</v>
      </c>
      <c r="E112" t="str">
        <f t="shared" si="1"/>
        <v>PROFESSIONAL</v>
      </c>
      <c r="F112" t="s">
        <v>38</v>
      </c>
      <c r="G112">
        <v>0</v>
      </c>
      <c r="H112" t="s">
        <v>25</v>
      </c>
      <c r="I112" t="s">
        <v>53</v>
      </c>
      <c r="J112" t="s">
        <v>20</v>
      </c>
      <c r="K112" t="s">
        <v>54</v>
      </c>
      <c r="L112">
        <v>1335</v>
      </c>
      <c r="M112" t="s">
        <v>67</v>
      </c>
      <c r="N112" t="s">
        <v>80</v>
      </c>
      <c r="O112">
        <v>2020</v>
      </c>
      <c r="R112" t="s">
        <v>25</v>
      </c>
    </row>
    <row r="113" spans="1:18" x14ac:dyDescent="0.25">
      <c r="A113" s="8">
        <v>43942</v>
      </c>
      <c r="B113" t="s">
        <v>22</v>
      </c>
      <c r="C113" t="s">
        <v>35</v>
      </c>
      <c r="D113" t="s">
        <v>36</v>
      </c>
      <c r="E113" t="str">
        <f t="shared" si="1"/>
        <v>PROFESSIONAL</v>
      </c>
      <c r="F113" t="s">
        <v>62</v>
      </c>
      <c r="G113">
        <v>0</v>
      </c>
      <c r="H113" t="s">
        <v>39</v>
      </c>
      <c r="I113" t="s">
        <v>41</v>
      </c>
      <c r="J113" t="s">
        <v>27</v>
      </c>
      <c r="K113" t="s">
        <v>59</v>
      </c>
      <c r="L113">
        <v>250</v>
      </c>
      <c r="M113" t="s">
        <v>73</v>
      </c>
      <c r="N113" t="s">
        <v>80</v>
      </c>
      <c r="O113">
        <v>2020</v>
      </c>
      <c r="R113" t="s">
        <v>39</v>
      </c>
    </row>
    <row r="114" spans="1:18" x14ac:dyDescent="0.25">
      <c r="A114" s="8">
        <v>43943</v>
      </c>
      <c r="B114" t="s">
        <v>43</v>
      </c>
      <c r="C114" t="s">
        <v>15</v>
      </c>
      <c r="D114" t="s">
        <v>30</v>
      </c>
      <c r="E114" t="str">
        <f t="shared" si="1"/>
        <v>INTERN</v>
      </c>
      <c r="F114" t="s">
        <v>17</v>
      </c>
      <c r="G114">
        <v>2</v>
      </c>
      <c r="H114" t="s">
        <v>60</v>
      </c>
      <c r="I114" t="s">
        <v>26</v>
      </c>
      <c r="J114" t="s">
        <v>27</v>
      </c>
      <c r="K114" t="s">
        <v>42</v>
      </c>
      <c r="L114">
        <v>3203</v>
      </c>
      <c r="M114" t="s">
        <v>73</v>
      </c>
      <c r="N114" t="s">
        <v>80</v>
      </c>
      <c r="O114">
        <v>2020</v>
      </c>
      <c r="R114" t="s">
        <v>60</v>
      </c>
    </row>
    <row r="115" spans="1:18" x14ac:dyDescent="0.25">
      <c r="A115" s="8">
        <v>43944</v>
      </c>
      <c r="B115" t="s">
        <v>56</v>
      </c>
      <c r="C115" t="s">
        <v>15</v>
      </c>
      <c r="D115" t="s">
        <v>16</v>
      </c>
      <c r="E115" t="str">
        <f t="shared" si="1"/>
        <v>NEW WORKER</v>
      </c>
      <c r="F115" t="s">
        <v>63</v>
      </c>
      <c r="G115">
        <v>0</v>
      </c>
      <c r="H115" t="s">
        <v>60</v>
      </c>
      <c r="I115" t="s">
        <v>53</v>
      </c>
      <c r="J115" t="s">
        <v>27</v>
      </c>
      <c r="K115" t="s">
        <v>50</v>
      </c>
      <c r="L115">
        <v>4246</v>
      </c>
      <c r="M115" t="s">
        <v>70</v>
      </c>
      <c r="N115" t="s">
        <v>80</v>
      </c>
      <c r="O115">
        <v>2020</v>
      </c>
      <c r="R115" t="s">
        <v>60</v>
      </c>
    </row>
    <row r="116" spans="1:18" x14ac:dyDescent="0.25">
      <c r="A116" s="8">
        <v>43945</v>
      </c>
      <c r="B116" t="s">
        <v>64</v>
      </c>
      <c r="C116" t="s">
        <v>15</v>
      </c>
      <c r="D116" t="s">
        <v>16</v>
      </c>
      <c r="E116" t="str">
        <f t="shared" si="1"/>
        <v>NEW WORKER</v>
      </c>
      <c r="F116" t="s">
        <v>40</v>
      </c>
      <c r="G116">
        <v>0</v>
      </c>
      <c r="H116" t="s">
        <v>49</v>
      </c>
      <c r="I116" t="s">
        <v>53</v>
      </c>
      <c r="J116" t="s">
        <v>20</v>
      </c>
      <c r="K116" t="s">
        <v>59</v>
      </c>
      <c r="L116">
        <v>4229</v>
      </c>
      <c r="M116" t="s">
        <v>68</v>
      </c>
      <c r="N116" t="s">
        <v>80</v>
      </c>
      <c r="O116">
        <v>2020</v>
      </c>
      <c r="R116" t="s">
        <v>49</v>
      </c>
    </row>
    <row r="117" spans="1:18" x14ac:dyDescent="0.25">
      <c r="A117" s="8">
        <v>43946</v>
      </c>
      <c r="B117" t="s">
        <v>51</v>
      </c>
      <c r="C117" t="s">
        <v>15</v>
      </c>
      <c r="D117" t="s">
        <v>30</v>
      </c>
      <c r="E117" t="str">
        <f t="shared" si="1"/>
        <v>INTERN</v>
      </c>
      <c r="F117" t="s">
        <v>37</v>
      </c>
      <c r="G117">
        <v>1</v>
      </c>
      <c r="H117" t="s">
        <v>25</v>
      </c>
      <c r="I117" t="s">
        <v>26</v>
      </c>
      <c r="J117" t="s">
        <v>47</v>
      </c>
      <c r="K117" t="s">
        <v>33</v>
      </c>
      <c r="L117">
        <v>3256</v>
      </c>
      <c r="M117" t="s">
        <v>69</v>
      </c>
      <c r="N117" t="s">
        <v>80</v>
      </c>
      <c r="O117">
        <v>2020</v>
      </c>
      <c r="R117" t="s">
        <v>25</v>
      </c>
    </row>
    <row r="118" spans="1:18" x14ac:dyDescent="0.25">
      <c r="A118" s="8">
        <v>43947</v>
      </c>
      <c r="B118" t="s">
        <v>65</v>
      </c>
      <c r="C118" t="s">
        <v>15</v>
      </c>
      <c r="D118" t="s">
        <v>16</v>
      </c>
      <c r="E118" t="str">
        <f t="shared" si="1"/>
        <v>NEW WORKER</v>
      </c>
      <c r="F118" t="s">
        <v>31</v>
      </c>
      <c r="G118">
        <v>4</v>
      </c>
      <c r="H118" t="s">
        <v>18</v>
      </c>
      <c r="I118" t="s">
        <v>26</v>
      </c>
      <c r="J118" t="s">
        <v>47</v>
      </c>
      <c r="K118" t="s">
        <v>54</v>
      </c>
      <c r="L118">
        <v>2861</v>
      </c>
      <c r="M118" t="s">
        <v>71</v>
      </c>
      <c r="N118" t="s">
        <v>80</v>
      </c>
      <c r="O118">
        <v>2020</v>
      </c>
      <c r="R118" t="s">
        <v>18</v>
      </c>
    </row>
    <row r="119" spans="1:18" x14ac:dyDescent="0.25">
      <c r="A119" s="8">
        <v>43948</v>
      </c>
      <c r="B119" t="s">
        <v>29</v>
      </c>
      <c r="C119" t="s">
        <v>15</v>
      </c>
      <c r="D119" t="s">
        <v>30</v>
      </c>
      <c r="E119" t="str">
        <f t="shared" si="1"/>
        <v>INTERN</v>
      </c>
      <c r="F119" t="s">
        <v>63</v>
      </c>
      <c r="G119">
        <v>0</v>
      </c>
      <c r="H119" t="s">
        <v>57</v>
      </c>
      <c r="I119" t="s">
        <v>41</v>
      </c>
      <c r="J119" t="s">
        <v>47</v>
      </c>
      <c r="K119" t="s">
        <v>59</v>
      </c>
      <c r="L119">
        <v>118</v>
      </c>
      <c r="M119" t="s">
        <v>71</v>
      </c>
      <c r="N119" t="s">
        <v>80</v>
      </c>
      <c r="O119">
        <v>2020</v>
      </c>
      <c r="R119" t="s">
        <v>57</v>
      </c>
    </row>
    <row r="120" spans="1:18" x14ac:dyDescent="0.25">
      <c r="A120" s="8">
        <v>43949</v>
      </c>
      <c r="B120" t="s">
        <v>22</v>
      </c>
      <c r="C120" t="s">
        <v>15</v>
      </c>
      <c r="D120" t="s">
        <v>36</v>
      </c>
      <c r="E120" t="str">
        <f t="shared" si="1"/>
        <v>PROFESSIONAL</v>
      </c>
      <c r="F120" t="s">
        <v>62</v>
      </c>
      <c r="G120">
        <v>3.5</v>
      </c>
      <c r="H120" t="s">
        <v>39</v>
      </c>
      <c r="I120" t="s">
        <v>26</v>
      </c>
      <c r="J120" t="s">
        <v>27</v>
      </c>
      <c r="K120" t="s">
        <v>50</v>
      </c>
      <c r="L120">
        <v>3716</v>
      </c>
      <c r="M120" t="s">
        <v>73</v>
      </c>
      <c r="N120" t="s">
        <v>80</v>
      </c>
      <c r="O120">
        <v>2020</v>
      </c>
      <c r="R120" t="s">
        <v>39</v>
      </c>
    </row>
    <row r="121" spans="1:18" x14ac:dyDescent="0.25">
      <c r="A121" s="8">
        <v>43950</v>
      </c>
      <c r="B121" t="s">
        <v>64</v>
      </c>
      <c r="C121" t="s">
        <v>15</v>
      </c>
      <c r="D121" t="s">
        <v>30</v>
      </c>
      <c r="E121" t="str">
        <f t="shared" si="1"/>
        <v>INTERN</v>
      </c>
      <c r="F121" t="s">
        <v>40</v>
      </c>
      <c r="G121">
        <v>0</v>
      </c>
      <c r="H121" t="s">
        <v>57</v>
      </c>
      <c r="I121" t="s">
        <v>19</v>
      </c>
      <c r="J121" t="s">
        <v>27</v>
      </c>
      <c r="K121" t="s">
        <v>54</v>
      </c>
      <c r="L121">
        <v>0</v>
      </c>
      <c r="M121" t="s">
        <v>70</v>
      </c>
      <c r="N121" t="s">
        <v>80</v>
      </c>
      <c r="O121">
        <v>2020</v>
      </c>
      <c r="R121" t="s">
        <v>57</v>
      </c>
    </row>
    <row r="122" spans="1:18" x14ac:dyDescent="0.25">
      <c r="A122" s="8">
        <v>43951</v>
      </c>
      <c r="B122" t="s">
        <v>61</v>
      </c>
      <c r="C122" t="s">
        <v>15</v>
      </c>
      <c r="D122" t="s">
        <v>23</v>
      </c>
      <c r="E122" t="str">
        <f t="shared" si="1"/>
        <v>EXPERIENCED WORKER</v>
      </c>
      <c r="F122" t="s">
        <v>38</v>
      </c>
      <c r="G122">
        <v>0</v>
      </c>
      <c r="H122" t="s">
        <v>25</v>
      </c>
      <c r="I122" t="s">
        <v>19</v>
      </c>
      <c r="J122" t="s">
        <v>47</v>
      </c>
      <c r="K122" t="s">
        <v>50</v>
      </c>
      <c r="L122">
        <v>0</v>
      </c>
      <c r="M122" t="s">
        <v>72</v>
      </c>
      <c r="N122" t="s">
        <v>80</v>
      </c>
      <c r="O122">
        <v>2020</v>
      </c>
      <c r="R122" t="s">
        <v>25</v>
      </c>
    </row>
    <row r="123" spans="1:18" x14ac:dyDescent="0.25">
      <c r="A123" s="8">
        <v>43952</v>
      </c>
      <c r="B123" t="s">
        <v>45</v>
      </c>
      <c r="C123" t="s">
        <v>15</v>
      </c>
      <c r="D123" t="s">
        <v>23</v>
      </c>
      <c r="E123" t="str">
        <f t="shared" si="1"/>
        <v>EXPERIENCED WORKER</v>
      </c>
      <c r="F123" t="s">
        <v>31</v>
      </c>
      <c r="G123">
        <v>0</v>
      </c>
      <c r="H123" t="s">
        <v>18</v>
      </c>
      <c r="I123" t="s">
        <v>53</v>
      </c>
      <c r="J123" t="s">
        <v>47</v>
      </c>
      <c r="K123" t="s">
        <v>50</v>
      </c>
      <c r="L123">
        <v>532</v>
      </c>
      <c r="M123" t="s">
        <v>69</v>
      </c>
      <c r="N123" t="s">
        <v>80</v>
      </c>
      <c r="O123">
        <v>2020</v>
      </c>
      <c r="R123" t="s">
        <v>18</v>
      </c>
    </row>
    <row r="124" spans="1:18" x14ac:dyDescent="0.25">
      <c r="A124" s="8">
        <v>43953</v>
      </c>
      <c r="B124" t="s">
        <v>56</v>
      </c>
      <c r="C124" t="s">
        <v>15</v>
      </c>
      <c r="D124" t="s">
        <v>30</v>
      </c>
      <c r="E124" t="str">
        <f t="shared" si="1"/>
        <v>INTERN</v>
      </c>
      <c r="F124" t="s">
        <v>62</v>
      </c>
      <c r="G124">
        <v>0</v>
      </c>
      <c r="H124" t="s">
        <v>25</v>
      </c>
      <c r="I124" t="s">
        <v>19</v>
      </c>
      <c r="J124" t="s">
        <v>47</v>
      </c>
      <c r="K124" t="s">
        <v>21</v>
      </c>
      <c r="L124">
        <v>0</v>
      </c>
      <c r="M124" t="s">
        <v>71</v>
      </c>
      <c r="N124" t="s">
        <v>80</v>
      </c>
      <c r="O124">
        <v>2020</v>
      </c>
      <c r="R124" t="s">
        <v>25</v>
      </c>
    </row>
    <row r="125" spans="1:18" x14ac:dyDescent="0.25">
      <c r="A125" s="8">
        <v>43954</v>
      </c>
      <c r="B125" t="s">
        <v>65</v>
      </c>
      <c r="C125" t="s">
        <v>15</v>
      </c>
      <c r="D125" t="s">
        <v>30</v>
      </c>
      <c r="E125" t="str">
        <f t="shared" si="1"/>
        <v>INTERN</v>
      </c>
      <c r="F125" t="s">
        <v>38</v>
      </c>
      <c r="G125">
        <v>0</v>
      </c>
      <c r="H125" t="s">
        <v>25</v>
      </c>
      <c r="I125" t="s">
        <v>19</v>
      </c>
      <c r="J125" t="s">
        <v>27</v>
      </c>
      <c r="K125" t="s">
        <v>28</v>
      </c>
      <c r="L125">
        <v>0</v>
      </c>
      <c r="M125" t="s">
        <v>67</v>
      </c>
      <c r="N125" t="s">
        <v>80</v>
      </c>
      <c r="O125">
        <v>2020</v>
      </c>
      <c r="R125" t="s">
        <v>25</v>
      </c>
    </row>
    <row r="126" spans="1:18" x14ac:dyDescent="0.25">
      <c r="A126" s="8">
        <v>43955</v>
      </c>
      <c r="B126" t="s">
        <v>22</v>
      </c>
      <c r="C126" t="s">
        <v>15</v>
      </c>
      <c r="D126" t="s">
        <v>16</v>
      </c>
      <c r="E126" t="str">
        <f t="shared" si="1"/>
        <v>NEW WORKER</v>
      </c>
      <c r="F126" t="s">
        <v>62</v>
      </c>
      <c r="G126">
        <v>5</v>
      </c>
      <c r="H126" t="s">
        <v>55</v>
      </c>
      <c r="I126" t="s">
        <v>26</v>
      </c>
      <c r="J126" t="s">
        <v>47</v>
      </c>
      <c r="K126" t="s">
        <v>59</v>
      </c>
      <c r="L126">
        <v>4281</v>
      </c>
      <c r="M126" t="s">
        <v>71</v>
      </c>
      <c r="N126" t="s">
        <v>80</v>
      </c>
      <c r="O126">
        <v>2020</v>
      </c>
      <c r="R126" t="s">
        <v>55</v>
      </c>
    </row>
    <row r="127" spans="1:18" x14ac:dyDescent="0.25">
      <c r="A127" s="8">
        <v>43956</v>
      </c>
      <c r="B127" t="s">
        <v>61</v>
      </c>
      <c r="C127" t="s">
        <v>15</v>
      </c>
      <c r="D127" t="s">
        <v>16</v>
      </c>
      <c r="E127" t="str">
        <f t="shared" si="1"/>
        <v>NEW WORKER</v>
      </c>
      <c r="F127" t="s">
        <v>17</v>
      </c>
      <c r="G127">
        <v>0</v>
      </c>
      <c r="H127" t="s">
        <v>57</v>
      </c>
      <c r="I127" t="s">
        <v>53</v>
      </c>
      <c r="J127" t="s">
        <v>27</v>
      </c>
      <c r="K127" t="s">
        <v>59</v>
      </c>
      <c r="L127">
        <v>4455</v>
      </c>
      <c r="M127" t="s">
        <v>73</v>
      </c>
      <c r="N127" t="s">
        <v>80</v>
      </c>
      <c r="O127">
        <v>2020</v>
      </c>
      <c r="R127" t="s">
        <v>57</v>
      </c>
    </row>
    <row r="128" spans="1:18" x14ac:dyDescent="0.25">
      <c r="A128" s="8">
        <v>43957</v>
      </c>
      <c r="B128" t="s">
        <v>61</v>
      </c>
      <c r="C128" t="s">
        <v>15</v>
      </c>
      <c r="D128" t="s">
        <v>30</v>
      </c>
      <c r="E128" t="str">
        <f t="shared" si="1"/>
        <v>INTERN</v>
      </c>
      <c r="F128" t="s">
        <v>62</v>
      </c>
      <c r="G128">
        <v>0</v>
      </c>
      <c r="H128" t="s">
        <v>46</v>
      </c>
      <c r="I128" t="s">
        <v>53</v>
      </c>
      <c r="J128" t="s">
        <v>47</v>
      </c>
      <c r="K128" t="s">
        <v>44</v>
      </c>
      <c r="L128">
        <v>4444</v>
      </c>
      <c r="M128" t="s">
        <v>70</v>
      </c>
      <c r="N128" t="s">
        <v>80</v>
      </c>
      <c r="O128">
        <v>2020</v>
      </c>
      <c r="R128" t="s">
        <v>46</v>
      </c>
    </row>
    <row r="129" spans="1:18" x14ac:dyDescent="0.25">
      <c r="A129" s="8">
        <v>43958</v>
      </c>
      <c r="B129" t="s">
        <v>22</v>
      </c>
      <c r="C129" t="s">
        <v>15</v>
      </c>
      <c r="D129" t="s">
        <v>36</v>
      </c>
      <c r="E129" t="str">
        <f t="shared" si="1"/>
        <v>PROFESSIONAL</v>
      </c>
      <c r="F129" t="s">
        <v>62</v>
      </c>
      <c r="G129">
        <v>2</v>
      </c>
      <c r="H129" t="s">
        <v>46</v>
      </c>
      <c r="I129" t="s">
        <v>26</v>
      </c>
      <c r="J129" t="s">
        <v>47</v>
      </c>
      <c r="K129" t="s">
        <v>42</v>
      </c>
      <c r="L129">
        <v>2777</v>
      </c>
      <c r="M129" t="s">
        <v>70</v>
      </c>
      <c r="N129" t="s">
        <v>80</v>
      </c>
      <c r="O129">
        <v>2020</v>
      </c>
      <c r="R129" t="s">
        <v>46</v>
      </c>
    </row>
    <row r="130" spans="1:18" x14ac:dyDescent="0.25">
      <c r="A130" s="8">
        <v>43959</v>
      </c>
      <c r="B130" t="s">
        <v>64</v>
      </c>
      <c r="C130" t="s">
        <v>15</v>
      </c>
      <c r="D130" t="s">
        <v>23</v>
      </c>
      <c r="E130" t="str">
        <f t="shared" si="1"/>
        <v>EXPERIENCED WORKER</v>
      </c>
      <c r="F130" t="s">
        <v>38</v>
      </c>
      <c r="G130">
        <v>3</v>
      </c>
      <c r="H130" t="s">
        <v>60</v>
      </c>
      <c r="I130" t="s">
        <v>26</v>
      </c>
      <c r="J130" t="s">
        <v>47</v>
      </c>
      <c r="K130" t="s">
        <v>52</v>
      </c>
      <c r="L130">
        <v>4940</v>
      </c>
      <c r="M130" t="s">
        <v>72</v>
      </c>
      <c r="N130" t="s">
        <v>80</v>
      </c>
      <c r="O130">
        <v>2020</v>
      </c>
      <c r="R130" t="s">
        <v>60</v>
      </c>
    </row>
    <row r="131" spans="1:18" x14ac:dyDescent="0.25">
      <c r="A131" s="8">
        <v>43960</v>
      </c>
      <c r="B131" t="s">
        <v>22</v>
      </c>
      <c r="C131" t="s">
        <v>35</v>
      </c>
      <c r="D131" t="s">
        <v>23</v>
      </c>
      <c r="E131" t="str">
        <f t="shared" ref="E131:E194" si="2">IF(D131="18-24","INTERN",IF(D131="25-34","NEW WORKER",IF(D131="35-49","EXPERIENCED WORKER","PROFESSIONAL")))</f>
        <v>EXPERIENCED WORKER</v>
      </c>
      <c r="F131" t="s">
        <v>37</v>
      </c>
      <c r="G131">
        <v>0</v>
      </c>
      <c r="H131" t="s">
        <v>39</v>
      </c>
      <c r="I131" t="s">
        <v>19</v>
      </c>
      <c r="J131" t="s">
        <v>47</v>
      </c>
      <c r="K131" t="s">
        <v>52</v>
      </c>
      <c r="L131">
        <v>0</v>
      </c>
      <c r="M131" t="s">
        <v>72</v>
      </c>
      <c r="N131" t="s">
        <v>80</v>
      </c>
      <c r="O131">
        <v>2020</v>
      </c>
      <c r="R131" t="s">
        <v>39</v>
      </c>
    </row>
    <row r="132" spans="1:18" x14ac:dyDescent="0.25">
      <c r="A132" s="8">
        <v>43961</v>
      </c>
      <c r="B132" t="s">
        <v>43</v>
      </c>
      <c r="C132" t="s">
        <v>15</v>
      </c>
      <c r="D132" t="s">
        <v>16</v>
      </c>
      <c r="E132" t="str">
        <f t="shared" si="2"/>
        <v>NEW WORKER</v>
      </c>
      <c r="F132" t="s">
        <v>40</v>
      </c>
      <c r="G132">
        <v>0</v>
      </c>
      <c r="H132" t="s">
        <v>49</v>
      </c>
      <c r="I132" t="s">
        <v>19</v>
      </c>
      <c r="J132" t="s">
        <v>20</v>
      </c>
      <c r="K132" t="s">
        <v>33</v>
      </c>
      <c r="L132">
        <v>0</v>
      </c>
      <c r="M132" t="s">
        <v>69</v>
      </c>
      <c r="N132" t="s">
        <v>81</v>
      </c>
      <c r="O132">
        <v>2020</v>
      </c>
      <c r="R132" t="s">
        <v>49</v>
      </c>
    </row>
    <row r="133" spans="1:18" x14ac:dyDescent="0.25">
      <c r="A133" s="8">
        <v>43962</v>
      </c>
      <c r="B133" t="s">
        <v>14</v>
      </c>
      <c r="C133" t="s">
        <v>15</v>
      </c>
      <c r="D133" t="s">
        <v>23</v>
      </c>
      <c r="E133" t="str">
        <f t="shared" si="2"/>
        <v>EXPERIENCED WORKER</v>
      </c>
      <c r="F133" t="s">
        <v>63</v>
      </c>
      <c r="G133">
        <v>0</v>
      </c>
      <c r="H133" t="s">
        <v>60</v>
      </c>
      <c r="I133" t="s">
        <v>53</v>
      </c>
      <c r="J133" t="s">
        <v>27</v>
      </c>
      <c r="K133" t="s">
        <v>21</v>
      </c>
      <c r="L133">
        <v>2521</v>
      </c>
      <c r="M133" t="s">
        <v>73</v>
      </c>
      <c r="N133" t="s">
        <v>81</v>
      </c>
      <c r="O133">
        <v>2020</v>
      </c>
      <c r="R133" t="s">
        <v>60</v>
      </c>
    </row>
    <row r="134" spans="1:18" x14ac:dyDescent="0.25">
      <c r="A134" s="8">
        <v>43963</v>
      </c>
      <c r="B134" t="s">
        <v>56</v>
      </c>
      <c r="C134" t="s">
        <v>15</v>
      </c>
      <c r="D134" t="s">
        <v>23</v>
      </c>
      <c r="E134" t="str">
        <f t="shared" si="2"/>
        <v>EXPERIENCED WORKER</v>
      </c>
      <c r="F134" t="s">
        <v>37</v>
      </c>
      <c r="G134">
        <v>0</v>
      </c>
      <c r="H134" t="s">
        <v>32</v>
      </c>
      <c r="I134" t="s">
        <v>53</v>
      </c>
      <c r="J134" t="s">
        <v>27</v>
      </c>
      <c r="K134" t="s">
        <v>50</v>
      </c>
      <c r="L134">
        <v>1430</v>
      </c>
      <c r="M134" t="s">
        <v>70</v>
      </c>
      <c r="N134" t="s">
        <v>81</v>
      </c>
      <c r="O134">
        <v>2020</v>
      </c>
      <c r="R134" t="s">
        <v>32</v>
      </c>
    </row>
    <row r="135" spans="1:18" x14ac:dyDescent="0.25">
      <c r="A135" s="8">
        <v>43964</v>
      </c>
      <c r="B135" t="s">
        <v>65</v>
      </c>
      <c r="C135" t="s">
        <v>15</v>
      </c>
      <c r="D135" t="s">
        <v>23</v>
      </c>
      <c r="E135" t="str">
        <f t="shared" si="2"/>
        <v>EXPERIENCED WORKER</v>
      </c>
      <c r="F135" t="s">
        <v>62</v>
      </c>
      <c r="G135">
        <v>5</v>
      </c>
      <c r="H135" t="s">
        <v>18</v>
      </c>
      <c r="I135" t="s">
        <v>26</v>
      </c>
      <c r="J135" t="s">
        <v>20</v>
      </c>
      <c r="K135" t="s">
        <v>28</v>
      </c>
      <c r="L135">
        <v>1505</v>
      </c>
      <c r="M135" t="s">
        <v>68</v>
      </c>
      <c r="N135" t="s">
        <v>81</v>
      </c>
      <c r="O135">
        <v>2020</v>
      </c>
      <c r="R135" t="s">
        <v>18</v>
      </c>
    </row>
    <row r="136" spans="1:18" x14ac:dyDescent="0.25">
      <c r="A136" s="8">
        <v>43965</v>
      </c>
      <c r="B136" t="s">
        <v>45</v>
      </c>
      <c r="C136" t="s">
        <v>15</v>
      </c>
      <c r="D136" t="s">
        <v>23</v>
      </c>
      <c r="E136" t="str">
        <f t="shared" si="2"/>
        <v>EXPERIENCED WORKER</v>
      </c>
      <c r="F136" t="s">
        <v>17</v>
      </c>
      <c r="G136">
        <v>0</v>
      </c>
      <c r="H136" t="s">
        <v>25</v>
      </c>
      <c r="I136" t="s">
        <v>53</v>
      </c>
      <c r="J136" t="s">
        <v>47</v>
      </c>
      <c r="K136" t="s">
        <v>50</v>
      </c>
      <c r="L136">
        <v>921</v>
      </c>
      <c r="M136" t="s">
        <v>71</v>
      </c>
      <c r="N136" t="s">
        <v>81</v>
      </c>
      <c r="O136">
        <v>2020</v>
      </c>
      <c r="R136" t="s">
        <v>25</v>
      </c>
    </row>
    <row r="137" spans="1:18" x14ac:dyDescent="0.25">
      <c r="A137" s="8">
        <v>43966</v>
      </c>
      <c r="B137" t="s">
        <v>34</v>
      </c>
      <c r="C137" t="s">
        <v>15</v>
      </c>
      <c r="D137" t="s">
        <v>16</v>
      </c>
      <c r="E137" t="str">
        <f t="shared" si="2"/>
        <v>NEW WORKER</v>
      </c>
      <c r="F137" t="s">
        <v>62</v>
      </c>
      <c r="G137">
        <v>0</v>
      </c>
      <c r="H137" t="s">
        <v>32</v>
      </c>
      <c r="I137" t="s">
        <v>41</v>
      </c>
      <c r="J137" t="s">
        <v>20</v>
      </c>
      <c r="K137" t="s">
        <v>33</v>
      </c>
      <c r="L137">
        <v>206</v>
      </c>
      <c r="M137" t="s">
        <v>71</v>
      </c>
      <c r="N137" t="s">
        <v>81</v>
      </c>
      <c r="O137">
        <v>2020</v>
      </c>
      <c r="R137" t="s">
        <v>32</v>
      </c>
    </row>
    <row r="138" spans="1:18" x14ac:dyDescent="0.25">
      <c r="A138" s="8">
        <v>43967</v>
      </c>
      <c r="B138" t="s">
        <v>65</v>
      </c>
      <c r="C138" t="s">
        <v>35</v>
      </c>
      <c r="D138" t="s">
        <v>16</v>
      </c>
      <c r="E138" t="str">
        <f t="shared" si="2"/>
        <v>NEW WORKER</v>
      </c>
      <c r="F138" t="s">
        <v>63</v>
      </c>
      <c r="G138">
        <v>0</v>
      </c>
      <c r="H138" t="s">
        <v>55</v>
      </c>
      <c r="I138" t="s">
        <v>19</v>
      </c>
      <c r="J138" t="s">
        <v>27</v>
      </c>
      <c r="K138" t="s">
        <v>59</v>
      </c>
      <c r="L138">
        <v>0</v>
      </c>
      <c r="M138" t="s">
        <v>73</v>
      </c>
      <c r="N138" t="s">
        <v>81</v>
      </c>
      <c r="O138">
        <v>2020</v>
      </c>
      <c r="R138" t="s">
        <v>55</v>
      </c>
    </row>
    <row r="139" spans="1:18" x14ac:dyDescent="0.25">
      <c r="A139" s="8">
        <v>43968</v>
      </c>
      <c r="B139" t="s">
        <v>34</v>
      </c>
      <c r="C139" t="s">
        <v>15</v>
      </c>
      <c r="D139" t="s">
        <v>36</v>
      </c>
      <c r="E139" t="str">
        <f t="shared" si="2"/>
        <v>PROFESSIONAL</v>
      </c>
      <c r="F139" t="s">
        <v>24</v>
      </c>
      <c r="G139">
        <v>0</v>
      </c>
      <c r="H139" t="s">
        <v>49</v>
      </c>
      <c r="I139" t="s">
        <v>19</v>
      </c>
      <c r="J139" t="s">
        <v>20</v>
      </c>
      <c r="K139" t="s">
        <v>54</v>
      </c>
      <c r="L139">
        <v>0</v>
      </c>
      <c r="M139" t="s">
        <v>70</v>
      </c>
      <c r="N139" t="s">
        <v>81</v>
      </c>
      <c r="O139">
        <v>2020</v>
      </c>
      <c r="R139" t="s">
        <v>49</v>
      </c>
    </row>
    <row r="140" spans="1:18" x14ac:dyDescent="0.25">
      <c r="A140" s="8">
        <v>43969</v>
      </c>
      <c r="B140" t="s">
        <v>51</v>
      </c>
      <c r="C140" t="s">
        <v>15</v>
      </c>
      <c r="D140" t="s">
        <v>36</v>
      </c>
      <c r="E140" t="str">
        <f t="shared" si="2"/>
        <v>PROFESSIONAL</v>
      </c>
      <c r="F140" t="s">
        <v>17</v>
      </c>
      <c r="G140">
        <v>0</v>
      </c>
      <c r="H140" t="s">
        <v>46</v>
      </c>
      <c r="I140" t="s">
        <v>53</v>
      </c>
      <c r="J140" t="s">
        <v>20</v>
      </c>
      <c r="K140" t="s">
        <v>28</v>
      </c>
      <c r="L140">
        <v>1835</v>
      </c>
      <c r="M140" t="s">
        <v>67</v>
      </c>
      <c r="N140" t="s">
        <v>81</v>
      </c>
      <c r="O140">
        <v>2020</v>
      </c>
      <c r="R140" t="s">
        <v>46</v>
      </c>
    </row>
    <row r="141" spans="1:18" x14ac:dyDescent="0.25">
      <c r="A141" s="8">
        <v>43970</v>
      </c>
      <c r="B141" t="s">
        <v>45</v>
      </c>
      <c r="C141" t="s">
        <v>15</v>
      </c>
      <c r="D141" t="s">
        <v>23</v>
      </c>
      <c r="E141" t="str">
        <f t="shared" si="2"/>
        <v>EXPERIENCED WORKER</v>
      </c>
      <c r="F141" t="s">
        <v>63</v>
      </c>
      <c r="G141">
        <v>1</v>
      </c>
      <c r="H141" t="s">
        <v>46</v>
      </c>
      <c r="I141" t="s">
        <v>26</v>
      </c>
      <c r="J141" t="s">
        <v>20</v>
      </c>
      <c r="K141" t="s">
        <v>33</v>
      </c>
      <c r="L141">
        <v>2333</v>
      </c>
      <c r="M141" t="s">
        <v>72</v>
      </c>
      <c r="N141" t="s">
        <v>81</v>
      </c>
      <c r="O141">
        <v>2020</v>
      </c>
      <c r="R141" t="s">
        <v>46</v>
      </c>
    </row>
    <row r="142" spans="1:18" x14ac:dyDescent="0.25">
      <c r="A142" s="8">
        <v>43971</v>
      </c>
      <c r="B142" t="s">
        <v>65</v>
      </c>
      <c r="C142" t="s">
        <v>35</v>
      </c>
      <c r="D142" t="s">
        <v>23</v>
      </c>
      <c r="E142" t="str">
        <f t="shared" si="2"/>
        <v>EXPERIENCED WORKER</v>
      </c>
      <c r="F142" t="s">
        <v>31</v>
      </c>
      <c r="G142">
        <v>0</v>
      </c>
      <c r="H142" t="s">
        <v>57</v>
      </c>
      <c r="I142" t="s">
        <v>19</v>
      </c>
      <c r="J142" t="s">
        <v>20</v>
      </c>
      <c r="K142" t="s">
        <v>50</v>
      </c>
      <c r="L142">
        <v>0</v>
      </c>
      <c r="M142" t="s">
        <v>72</v>
      </c>
      <c r="N142" t="s">
        <v>81</v>
      </c>
      <c r="O142">
        <v>2020</v>
      </c>
      <c r="R142" t="s">
        <v>57</v>
      </c>
    </row>
    <row r="143" spans="1:18" x14ac:dyDescent="0.25">
      <c r="A143" s="8">
        <v>43972</v>
      </c>
      <c r="B143" t="s">
        <v>58</v>
      </c>
      <c r="C143" t="s">
        <v>15</v>
      </c>
      <c r="D143" t="s">
        <v>23</v>
      </c>
      <c r="E143" t="str">
        <f t="shared" si="2"/>
        <v>EXPERIENCED WORKER</v>
      </c>
      <c r="F143" t="s">
        <v>48</v>
      </c>
      <c r="G143">
        <v>0</v>
      </c>
      <c r="H143" t="s">
        <v>32</v>
      </c>
      <c r="I143" t="s">
        <v>53</v>
      </c>
      <c r="J143" t="s">
        <v>20</v>
      </c>
      <c r="K143" t="s">
        <v>28</v>
      </c>
      <c r="L143">
        <v>1890</v>
      </c>
      <c r="M143" t="s">
        <v>72</v>
      </c>
      <c r="N143" t="s">
        <v>81</v>
      </c>
      <c r="O143">
        <v>2020</v>
      </c>
      <c r="R143" t="s">
        <v>32</v>
      </c>
    </row>
    <row r="144" spans="1:18" x14ac:dyDescent="0.25">
      <c r="A144" s="8">
        <v>43973</v>
      </c>
      <c r="B144" t="s">
        <v>56</v>
      </c>
      <c r="C144" t="s">
        <v>15</v>
      </c>
      <c r="D144" t="s">
        <v>23</v>
      </c>
      <c r="E144" t="str">
        <f t="shared" si="2"/>
        <v>EXPERIENCED WORKER</v>
      </c>
      <c r="F144" t="s">
        <v>38</v>
      </c>
      <c r="G144">
        <v>0</v>
      </c>
      <c r="H144" t="s">
        <v>32</v>
      </c>
      <c r="I144" t="s">
        <v>53</v>
      </c>
      <c r="J144" t="s">
        <v>47</v>
      </c>
      <c r="K144" t="s">
        <v>42</v>
      </c>
      <c r="L144">
        <v>1951</v>
      </c>
      <c r="M144" t="s">
        <v>69</v>
      </c>
      <c r="N144" t="s">
        <v>81</v>
      </c>
      <c r="O144">
        <v>2020</v>
      </c>
      <c r="R144" t="s">
        <v>32</v>
      </c>
    </row>
    <row r="145" spans="1:18" x14ac:dyDescent="0.25">
      <c r="A145" s="8">
        <v>43974</v>
      </c>
      <c r="B145" t="s">
        <v>51</v>
      </c>
      <c r="C145" t="s">
        <v>15</v>
      </c>
      <c r="D145" t="s">
        <v>23</v>
      </c>
      <c r="E145" t="str">
        <f t="shared" si="2"/>
        <v>EXPERIENCED WORKER</v>
      </c>
      <c r="F145" t="s">
        <v>37</v>
      </c>
      <c r="G145">
        <v>5</v>
      </c>
      <c r="H145" t="s">
        <v>57</v>
      </c>
      <c r="I145" t="s">
        <v>26</v>
      </c>
      <c r="J145" t="s">
        <v>47</v>
      </c>
      <c r="K145" t="s">
        <v>33</v>
      </c>
      <c r="L145">
        <v>3692</v>
      </c>
      <c r="M145" t="s">
        <v>68</v>
      </c>
      <c r="N145" t="s">
        <v>81</v>
      </c>
      <c r="O145">
        <v>2020</v>
      </c>
      <c r="R145" t="s">
        <v>57</v>
      </c>
    </row>
    <row r="146" spans="1:18" x14ac:dyDescent="0.25">
      <c r="A146" s="8">
        <v>43975</v>
      </c>
      <c r="B146" t="s">
        <v>65</v>
      </c>
      <c r="C146" t="s">
        <v>15</v>
      </c>
      <c r="D146" t="s">
        <v>36</v>
      </c>
      <c r="E146" t="str">
        <f t="shared" si="2"/>
        <v>PROFESSIONAL</v>
      </c>
      <c r="F146" t="s">
        <v>63</v>
      </c>
      <c r="G146">
        <v>0</v>
      </c>
      <c r="H146" t="s">
        <v>18</v>
      </c>
      <c r="I146" t="s">
        <v>41</v>
      </c>
      <c r="J146" t="s">
        <v>47</v>
      </c>
      <c r="K146" t="s">
        <v>33</v>
      </c>
      <c r="L146">
        <v>242</v>
      </c>
      <c r="M146" t="s">
        <v>68</v>
      </c>
      <c r="N146" t="s">
        <v>81</v>
      </c>
      <c r="O146">
        <v>2020</v>
      </c>
      <c r="R146" t="s">
        <v>18</v>
      </c>
    </row>
    <row r="147" spans="1:18" x14ac:dyDescent="0.25">
      <c r="A147" s="8">
        <v>43976</v>
      </c>
      <c r="B147" t="s">
        <v>58</v>
      </c>
      <c r="C147" t="s">
        <v>35</v>
      </c>
      <c r="D147" t="s">
        <v>23</v>
      </c>
      <c r="E147" t="str">
        <f t="shared" si="2"/>
        <v>EXPERIENCED WORKER</v>
      </c>
      <c r="F147" t="s">
        <v>31</v>
      </c>
      <c r="G147">
        <v>0</v>
      </c>
      <c r="H147" t="s">
        <v>60</v>
      </c>
      <c r="I147" t="s">
        <v>19</v>
      </c>
      <c r="J147" t="s">
        <v>47</v>
      </c>
      <c r="K147" t="s">
        <v>21</v>
      </c>
      <c r="L147">
        <v>0</v>
      </c>
      <c r="M147" t="s">
        <v>71</v>
      </c>
      <c r="N147" t="s">
        <v>81</v>
      </c>
      <c r="O147">
        <v>2020</v>
      </c>
      <c r="R147" t="s">
        <v>60</v>
      </c>
    </row>
    <row r="148" spans="1:18" x14ac:dyDescent="0.25">
      <c r="A148" s="8">
        <v>43977</v>
      </c>
      <c r="B148" t="s">
        <v>34</v>
      </c>
      <c r="C148" t="s">
        <v>15</v>
      </c>
      <c r="D148" t="s">
        <v>16</v>
      </c>
      <c r="E148" t="str">
        <f t="shared" si="2"/>
        <v>NEW WORKER</v>
      </c>
      <c r="F148" t="s">
        <v>63</v>
      </c>
      <c r="G148">
        <v>0</v>
      </c>
      <c r="H148" t="s">
        <v>57</v>
      </c>
      <c r="I148" t="s">
        <v>19</v>
      </c>
      <c r="J148" t="s">
        <v>27</v>
      </c>
      <c r="K148" t="s">
        <v>33</v>
      </c>
      <c r="L148">
        <v>0</v>
      </c>
      <c r="M148" t="s">
        <v>70</v>
      </c>
      <c r="N148" t="s">
        <v>81</v>
      </c>
      <c r="O148">
        <v>2020</v>
      </c>
      <c r="R148" t="s">
        <v>57</v>
      </c>
    </row>
    <row r="149" spans="1:18" x14ac:dyDescent="0.25">
      <c r="A149" s="8">
        <v>43978</v>
      </c>
      <c r="B149" t="s">
        <v>64</v>
      </c>
      <c r="C149" t="s">
        <v>15</v>
      </c>
      <c r="D149" t="s">
        <v>23</v>
      </c>
      <c r="E149" t="str">
        <f t="shared" si="2"/>
        <v>EXPERIENCED WORKER</v>
      </c>
      <c r="F149" t="s">
        <v>63</v>
      </c>
      <c r="G149">
        <v>0</v>
      </c>
      <c r="H149" t="s">
        <v>49</v>
      </c>
      <c r="I149" t="s">
        <v>53</v>
      </c>
      <c r="J149" t="s">
        <v>27</v>
      </c>
      <c r="K149" t="s">
        <v>52</v>
      </c>
      <c r="L149">
        <v>845</v>
      </c>
      <c r="M149" t="s">
        <v>67</v>
      </c>
      <c r="N149" t="s">
        <v>81</v>
      </c>
      <c r="O149">
        <v>2020</v>
      </c>
      <c r="R149" t="s">
        <v>49</v>
      </c>
    </row>
    <row r="150" spans="1:18" x14ac:dyDescent="0.25">
      <c r="A150" s="8">
        <v>43979</v>
      </c>
      <c r="B150" t="s">
        <v>29</v>
      </c>
      <c r="C150" t="s">
        <v>15</v>
      </c>
      <c r="D150" t="s">
        <v>30</v>
      </c>
      <c r="E150" t="str">
        <f t="shared" si="2"/>
        <v>INTERN</v>
      </c>
      <c r="F150" t="s">
        <v>48</v>
      </c>
      <c r="G150">
        <v>0</v>
      </c>
      <c r="H150" t="s">
        <v>60</v>
      </c>
      <c r="I150" t="s">
        <v>41</v>
      </c>
      <c r="J150" t="s">
        <v>27</v>
      </c>
      <c r="K150" t="s">
        <v>33</v>
      </c>
      <c r="L150">
        <v>395</v>
      </c>
      <c r="M150" t="s">
        <v>72</v>
      </c>
      <c r="N150" t="s">
        <v>81</v>
      </c>
      <c r="O150">
        <v>2020</v>
      </c>
      <c r="R150" t="s">
        <v>60</v>
      </c>
    </row>
    <row r="151" spans="1:18" x14ac:dyDescent="0.25">
      <c r="A151" s="8">
        <v>43980</v>
      </c>
      <c r="B151" t="s">
        <v>58</v>
      </c>
      <c r="C151" t="s">
        <v>35</v>
      </c>
      <c r="D151" t="s">
        <v>23</v>
      </c>
      <c r="E151" t="str">
        <f t="shared" si="2"/>
        <v>EXPERIENCED WORKER</v>
      </c>
      <c r="F151" t="s">
        <v>38</v>
      </c>
      <c r="G151">
        <v>0</v>
      </c>
      <c r="H151" t="s">
        <v>46</v>
      </c>
      <c r="I151" t="s">
        <v>41</v>
      </c>
      <c r="J151" t="s">
        <v>20</v>
      </c>
      <c r="K151" t="s">
        <v>50</v>
      </c>
      <c r="L151">
        <v>88</v>
      </c>
      <c r="M151" t="s">
        <v>72</v>
      </c>
      <c r="N151" t="s">
        <v>81</v>
      </c>
      <c r="O151">
        <v>2020</v>
      </c>
      <c r="R151" t="s">
        <v>46</v>
      </c>
    </row>
    <row r="152" spans="1:18" x14ac:dyDescent="0.25">
      <c r="A152" s="8">
        <v>43981</v>
      </c>
      <c r="B152" t="s">
        <v>34</v>
      </c>
      <c r="C152" t="s">
        <v>15</v>
      </c>
      <c r="D152" t="s">
        <v>23</v>
      </c>
      <c r="E152" t="str">
        <f t="shared" si="2"/>
        <v>EXPERIENCED WORKER</v>
      </c>
      <c r="F152" t="s">
        <v>31</v>
      </c>
      <c r="G152">
        <v>0</v>
      </c>
      <c r="H152" t="s">
        <v>25</v>
      </c>
      <c r="I152" t="s">
        <v>19</v>
      </c>
      <c r="J152" t="s">
        <v>20</v>
      </c>
      <c r="K152" t="s">
        <v>21</v>
      </c>
      <c r="L152">
        <v>0</v>
      </c>
      <c r="M152" t="s">
        <v>71</v>
      </c>
      <c r="N152" t="s">
        <v>81</v>
      </c>
      <c r="O152">
        <v>2020</v>
      </c>
      <c r="R152" t="s">
        <v>25</v>
      </c>
    </row>
    <row r="153" spans="1:18" x14ac:dyDescent="0.25">
      <c r="A153" s="8">
        <v>43982</v>
      </c>
      <c r="B153" t="s">
        <v>58</v>
      </c>
      <c r="C153" t="s">
        <v>35</v>
      </c>
      <c r="D153" t="s">
        <v>30</v>
      </c>
      <c r="E153" t="str">
        <f t="shared" si="2"/>
        <v>INTERN</v>
      </c>
      <c r="F153" t="s">
        <v>63</v>
      </c>
      <c r="G153">
        <v>2.5</v>
      </c>
      <c r="H153" t="s">
        <v>39</v>
      </c>
      <c r="I153" t="s">
        <v>26</v>
      </c>
      <c r="J153" t="s">
        <v>47</v>
      </c>
      <c r="K153" t="s">
        <v>54</v>
      </c>
      <c r="L153">
        <v>3488</v>
      </c>
      <c r="M153" t="s">
        <v>73</v>
      </c>
      <c r="N153" t="s">
        <v>81</v>
      </c>
      <c r="O153">
        <v>2020</v>
      </c>
      <c r="R153" t="s">
        <v>39</v>
      </c>
    </row>
    <row r="154" spans="1:18" x14ac:dyDescent="0.25">
      <c r="A154" s="8">
        <v>43983</v>
      </c>
      <c r="B154" t="s">
        <v>22</v>
      </c>
      <c r="C154" t="s">
        <v>35</v>
      </c>
      <c r="D154" t="s">
        <v>16</v>
      </c>
      <c r="E154" t="str">
        <f t="shared" si="2"/>
        <v>NEW WORKER</v>
      </c>
      <c r="F154" t="s">
        <v>31</v>
      </c>
      <c r="G154">
        <v>0</v>
      </c>
      <c r="H154" t="s">
        <v>55</v>
      </c>
      <c r="I154" t="s">
        <v>41</v>
      </c>
      <c r="J154" t="s">
        <v>27</v>
      </c>
      <c r="K154" t="s">
        <v>33</v>
      </c>
      <c r="L154">
        <v>351</v>
      </c>
      <c r="M154" t="s">
        <v>69</v>
      </c>
      <c r="N154" t="s">
        <v>82</v>
      </c>
      <c r="O154">
        <v>2020</v>
      </c>
      <c r="R154" t="s">
        <v>55</v>
      </c>
    </row>
    <row r="155" spans="1:18" x14ac:dyDescent="0.25">
      <c r="A155" s="8">
        <v>43984</v>
      </c>
      <c r="B155" t="s">
        <v>51</v>
      </c>
      <c r="C155" t="s">
        <v>15</v>
      </c>
      <c r="D155" t="s">
        <v>36</v>
      </c>
      <c r="E155" t="str">
        <f t="shared" si="2"/>
        <v>PROFESSIONAL</v>
      </c>
      <c r="F155" t="s">
        <v>48</v>
      </c>
      <c r="G155">
        <v>0</v>
      </c>
      <c r="H155" t="s">
        <v>25</v>
      </c>
      <c r="I155" t="s">
        <v>41</v>
      </c>
      <c r="J155" t="s">
        <v>47</v>
      </c>
      <c r="K155" t="s">
        <v>28</v>
      </c>
      <c r="L155">
        <v>430</v>
      </c>
      <c r="M155" t="s">
        <v>71</v>
      </c>
      <c r="N155" t="s">
        <v>82</v>
      </c>
      <c r="O155">
        <v>2020</v>
      </c>
      <c r="R155" t="s">
        <v>25</v>
      </c>
    </row>
    <row r="156" spans="1:18" x14ac:dyDescent="0.25">
      <c r="A156" s="8">
        <v>43985</v>
      </c>
      <c r="B156" t="s">
        <v>64</v>
      </c>
      <c r="C156" t="s">
        <v>15</v>
      </c>
      <c r="D156" t="s">
        <v>23</v>
      </c>
      <c r="E156" t="str">
        <f t="shared" si="2"/>
        <v>EXPERIENCED WORKER</v>
      </c>
      <c r="F156" t="s">
        <v>37</v>
      </c>
      <c r="G156">
        <v>0</v>
      </c>
      <c r="H156" t="s">
        <v>60</v>
      </c>
      <c r="I156" t="s">
        <v>53</v>
      </c>
      <c r="J156" t="s">
        <v>27</v>
      </c>
      <c r="K156" t="s">
        <v>50</v>
      </c>
      <c r="L156">
        <v>4871</v>
      </c>
      <c r="M156" t="s">
        <v>73</v>
      </c>
      <c r="N156" t="s">
        <v>82</v>
      </c>
      <c r="O156">
        <v>2020</v>
      </c>
      <c r="R156" t="s">
        <v>60</v>
      </c>
    </row>
    <row r="157" spans="1:18" x14ac:dyDescent="0.25">
      <c r="A157" s="8">
        <v>43986</v>
      </c>
      <c r="B157" t="s">
        <v>43</v>
      </c>
      <c r="C157" t="s">
        <v>15</v>
      </c>
      <c r="D157" t="s">
        <v>30</v>
      </c>
      <c r="E157" t="str">
        <f t="shared" si="2"/>
        <v>INTERN</v>
      </c>
      <c r="F157" t="s">
        <v>48</v>
      </c>
      <c r="G157">
        <v>1.5</v>
      </c>
      <c r="H157" t="s">
        <v>60</v>
      </c>
      <c r="I157" t="s">
        <v>26</v>
      </c>
      <c r="J157" t="s">
        <v>47</v>
      </c>
      <c r="K157" t="s">
        <v>42</v>
      </c>
      <c r="L157">
        <v>1230</v>
      </c>
      <c r="M157" t="s">
        <v>68</v>
      </c>
      <c r="N157" t="s">
        <v>82</v>
      </c>
      <c r="O157">
        <v>2020</v>
      </c>
      <c r="R157" t="s">
        <v>60</v>
      </c>
    </row>
    <row r="158" spans="1:18" x14ac:dyDescent="0.25">
      <c r="A158" s="8">
        <v>43987</v>
      </c>
      <c r="B158" t="s">
        <v>61</v>
      </c>
      <c r="C158" t="s">
        <v>15</v>
      </c>
      <c r="D158" t="s">
        <v>36</v>
      </c>
      <c r="E158" t="str">
        <f t="shared" si="2"/>
        <v>PROFESSIONAL</v>
      </c>
      <c r="F158" t="s">
        <v>48</v>
      </c>
      <c r="G158">
        <v>0</v>
      </c>
      <c r="H158" t="s">
        <v>39</v>
      </c>
      <c r="I158" t="s">
        <v>19</v>
      </c>
      <c r="J158" t="s">
        <v>47</v>
      </c>
      <c r="K158" t="s">
        <v>59</v>
      </c>
      <c r="L158">
        <v>0</v>
      </c>
      <c r="M158" t="s">
        <v>71</v>
      </c>
      <c r="N158" t="s">
        <v>82</v>
      </c>
      <c r="O158">
        <v>2020</v>
      </c>
      <c r="R158" t="s">
        <v>39</v>
      </c>
    </row>
    <row r="159" spans="1:18" x14ac:dyDescent="0.25">
      <c r="A159" s="8">
        <v>43988</v>
      </c>
      <c r="B159" t="s">
        <v>29</v>
      </c>
      <c r="C159" t="s">
        <v>15</v>
      </c>
      <c r="D159" t="s">
        <v>23</v>
      </c>
      <c r="E159" t="str">
        <f t="shared" si="2"/>
        <v>EXPERIENCED WORKER</v>
      </c>
      <c r="F159" t="s">
        <v>31</v>
      </c>
      <c r="G159">
        <v>0</v>
      </c>
      <c r="H159" t="s">
        <v>57</v>
      </c>
      <c r="I159" t="s">
        <v>53</v>
      </c>
      <c r="J159" t="s">
        <v>47</v>
      </c>
      <c r="K159" t="s">
        <v>28</v>
      </c>
      <c r="L159">
        <v>1136</v>
      </c>
      <c r="M159" t="s">
        <v>73</v>
      </c>
      <c r="N159" t="s">
        <v>82</v>
      </c>
      <c r="O159">
        <v>2020</v>
      </c>
      <c r="R159" t="s">
        <v>57</v>
      </c>
    </row>
    <row r="160" spans="1:18" x14ac:dyDescent="0.25">
      <c r="A160" s="8">
        <v>43989</v>
      </c>
      <c r="B160" t="s">
        <v>45</v>
      </c>
      <c r="C160" t="s">
        <v>35</v>
      </c>
      <c r="D160" t="s">
        <v>23</v>
      </c>
      <c r="E160" t="str">
        <f t="shared" si="2"/>
        <v>EXPERIENCED WORKER</v>
      </c>
      <c r="F160" t="s">
        <v>38</v>
      </c>
      <c r="G160">
        <v>0</v>
      </c>
      <c r="H160" t="s">
        <v>55</v>
      </c>
      <c r="I160" t="s">
        <v>53</v>
      </c>
      <c r="J160" t="s">
        <v>27</v>
      </c>
      <c r="K160" t="s">
        <v>28</v>
      </c>
      <c r="L160">
        <v>1819</v>
      </c>
      <c r="M160" t="s">
        <v>67</v>
      </c>
      <c r="N160" t="s">
        <v>82</v>
      </c>
      <c r="O160">
        <v>2020</v>
      </c>
      <c r="R160" t="s">
        <v>55</v>
      </c>
    </row>
    <row r="161" spans="1:18" x14ac:dyDescent="0.25">
      <c r="A161" s="8">
        <v>43990</v>
      </c>
      <c r="B161" t="s">
        <v>45</v>
      </c>
      <c r="C161" t="s">
        <v>15</v>
      </c>
      <c r="D161" t="s">
        <v>16</v>
      </c>
      <c r="E161" t="str">
        <f t="shared" si="2"/>
        <v>NEW WORKER</v>
      </c>
      <c r="F161" t="s">
        <v>38</v>
      </c>
      <c r="G161">
        <v>2.5</v>
      </c>
      <c r="H161" t="s">
        <v>32</v>
      </c>
      <c r="I161" t="s">
        <v>26</v>
      </c>
      <c r="J161" t="s">
        <v>47</v>
      </c>
      <c r="K161" t="s">
        <v>54</v>
      </c>
      <c r="L161">
        <v>709</v>
      </c>
      <c r="M161" t="s">
        <v>70</v>
      </c>
      <c r="N161" t="s">
        <v>82</v>
      </c>
      <c r="O161">
        <v>2020</v>
      </c>
      <c r="R161" t="s">
        <v>32</v>
      </c>
    </row>
    <row r="162" spans="1:18" x14ac:dyDescent="0.25">
      <c r="A162" s="8">
        <v>43991</v>
      </c>
      <c r="B162" t="s">
        <v>34</v>
      </c>
      <c r="C162" t="s">
        <v>15</v>
      </c>
      <c r="D162" t="s">
        <v>30</v>
      </c>
      <c r="E162" t="str">
        <f t="shared" si="2"/>
        <v>INTERN</v>
      </c>
      <c r="F162" t="s">
        <v>48</v>
      </c>
      <c r="G162">
        <v>0</v>
      </c>
      <c r="H162" t="s">
        <v>49</v>
      </c>
      <c r="I162" t="s">
        <v>41</v>
      </c>
      <c r="J162" t="s">
        <v>20</v>
      </c>
      <c r="K162" t="s">
        <v>54</v>
      </c>
      <c r="L162">
        <v>366</v>
      </c>
      <c r="M162" t="s">
        <v>67</v>
      </c>
      <c r="N162" t="s">
        <v>82</v>
      </c>
      <c r="O162">
        <v>2020</v>
      </c>
      <c r="R162" t="s">
        <v>49</v>
      </c>
    </row>
    <row r="163" spans="1:18" x14ac:dyDescent="0.25">
      <c r="A163" s="8">
        <v>43992</v>
      </c>
      <c r="B163" t="s">
        <v>45</v>
      </c>
      <c r="C163" t="s">
        <v>15</v>
      </c>
      <c r="D163" t="s">
        <v>23</v>
      </c>
      <c r="E163" t="str">
        <f t="shared" si="2"/>
        <v>EXPERIENCED WORKER</v>
      </c>
      <c r="F163" t="s">
        <v>24</v>
      </c>
      <c r="G163">
        <v>0</v>
      </c>
      <c r="H163" t="s">
        <v>18</v>
      </c>
      <c r="I163" t="s">
        <v>41</v>
      </c>
      <c r="J163" t="s">
        <v>47</v>
      </c>
      <c r="K163" t="s">
        <v>33</v>
      </c>
      <c r="L163">
        <v>133</v>
      </c>
      <c r="M163" t="s">
        <v>68</v>
      </c>
      <c r="N163" t="s">
        <v>82</v>
      </c>
      <c r="O163">
        <v>2020</v>
      </c>
      <c r="R163" t="s">
        <v>18</v>
      </c>
    </row>
    <row r="164" spans="1:18" x14ac:dyDescent="0.25">
      <c r="A164" s="8">
        <v>43993</v>
      </c>
      <c r="B164" t="s">
        <v>56</v>
      </c>
      <c r="C164" t="s">
        <v>15</v>
      </c>
      <c r="D164" t="s">
        <v>36</v>
      </c>
      <c r="E164" t="str">
        <f t="shared" si="2"/>
        <v>PROFESSIONAL</v>
      </c>
      <c r="F164" t="s">
        <v>38</v>
      </c>
      <c r="G164">
        <v>0</v>
      </c>
      <c r="H164" t="s">
        <v>39</v>
      </c>
      <c r="I164" t="s">
        <v>41</v>
      </c>
      <c r="J164" t="s">
        <v>20</v>
      </c>
      <c r="K164" t="s">
        <v>28</v>
      </c>
      <c r="L164">
        <v>470</v>
      </c>
      <c r="M164" t="s">
        <v>71</v>
      </c>
      <c r="N164" t="s">
        <v>82</v>
      </c>
      <c r="O164">
        <v>2020</v>
      </c>
      <c r="R164" t="s">
        <v>39</v>
      </c>
    </row>
    <row r="165" spans="1:18" x14ac:dyDescent="0.25">
      <c r="A165" s="8">
        <v>43994</v>
      </c>
      <c r="B165" t="s">
        <v>22</v>
      </c>
      <c r="C165" t="s">
        <v>15</v>
      </c>
      <c r="D165" t="s">
        <v>23</v>
      </c>
      <c r="E165" t="str">
        <f t="shared" si="2"/>
        <v>EXPERIENCED WORKER</v>
      </c>
      <c r="F165" t="s">
        <v>31</v>
      </c>
      <c r="G165">
        <v>0</v>
      </c>
      <c r="H165" t="s">
        <v>32</v>
      </c>
      <c r="I165" t="s">
        <v>19</v>
      </c>
      <c r="J165" t="s">
        <v>47</v>
      </c>
      <c r="K165" t="s">
        <v>52</v>
      </c>
      <c r="L165">
        <v>0</v>
      </c>
      <c r="M165" t="s">
        <v>67</v>
      </c>
      <c r="N165" t="s">
        <v>82</v>
      </c>
      <c r="O165">
        <v>2020</v>
      </c>
      <c r="R165" t="s">
        <v>32</v>
      </c>
    </row>
    <row r="166" spans="1:18" x14ac:dyDescent="0.25">
      <c r="A166" s="8">
        <v>43995</v>
      </c>
      <c r="B166" t="s">
        <v>45</v>
      </c>
      <c r="C166" t="s">
        <v>15</v>
      </c>
      <c r="D166" t="s">
        <v>23</v>
      </c>
      <c r="E166" t="str">
        <f t="shared" si="2"/>
        <v>EXPERIENCED WORKER</v>
      </c>
      <c r="F166" t="s">
        <v>38</v>
      </c>
      <c r="G166">
        <v>1</v>
      </c>
      <c r="H166" t="s">
        <v>57</v>
      </c>
      <c r="I166" t="s">
        <v>26</v>
      </c>
      <c r="J166" t="s">
        <v>27</v>
      </c>
      <c r="K166" t="s">
        <v>42</v>
      </c>
      <c r="L166">
        <v>2237</v>
      </c>
      <c r="M166" t="s">
        <v>71</v>
      </c>
      <c r="N166" t="s">
        <v>83</v>
      </c>
      <c r="O166">
        <v>2020</v>
      </c>
      <c r="R166" t="s">
        <v>57</v>
      </c>
    </row>
    <row r="167" spans="1:18" x14ac:dyDescent="0.25">
      <c r="A167" s="8">
        <v>43996</v>
      </c>
      <c r="B167" t="s">
        <v>51</v>
      </c>
      <c r="C167" t="s">
        <v>15</v>
      </c>
      <c r="D167" t="s">
        <v>36</v>
      </c>
      <c r="E167" t="str">
        <f t="shared" si="2"/>
        <v>PROFESSIONAL</v>
      </c>
      <c r="F167" t="s">
        <v>17</v>
      </c>
      <c r="G167">
        <v>0</v>
      </c>
      <c r="H167" t="s">
        <v>49</v>
      </c>
      <c r="I167" t="s">
        <v>41</v>
      </c>
      <c r="J167" t="s">
        <v>27</v>
      </c>
      <c r="K167" t="s">
        <v>50</v>
      </c>
      <c r="L167">
        <v>58</v>
      </c>
      <c r="M167" t="s">
        <v>68</v>
      </c>
      <c r="N167" t="s">
        <v>83</v>
      </c>
      <c r="O167">
        <v>2020</v>
      </c>
      <c r="R167" t="s">
        <v>49</v>
      </c>
    </row>
    <row r="168" spans="1:18" x14ac:dyDescent="0.25">
      <c r="A168" s="8">
        <v>43997</v>
      </c>
      <c r="B168" t="s">
        <v>14</v>
      </c>
      <c r="C168" t="s">
        <v>15</v>
      </c>
      <c r="D168" t="s">
        <v>23</v>
      </c>
      <c r="E168" t="str">
        <f t="shared" si="2"/>
        <v>EXPERIENCED WORKER</v>
      </c>
      <c r="F168" t="s">
        <v>40</v>
      </c>
      <c r="G168">
        <v>4.5</v>
      </c>
      <c r="H168" t="s">
        <v>18</v>
      </c>
      <c r="I168" t="s">
        <v>26</v>
      </c>
      <c r="J168" t="s">
        <v>47</v>
      </c>
      <c r="K168" t="s">
        <v>28</v>
      </c>
      <c r="L168">
        <v>3299</v>
      </c>
      <c r="M168" t="s">
        <v>71</v>
      </c>
      <c r="N168" t="s">
        <v>83</v>
      </c>
      <c r="O168">
        <v>2020</v>
      </c>
      <c r="R168" t="s">
        <v>18</v>
      </c>
    </row>
    <row r="169" spans="1:18" x14ac:dyDescent="0.25">
      <c r="A169" s="8">
        <v>43998</v>
      </c>
      <c r="B169" t="s">
        <v>65</v>
      </c>
      <c r="C169" t="s">
        <v>15</v>
      </c>
      <c r="D169" t="s">
        <v>36</v>
      </c>
      <c r="E169" t="str">
        <f t="shared" si="2"/>
        <v>PROFESSIONAL</v>
      </c>
      <c r="F169" t="s">
        <v>63</v>
      </c>
      <c r="G169">
        <v>0</v>
      </c>
      <c r="H169" t="s">
        <v>46</v>
      </c>
      <c r="I169" t="s">
        <v>41</v>
      </c>
      <c r="J169" t="s">
        <v>47</v>
      </c>
      <c r="K169" t="s">
        <v>28</v>
      </c>
      <c r="L169">
        <v>369</v>
      </c>
      <c r="M169" t="s">
        <v>73</v>
      </c>
      <c r="N169" t="s">
        <v>83</v>
      </c>
      <c r="O169">
        <v>2020</v>
      </c>
      <c r="R169" t="s">
        <v>46</v>
      </c>
    </row>
    <row r="170" spans="1:18" x14ac:dyDescent="0.25">
      <c r="A170" s="8">
        <v>43999</v>
      </c>
      <c r="B170" t="s">
        <v>14</v>
      </c>
      <c r="C170" t="s">
        <v>15</v>
      </c>
      <c r="D170" t="s">
        <v>30</v>
      </c>
      <c r="E170" t="str">
        <f t="shared" si="2"/>
        <v>INTERN</v>
      </c>
      <c r="F170" t="s">
        <v>40</v>
      </c>
      <c r="G170">
        <v>0</v>
      </c>
      <c r="H170" t="s">
        <v>32</v>
      </c>
      <c r="I170" t="s">
        <v>41</v>
      </c>
      <c r="J170" t="s">
        <v>27</v>
      </c>
      <c r="K170" t="s">
        <v>42</v>
      </c>
      <c r="L170">
        <v>229</v>
      </c>
      <c r="M170" t="s">
        <v>73</v>
      </c>
      <c r="N170" t="s">
        <v>83</v>
      </c>
      <c r="O170">
        <v>2020</v>
      </c>
      <c r="R170" t="s">
        <v>32</v>
      </c>
    </row>
    <row r="171" spans="1:18" x14ac:dyDescent="0.25">
      <c r="A171" s="8">
        <v>44000</v>
      </c>
      <c r="B171" t="s">
        <v>22</v>
      </c>
      <c r="C171" t="s">
        <v>15</v>
      </c>
      <c r="D171" t="s">
        <v>16</v>
      </c>
      <c r="E171" t="str">
        <f t="shared" si="2"/>
        <v>NEW WORKER</v>
      </c>
      <c r="F171" t="s">
        <v>48</v>
      </c>
      <c r="G171">
        <v>2.5</v>
      </c>
      <c r="H171" t="s">
        <v>39</v>
      </c>
      <c r="I171" t="s">
        <v>26</v>
      </c>
      <c r="J171" t="s">
        <v>27</v>
      </c>
      <c r="K171" t="s">
        <v>44</v>
      </c>
      <c r="L171">
        <v>1731</v>
      </c>
      <c r="M171" t="s">
        <v>70</v>
      </c>
      <c r="N171" t="s">
        <v>83</v>
      </c>
      <c r="O171">
        <v>2020</v>
      </c>
      <c r="R171" t="s">
        <v>39</v>
      </c>
    </row>
    <row r="172" spans="1:18" x14ac:dyDescent="0.25">
      <c r="A172" s="8">
        <v>44001</v>
      </c>
      <c r="B172" t="s">
        <v>22</v>
      </c>
      <c r="C172" t="s">
        <v>15</v>
      </c>
      <c r="D172" t="s">
        <v>23</v>
      </c>
      <c r="E172" t="str">
        <f t="shared" si="2"/>
        <v>EXPERIENCED WORKER</v>
      </c>
      <c r="F172" t="s">
        <v>40</v>
      </c>
      <c r="G172">
        <v>1.5</v>
      </c>
      <c r="H172" t="s">
        <v>49</v>
      </c>
      <c r="I172" t="s">
        <v>26</v>
      </c>
      <c r="J172" t="s">
        <v>20</v>
      </c>
      <c r="K172" t="s">
        <v>28</v>
      </c>
      <c r="L172">
        <v>4823</v>
      </c>
      <c r="M172" t="s">
        <v>70</v>
      </c>
      <c r="N172" t="s">
        <v>83</v>
      </c>
      <c r="O172">
        <v>2020</v>
      </c>
      <c r="R172" t="s">
        <v>49</v>
      </c>
    </row>
    <row r="173" spans="1:18" x14ac:dyDescent="0.25">
      <c r="A173" s="8">
        <v>44002</v>
      </c>
      <c r="B173" t="s">
        <v>64</v>
      </c>
      <c r="C173" t="s">
        <v>15</v>
      </c>
      <c r="D173" t="s">
        <v>16</v>
      </c>
      <c r="E173" t="str">
        <f t="shared" si="2"/>
        <v>NEW WORKER</v>
      </c>
      <c r="F173" t="s">
        <v>38</v>
      </c>
      <c r="G173">
        <v>0</v>
      </c>
      <c r="H173" t="s">
        <v>32</v>
      </c>
      <c r="I173" t="s">
        <v>41</v>
      </c>
      <c r="J173" t="s">
        <v>47</v>
      </c>
      <c r="K173" t="s">
        <v>28</v>
      </c>
      <c r="L173">
        <v>57</v>
      </c>
      <c r="M173" t="s">
        <v>67</v>
      </c>
      <c r="N173" t="s">
        <v>83</v>
      </c>
      <c r="O173">
        <v>2020</v>
      </c>
      <c r="R173" t="s">
        <v>32</v>
      </c>
    </row>
    <row r="174" spans="1:18" x14ac:dyDescent="0.25">
      <c r="A174" s="8">
        <v>44003</v>
      </c>
      <c r="B174" t="s">
        <v>43</v>
      </c>
      <c r="C174" t="s">
        <v>15</v>
      </c>
      <c r="D174" t="s">
        <v>23</v>
      </c>
      <c r="E174" t="str">
        <f t="shared" si="2"/>
        <v>EXPERIENCED WORKER</v>
      </c>
      <c r="F174" t="s">
        <v>17</v>
      </c>
      <c r="G174">
        <v>0</v>
      </c>
      <c r="H174" t="s">
        <v>18</v>
      </c>
      <c r="I174" t="s">
        <v>41</v>
      </c>
      <c r="J174" t="s">
        <v>27</v>
      </c>
      <c r="K174" t="s">
        <v>52</v>
      </c>
      <c r="L174">
        <v>466</v>
      </c>
      <c r="M174" t="s">
        <v>68</v>
      </c>
      <c r="N174" t="s">
        <v>83</v>
      </c>
      <c r="O174">
        <v>2020</v>
      </c>
      <c r="R174" t="s">
        <v>18</v>
      </c>
    </row>
    <row r="175" spans="1:18" x14ac:dyDescent="0.25">
      <c r="A175" s="8">
        <v>44004</v>
      </c>
      <c r="B175" t="s">
        <v>22</v>
      </c>
      <c r="C175" t="s">
        <v>15</v>
      </c>
      <c r="D175" t="s">
        <v>36</v>
      </c>
      <c r="E175" t="str">
        <f t="shared" si="2"/>
        <v>PROFESSIONAL</v>
      </c>
      <c r="F175" t="s">
        <v>63</v>
      </c>
      <c r="G175">
        <v>0</v>
      </c>
      <c r="H175" t="s">
        <v>46</v>
      </c>
      <c r="I175" t="s">
        <v>19</v>
      </c>
      <c r="J175" t="s">
        <v>47</v>
      </c>
      <c r="K175" t="s">
        <v>33</v>
      </c>
      <c r="L175">
        <v>0</v>
      </c>
      <c r="M175" t="s">
        <v>68</v>
      </c>
      <c r="N175" t="s">
        <v>83</v>
      </c>
      <c r="O175">
        <v>2020</v>
      </c>
      <c r="R175" t="s">
        <v>46</v>
      </c>
    </row>
    <row r="176" spans="1:18" x14ac:dyDescent="0.25">
      <c r="A176" s="8">
        <v>44005</v>
      </c>
      <c r="B176" t="s">
        <v>34</v>
      </c>
      <c r="C176" t="s">
        <v>15</v>
      </c>
      <c r="D176" t="s">
        <v>16</v>
      </c>
      <c r="E176" t="str">
        <f t="shared" si="2"/>
        <v>NEW WORKER</v>
      </c>
      <c r="F176" t="s">
        <v>24</v>
      </c>
      <c r="G176">
        <v>0</v>
      </c>
      <c r="H176" t="s">
        <v>46</v>
      </c>
      <c r="I176" t="s">
        <v>19</v>
      </c>
      <c r="J176" t="s">
        <v>47</v>
      </c>
      <c r="K176" t="s">
        <v>21</v>
      </c>
      <c r="L176">
        <v>0</v>
      </c>
      <c r="M176" t="s">
        <v>69</v>
      </c>
      <c r="N176" t="s">
        <v>83</v>
      </c>
      <c r="O176">
        <v>2020</v>
      </c>
      <c r="R176" t="s">
        <v>46</v>
      </c>
    </row>
    <row r="177" spans="1:18" x14ac:dyDescent="0.25">
      <c r="A177" s="8">
        <v>44006</v>
      </c>
      <c r="B177" t="s">
        <v>29</v>
      </c>
      <c r="C177" t="s">
        <v>15</v>
      </c>
      <c r="D177" t="s">
        <v>16</v>
      </c>
      <c r="E177" t="str">
        <f t="shared" si="2"/>
        <v>NEW WORKER</v>
      </c>
      <c r="F177" t="s">
        <v>37</v>
      </c>
      <c r="G177">
        <v>0</v>
      </c>
      <c r="H177" t="s">
        <v>55</v>
      </c>
      <c r="I177" t="s">
        <v>19</v>
      </c>
      <c r="J177" t="s">
        <v>27</v>
      </c>
      <c r="K177" t="s">
        <v>42</v>
      </c>
      <c r="L177">
        <v>0</v>
      </c>
      <c r="M177" t="s">
        <v>73</v>
      </c>
      <c r="N177" t="s">
        <v>83</v>
      </c>
      <c r="O177">
        <v>2020</v>
      </c>
      <c r="R177" t="s">
        <v>55</v>
      </c>
    </row>
    <row r="178" spans="1:18" x14ac:dyDescent="0.25">
      <c r="A178" s="8">
        <v>44007</v>
      </c>
      <c r="B178" t="s">
        <v>58</v>
      </c>
      <c r="C178" t="s">
        <v>15</v>
      </c>
      <c r="D178" t="s">
        <v>16</v>
      </c>
      <c r="E178" t="str">
        <f t="shared" si="2"/>
        <v>NEW WORKER</v>
      </c>
      <c r="F178" t="s">
        <v>63</v>
      </c>
      <c r="G178">
        <v>2</v>
      </c>
      <c r="H178" t="s">
        <v>18</v>
      </c>
      <c r="I178" t="s">
        <v>26</v>
      </c>
      <c r="J178" t="s">
        <v>47</v>
      </c>
      <c r="K178" t="s">
        <v>28</v>
      </c>
      <c r="L178">
        <v>3549</v>
      </c>
      <c r="M178" t="s">
        <v>72</v>
      </c>
      <c r="N178" t="s">
        <v>83</v>
      </c>
      <c r="O178">
        <v>2020</v>
      </c>
      <c r="R178" t="s">
        <v>18</v>
      </c>
    </row>
    <row r="179" spans="1:18" x14ac:dyDescent="0.25">
      <c r="A179" s="8">
        <v>44008</v>
      </c>
      <c r="B179" t="s">
        <v>58</v>
      </c>
      <c r="C179" t="s">
        <v>15</v>
      </c>
      <c r="D179" t="s">
        <v>36</v>
      </c>
      <c r="E179" t="str">
        <f t="shared" si="2"/>
        <v>PROFESSIONAL</v>
      </c>
      <c r="F179" t="s">
        <v>62</v>
      </c>
      <c r="G179">
        <v>0</v>
      </c>
      <c r="H179" t="s">
        <v>25</v>
      </c>
      <c r="I179" t="s">
        <v>53</v>
      </c>
      <c r="J179" t="s">
        <v>27</v>
      </c>
      <c r="K179" t="s">
        <v>28</v>
      </c>
      <c r="L179">
        <v>2476</v>
      </c>
      <c r="M179" t="s">
        <v>69</v>
      </c>
      <c r="N179" t="s">
        <v>83</v>
      </c>
      <c r="O179">
        <v>2020</v>
      </c>
      <c r="R179" t="s">
        <v>25</v>
      </c>
    </row>
    <row r="180" spans="1:18" x14ac:dyDescent="0.25">
      <c r="A180" s="8">
        <v>44009</v>
      </c>
      <c r="B180" t="s">
        <v>61</v>
      </c>
      <c r="C180" t="s">
        <v>15</v>
      </c>
      <c r="D180" t="s">
        <v>16</v>
      </c>
      <c r="E180" t="str">
        <f t="shared" si="2"/>
        <v>NEW WORKER</v>
      </c>
      <c r="F180" t="s">
        <v>17</v>
      </c>
      <c r="G180">
        <v>4.5</v>
      </c>
      <c r="H180" t="s">
        <v>55</v>
      </c>
      <c r="I180" t="s">
        <v>26</v>
      </c>
      <c r="J180" t="s">
        <v>47</v>
      </c>
      <c r="K180" t="s">
        <v>50</v>
      </c>
      <c r="L180">
        <v>1935</v>
      </c>
      <c r="M180" t="s">
        <v>73</v>
      </c>
      <c r="N180" t="s">
        <v>83</v>
      </c>
      <c r="O180">
        <v>2020</v>
      </c>
      <c r="R180" t="s">
        <v>55</v>
      </c>
    </row>
    <row r="181" spans="1:18" x14ac:dyDescent="0.25">
      <c r="A181" s="8">
        <v>44010</v>
      </c>
      <c r="B181" t="s">
        <v>43</v>
      </c>
      <c r="C181" t="s">
        <v>15</v>
      </c>
      <c r="D181" t="s">
        <v>23</v>
      </c>
      <c r="E181" t="str">
        <f t="shared" si="2"/>
        <v>EXPERIENCED WORKER</v>
      </c>
      <c r="F181" t="s">
        <v>62</v>
      </c>
      <c r="G181">
        <v>0</v>
      </c>
      <c r="H181" t="s">
        <v>39</v>
      </c>
      <c r="I181" t="s">
        <v>41</v>
      </c>
      <c r="J181" t="s">
        <v>47</v>
      </c>
      <c r="K181" t="s">
        <v>54</v>
      </c>
      <c r="L181">
        <v>143</v>
      </c>
      <c r="M181" t="s">
        <v>70</v>
      </c>
      <c r="N181" t="s">
        <v>83</v>
      </c>
      <c r="O181">
        <v>2020</v>
      </c>
      <c r="R181" t="s">
        <v>39</v>
      </c>
    </row>
    <row r="182" spans="1:18" x14ac:dyDescent="0.25">
      <c r="A182" s="8">
        <v>44011</v>
      </c>
      <c r="B182" t="s">
        <v>14</v>
      </c>
      <c r="C182" t="s">
        <v>15</v>
      </c>
      <c r="D182" t="s">
        <v>16</v>
      </c>
      <c r="E182" t="str">
        <f t="shared" si="2"/>
        <v>NEW WORKER</v>
      </c>
      <c r="F182" t="s">
        <v>38</v>
      </c>
      <c r="G182">
        <v>3</v>
      </c>
      <c r="H182" t="s">
        <v>55</v>
      </c>
      <c r="I182" t="s">
        <v>26</v>
      </c>
      <c r="J182" t="s">
        <v>20</v>
      </c>
      <c r="K182" t="s">
        <v>33</v>
      </c>
      <c r="L182">
        <v>2397</v>
      </c>
      <c r="M182" t="s">
        <v>70</v>
      </c>
      <c r="N182" t="s">
        <v>83</v>
      </c>
      <c r="O182">
        <v>2020</v>
      </c>
      <c r="R182" t="s">
        <v>55</v>
      </c>
    </row>
    <row r="183" spans="1:18" x14ac:dyDescent="0.25">
      <c r="A183" s="8">
        <v>44012</v>
      </c>
      <c r="B183" t="s">
        <v>58</v>
      </c>
      <c r="C183" t="s">
        <v>15</v>
      </c>
      <c r="D183" t="s">
        <v>23</v>
      </c>
      <c r="E183" t="str">
        <f t="shared" si="2"/>
        <v>EXPERIENCED WORKER</v>
      </c>
      <c r="F183" t="s">
        <v>37</v>
      </c>
      <c r="G183">
        <v>1.5</v>
      </c>
      <c r="H183" t="s">
        <v>55</v>
      </c>
      <c r="I183" t="s">
        <v>26</v>
      </c>
      <c r="J183" t="s">
        <v>20</v>
      </c>
      <c r="K183" t="s">
        <v>28</v>
      </c>
      <c r="L183">
        <v>4618</v>
      </c>
      <c r="M183" t="s">
        <v>68</v>
      </c>
      <c r="N183" t="s">
        <v>83</v>
      </c>
      <c r="O183">
        <v>2020</v>
      </c>
      <c r="R183" t="s">
        <v>55</v>
      </c>
    </row>
    <row r="184" spans="1:18" x14ac:dyDescent="0.25">
      <c r="A184" s="8">
        <v>44013</v>
      </c>
      <c r="B184" t="s">
        <v>14</v>
      </c>
      <c r="C184" t="s">
        <v>15</v>
      </c>
      <c r="D184" t="s">
        <v>23</v>
      </c>
      <c r="E184" t="str">
        <f t="shared" si="2"/>
        <v>EXPERIENCED WORKER</v>
      </c>
      <c r="F184" t="s">
        <v>17</v>
      </c>
      <c r="G184">
        <v>0</v>
      </c>
      <c r="H184" t="s">
        <v>32</v>
      </c>
      <c r="I184" t="s">
        <v>53</v>
      </c>
      <c r="J184" t="s">
        <v>27</v>
      </c>
      <c r="K184" t="s">
        <v>54</v>
      </c>
      <c r="L184">
        <v>3849</v>
      </c>
      <c r="M184" t="s">
        <v>69</v>
      </c>
      <c r="N184" t="s">
        <v>84</v>
      </c>
      <c r="O184">
        <v>2020</v>
      </c>
      <c r="R184" t="s">
        <v>32</v>
      </c>
    </row>
    <row r="185" spans="1:18" x14ac:dyDescent="0.25">
      <c r="A185" s="8">
        <v>44014</v>
      </c>
      <c r="B185" t="s">
        <v>58</v>
      </c>
      <c r="C185" t="s">
        <v>15</v>
      </c>
      <c r="D185" t="s">
        <v>30</v>
      </c>
      <c r="E185" t="str">
        <f t="shared" si="2"/>
        <v>INTERN</v>
      </c>
      <c r="F185" t="s">
        <v>48</v>
      </c>
      <c r="G185">
        <v>0</v>
      </c>
      <c r="H185" t="s">
        <v>60</v>
      </c>
      <c r="I185" t="s">
        <v>53</v>
      </c>
      <c r="J185" t="s">
        <v>20</v>
      </c>
      <c r="K185" t="s">
        <v>54</v>
      </c>
      <c r="L185">
        <v>588</v>
      </c>
      <c r="M185" t="s">
        <v>67</v>
      </c>
      <c r="N185" t="s">
        <v>84</v>
      </c>
      <c r="O185">
        <v>2020</v>
      </c>
      <c r="R185" t="s">
        <v>60</v>
      </c>
    </row>
    <row r="186" spans="1:18" x14ac:dyDescent="0.25">
      <c r="A186" s="8">
        <v>44015</v>
      </c>
      <c r="B186" t="s">
        <v>51</v>
      </c>
      <c r="C186" t="s">
        <v>15</v>
      </c>
      <c r="D186" t="s">
        <v>30</v>
      </c>
      <c r="E186" t="str">
        <f t="shared" si="2"/>
        <v>INTERN</v>
      </c>
      <c r="F186" t="s">
        <v>31</v>
      </c>
      <c r="G186">
        <v>0</v>
      </c>
      <c r="H186" t="s">
        <v>55</v>
      </c>
      <c r="I186" t="s">
        <v>19</v>
      </c>
      <c r="J186" t="s">
        <v>20</v>
      </c>
      <c r="K186" t="s">
        <v>54</v>
      </c>
      <c r="L186">
        <v>0</v>
      </c>
      <c r="M186" t="s">
        <v>72</v>
      </c>
      <c r="N186" t="s">
        <v>84</v>
      </c>
      <c r="O186">
        <v>2020</v>
      </c>
      <c r="R186" t="s">
        <v>55</v>
      </c>
    </row>
    <row r="187" spans="1:18" x14ac:dyDescent="0.25">
      <c r="A187" s="8">
        <v>44016</v>
      </c>
      <c r="B187" t="s">
        <v>65</v>
      </c>
      <c r="C187" t="s">
        <v>15</v>
      </c>
      <c r="D187" t="s">
        <v>23</v>
      </c>
      <c r="E187" t="str">
        <f t="shared" si="2"/>
        <v>EXPERIENCED WORKER</v>
      </c>
      <c r="F187" t="s">
        <v>62</v>
      </c>
      <c r="G187">
        <v>4.5</v>
      </c>
      <c r="H187" t="s">
        <v>55</v>
      </c>
      <c r="I187" t="s">
        <v>26</v>
      </c>
      <c r="J187" t="s">
        <v>47</v>
      </c>
      <c r="K187" t="s">
        <v>28</v>
      </c>
      <c r="L187">
        <v>4411</v>
      </c>
      <c r="M187" t="s">
        <v>71</v>
      </c>
      <c r="N187" t="s">
        <v>84</v>
      </c>
      <c r="O187">
        <v>2020</v>
      </c>
      <c r="R187" t="s">
        <v>55</v>
      </c>
    </row>
    <row r="188" spans="1:18" x14ac:dyDescent="0.25">
      <c r="A188" s="8">
        <v>44017</v>
      </c>
      <c r="B188" t="s">
        <v>43</v>
      </c>
      <c r="C188" t="s">
        <v>15</v>
      </c>
      <c r="D188" t="s">
        <v>36</v>
      </c>
      <c r="E188" t="str">
        <f t="shared" si="2"/>
        <v>PROFESSIONAL</v>
      </c>
      <c r="F188" t="s">
        <v>63</v>
      </c>
      <c r="G188">
        <v>0</v>
      </c>
      <c r="H188" t="s">
        <v>55</v>
      </c>
      <c r="I188" t="s">
        <v>19</v>
      </c>
      <c r="J188" t="s">
        <v>27</v>
      </c>
      <c r="K188" t="s">
        <v>21</v>
      </c>
      <c r="L188">
        <v>0</v>
      </c>
      <c r="M188" t="s">
        <v>73</v>
      </c>
      <c r="N188" t="s">
        <v>84</v>
      </c>
      <c r="O188">
        <v>2020</v>
      </c>
      <c r="R188" t="s">
        <v>55</v>
      </c>
    </row>
    <row r="189" spans="1:18" x14ac:dyDescent="0.25">
      <c r="A189" s="8">
        <v>44018</v>
      </c>
      <c r="B189" t="s">
        <v>14</v>
      </c>
      <c r="C189" t="s">
        <v>15</v>
      </c>
      <c r="D189" t="s">
        <v>36</v>
      </c>
      <c r="E189" t="str">
        <f t="shared" si="2"/>
        <v>PROFESSIONAL</v>
      </c>
      <c r="F189" t="s">
        <v>24</v>
      </c>
      <c r="G189">
        <v>0</v>
      </c>
      <c r="H189" t="s">
        <v>46</v>
      </c>
      <c r="I189" t="s">
        <v>19</v>
      </c>
      <c r="J189" t="s">
        <v>27</v>
      </c>
      <c r="K189" t="s">
        <v>50</v>
      </c>
      <c r="L189">
        <v>0</v>
      </c>
      <c r="M189" t="s">
        <v>67</v>
      </c>
      <c r="N189" t="s">
        <v>84</v>
      </c>
      <c r="O189">
        <v>2020</v>
      </c>
      <c r="R189" t="s">
        <v>46</v>
      </c>
    </row>
    <row r="190" spans="1:18" x14ac:dyDescent="0.25">
      <c r="A190" s="8">
        <v>44019</v>
      </c>
      <c r="B190" t="s">
        <v>34</v>
      </c>
      <c r="C190" t="s">
        <v>15</v>
      </c>
      <c r="D190" t="s">
        <v>23</v>
      </c>
      <c r="E190" t="str">
        <f t="shared" si="2"/>
        <v>EXPERIENCED WORKER</v>
      </c>
      <c r="F190" t="s">
        <v>48</v>
      </c>
      <c r="G190">
        <v>0</v>
      </c>
      <c r="H190" t="s">
        <v>55</v>
      </c>
      <c r="I190" t="s">
        <v>41</v>
      </c>
      <c r="J190" t="s">
        <v>20</v>
      </c>
      <c r="K190" t="s">
        <v>52</v>
      </c>
      <c r="L190">
        <v>282</v>
      </c>
      <c r="M190" t="s">
        <v>72</v>
      </c>
      <c r="N190" t="s">
        <v>84</v>
      </c>
      <c r="O190">
        <v>2020</v>
      </c>
      <c r="R190" t="s">
        <v>55</v>
      </c>
    </row>
    <row r="191" spans="1:18" x14ac:dyDescent="0.25">
      <c r="A191" s="8">
        <v>44020</v>
      </c>
      <c r="B191" t="s">
        <v>56</v>
      </c>
      <c r="C191" t="s">
        <v>35</v>
      </c>
      <c r="D191" t="s">
        <v>23</v>
      </c>
      <c r="E191" t="str">
        <f t="shared" si="2"/>
        <v>EXPERIENCED WORKER</v>
      </c>
      <c r="F191" t="s">
        <v>17</v>
      </c>
      <c r="G191">
        <v>0</v>
      </c>
      <c r="H191" t="s">
        <v>46</v>
      </c>
      <c r="I191" t="s">
        <v>41</v>
      </c>
      <c r="J191" t="s">
        <v>47</v>
      </c>
      <c r="K191" t="s">
        <v>54</v>
      </c>
      <c r="L191">
        <v>244</v>
      </c>
      <c r="M191" t="s">
        <v>68</v>
      </c>
      <c r="N191" t="s">
        <v>84</v>
      </c>
      <c r="O191">
        <v>2020</v>
      </c>
      <c r="R191" t="s">
        <v>46</v>
      </c>
    </row>
    <row r="192" spans="1:18" x14ac:dyDescent="0.25">
      <c r="A192" s="8">
        <v>44021</v>
      </c>
      <c r="B192" t="s">
        <v>14</v>
      </c>
      <c r="C192" t="s">
        <v>15</v>
      </c>
      <c r="D192" t="s">
        <v>23</v>
      </c>
      <c r="E192" t="str">
        <f t="shared" si="2"/>
        <v>EXPERIENCED WORKER</v>
      </c>
      <c r="F192" t="s">
        <v>63</v>
      </c>
      <c r="G192">
        <v>0</v>
      </c>
      <c r="H192" t="s">
        <v>39</v>
      </c>
      <c r="I192" t="s">
        <v>41</v>
      </c>
      <c r="J192" t="s">
        <v>27</v>
      </c>
      <c r="K192" t="s">
        <v>21</v>
      </c>
      <c r="L192">
        <v>278</v>
      </c>
      <c r="M192" t="s">
        <v>71</v>
      </c>
      <c r="N192" t="s">
        <v>84</v>
      </c>
      <c r="O192">
        <v>2020</v>
      </c>
      <c r="R192" t="s">
        <v>39</v>
      </c>
    </row>
    <row r="193" spans="1:18" x14ac:dyDescent="0.25">
      <c r="A193" s="8">
        <v>44022</v>
      </c>
      <c r="B193" t="s">
        <v>64</v>
      </c>
      <c r="C193" t="s">
        <v>35</v>
      </c>
      <c r="D193" t="s">
        <v>16</v>
      </c>
      <c r="E193" t="str">
        <f t="shared" si="2"/>
        <v>NEW WORKER</v>
      </c>
      <c r="F193" t="s">
        <v>37</v>
      </c>
      <c r="G193">
        <v>5</v>
      </c>
      <c r="H193" t="s">
        <v>46</v>
      </c>
      <c r="I193" t="s">
        <v>26</v>
      </c>
      <c r="J193" t="s">
        <v>27</v>
      </c>
      <c r="K193" t="s">
        <v>28</v>
      </c>
      <c r="L193">
        <v>4879</v>
      </c>
      <c r="M193" t="s">
        <v>71</v>
      </c>
      <c r="N193" t="s">
        <v>84</v>
      </c>
      <c r="O193">
        <v>2020</v>
      </c>
      <c r="R193" t="s">
        <v>46</v>
      </c>
    </row>
    <row r="194" spans="1:18" x14ac:dyDescent="0.25">
      <c r="A194" s="8">
        <v>44023</v>
      </c>
      <c r="B194" t="s">
        <v>56</v>
      </c>
      <c r="C194" t="s">
        <v>35</v>
      </c>
      <c r="D194" t="s">
        <v>30</v>
      </c>
      <c r="E194" t="str">
        <f t="shared" si="2"/>
        <v>INTERN</v>
      </c>
      <c r="F194" t="s">
        <v>38</v>
      </c>
      <c r="G194">
        <v>0</v>
      </c>
      <c r="H194" t="s">
        <v>60</v>
      </c>
      <c r="I194" t="s">
        <v>41</v>
      </c>
      <c r="J194" t="s">
        <v>47</v>
      </c>
      <c r="K194" t="s">
        <v>50</v>
      </c>
      <c r="L194">
        <v>414</v>
      </c>
      <c r="M194" t="s">
        <v>70</v>
      </c>
      <c r="N194" t="s">
        <v>84</v>
      </c>
      <c r="O194">
        <v>2020</v>
      </c>
      <c r="R194" t="s">
        <v>60</v>
      </c>
    </row>
    <row r="195" spans="1:18" x14ac:dyDescent="0.25">
      <c r="A195" s="8">
        <v>44024</v>
      </c>
      <c r="B195" t="s">
        <v>64</v>
      </c>
      <c r="C195" t="s">
        <v>35</v>
      </c>
      <c r="D195" t="s">
        <v>16</v>
      </c>
      <c r="E195" t="str">
        <f t="shared" ref="E195:E258" si="3">IF(D195="18-24","INTERN",IF(D195="25-34","NEW WORKER",IF(D195="35-49","EXPERIENCED WORKER","PROFESSIONAL")))</f>
        <v>NEW WORKER</v>
      </c>
      <c r="F195" t="s">
        <v>17</v>
      </c>
      <c r="G195">
        <v>5</v>
      </c>
      <c r="H195" t="s">
        <v>57</v>
      </c>
      <c r="I195" t="s">
        <v>26</v>
      </c>
      <c r="J195" t="s">
        <v>27</v>
      </c>
      <c r="K195" t="s">
        <v>52</v>
      </c>
      <c r="L195">
        <v>2569</v>
      </c>
      <c r="M195" t="s">
        <v>67</v>
      </c>
      <c r="N195" t="s">
        <v>84</v>
      </c>
      <c r="O195">
        <v>2020</v>
      </c>
      <c r="R195" t="s">
        <v>57</v>
      </c>
    </row>
    <row r="196" spans="1:18" x14ac:dyDescent="0.25">
      <c r="A196" s="8">
        <v>44025</v>
      </c>
      <c r="B196" t="s">
        <v>64</v>
      </c>
      <c r="C196" t="s">
        <v>15</v>
      </c>
      <c r="D196" t="s">
        <v>23</v>
      </c>
      <c r="E196" t="str">
        <f t="shared" si="3"/>
        <v>EXPERIENCED WORKER</v>
      </c>
      <c r="F196" t="s">
        <v>31</v>
      </c>
      <c r="G196">
        <v>0</v>
      </c>
      <c r="H196" t="s">
        <v>57</v>
      </c>
      <c r="I196" t="s">
        <v>19</v>
      </c>
      <c r="J196" t="s">
        <v>27</v>
      </c>
      <c r="K196" t="s">
        <v>42</v>
      </c>
      <c r="L196">
        <v>0</v>
      </c>
      <c r="M196" t="s">
        <v>71</v>
      </c>
      <c r="N196" t="s">
        <v>84</v>
      </c>
      <c r="O196">
        <v>2020</v>
      </c>
      <c r="R196" t="s">
        <v>57</v>
      </c>
    </row>
    <row r="197" spans="1:18" x14ac:dyDescent="0.25">
      <c r="A197" s="8">
        <v>44026</v>
      </c>
      <c r="B197" t="s">
        <v>61</v>
      </c>
      <c r="C197" t="s">
        <v>15</v>
      </c>
      <c r="D197" t="s">
        <v>16</v>
      </c>
      <c r="E197" t="str">
        <f t="shared" si="3"/>
        <v>NEW WORKER</v>
      </c>
      <c r="F197" t="s">
        <v>24</v>
      </c>
      <c r="G197">
        <v>0</v>
      </c>
      <c r="H197" t="s">
        <v>49</v>
      </c>
      <c r="I197" t="s">
        <v>53</v>
      </c>
      <c r="J197" t="s">
        <v>27</v>
      </c>
      <c r="K197" t="s">
        <v>21</v>
      </c>
      <c r="L197">
        <v>4685</v>
      </c>
      <c r="M197" t="s">
        <v>73</v>
      </c>
      <c r="N197" t="s">
        <v>84</v>
      </c>
      <c r="O197">
        <v>2020</v>
      </c>
      <c r="R197" t="s">
        <v>49</v>
      </c>
    </row>
    <row r="198" spans="1:18" x14ac:dyDescent="0.25">
      <c r="A198" s="8">
        <v>44027</v>
      </c>
      <c r="B198" t="s">
        <v>22</v>
      </c>
      <c r="C198" t="s">
        <v>15</v>
      </c>
      <c r="D198" t="s">
        <v>16</v>
      </c>
      <c r="E198" t="str">
        <f t="shared" si="3"/>
        <v>NEW WORKER</v>
      </c>
      <c r="F198" t="s">
        <v>17</v>
      </c>
      <c r="G198">
        <v>0</v>
      </c>
      <c r="H198" t="s">
        <v>18</v>
      </c>
      <c r="I198" t="s">
        <v>53</v>
      </c>
      <c r="J198" t="s">
        <v>27</v>
      </c>
      <c r="K198" t="s">
        <v>59</v>
      </c>
      <c r="L198">
        <v>1222</v>
      </c>
      <c r="M198" t="s">
        <v>73</v>
      </c>
      <c r="N198" t="s">
        <v>84</v>
      </c>
      <c r="O198">
        <v>2020</v>
      </c>
      <c r="R198" t="s">
        <v>18</v>
      </c>
    </row>
    <row r="199" spans="1:18" x14ac:dyDescent="0.25">
      <c r="A199" s="8">
        <v>44028</v>
      </c>
      <c r="B199" t="s">
        <v>34</v>
      </c>
      <c r="C199" t="s">
        <v>15</v>
      </c>
      <c r="D199" t="s">
        <v>16</v>
      </c>
      <c r="E199" t="str">
        <f t="shared" si="3"/>
        <v>NEW WORKER</v>
      </c>
      <c r="F199" t="s">
        <v>63</v>
      </c>
      <c r="G199">
        <v>3.5</v>
      </c>
      <c r="H199" t="s">
        <v>39</v>
      </c>
      <c r="I199" t="s">
        <v>26</v>
      </c>
      <c r="J199" t="s">
        <v>47</v>
      </c>
      <c r="K199" t="s">
        <v>52</v>
      </c>
      <c r="L199">
        <v>1806</v>
      </c>
      <c r="M199" t="s">
        <v>70</v>
      </c>
      <c r="N199" t="s">
        <v>85</v>
      </c>
      <c r="O199">
        <v>2020</v>
      </c>
      <c r="R199" t="s">
        <v>39</v>
      </c>
    </row>
    <row r="200" spans="1:18" x14ac:dyDescent="0.25">
      <c r="A200" s="8">
        <v>44029</v>
      </c>
      <c r="B200" t="s">
        <v>61</v>
      </c>
      <c r="C200" t="s">
        <v>15</v>
      </c>
      <c r="D200" t="s">
        <v>36</v>
      </c>
      <c r="E200" t="str">
        <f t="shared" si="3"/>
        <v>PROFESSIONAL</v>
      </c>
      <c r="F200" t="s">
        <v>62</v>
      </c>
      <c r="G200">
        <v>0</v>
      </c>
      <c r="H200" t="s">
        <v>46</v>
      </c>
      <c r="I200" t="s">
        <v>19</v>
      </c>
      <c r="J200" t="s">
        <v>27</v>
      </c>
      <c r="K200" t="s">
        <v>44</v>
      </c>
      <c r="L200">
        <v>0</v>
      </c>
      <c r="M200" t="s">
        <v>72</v>
      </c>
      <c r="N200" t="s">
        <v>85</v>
      </c>
      <c r="O200">
        <v>2020</v>
      </c>
      <c r="R200" t="s">
        <v>46</v>
      </c>
    </row>
    <row r="201" spans="1:18" x14ac:dyDescent="0.25">
      <c r="A201" s="8">
        <v>44030</v>
      </c>
      <c r="B201" t="s">
        <v>51</v>
      </c>
      <c r="C201" t="s">
        <v>35</v>
      </c>
      <c r="D201" t="s">
        <v>16</v>
      </c>
      <c r="E201" t="str">
        <f t="shared" si="3"/>
        <v>NEW WORKER</v>
      </c>
      <c r="F201" t="s">
        <v>17</v>
      </c>
      <c r="G201">
        <v>1</v>
      </c>
      <c r="H201" t="s">
        <v>32</v>
      </c>
      <c r="I201" t="s">
        <v>26</v>
      </c>
      <c r="J201" t="s">
        <v>20</v>
      </c>
      <c r="K201" t="s">
        <v>50</v>
      </c>
      <c r="L201">
        <v>2877</v>
      </c>
      <c r="M201" t="s">
        <v>68</v>
      </c>
      <c r="N201" t="s">
        <v>85</v>
      </c>
      <c r="O201">
        <v>2020</v>
      </c>
      <c r="R201" t="s">
        <v>32</v>
      </c>
    </row>
    <row r="202" spans="1:18" x14ac:dyDescent="0.25">
      <c r="A202" s="8">
        <v>44031</v>
      </c>
      <c r="B202" t="s">
        <v>22</v>
      </c>
      <c r="C202" t="s">
        <v>15</v>
      </c>
      <c r="D202" t="s">
        <v>16</v>
      </c>
      <c r="E202" t="str">
        <f t="shared" si="3"/>
        <v>NEW WORKER</v>
      </c>
      <c r="F202" t="s">
        <v>31</v>
      </c>
      <c r="G202">
        <v>0</v>
      </c>
      <c r="H202" t="s">
        <v>39</v>
      </c>
      <c r="I202" t="s">
        <v>53</v>
      </c>
      <c r="J202" t="s">
        <v>20</v>
      </c>
      <c r="K202" t="s">
        <v>50</v>
      </c>
      <c r="L202">
        <v>1710</v>
      </c>
      <c r="M202" t="s">
        <v>68</v>
      </c>
      <c r="N202" t="s">
        <v>85</v>
      </c>
      <c r="O202">
        <v>2020</v>
      </c>
      <c r="R202" t="s">
        <v>39</v>
      </c>
    </row>
    <row r="203" spans="1:18" x14ac:dyDescent="0.25">
      <c r="A203" s="8">
        <v>44032</v>
      </c>
      <c r="B203" t="s">
        <v>58</v>
      </c>
      <c r="C203" t="s">
        <v>15</v>
      </c>
      <c r="D203" t="s">
        <v>16</v>
      </c>
      <c r="E203" t="str">
        <f t="shared" si="3"/>
        <v>NEW WORKER</v>
      </c>
      <c r="F203" t="s">
        <v>48</v>
      </c>
      <c r="G203">
        <v>0</v>
      </c>
      <c r="H203" t="s">
        <v>55</v>
      </c>
      <c r="I203" t="s">
        <v>19</v>
      </c>
      <c r="J203" t="s">
        <v>20</v>
      </c>
      <c r="K203" t="s">
        <v>28</v>
      </c>
      <c r="L203">
        <v>0</v>
      </c>
      <c r="M203" t="s">
        <v>68</v>
      </c>
      <c r="N203" t="s">
        <v>85</v>
      </c>
      <c r="O203">
        <v>2020</v>
      </c>
      <c r="R203" t="s">
        <v>55</v>
      </c>
    </row>
    <row r="204" spans="1:18" x14ac:dyDescent="0.25">
      <c r="A204" s="8">
        <v>44033</v>
      </c>
      <c r="B204" t="s">
        <v>45</v>
      </c>
      <c r="C204" t="s">
        <v>15</v>
      </c>
      <c r="D204" t="s">
        <v>30</v>
      </c>
      <c r="E204" t="str">
        <f t="shared" si="3"/>
        <v>INTERN</v>
      </c>
      <c r="F204" t="s">
        <v>37</v>
      </c>
      <c r="G204">
        <v>2.5</v>
      </c>
      <c r="H204" t="s">
        <v>46</v>
      </c>
      <c r="I204" t="s">
        <v>26</v>
      </c>
      <c r="J204" t="s">
        <v>20</v>
      </c>
      <c r="K204" t="s">
        <v>52</v>
      </c>
      <c r="L204">
        <v>903</v>
      </c>
      <c r="M204" t="s">
        <v>71</v>
      </c>
      <c r="N204" t="s">
        <v>85</v>
      </c>
      <c r="O204">
        <v>2020</v>
      </c>
      <c r="R204" t="s">
        <v>46</v>
      </c>
    </row>
    <row r="205" spans="1:18" x14ac:dyDescent="0.25">
      <c r="A205" s="8">
        <v>44034</v>
      </c>
      <c r="B205" t="s">
        <v>29</v>
      </c>
      <c r="C205" t="s">
        <v>15</v>
      </c>
      <c r="D205" t="s">
        <v>30</v>
      </c>
      <c r="E205" t="str">
        <f t="shared" si="3"/>
        <v>INTERN</v>
      </c>
      <c r="F205" t="s">
        <v>17</v>
      </c>
      <c r="G205">
        <v>0</v>
      </c>
      <c r="H205" t="s">
        <v>49</v>
      </c>
      <c r="I205" t="s">
        <v>41</v>
      </c>
      <c r="J205" t="s">
        <v>20</v>
      </c>
      <c r="K205" t="s">
        <v>21</v>
      </c>
      <c r="L205">
        <v>115</v>
      </c>
      <c r="M205" t="s">
        <v>70</v>
      </c>
      <c r="N205" t="s">
        <v>85</v>
      </c>
      <c r="O205">
        <v>2020</v>
      </c>
      <c r="R205" t="s">
        <v>49</v>
      </c>
    </row>
    <row r="206" spans="1:18" x14ac:dyDescent="0.25">
      <c r="A206" s="8">
        <v>44035</v>
      </c>
      <c r="B206" t="s">
        <v>45</v>
      </c>
      <c r="C206" t="s">
        <v>15</v>
      </c>
      <c r="D206" t="s">
        <v>36</v>
      </c>
      <c r="E206" t="str">
        <f t="shared" si="3"/>
        <v>PROFESSIONAL</v>
      </c>
      <c r="F206" t="s">
        <v>62</v>
      </c>
      <c r="G206">
        <v>0</v>
      </c>
      <c r="H206" t="s">
        <v>32</v>
      </c>
      <c r="I206" t="s">
        <v>53</v>
      </c>
      <c r="J206" t="s">
        <v>27</v>
      </c>
      <c r="K206" t="s">
        <v>52</v>
      </c>
      <c r="L206">
        <v>1168</v>
      </c>
      <c r="M206" t="s">
        <v>70</v>
      </c>
      <c r="N206" t="s">
        <v>85</v>
      </c>
      <c r="O206">
        <v>2020</v>
      </c>
      <c r="R206" t="s">
        <v>32</v>
      </c>
    </row>
    <row r="207" spans="1:18" x14ac:dyDescent="0.25">
      <c r="A207" s="8">
        <v>44036</v>
      </c>
      <c r="B207" t="s">
        <v>56</v>
      </c>
      <c r="C207" t="s">
        <v>15</v>
      </c>
      <c r="D207" t="s">
        <v>30</v>
      </c>
      <c r="E207" t="str">
        <f t="shared" si="3"/>
        <v>INTERN</v>
      </c>
      <c r="F207" t="s">
        <v>62</v>
      </c>
      <c r="G207">
        <v>5</v>
      </c>
      <c r="H207" t="s">
        <v>55</v>
      </c>
      <c r="I207" t="s">
        <v>26</v>
      </c>
      <c r="J207" t="s">
        <v>47</v>
      </c>
      <c r="K207" t="s">
        <v>59</v>
      </c>
      <c r="L207">
        <v>2479</v>
      </c>
      <c r="M207" t="s">
        <v>67</v>
      </c>
      <c r="N207" t="s">
        <v>85</v>
      </c>
      <c r="O207">
        <v>2020</v>
      </c>
      <c r="R207" t="s">
        <v>55</v>
      </c>
    </row>
    <row r="208" spans="1:18" x14ac:dyDescent="0.25">
      <c r="A208" s="8">
        <v>44037</v>
      </c>
      <c r="B208" t="s">
        <v>14</v>
      </c>
      <c r="C208" t="s">
        <v>15</v>
      </c>
      <c r="D208" t="s">
        <v>30</v>
      </c>
      <c r="E208" t="str">
        <f t="shared" si="3"/>
        <v>INTERN</v>
      </c>
      <c r="F208" t="s">
        <v>48</v>
      </c>
      <c r="G208">
        <v>0</v>
      </c>
      <c r="H208" t="s">
        <v>39</v>
      </c>
      <c r="I208" t="s">
        <v>19</v>
      </c>
      <c r="J208" t="s">
        <v>27</v>
      </c>
      <c r="K208" t="s">
        <v>21</v>
      </c>
      <c r="L208">
        <v>0</v>
      </c>
      <c r="M208" t="s">
        <v>72</v>
      </c>
      <c r="N208" t="s">
        <v>85</v>
      </c>
      <c r="O208">
        <v>2020</v>
      </c>
      <c r="R208" t="s">
        <v>39</v>
      </c>
    </row>
    <row r="209" spans="1:18" x14ac:dyDescent="0.25">
      <c r="A209" s="8">
        <v>44038</v>
      </c>
      <c r="B209" t="s">
        <v>61</v>
      </c>
      <c r="C209" t="s">
        <v>15</v>
      </c>
      <c r="D209" t="s">
        <v>30</v>
      </c>
      <c r="E209" t="str">
        <f t="shared" si="3"/>
        <v>INTERN</v>
      </c>
      <c r="F209" t="s">
        <v>63</v>
      </c>
      <c r="G209">
        <v>0</v>
      </c>
      <c r="H209" t="s">
        <v>49</v>
      </c>
      <c r="I209" t="s">
        <v>41</v>
      </c>
      <c r="J209" t="s">
        <v>20</v>
      </c>
      <c r="K209" t="s">
        <v>52</v>
      </c>
      <c r="L209">
        <v>361</v>
      </c>
      <c r="M209" t="s">
        <v>68</v>
      </c>
      <c r="N209" t="s">
        <v>85</v>
      </c>
      <c r="O209">
        <v>2020</v>
      </c>
      <c r="R209" t="s">
        <v>49</v>
      </c>
    </row>
    <row r="210" spans="1:18" x14ac:dyDescent="0.25">
      <c r="A210" s="8">
        <v>44039</v>
      </c>
      <c r="B210" t="s">
        <v>64</v>
      </c>
      <c r="C210" t="s">
        <v>15</v>
      </c>
      <c r="D210" t="s">
        <v>36</v>
      </c>
      <c r="E210" t="str">
        <f t="shared" si="3"/>
        <v>PROFESSIONAL</v>
      </c>
      <c r="F210" t="s">
        <v>62</v>
      </c>
      <c r="G210">
        <v>0</v>
      </c>
      <c r="H210" t="s">
        <v>18</v>
      </c>
      <c r="I210" t="s">
        <v>53</v>
      </c>
      <c r="J210" t="s">
        <v>20</v>
      </c>
      <c r="K210" t="s">
        <v>50</v>
      </c>
      <c r="L210">
        <v>4176</v>
      </c>
      <c r="M210" t="s">
        <v>69</v>
      </c>
      <c r="N210" t="s">
        <v>85</v>
      </c>
      <c r="O210">
        <v>2020</v>
      </c>
      <c r="R210" t="s">
        <v>18</v>
      </c>
    </row>
    <row r="211" spans="1:18" x14ac:dyDescent="0.25">
      <c r="A211" s="8">
        <v>44040</v>
      </c>
      <c r="B211" t="s">
        <v>45</v>
      </c>
      <c r="C211" t="s">
        <v>15</v>
      </c>
      <c r="D211" t="s">
        <v>23</v>
      </c>
      <c r="E211" t="str">
        <f t="shared" si="3"/>
        <v>EXPERIENCED WORKER</v>
      </c>
      <c r="F211" t="s">
        <v>17</v>
      </c>
      <c r="G211">
        <v>3</v>
      </c>
      <c r="H211" t="s">
        <v>57</v>
      </c>
      <c r="I211" t="s">
        <v>26</v>
      </c>
      <c r="J211" t="s">
        <v>20</v>
      </c>
      <c r="K211" t="s">
        <v>42</v>
      </c>
      <c r="L211">
        <v>3846</v>
      </c>
      <c r="M211" t="s">
        <v>67</v>
      </c>
      <c r="N211" t="s">
        <v>85</v>
      </c>
      <c r="O211">
        <v>2020</v>
      </c>
      <c r="R211" t="s">
        <v>57</v>
      </c>
    </row>
    <row r="212" spans="1:18" x14ac:dyDescent="0.25">
      <c r="A212" s="8">
        <v>44041</v>
      </c>
      <c r="B212" t="s">
        <v>64</v>
      </c>
      <c r="C212" t="s">
        <v>15</v>
      </c>
      <c r="D212" t="s">
        <v>23</v>
      </c>
      <c r="E212" t="str">
        <f t="shared" si="3"/>
        <v>EXPERIENCED WORKER</v>
      </c>
      <c r="F212" t="s">
        <v>40</v>
      </c>
      <c r="G212">
        <v>0</v>
      </c>
      <c r="H212" t="s">
        <v>25</v>
      </c>
      <c r="I212" t="s">
        <v>53</v>
      </c>
      <c r="J212" t="s">
        <v>20</v>
      </c>
      <c r="K212" t="s">
        <v>59</v>
      </c>
      <c r="L212">
        <v>4288</v>
      </c>
      <c r="M212" t="s">
        <v>68</v>
      </c>
      <c r="N212" t="s">
        <v>85</v>
      </c>
      <c r="O212">
        <v>2020</v>
      </c>
      <c r="R212" t="s">
        <v>25</v>
      </c>
    </row>
    <row r="213" spans="1:18" x14ac:dyDescent="0.25">
      <c r="A213" s="8">
        <v>44042</v>
      </c>
      <c r="B213" t="s">
        <v>56</v>
      </c>
      <c r="C213" t="s">
        <v>15</v>
      </c>
      <c r="D213" t="s">
        <v>16</v>
      </c>
      <c r="E213" t="str">
        <f t="shared" si="3"/>
        <v>NEW WORKER</v>
      </c>
      <c r="F213" t="s">
        <v>48</v>
      </c>
      <c r="G213">
        <v>2.5</v>
      </c>
      <c r="H213" t="s">
        <v>60</v>
      </c>
      <c r="I213" t="s">
        <v>26</v>
      </c>
      <c r="J213" t="s">
        <v>47</v>
      </c>
      <c r="K213" t="s">
        <v>42</v>
      </c>
      <c r="L213">
        <v>3734</v>
      </c>
      <c r="M213" t="s">
        <v>67</v>
      </c>
      <c r="N213" t="s">
        <v>85</v>
      </c>
      <c r="O213">
        <v>2020</v>
      </c>
      <c r="R213" t="s">
        <v>60</v>
      </c>
    </row>
    <row r="214" spans="1:18" x14ac:dyDescent="0.25">
      <c r="A214" s="8">
        <v>44043</v>
      </c>
      <c r="B214" t="s">
        <v>14</v>
      </c>
      <c r="C214" t="s">
        <v>15</v>
      </c>
      <c r="D214" t="s">
        <v>30</v>
      </c>
      <c r="E214" t="str">
        <f t="shared" si="3"/>
        <v>INTERN</v>
      </c>
      <c r="F214" t="s">
        <v>37</v>
      </c>
      <c r="G214">
        <v>0</v>
      </c>
      <c r="H214" t="s">
        <v>39</v>
      </c>
      <c r="I214" t="s">
        <v>19</v>
      </c>
      <c r="J214" t="s">
        <v>20</v>
      </c>
      <c r="K214" t="s">
        <v>21</v>
      </c>
      <c r="L214">
        <v>0</v>
      </c>
      <c r="M214" t="s">
        <v>67</v>
      </c>
      <c r="N214" t="s">
        <v>85</v>
      </c>
      <c r="O214">
        <v>2020</v>
      </c>
      <c r="R214" t="s">
        <v>39</v>
      </c>
    </row>
    <row r="215" spans="1:18" x14ac:dyDescent="0.25">
      <c r="A215" s="8">
        <v>44044</v>
      </c>
      <c r="B215" t="s">
        <v>58</v>
      </c>
      <c r="C215" t="s">
        <v>15</v>
      </c>
      <c r="D215" t="s">
        <v>16</v>
      </c>
      <c r="E215" t="str">
        <f t="shared" si="3"/>
        <v>NEW WORKER</v>
      </c>
      <c r="F215" t="s">
        <v>48</v>
      </c>
      <c r="G215">
        <v>0</v>
      </c>
      <c r="H215" t="s">
        <v>60</v>
      </c>
      <c r="I215" t="s">
        <v>19</v>
      </c>
      <c r="J215" t="s">
        <v>47</v>
      </c>
      <c r="K215" t="s">
        <v>54</v>
      </c>
      <c r="L215">
        <v>0</v>
      </c>
      <c r="M215" t="s">
        <v>72</v>
      </c>
      <c r="N215" t="s">
        <v>85</v>
      </c>
      <c r="O215">
        <v>2020</v>
      </c>
      <c r="R215" t="s">
        <v>60</v>
      </c>
    </row>
    <row r="216" spans="1:18" x14ac:dyDescent="0.25">
      <c r="A216" s="8">
        <v>44045</v>
      </c>
      <c r="B216" t="s">
        <v>56</v>
      </c>
      <c r="C216" t="s">
        <v>15</v>
      </c>
      <c r="D216" t="s">
        <v>23</v>
      </c>
      <c r="E216" t="str">
        <f t="shared" si="3"/>
        <v>EXPERIENCED WORKER</v>
      </c>
      <c r="F216" t="s">
        <v>31</v>
      </c>
      <c r="G216">
        <v>2.5</v>
      </c>
      <c r="H216" t="s">
        <v>60</v>
      </c>
      <c r="I216" t="s">
        <v>26</v>
      </c>
      <c r="J216" t="s">
        <v>20</v>
      </c>
      <c r="K216" t="s">
        <v>28</v>
      </c>
      <c r="L216">
        <v>1486</v>
      </c>
      <c r="M216" t="s">
        <v>68</v>
      </c>
      <c r="N216" t="s">
        <v>85</v>
      </c>
      <c r="O216">
        <v>2020</v>
      </c>
      <c r="R216" t="s">
        <v>60</v>
      </c>
    </row>
    <row r="217" spans="1:18" x14ac:dyDescent="0.25">
      <c r="A217" s="8">
        <v>44046</v>
      </c>
      <c r="B217" t="s">
        <v>34</v>
      </c>
      <c r="C217" t="s">
        <v>15</v>
      </c>
      <c r="D217" t="s">
        <v>16</v>
      </c>
      <c r="E217" t="str">
        <f t="shared" si="3"/>
        <v>NEW WORKER</v>
      </c>
      <c r="F217" t="s">
        <v>48</v>
      </c>
      <c r="G217">
        <v>0</v>
      </c>
      <c r="H217" t="s">
        <v>25</v>
      </c>
      <c r="I217" t="s">
        <v>19</v>
      </c>
      <c r="J217" t="s">
        <v>47</v>
      </c>
      <c r="K217" t="s">
        <v>42</v>
      </c>
      <c r="L217">
        <v>0</v>
      </c>
      <c r="M217" t="s">
        <v>68</v>
      </c>
      <c r="N217" t="s">
        <v>85</v>
      </c>
      <c r="O217">
        <v>2020</v>
      </c>
      <c r="R217" t="s">
        <v>25</v>
      </c>
    </row>
    <row r="218" spans="1:18" x14ac:dyDescent="0.25">
      <c r="A218" s="8">
        <v>44047</v>
      </c>
      <c r="B218" t="s">
        <v>29</v>
      </c>
      <c r="C218" t="s">
        <v>15</v>
      </c>
      <c r="D218" t="s">
        <v>16</v>
      </c>
      <c r="E218" t="str">
        <f t="shared" si="3"/>
        <v>NEW WORKER</v>
      </c>
      <c r="F218" t="s">
        <v>37</v>
      </c>
      <c r="G218">
        <v>0</v>
      </c>
      <c r="H218" t="s">
        <v>32</v>
      </c>
      <c r="I218" t="s">
        <v>53</v>
      </c>
      <c r="J218" t="s">
        <v>27</v>
      </c>
      <c r="K218" t="s">
        <v>42</v>
      </c>
      <c r="L218">
        <v>733</v>
      </c>
      <c r="M218" t="s">
        <v>71</v>
      </c>
      <c r="N218" t="s">
        <v>85</v>
      </c>
      <c r="O218">
        <v>2020</v>
      </c>
      <c r="R218" t="s">
        <v>32</v>
      </c>
    </row>
    <row r="219" spans="1:18" x14ac:dyDescent="0.25">
      <c r="A219" s="8">
        <v>44048</v>
      </c>
      <c r="B219" t="s">
        <v>34</v>
      </c>
      <c r="C219" t="s">
        <v>15</v>
      </c>
      <c r="D219" t="s">
        <v>16</v>
      </c>
      <c r="E219" t="str">
        <f t="shared" si="3"/>
        <v>NEW WORKER</v>
      </c>
      <c r="F219" t="s">
        <v>17</v>
      </c>
      <c r="G219">
        <v>0</v>
      </c>
      <c r="H219" t="s">
        <v>60</v>
      </c>
      <c r="I219" t="s">
        <v>41</v>
      </c>
      <c r="J219" t="s">
        <v>27</v>
      </c>
      <c r="K219" t="s">
        <v>42</v>
      </c>
      <c r="L219">
        <v>265</v>
      </c>
      <c r="M219" t="s">
        <v>71</v>
      </c>
      <c r="N219" t="s">
        <v>85</v>
      </c>
      <c r="O219">
        <v>2020</v>
      </c>
      <c r="R219" t="s">
        <v>60</v>
      </c>
    </row>
    <row r="220" spans="1:18" x14ac:dyDescent="0.25">
      <c r="A220" s="8">
        <v>44049</v>
      </c>
      <c r="B220" t="s">
        <v>65</v>
      </c>
      <c r="C220" t="s">
        <v>15</v>
      </c>
      <c r="D220" t="s">
        <v>36</v>
      </c>
      <c r="E220" t="str">
        <f t="shared" si="3"/>
        <v>PROFESSIONAL</v>
      </c>
      <c r="F220" t="s">
        <v>17</v>
      </c>
      <c r="G220">
        <v>0</v>
      </c>
      <c r="H220" t="s">
        <v>39</v>
      </c>
      <c r="I220" t="s">
        <v>53</v>
      </c>
      <c r="J220" t="s">
        <v>20</v>
      </c>
      <c r="K220" t="s">
        <v>44</v>
      </c>
      <c r="L220">
        <v>5000</v>
      </c>
      <c r="M220" t="s">
        <v>67</v>
      </c>
      <c r="N220" t="s">
        <v>85</v>
      </c>
      <c r="O220">
        <v>2020</v>
      </c>
      <c r="R220" t="s">
        <v>39</v>
      </c>
    </row>
    <row r="221" spans="1:18" x14ac:dyDescent="0.25">
      <c r="A221" s="8">
        <v>44050</v>
      </c>
      <c r="B221" t="s">
        <v>65</v>
      </c>
      <c r="C221" t="s">
        <v>15</v>
      </c>
      <c r="D221" t="s">
        <v>30</v>
      </c>
      <c r="E221" t="str">
        <f t="shared" si="3"/>
        <v>INTERN</v>
      </c>
      <c r="F221" t="s">
        <v>48</v>
      </c>
      <c r="G221">
        <v>0</v>
      </c>
      <c r="H221" t="s">
        <v>57</v>
      </c>
      <c r="I221" t="s">
        <v>53</v>
      </c>
      <c r="J221" t="s">
        <v>27</v>
      </c>
      <c r="K221" t="s">
        <v>54</v>
      </c>
      <c r="L221">
        <v>4366</v>
      </c>
      <c r="M221" t="s">
        <v>67</v>
      </c>
      <c r="N221" t="s">
        <v>85</v>
      </c>
      <c r="O221">
        <v>2020</v>
      </c>
      <c r="R221" t="s">
        <v>57</v>
      </c>
    </row>
    <row r="222" spans="1:18" x14ac:dyDescent="0.25">
      <c r="A222" s="8">
        <v>44051</v>
      </c>
      <c r="B222" t="s">
        <v>64</v>
      </c>
      <c r="C222" t="s">
        <v>15</v>
      </c>
      <c r="D222" t="s">
        <v>16</v>
      </c>
      <c r="E222" t="str">
        <f t="shared" si="3"/>
        <v>NEW WORKER</v>
      </c>
      <c r="F222" t="s">
        <v>17</v>
      </c>
      <c r="G222">
        <v>2</v>
      </c>
      <c r="H222" t="s">
        <v>49</v>
      </c>
      <c r="I222" t="s">
        <v>26</v>
      </c>
      <c r="J222" t="s">
        <v>27</v>
      </c>
      <c r="K222" t="s">
        <v>54</v>
      </c>
      <c r="L222">
        <v>3060</v>
      </c>
      <c r="M222" t="s">
        <v>72</v>
      </c>
      <c r="N222" t="s">
        <v>85</v>
      </c>
      <c r="O222">
        <v>2020</v>
      </c>
      <c r="R222" t="s">
        <v>49</v>
      </c>
    </row>
    <row r="223" spans="1:18" x14ac:dyDescent="0.25">
      <c r="A223" s="8">
        <v>44052</v>
      </c>
      <c r="B223" t="s">
        <v>51</v>
      </c>
      <c r="C223" t="s">
        <v>35</v>
      </c>
      <c r="D223" t="s">
        <v>36</v>
      </c>
      <c r="E223" t="str">
        <f t="shared" si="3"/>
        <v>PROFESSIONAL</v>
      </c>
      <c r="F223" t="s">
        <v>40</v>
      </c>
      <c r="G223">
        <v>0</v>
      </c>
      <c r="H223" t="s">
        <v>25</v>
      </c>
      <c r="I223" t="s">
        <v>53</v>
      </c>
      <c r="J223" t="s">
        <v>20</v>
      </c>
      <c r="K223" t="s">
        <v>54</v>
      </c>
      <c r="L223">
        <v>503</v>
      </c>
      <c r="M223" t="s">
        <v>71</v>
      </c>
      <c r="N223" t="s">
        <v>74</v>
      </c>
      <c r="O223">
        <v>2021</v>
      </c>
      <c r="R223" t="s">
        <v>25</v>
      </c>
    </row>
    <row r="224" spans="1:18" x14ac:dyDescent="0.25">
      <c r="A224" s="8">
        <v>44053</v>
      </c>
      <c r="B224" t="s">
        <v>64</v>
      </c>
      <c r="C224" t="s">
        <v>35</v>
      </c>
      <c r="D224" t="s">
        <v>16</v>
      </c>
      <c r="E224" t="str">
        <f t="shared" si="3"/>
        <v>NEW WORKER</v>
      </c>
      <c r="F224" t="s">
        <v>40</v>
      </c>
      <c r="G224">
        <v>0</v>
      </c>
      <c r="H224" t="s">
        <v>32</v>
      </c>
      <c r="I224" t="s">
        <v>53</v>
      </c>
      <c r="J224" t="s">
        <v>20</v>
      </c>
      <c r="K224" t="s">
        <v>21</v>
      </c>
      <c r="L224">
        <v>3846</v>
      </c>
      <c r="M224" t="s">
        <v>71</v>
      </c>
      <c r="N224" t="s">
        <v>74</v>
      </c>
      <c r="O224">
        <v>2021</v>
      </c>
      <c r="R224" t="s">
        <v>32</v>
      </c>
    </row>
    <row r="225" spans="1:18" x14ac:dyDescent="0.25">
      <c r="A225" s="8">
        <v>44054</v>
      </c>
      <c r="B225" t="s">
        <v>51</v>
      </c>
      <c r="C225" t="s">
        <v>15</v>
      </c>
      <c r="D225" t="s">
        <v>23</v>
      </c>
      <c r="E225" t="str">
        <f t="shared" si="3"/>
        <v>EXPERIENCED WORKER</v>
      </c>
      <c r="F225" t="s">
        <v>24</v>
      </c>
      <c r="G225">
        <v>0</v>
      </c>
      <c r="H225" t="s">
        <v>49</v>
      </c>
      <c r="I225" t="s">
        <v>53</v>
      </c>
      <c r="J225" t="s">
        <v>27</v>
      </c>
      <c r="K225" t="s">
        <v>28</v>
      </c>
      <c r="L225">
        <v>1690</v>
      </c>
      <c r="M225" t="s">
        <v>67</v>
      </c>
      <c r="N225" t="s">
        <v>74</v>
      </c>
      <c r="O225">
        <v>2021</v>
      </c>
      <c r="R225" t="s">
        <v>49</v>
      </c>
    </row>
    <row r="226" spans="1:18" x14ac:dyDescent="0.25">
      <c r="A226" s="8">
        <v>44055</v>
      </c>
      <c r="B226" t="s">
        <v>51</v>
      </c>
      <c r="C226" t="s">
        <v>15</v>
      </c>
      <c r="D226" t="s">
        <v>23</v>
      </c>
      <c r="E226" t="str">
        <f t="shared" si="3"/>
        <v>EXPERIENCED WORKER</v>
      </c>
      <c r="F226" t="s">
        <v>31</v>
      </c>
      <c r="G226">
        <v>0</v>
      </c>
      <c r="H226" t="s">
        <v>18</v>
      </c>
      <c r="I226" t="s">
        <v>53</v>
      </c>
      <c r="J226" t="s">
        <v>20</v>
      </c>
      <c r="K226" t="s">
        <v>54</v>
      </c>
      <c r="L226">
        <v>1010</v>
      </c>
      <c r="M226" t="s">
        <v>72</v>
      </c>
      <c r="N226" t="s">
        <v>74</v>
      </c>
      <c r="O226">
        <v>2021</v>
      </c>
      <c r="R226" t="s">
        <v>18</v>
      </c>
    </row>
    <row r="227" spans="1:18" x14ac:dyDescent="0.25">
      <c r="A227" s="8">
        <v>44056</v>
      </c>
      <c r="B227" t="s">
        <v>65</v>
      </c>
      <c r="C227" t="s">
        <v>15</v>
      </c>
      <c r="D227" t="s">
        <v>36</v>
      </c>
      <c r="E227" t="str">
        <f t="shared" si="3"/>
        <v>PROFESSIONAL</v>
      </c>
      <c r="F227" t="s">
        <v>37</v>
      </c>
      <c r="G227">
        <v>0</v>
      </c>
      <c r="H227" t="s">
        <v>49</v>
      </c>
      <c r="I227" t="s">
        <v>19</v>
      </c>
      <c r="J227" t="s">
        <v>20</v>
      </c>
      <c r="K227" t="s">
        <v>21</v>
      </c>
      <c r="L227">
        <v>0</v>
      </c>
      <c r="M227" t="s">
        <v>68</v>
      </c>
      <c r="N227" t="s">
        <v>74</v>
      </c>
      <c r="O227">
        <v>2021</v>
      </c>
      <c r="R227" t="s">
        <v>49</v>
      </c>
    </row>
    <row r="228" spans="1:18" x14ac:dyDescent="0.25">
      <c r="A228" s="8">
        <v>44057</v>
      </c>
      <c r="B228" t="s">
        <v>56</v>
      </c>
      <c r="C228" t="s">
        <v>15</v>
      </c>
      <c r="D228" t="s">
        <v>23</v>
      </c>
      <c r="E228" t="str">
        <f t="shared" si="3"/>
        <v>EXPERIENCED WORKER</v>
      </c>
      <c r="F228" t="s">
        <v>63</v>
      </c>
      <c r="G228">
        <v>0</v>
      </c>
      <c r="H228" t="s">
        <v>60</v>
      </c>
      <c r="I228" t="s">
        <v>19</v>
      </c>
      <c r="J228" t="s">
        <v>47</v>
      </c>
      <c r="K228" t="s">
        <v>50</v>
      </c>
      <c r="L228">
        <v>0</v>
      </c>
      <c r="M228" t="s">
        <v>68</v>
      </c>
      <c r="N228" t="s">
        <v>74</v>
      </c>
      <c r="O228">
        <v>2021</v>
      </c>
      <c r="R228" t="s">
        <v>60</v>
      </c>
    </row>
    <row r="229" spans="1:18" x14ac:dyDescent="0.25">
      <c r="A229" s="8">
        <v>44058</v>
      </c>
      <c r="B229" t="s">
        <v>34</v>
      </c>
      <c r="C229" t="s">
        <v>15</v>
      </c>
      <c r="D229" t="s">
        <v>16</v>
      </c>
      <c r="E229" t="str">
        <f t="shared" si="3"/>
        <v>NEW WORKER</v>
      </c>
      <c r="F229" t="s">
        <v>38</v>
      </c>
      <c r="G229">
        <v>4</v>
      </c>
      <c r="H229" t="s">
        <v>55</v>
      </c>
      <c r="I229" t="s">
        <v>26</v>
      </c>
      <c r="J229" t="s">
        <v>20</v>
      </c>
      <c r="K229" t="s">
        <v>33</v>
      </c>
      <c r="L229">
        <v>1190</v>
      </c>
      <c r="M229" t="s">
        <v>68</v>
      </c>
      <c r="N229" t="s">
        <v>74</v>
      </c>
      <c r="O229">
        <v>2021</v>
      </c>
      <c r="R229" t="s">
        <v>55</v>
      </c>
    </row>
    <row r="230" spans="1:18" x14ac:dyDescent="0.25">
      <c r="A230" s="8">
        <v>44059</v>
      </c>
      <c r="B230" t="s">
        <v>65</v>
      </c>
      <c r="C230" t="s">
        <v>15</v>
      </c>
      <c r="D230" t="s">
        <v>16</v>
      </c>
      <c r="E230" t="str">
        <f t="shared" si="3"/>
        <v>NEW WORKER</v>
      </c>
      <c r="F230" t="s">
        <v>48</v>
      </c>
      <c r="G230">
        <v>0</v>
      </c>
      <c r="H230" t="s">
        <v>49</v>
      </c>
      <c r="I230" t="s">
        <v>53</v>
      </c>
      <c r="J230" t="s">
        <v>27</v>
      </c>
      <c r="K230" t="s">
        <v>33</v>
      </c>
      <c r="L230">
        <v>2459</v>
      </c>
      <c r="M230" t="s">
        <v>73</v>
      </c>
      <c r="N230" t="s">
        <v>74</v>
      </c>
      <c r="O230">
        <v>2021</v>
      </c>
      <c r="R230" t="s">
        <v>49</v>
      </c>
    </row>
    <row r="231" spans="1:18" x14ac:dyDescent="0.25">
      <c r="A231" s="8">
        <v>44060</v>
      </c>
      <c r="B231" t="s">
        <v>22</v>
      </c>
      <c r="C231" t="s">
        <v>15</v>
      </c>
      <c r="D231" t="s">
        <v>16</v>
      </c>
      <c r="E231" t="str">
        <f t="shared" si="3"/>
        <v>NEW WORKER</v>
      </c>
      <c r="F231" t="s">
        <v>37</v>
      </c>
      <c r="G231">
        <v>1.5</v>
      </c>
      <c r="H231" t="s">
        <v>49</v>
      </c>
      <c r="I231" t="s">
        <v>26</v>
      </c>
      <c r="J231" t="s">
        <v>47</v>
      </c>
      <c r="K231" t="s">
        <v>52</v>
      </c>
      <c r="L231">
        <v>995</v>
      </c>
      <c r="M231" t="s">
        <v>67</v>
      </c>
      <c r="N231" t="s">
        <v>74</v>
      </c>
      <c r="O231">
        <v>2021</v>
      </c>
      <c r="R231" t="s">
        <v>49</v>
      </c>
    </row>
    <row r="232" spans="1:18" x14ac:dyDescent="0.25">
      <c r="A232" s="8">
        <v>44061</v>
      </c>
      <c r="B232" t="s">
        <v>56</v>
      </c>
      <c r="C232" t="s">
        <v>15</v>
      </c>
      <c r="D232" t="s">
        <v>16</v>
      </c>
      <c r="E232" t="str">
        <f t="shared" si="3"/>
        <v>NEW WORKER</v>
      </c>
      <c r="F232" t="s">
        <v>40</v>
      </c>
      <c r="G232">
        <v>2</v>
      </c>
      <c r="H232" t="s">
        <v>25</v>
      </c>
      <c r="I232" t="s">
        <v>26</v>
      </c>
      <c r="J232" t="s">
        <v>27</v>
      </c>
      <c r="K232" t="s">
        <v>33</v>
      </c>
      <c r="L232">
        <v>2593</v>
      </c>
      <c r="M232" t="s">
        <v>69</v>
      </c>
      <c r="N232" t="s">
        <v>74</v>
      </c>
      <c r="O232">
        <v>2021</v>
      </c>
      <c r="R232" t="s">
        <v>25</v>
      </c>
    </row>
    <row r="233" spans="1:18" x14ac:dyDescent="0.25">
      <c r="A233" s="8">
        <v>44062</v>
      </c>
      <c r="B233" t="s">
        <v>65</v>
      </c>
      <c r="C233" t="s">
        <v>15</v>
      </c>
      <c r="D233" t="s">
        <v>36</v>
      </c>
      <c r="E233" t="str">
        <f t="shared" si="3"/>
        <v>PROFESSIONAL</v>
      </c>
      <c r="F233" t="s">
        <v>38</v>
      </c>
      <c r="G233">
        <v>0</v>
      </c>
      <c r="H233" t="s">
        <v>49</v>
      </c>
      <c r="I233" t="s">
        <v>19</v>
      </c>
      <c r="J233" t="s">
        <v>27</v>
      </c>
      <c r="K233" t="s">
        <v>33</v>
      </c>
      <c r="L233">
        <v>0</v>
      </c>
      <c r="M233" t="s">
        <v>70</v>
      </c>
      <c r="N233" t="s">
        <v>74</v>
      </c>
      <c r="O233">
        <v>2021</v>
      </c>
      <c r="R233" t="s">
        <v>49</v>
      </c>
    </row>
    <row r="234" spans="1:18" x14ac:dyDescent="0.25">
      <c r="A234" s="8">
        <v>44063</v>
      </c>
      <c r="B234" t="s">
        <v>43</v>
      </c>
      <c r="C234" t="s">
        <v>15</v>
      </c>
      <c r="D234" t="s">
        <v>30</v>
      </c>
      <c r="E234" t="str">
        <f t="shared" si="3"/>
        <v>INTERN</v>
      </c>
      <c r="F234" t="s">
        <v>37</v>
      </c>
      <c r="G234">
        <v>0</v>
      </c>
      <c r="H234" t="s">
        <v>18</v>
      </c>
      <c r="I234" t="s">
        <v>41</v>
      </c>
      <c r="J234" t="s">
        <v>20</v>
      </c>
      <c r="K234" t="s">
        <v>21</v>
      </c>
      <c r="L234">
        <v>8</v>
      </c>
      <c r="M234" t="s">
        <v>69</v>
      </c>
      <c r="N234" t="s">
        <v>74</v>
      </c>
      <c r="O234">
        <v>2021</v>
      </c>
      <c r="R234" t="s">
        <v>18</v>
      </c>
    </row>
    <row r="235" spans="1:18" x14ac:dyDescent="0.25">
      <c r="A235" s="8">
        <v>44064</v>
      </c>
      <c r="B235" t="s">
        <v>61</v>
      </c>
      <c r="C235" t="s">
        <v>15</v>
      </c>
      <c r="D235" t="s">
        <v>36</v>
      </c>
      <c r="E235" t="str">
        <f t="shared" si="3"/>
        <v>PROFESSIONAL</v>
      </c>
      <c r="F235" t="s">
        <v>24</v>
      </c>
      <c r="G235">
        <v>0</v>
      </c>
      <c r="H235" t="s">
        <v>18</v>
      </c>
      <c r="I235" t="s">
        <v>53</v>
      </c>
      <c r="J235" t="s">
        <v>27</v>
      </c>
      <c r="K235" t="s">
        <v>59</v>
      </c>
      <c r="L235">
        <v>4259</v>
      </c>
      <c r="M235" t="s">
        <v>73</v>
      </c>
      <c r="N235" t="s">
        <v>74</v>
      </c>
      <c r="O235">
        <v>2021</v>
      </c>
      <c r="R235" t="s">
        <v>18</v>
      </c>
    </row>
    <row r="236" spans="1:18" x14ac:dyDescent="0.25">
      <c r="A236" s="8">
        <v>44065</v>
      </c>
      <c r="B236" t="s">
        <v>65</v>
      </c>
      <c r="C236" t="s">
        <v>15</v>
      </c>
      <c r="D236" t="s">
        <v>23</v>
      </c>
      <c r="E236" t="str">
        <f t="shared" si="3"/>
        <v>EXPERIENCED WORKER</v>
      </c>
      <c r="F236" t="s">
        <v>17</v>
      </c>
      <c r="G236">
        <v>0</v>
      </c>
      <c r="H236" t="s">
        <v>55</v>
      </c>
      <c r="I236" t="s">
        <v>53</v>
      </c>
      <c r="J236" t="s">
        <v>47</v>
      </c>
      <c r="K236" t="s">
        <v>33</v>
      </c>
      <c r="L236">
        <v>2582</v>
      </c>
      <c r="M236" t="s">
        <v>70</v>
      </c>
      <c r="N236" t="s">
        <v>74</v>
      </c>
      <c r="O236">
        <v>2021</v>
      </c>
      <c r="R236" t="s">
        <v>55</v>
      </c>
    </row>
    <row r="237" spans="1:18" x14ac:dyDescent="0.25">
      <c r="A237" s="8">
        <v>44066</v>
      </c>
      <c r="B237" t="s">
        <v>34</v>
      </c>
      <c r="C237" t="s">
        <v>15</v>
      </c>
      <c r="D237" t="s">
        <v>16</v>
      </c>
      <c r="E237" t="str">
        <f t="shared" si="3"/>
        <v>NEW WORKER</v>
      </c>
      <c r="F237" t="s">
        <v>48</v>
      </c>
      <c r="G237">
        <v>0</v>
      </c>
      <c r="H237" t="s">
        <v>18</v>
      </c>
      <c r="I237" t="s">
        <v>41</v>
      </c>
      <c r="J237" t="s">
        <v>47</v>
      </c>
      <c r="K237" t="s">
        <v>52</v>
      </c>
      <c r="L237">
        <v>66</v>
      </c>
      <c r="M237" t="s">
        <v>67</v>
      </c>
      <c r="N237" t="s">
        <v>74</v>
      </c>
      <c r="O237">
        <v>2021</v>
      </c>
      <c r="R237" t="s">
        <v>18</v>
      </c>
    </row>
    <row r="238" spans="1:18" x14ac:dyDescent="0.25">
      <c r="A238" s="8">
        <v>44067</v>
      </c>
      <c r="B238" t="s">
        <v>22</v>
      </c>
      <c r="C238" t="s">
        <v>15</v>
      </c>
      <c r="D238" t="s">
        <v>36</v>
      </c>
      <c r="E238" t="str">
        <f t="shared" si="3"/>
        <v>PROFESSIONAL</v>
      </c>
      <c r="F238" t="s">
        <v>48</v>
      </c>
      <c r="G238">
        <v>0.5</v>
      </c>
      <c r="H238" t="s">
        <v>60</v>
      </c>
      <c r="I238" t="s">
        <v>26</v>
      </c>
      <c r="J238" t="s">
        <v>27</v>
      </c>
      <c r="K238" t="s">
        <v>44</v>
      </c>
      <c r="L238">
        <v>2437</v>
      </c>
      <c r="M238" t="s">
        <v>70</v>
      </c>
      <c r="N238" t="s">
        <v>75</v>
      </c>
      <c r="O238">
        <v>2021</v>
      </c>
      <c r="R238" t="s">
        <v>60</v>
      </c>
    </row>
    <row r="239" spans="1:18" x14ac:dyDescent="0.25">
      <c r="A239" s="8">
        <v>44068</v>
      </c>
      <c r="B239" t="s">
        <v>56</v>
      </c>
      <c r="C239" t="s">
        <v>35</v>
      </c>
      <c r="D239" t="s">
        <v>36</v>
      </c>
      <c r="E239" t="str">
        <f t="shared" si="3"/>
        <v>PROFESSIONAL</v>
      </c>
      <c r="F239" t="s">
        <v>24</v>
      </c>
      <c r="G239">
        <v>0</v>
      </c>
      <c r="H239" t="s">
        <v>25</v>
      </c>
      <c r="I239" t="s">
        <v>19</v>
      </c>
      <c r="J239" t="s">
        <v>27</v>
      </c>
      <c r="K239" t="s">
        <v>21</v>
      </c>
      <c r="L239">
        <v>0</v>
      </c>
      <c r="M239" t="s">
        <v>70</v>
      </c>
      <c r="N239" t="s">
        <v>75</v>
      </c>
      <c r="O239">
        <v>2021</v>
      </c>
      <c r="R239" t="s">
        <v>25</v>
      </c>
    </row>
    <row r="240" spans="1:18" x14ac:dyDescent="0.25">
      <c r="A240" s="8">
        <v>44069</v>
      </c>
      <c r="B240" t="s">
        <v>51</v>
      </c>
      <c r="C240" t="s">
        <v>15</v>
      </c>
      <c r="D240" t="s">
        <v>30</v>
      </c>
      <c r="E240" t="str">
        <f t="shared" si="3"/>
        <v>INTERN</v>
      </c>
      <c r="F240" t="s">
        <v>63</v>
      </c>
      <c r="G240">
        <v>0</v>
      </c>
      <c r="H240" t="s">
        <v>60</v>
      </c>
      <c r="I240" t="s">
        <v>53</v>
      </c>
      <c r="J240" t="s">
        <v>27</v>
      </c>
      <c r="K240" t="s">
        <v>21</v>
      </c>
      <c r="L240">
        <v>2359</v>
      </c>
      <c r="M240" t="s">
        <v>67</v>
      </c>
      <c r="N240" t="s">
        <v>75</v>
      </c>
      <c r="O240">
        <v>2021</v>
      </c>
      <c r="R240" t="s">
        <v>60</v>
      </c>
    </row>
    <row r="241" spans="1:18" x14ac:dyDescent="0.25">
      <c r="A241" s="8">
        <v>44070</v>
      </c>
      <c r="B241" t="s">
        <v>43</v>
      </c>
      <c r="C241" t="s">
        <v>15</v>
      </c>
      <c r="D241" t="s">
        <v>36</v>
      </c>
      <c r="E241" t="str">
        <f t="shared" si="3"/>
        <v>PROFESSIONAL</v>
      </c>
      <c r="F241" t="s">
        <v>17</v>
      </c>
      <c r="G241">
        <v>0</v>
      </c>
      <c r="H241" t="s">
        <v>39</v>
      </c>
      <c r="I241" t="s">
        <v>53</v>
      </c>
      <c r="J241" t="s">
        <v>47</v>
      </c>
      <c r="K241" t="s">
        <v>21</v>
      </c>
      <c r="L241">
        <v>653</v>
      </c>
      <c r="M241" t="s">
        <v>71</v>
      </c>
      <c r="N241" t="s">
        <v>75</v>
      </c>
      <c r="O241">
        <v>2021</v>
      </c>
      <c r="R241" t="s">
        <v>39</v>
      </c>
    </row>
    <row r="242" spans="1:18" x14ac:dyDescent="0.25">
      <c r="A242" s="8">
        <v>44071</v>
      </c>
      <c r="B242" t="s">
        <v>34</v>
      </c>
      <c r="C242" t="s">
        <v>15</v>
      </c>
      <c r="D242" t="s">
        <v>23</v>
      </c>
      <c r="E242" t="str">
        <f t="shared" si="3"/>
        <v>EXPERIENCED WORKER</v>
      </c>
      <c r="F242" t="s">
        <v>31</v>
      </c>
      <c r="G242">
        <v>0</v>
      </c>
      <c r="H242" t="s">
        <v>18</v>
      </c>
      <c r="I242" t="s">
        <v>53</v>
      </c>
      <c r="J242" t="s">
        <v>20</v>
      </c>
      <c r="K242" t="s">
        <v>21</v>
      </c>
      <c r="L242">
        <v>3487</v>
      </c>
      <c r="M242" t="s">
        <v>72</v>
      </c>
      <c r="N242" t="s">
        <v>75</v>
      </c>
      <c r="O242">
        <v>2021</v>
      </c>
      <c r="R242" t="s">
        <v>18</v>
      </c>
    </row>
    <row r="243" spans="1:18" x14ac:dyDescent="0.25">
      <c r="A243" s="8">
        <v>44072</v>
      </c>
      <c r="B243" t="s">
        <v>45</v>
      </c>
      <c r="C243" t="s">
        <v>15</v>
      </c>
      <c r="D243" t="s">
        <v>23</v>
      </c>
      <c r="E243" t="str">
        <f t="shared" si="3"/>
        <v>EXPERIENCED WORKER</v>
      </c>
      <c r="F243" t="s">
        <v>37</v>
      </c>
      <c r="G243">
        <v>0</v>
      </c>
      <c r="H243" t="s">
        <v>46</v>
      </c>
      <c r="I243" t="s">
        <v>41</v>
      </c>
      <c r="J243" t="s">
        <v>20</v>
      </c>
      <c r="K243" t="s">
        <v>59</v>
      </c>
      <c r="L243">
        <v>67</v>
      </c>
      <c r="M243" t="s">
        <v>72</v>
      </c>
      <c r="N243" t="s">
        <v>75</v>
      </c>
      <c r="O243">
        <v>2021</v>
      </c>
      <c r="R243" t="s">
        <v>46</v>
      </c>
    </row>
    <row r="244" spans="1:18" x14ac:dyDescent="0.25">
      <c r="A244" s="8">
        <v>44073</v>
      </c>
      <c r="B244" t="s">
        <v>43</v>
      </c>
      <c r="C244" t="s">
        <v>15</v>
      </c>
      <c r="D244" t="s">
        <v>36</v>
      </c>
      <c r="E244" t="str">
        <f t="shared" si="3"/>
        <v>PROFESSIONAL</v>
      </c>
      <c r="F244" t="s">
        <v>40</v>
      </c>
      <c r="G244">
        <v>2.5</v>
      </c>
      <c r="H244" t="s">
        <v>25</v>
      </c>
      <c r="I244" t="s">
        <v>26</v>
      </c>
      <c r="J244" t="s">
        <v>47</v>
      </c>
      <c r="K244" t="s">
        <v>52</v>
      </c>
      <c r="L244">
        <v>1922</v>
      </c>
      <c r="M244" t="s">
        <v>69</v>
      </c>
      <c r="N244" t="s">
        <v>75</v>
      </c>
      <c r="O244">
        <v>2021</v>
      </c>
      <c r="R244" t="s">
        <v>25</v>
      </c>
    </row>
    <row r="245" spans="1:18" x14ac:dyDescent="0.25">
      <c r="A245" s="8">
        <v>44074</v>
      </c>
      <c r="B245" t="s">
        <v>65</v>
      </c>
      <c r="C245" t="s">
        <v>15</v>
      </c>
      <c r="D245" t="s">
        <v>30</v>
      </c>
      <c r="E245" t="str">
        <f t="shared" si="3"/>
        <v>INTERN</v>
      </c>
      <c r="F245" t="s">
        <v>48</v>
      </c>
      <c r="G245">
        <v>0</v>
      </c>
      <c r="H245" t="s">
        <v>57</v>
      </c>
      <c r="I245" t="s">
        <v>53</v>
      </c>
      <c r="J245" t="s">
        <v>47</v>
      </c>
      <c r="K245" t="s">
        <v>21</v>
      </c>
      <c r="L245">
        <v>4247</v>
      </c>
      <c r="M245" t="s">
        <v>71</v>
      </c>
      <c r="N245" t="s">
        <v>75</v>
      </c>
      <c r="O245">
        <v>2021</v>
      </c>
      <c r="R245" t="s">
        <v>57</v>
      </c>
    </row>
    <row r="246" spans="1:18" x14ac:dyDescent="0.25">
      <c r="A246" s="8">
        <v>44075</v>
      </c>
      <c r="B246" t="s">
        <v>45</v>
      </c>
      <c r="C246" t="s">
        <v>15</v>
      </c>
      <c r="D246" t="s">
        <v>36</v>
      </c>
      <c r="E246" t="str">
        <f t="shared" si="3"/>
        <v>PROFESSIONAL</v>
      </c>
      <c r="F246" t="s">
        <v>48</v>
      </c>
      <c r="G246">
        <v>0</v>
      </c>
      <c r="H246" t="s">
        <v>60</v>
      </c>
      <c r="I246" t="s">
        <v>19</v>
      </c>
      <c r="J246" t="s">
        <v>47</v>
      </c>
      <c r="K246" t="s">
        <v>28</v>
      </c>
      <c r="L246">
        <v>0</v>
      </c>
      <c r="M246" t="s">
        <v>73</v>
      </c>
      <c r="N246" t="s">
        <v>75</v>
      </c>
      <c r="O246">
        <v>2021</v>
      </c>
      <c r="R246" t="s">
        <v>60</v>
      </c>
    </row>
    <row r="247" spans="1:18" x14ac:dyDescent="0.25">
      <c r="A247" s="8">
        <v>44076</v>
      </c>
      <c r="B247" t="s">
        <v>65</v>
      </c>
      <c r="C247" t="s">
        <v>15</v>
      </c>
      <c r="D247" t="s">
        <v>30</v>
      </c>
      <c r="E247" t="str">
        <f t="shared" si="3"/>
        <v>INTERN</v>
      </c>
      <c r="F247" t="s">
        <v>48</v>
      </c>
      <c r="G247">
        <v>0</v>
      </c>
      <c r="H247" t="s">
        <v>60</v>
      </c>
      <c r="I247" t="s">
        <v>19</v>
      </c>
      <c r="J247" t="s">
        <v>47</v>
      </c>
      <c r="K247" t="s">
        <v>59</v>
      </c>
      <c r="L247">
        <v>0</v>
      </c>
      <c r="M247" t="s">
        <v>72</v>
      </c>
      <c r="N247" t="s">
        <v>75</v>
      </c>
      <c r="O247">
        <v>2021</v>
      </c>
      <c r="R247" t="s">
        <v>60</v>
      </c>
    </row>
    <row r="248" spans="1:18" x14ac:dyDescent="0.25">
      <c r="A248" s="8">
        <v>44077</v>
      </c>
      <c r="B248" t="s">
        <v>43</v>
      </c>
      <c r="C248" t="s">
        <v>35</v>
      </c>
      <c r="D248" t="s">
        <v>16</v>
      </c>
      <c r="E248" t="str">
        <f t="shared" si="3"/>
        <v>NEW WORKER</v>
      </c>
      <c r="F248" t="s">
        <v>63</v>
      </c>
      <c r="G248">
        <v>0</v>
      </c>
      <c r="H248" t="s">
        <v>49</v>
      </c>
      <c r="I248" t="s">
        <v>19</v>
      </c>
      <c r="J248" t="s">
        <v>47</v>
      </c>
      <c r="K248" t="s">
        <v>52</v>
      </c>
      <c r="L248">
        <v>0</v>
      </c>
      <c r="M248" t="s">
        <v>72</v>
      </c>
      <c r="N248" t="s">
        <v>75</v>
      </c>
      <c r="O248">
        <v>2021</v>
      </c>
      <c r="R248" t="s">
        <v>49</v>
      </c>
    </row>
    <row r="249" spans="1:18" x14ac:dyDescent="0.25">
      <c r="A249" s="8">
        <v>44078</v>
      </c>
      <c r="B249" t="s">
        <v>14</v>
      </c>
      <c r="C249" t="s">
        <v>15</v>
      </c>
      <c r="D249" t="s">
        <v>30</v>
      </c>
      <c r="E249" t="str">
        <f t="shared" si="3"/>
        <v>INTERN</v>
      </c>
      <c r="F249" t="s">
        <v>40</v>
      </c>
      <c r="G249">
        <v>0</v>
      </c>
      <c r="H249" t="s">
        <v>46</v>
      </c>
      <c r="I249" t="s">
        <v>41</v>
      </c>
      <c r="J249" t="s">
        <v>47</v>
      </c>
      <c r="K249" t="s">
        <v>28</v>
      </c>
      <c r="L249">
        <v>189</v>
      </c>
      <c r="M249" t="s">
        <v>68</v>
      </c>
      <c r="N249" t="s">
        <v>75</v>
      </c>
      <c r="O249">
        <v>2021</v>
      </c>
      <c r="R249" t="s">
        <v>46</v>
      </c>
    </row>
    <row r="250" spans="1:18" x14ac:dyDescent="0.25">
      <c r="A250" s="8">
        <v>44079</v>
      </c>
      <c r="B250" t="s">
        <v>14</v>
      </c>
      <c r="C250" t="s">
        <v>15</v>
      </c>
      <c r="D250" t="s">
        <v>16</v>
      </c>
      <c r="E250" t="str">
        <f t="shared" si="3"/>
        <v>NEW WORKER</v>
      </c>
      <c r="F250" t="s">
        <v>24</v>
      </c>
      <c r="G250">
        <v>0</v>
      </c>
      <c r="H250" t="s">
        <v>55</v>
      </c>
      <c r="I250" t="s">
        <v>19</v>
      </c>
      <c r="J250" t="s">
        <v>47</v>
      </c>
      <c r="K250" t="s">
        <v>54</v>
      </c>
      <c r="L250">
        <v>0</v>
      </c>
      <c r="M250" t="s">
        <v>71</v>
      </c>
      <c r="N250" t="s">
        <v>75</v>
      </c>
      <c r="O250">
        <v>2021</v>
      </c>
      <c r="R250" t="s">
        <v>55</v>
      </c>
    </row>
    <row r="251" spans="1:18" x14ac:dyDescent="0.25">
      <c r="A251" s="8">
        <v>44080</v>
      </c>
      <c r="B251" t="s">
        <v>65</v>
      </c>
      <c r="C251" t="s">
        <v>15</v>
      </c>
      <c r="D251" t="s">
        <v>23</v>
      </c>
      <c r="E251" t="str">
        <f t="shared" si="3"/>
        <v>EXPERIENCED WORKER</v>
      </c>
      <c r="F251" t="s">
        <v>38</v>
      </c>
      <c r="G251">
        <v>0</v>
      </c>
      <c r="H251" t="s">
        <v>39</v>
      </c>
      <c r="I251" t="s">
        <v>19</v>
      </c>
      <c r="J251" t="s">
        <v>20</v>
      </c>
      <c r="K251" t="s">
        <v>44</v>
      </c>
      <c r="L251">
        <v>0</v>
      </c>
      <c r="M251" t="s">
        <v>67</v>
      </c>
      <c r="N251" t="s">
        <v>75</v>
      </c>
      <c r="O251">
        <v>2021</v>
      </c>
      <c r="R251" t="s">
        <v>39</v>
      </c>
    </row>
    <row r="252" spans="1:18" x14ac:dyDescent="0.25">
      <c r="A252" s="8">
        <v>44081</v>
      </c>
      <c r="B252" t="s">
        <v>51</v>
      </c>
      <c r="C252" t="s">
        <v>15</v>
      </c>
      <c r="D252" t="s">
        <v>30</v>
      </c>
      <c r="E252" t="str">
        <f t="shared" si="3"/>
        <v>INTERN</v>
      </c>
      <c r="F252" t="s">
        <v>63</v>
      </c>
      <c r="G252">
        <v>0</v>
      </c>
      <c r="H252" t="s">
        <v>57</v>
      </c>
      <c r="I252" t="s">
        <v>53</v>
      </c>
      <c r="J252" t="s">
        <v>27</v>
      </c>
      <c r="K252" t="s">
        <v>42</v>
      </c>
      <c r="L252">
        <v>2801</v>
      </c>
      <c r="M252" t="s">
        <v>68</v>
      </c>
      <c r="N252" t="s">
        <v>75</v>
      </c>
      <c r="O252">
        <v>2021</v>
      </c>
      <c r="R252" t="s">
        <v>57</v>
      </c>
    </row>
    <row r="253" spans="1:18" x14ac:dyDescent="0.25">
      <c r="A253" s="8">
        <v>44082</v>
      </c>
      <c r="B253" t="s">
        <v>56</v>
      </c>
      <c r="C253" t="s">
        <v>15</v>
      </c>
      <c r="D253" t="s">
        <v>30</v>
      </c>
      <c r="E253" t="str">
        <f t="shared" si="3"/>
        <v>INTERN</v>
      </c>
      <c r="F253" t="s">
        <v>63</v>
      </c>
      <c r="G253">
        <v>0</v>
      </c>
      <c r="H253" t="s">
        <v>18</v>
      </c>
      <c r="I253" t="s">
        <v>19</v>
      </c>
      <c r="J253" t="s">
        <v>20</v>
      </c>
      <c r="K253" t="s">
        <v>44</v>
      </c>
      <c r="L253">
        <v>0</v>
      </c>
      <c r="M253" t="s">
        <v>71</v>
      </c>
      <c r="N253" t="s">
        <v>75</v>
      </c>
      <c r="O253">
        <v>2021</v>
      </c>
      <c r="R253" t="s">
        <v>18</v>
      </c>
    </row>
    <row r="254" spans="1:18" x14ac:dyDescent="0.25">
      <c r="A254" s="8">
        <v>44083</v>
      </c>
      <c r="B254" t="s">
        <v>51</v>
      </c>
      <c r="C254" t="s">
        <v>15</v>
      </c>
      <c r="D254" t="s">
        <v>36</v>
      </c>
      <c r="E254" t="str">
        <f t="shared" si="3"/>
        <v>PROFESSIONAL</v>
      </c>
      <c r="F254" t="s">
        <v>38</v>
      </c>
      <c r="G254">
        <v>0</v>
      </c>
      <c r="H254" t="s">
        <v>60</v>
      </c>
      <c r="I254" t="s">
        <v>19</v>
      </c>
      <c r="J254" t="s">
        <v>27</v>
      </c>
      <c r="K254" t="s">
        <v>44</v>
      </c>
      <c r="L254">
        <v>0</v>
      </c>
      <c r="M254" t="s">
        <v>73</v>
      </c>
      <c r="N254" t="s">
        <v>76</v>
      </c>
      <c r="O254">
        <v>2021</v>
      </c>
      <c r="R254" t="s">
        <v>60</v>
      </c>
    </row>
    <row r="255" spans="1:18" x14ac:dyDescent="0.25">
      <c r="A255" s="8">
        <v>44084</v>
      </c>
      <c r="B255" t="s">
        <v>64</v>
      </c>
      <c r="C255" t="s">
        <v>15</v>
      </c>
      <c r="D255" t="s">
        <v>30</v>
      </c>
      <c r="E255" t="str">
        <f t="shared" si="3"/>
        <v>INTERN</v>
      </c>
      <c r="F255" t="s">
        <v>62</v>
      </c>
      <c r="G255">
        <v>0</v>
      </c>
      <c r="H255" t="s">
        <v>55</v>
      </c>
      <c r="I255" t="s">
        <v>19</v>
      </c>
      <c r="J255" t="s">
        <v>20</v>
      </c>
      <c r="K255" t="s">
        <v>54</v>
      </c>
      <c r="L255">
        <v>0</v>
      </c>
      <c r="M255" t="s">
        <v>70</v>
      </c>
      <c r="N255" t="s">
        <v>76</v>
      </c>
      <c r="O255">
        <v>2021</v>
      </c>
      <c r="R255" t="s">
        <v>55</v>
      </c>
    </row>
    <row r="256" spans="1:18" x14ac:dyDescent="0.25">
      <c r="A256" s="8">
        <v>44085</v>
      </c>
      <c r="B256" t="s">
        <v>14</v>
      </c>
      <c r="C256" t="s">
        <v>15</v>
      </c>
      <c r="D256" t="s">
        <v>16</v>
      </c>
      <c r="E256" t="str">
        <f t="shared" si="3"/>
        <v>NEW WORKER</v>
      </c>
      <c r="F256" t="s">
        <v>63</v>
      </c>
      <c r="G256">
        <v>0</v>
      </c>
      <c r="H256" t="s">
        <v>49</v>
      </c>
      <c r="I256" t="s">
        <v>41</v>
      </c>
      <c r="J256" t="s">
        <v>20</v>
      </c>
      <c r="K256" t="s">
        <v>50</v>
      </c>
      <c r="L256">
        <v>382</v>
      </c>
      <c r="M256" t="s">
        <v>72</v>
      </c>
      <c r="N256" t="s">
        <v>76</v>
      </c>
      <c r="O256">
        <v>2021</v>
      </c>
      <c r="R256" t="s">
        <v>49</v>
      </c>
    </row>
    <row r="257" spans="1:18" x14ac:dyDescent="0.25">
      <c r="A257" s="8">
        <v>44086</v>
      </c>
      <c r="B257" t="s">
        <v>56</v>
      </c>
      <c r="C257" t="s">
        <v>15</v>
      </c>
      <c r="D257" t="s">
        <v>16</v>
      </c>
      <c r="E257" t="str">
        <f t="shared" si="3"/>
        <v>NEW WORKER</v>
      </c>
      <c r="F257" t="s">
        <v>31</v>
      </c>
      <c r="G257">
        <v>1.5</v>
      </c>
      <c r="H257" t="s">
        <v>49</v>
      </c>
      <c r="I257" t="s">
        <v>26</v>
      </c>
      <c r="J257" t="s">
        <v>20</v>
      </c>
      <c r="K257" t="s">
        <v>42</v>
      </c>
      <c r="L257">
        <v>1177</v>
      </c>
      <c r="M257" t="s">
        <v>68</v>
      </c>
      <c r="N257" t="s">
        <v>76</v>
      </c>
      <c r="O257">
        <v>2021</v>
      </c>
      <c r="R257" t="s">
        <v>49</v>
      </c>
    </row>
    <row r="258" spans="1:18" x14ac:dyDescent="0.25">
      <c r="A258" s="8">
        <v>44087</v>
      </c>
      <c r="B258" t="s">
        <v>51</v>
      </c>
      <c r="C258" t="s">
        <v>15</v>
      </c>
      <c r="D258" t="s">
        <v>16</v>
      </c>
      <c r="E258" t="str">
        <f t="shared" si="3"/>
        <v>NEW WORKER</v>
      </c>
      <c r="F258" t="s">
        <v>62</v>
      </c>
      <c r="G258">
        <v>0</v>
      </c>
      <c r="H258" t="s">
        <v>18</v>
      </c>
      <c r="I258" t="s">
        <v>41</v>
      </c>
      <c r="J258" t="s">
        <v>47</v>
      </c>
      <c r="K258" t="s">
        <v>54</v>
      </c>
      <c r="L258">
        <v>308</v>
      </c>
      <c r="M258" t="s">
        <v>68</v>
      </c>
      <c r="N258" t="s">
        <v>76</v>
      </c>
      <c r="O258">
        <v>2021</v>
      </c>
      <c r="R258" t="s">
        <v>18</v>
      </c>
    </row>
    <row r="259" spans="1:18" x14ac:dyDescent="0.25">
      <c r="A259" s="8">
        <v>44088</v>
      </c>
      <c r="B259" t="s">
        <v>34</v>
      </c>
      <c r="C259" t="s">
        <v>35</v>
      </c>
      <c r="D259" t="s">
        <v>23</v>
      </c>
      <c r="E259" t="str">
        <f t="shared" ref="E259:E322" si="4">IF(D259="18-24","INTERN",IF(D259="25-34","NEW WORKER",IF(D259="35-49","EXPERIENCED WORKER","PROFESSIONAL")))</f>
        <v>EXPERIENCED WORKER</v>
      </c>
      <c r="F259" t="s">
        <v>62</v>
      </c>
      <c r="G259">
        <v>0</v>
      </c>
      <c r="H259" t="s">
        <v>46</v>
      </c>
      <c r="I259" t="s">
        <v>41</v>
      </c>
      <c r="J259" t="s">
        <v>47</v>
      </c>
      <c r="K259" t="s">
        <v>21</v>
      </c>
      <c r="L259">
        <v>84</v>
      </c>
      <c r="M259" t="s">
        <v>72</v>
      </c>
      <c r="N259" t="s">
        <v>76</v>
      </c>
      <c r="O259">
        <v>2021</v>
      </c>
      <c r="R259" t="s">
        <v>46</v>
      </c>
    </row>
    <row r="260" spans="1:18" x14ac:dyDescent="0.25">
      <c r="A260" s="8">
        <v>44089</v>
      </c>
      <c r="B260" t="s">
        <v>56</v>
      </c>
      <c r="C260" t="s">
        <v>15</v>
      </c>
      <c r="D260" t="s">
        <v>30</v>
      </c>
      <c r="E260" t="str">
        <f t="shared" si="4"/>
        <v>INTERN</v>
      </c>
      <c r="F260" t="s">
        <v>63</v>
      </c>
      <c r="G260">
        <v>0</v>
      </c>
      <c r="H260" t="s">
        <v>55</v>
      </c>
      <c r="I260" t="s">
        <v>53</v>
      </c>
      <c r="J260" t="s">
        <v>47</v>
      </c>
      <c r="K260" t="s">
        <v>50</v>
      </c>
      <c r="L260">
        <v>501</v>
      </c>
      <c r="M260" t="s">
        <v>68</v>
      </c>
      <c r="N260" t="s">
        <v>76</v>
      </c>
      <c r="O260">
        <v>2021</v>
      </c>
      <c r="R260" t="s">
        <v>55</v>
      </c>
    </row>
    <row r="261" spans="1:18" x14ac:dyDescent="0.25">
      <c r="A261" s="8">
        <v>44090</v>
      </c>
      <c r="B261" t="s">
        <v>22</v>
      </c>
      <c r="C261" t="s">
        <v>15</v>
      </c>
      <c r="D261" t="s">
        <v>16</v>
      </c>
      <c r="E261" t="str">
        <f t="shared" si="4"/>
        <v>NEW WORKER</v>
      </c>
      <c r="F261" t="s">
        <v>63</v>
      </c>
      <c r="G261">
        <v>0</v>
      </c>
      <c r="H261" t="s">
        <v>60</v>
      </c>
      <c r="I261" t="s">
        <v>53</v>
      </c>
      <c r="J261" t="s">
        <v>27</v>
      </c>
      <c r="K261" t="s">
        <v>44</v>
      </c>
      <c r="L261">
        <v>4587</v>
      </c>
      <c r="M261" t="s">
        <v>71</v>
      </c>
      <c r="N261" t="s">
        <v>76</v>
      </c>
      <c r="O261">
        <v>2021</v>
      </c>
      <c r="R261" t="s">
        <v>60</v>
      </c>
    </row>
    <row r="262" spans="1:18" x14ac:dyDescent="0.25">
      <c r="A262" s="8">
        <v>44091</v>
      </c>
      <c r="B262" t="s">
        <v>43</v>
      </c>
      <c r="C262" t="s">
        <v>15</v>
      </c>
      <c r="D262" t="s">
        <v>16</v>
      </c>
      <c r="E262" t="str">
        <f t="shared" si="4"/>
        <v>NEW WORKER</v>
      </c>
      <c r="F262" t="s">
        <v>48</v>
      </c>
      <c r="G262">
        <v>0</v>
      </c>
      <c r="H262" t="s">
        <v>32</v>
      </c>
      <c r="I262" t="s">
        <v>19</v>
      </c>
      <c r="J262" t="s">
        <v>20</v>
      </c>
      <c r="K262" t="s">
        <v>21</v>
      </c>
      <c r="L262">
        <v>0</v>
      </c>
      <c r="M262" t="s">
        <v>71</v>
      </c>
      <c r="N262" t="s">
        <v>76</v>
      </c>
      <c r="O262">
        <v>2021</v>
      </c>
      <c r="R262" t="s">
        <v>32</v>
      </c>
    </row>
    <row r="263" spans="1:18" x14ac:dyDescent="0.25">
      <c r="A263" s="8">
        <v>44092</v>
      </c>
      <c r="B263" t="s">
        <v>51</v>
      </c>
      <c r="C263" t="s">
        <v>15</v>
      </c>
      <c r="D263" t="s">
        <v>30</v>
      </c>
      <c r="E263" t="str">
        <f t="shared" si="4"/>
        <v>INTERN</v>
      </c>
      <c r="F263" t="s">
        <v>24</v>
      </c>
      <c r="G263">
        <v>0</v>
      </c>
      <c r="H263" t="s">
        <v>60</v>
      </c>
      <c r="I263" t="s">
        <v>53</v>
      </c>
      <c r="J263" t="s">
        <v>47</v>
      </c>
      <c r="K263" t="s">
        <v>42</v>
      </c>
      <c r="L263">
        <v>3871</v>
      </c>
      <c r="M263" t="s">
        <v>73</v>
      </c>
      <c r="N263" t="s">
        <v>76</v>
      </c>
      <c r="O263">
        <v>2021</v>
      </c>
      <c r="R263" t="s">
        <v>60</v>
      </c>
    </row>
    <row r="264" spans="1:18" x14ac:dyDescent="0.25">
      <c r="A264" s="8">
        <v>44093</v>
      </c>
      <c r="B264" t="s">
        <v>64</v>
      </c>
      <c r="C264" t="s">
        <v>15</v>
      </c>
      <c r="D264" t="s">
        <v>23</v>
      </c>
      <c r="E264" t="str">
        <f t="shared" si="4"/>
        <v>EXPERIENCED WORKER</v>
      </c>
      <c r="F264" t="s">
        <v>17</v>
      </c>
      <c r="G264">
        <v>1.5</v>
      </c>
      <c r="H264" t="s">
        <v>39</v>
      </c>
      <c r="I264" t="s">
        <v>26</v>
      </c>
      <c r="J264" t="s">
        <v>20</v>
      </c>
      <c r="K264" t="s">
        <v>50</v>
      </c>
      <c r="L264">
        <v>4781</v>
      </c>
      <c r="M264" t="s">
        <v>67</v>
      </c>
      <c r="N264" t="s">
        <v>76</v>
      </c>
      <c r="O264">
        <v>2021</v>
      </c>
      <c r="R264" t="s">
        <v>39</v>
      </c>
    </row>
    <row r="265" spans="1:18" x14ac:dyDescent="0.25">
      <c r="A265" s="8">
        <v>44094</v>
      </c>
      <c r="B265" t="s">
        <v>45</v>
      </c>
      <c r="C265" t="s">
        <v>35</v>
      </c>
      <c r="D265" t="s">
        <v>16</v>
      </c>
      <c r="E265" t="str">
        <f t="shared" si="4"/>
        <v>NEW WORKER</v>
      </c>
      <c r="F265" t="s">
        <v>17</v>
      </c>
      <c r="G265">
        <v>5</v>
      </c>
      <c r="H265" t="s">
        <v>18</v>
      </c>
      <c r="I265" t="s">
        <v>26</v>
      </c>
      <c r="J265" t="s">
        <v>27</v>
      </c>
      <c r="K265" t="s">
        <v>50</v>
      </c>
      <c r="L265">
        <v>4373</v>
      </c>
      <c r="M265" t="s">
        <v>67</v>
      </c>
      <c r="N265" t="s">
        <v>76</v>
      </c>
      <c r="O265">
        <v>2021</v>
      </c>
      <c r="R265" t="s">
        <v>18</v>
      </c>
    </row>
    <row r="266" spans="1:18" x14ac:dyDescent="0.25">
      <c r="A266" s="8">
        <v>44095</v>
      </c>
      <c r="B266" t="s">
        <v>61</v>
      </c>
      <c r="C266" t="s">
        <v>15</v>
      </c>
      <c r="D266" t="s">
        <v>16</v>
      </c>
      <c r="E266" t="str">
        <f t="shared" si="4"/>
        <v>NEW WORKER</v>
      </c>
      <c r="F266" t="s">
        <v>63</v>
      </c>
      <c r="G266">
        <v>0.5</v>
      </c>
      <c r="H266" t="s">
        <v>57</v>
      </c>
      <c r="I266" t="s">
        <v>26</v>
      </c>
      <c r="J266" t="s">
        <v>20</v>
      </c>
      <c r="K266" t="s">
        <v>52</v>
      </c>
      <c r="L266">
        <v>2854</v>
      </c>
      <c r="M266" t="s">
        <v>72</v>
      </c>
      <c r="N266" t="s">
        <v>76</v>
      </c>
      <c r="O266">
        <v>2021</v>
      </c>
      <c r="R266" t="s">
        <v>57</v>
      </c>
    </row>
    <row r="267" spans="1:18" x14ac:dyDescent="0.25">
      <c r="A267" s="8">
        <v>44096</v>
      </c>
      <c r="B267" t="s">
        <v>45</v>
      </c>
      <c r="C267" t="s">
        <v>35</v>
      </c>
      <c r="D267" t="s">
        <v>16</v>
      </c>
      <c r="E267" t="str">
        <f t="shared" si="4"/>
        <v>NEW WORKER</v>
      </c>
      <c r="F267" t="s">
        <v>62</v>
      </c>
      <c r="G267">
        <v>0</v>
      </c>
      <c r="H267" t="s">
        <v>25</v>
      </c>
      <c r="I267" t="s">
        <v>41</v>
      </c>
      <c r="J267" t="s">
        <v>20</v>
      </c>
      <c r="K267" t="s">
        <v>59</v>
      </c>
      <c r="L267">
        <v>217</v>
      </c>
      <c r="M267" t="s">
        <v>68</v>
      </c>
      <c r="N267" t="s">
        <v>76</v>
      </c>
      <c r="O267">
        <v>2021</v>
      </c>
      <c r="R267" t="s">
        <v>25</v>
      </c>
    </row>
    <row r="268" spans="1:18" x14ac:dyDescent="0.25">
      <c r="A268" s="8">
        <v>44097</v>
      </c>
      <c r="B268" t="s">
        <v>34</v>
      </c>
      <c r="C268" t="s">
        <v>15</v>
      </c>
      <c r="D268" t="s">
        <v>36</v>
      </c>
      <c r="E268" t="str">
        <f t="shared" si="4"/>
        <v>PROFESSIONAL</v>
      </c>
      <c r="F268" t="s">
        <v>17</v>
      </c>
      <c r="G268">
        <v>0</v>
      </c>
      <c r="H268" t="s">
        <v>55</v>
      </c>
      <c r="I268" t="s">
        <v>53</v>
      </c>
      <c r="J268" t="s">
        <v>47</v>
      </c>
      <c r="K268" t="s">
        <v>59</v>
      </c>
      <c r="L268">
        <v>804</v>
      </c>
      <c r="M268" t="s">
        <v>73</v>
      </c>
      <c r="N268" t="s">
        <v>76</v>
      </c>
      <c r="O268">
        <v>2021</v>
      </c>
      <c r="R268" t="s">
        <v>55</v>
      </c>
    </row>
    <row r="269" spans="1:18" x14ac:dyDescent="0.25">
      <c r="A269" s="8">
        <v>44098</v>
      </c>
      <c r="B269" t="s">
        <v>45</v>
      </c>
      <c r="C269" t="s">
        <v>15</v>
      </c>
      <c r="D269" t="s">
        <v>36</v>
      </c>
      <c r="E269" t="str">
        <f t="shared" si="4"/>
        <v>PROFESSIONAL</v>
      </c>
      <c r="F269" t="s">
        <v>38</v>
      </c>
      <c r="G269">
        <v>0</v>
      </c>
      <c r="H269" t="s">
        <v>60</v>
      </c>
      <c r="I269" t="s">
        <v>53</v>
      </c>
      <c r="J269" t="s">
        <v>20</v>
      </c>
      <c r="K269" t="s">
        <v>54</v>
      </c>
      <c r="L269">
        <v>668</v>
      </c>
      <c r="M269" t="s">
        <v>70</v>
      </c>
      <c r="N269" t="s">
        <v>76</v>
      </c>
      <c r="O269">
        <v>2021</v>
      </c>
      <c r="R269" t="s">
        <v>60</v>
      </c>
    </row>
    <row r="270" spans="1:18" x14ac:dyDescent="0.25">
      <c r="A270" s="8">
        <v>44099</v>
      </c>
      <c r="B270" t="s">
        <v>43</v>
      </c>
      <c r="C270" t="s">
        <v>15</v>
      </c>
      <c r="D270" t="s">
        <v>23</v>
      </c>
      <c r="E270" t="str">
        <f t="shared" si="4"/>
        <v>EXPERIENCED WORKER</v>
      </c>
      <c r="F270" t="s">
        <v>37</v>
      </c>
      <c r="G270">
        <v>0</v>
      </c>
      <c r="H270" t="s">
        <v>55</v>
      </c>
      <c r="I270" t="s">
        <v>19</v>
      </c>
      <c r="J270" t="s">
        <v>27</v>
      </c>
      <c r="K270" t="s">
        <v>33</v>
      </c>
      <c r="L270">
        <v>0</v>
      </c>
      <c r="M270" t="s">
        <v>67</v>
      </c>
      <c r="N270" t="s">
        <v>76</v>
      </c>
      <c r="O270">
        <v>2021</v>
      </c>
      <c r="R270" t="s">
        <v>55</v>
      </c>
    </row>
    <row r="271" spans="1:18" x14ac:dyDescent="0.25">
      <c r="A271" s="8">
        <v>44100</v>
      </c>
      <c r="B271" t="s">
        <v>29</v>
      </c>
      <c r="C271" t="s">
        <v>35</v>
      </c>
      <c r="D271" t="s">
        <v>30</v>
      </c>
      <c r="E271" t="str">
        <f t="shared" si="4"/>
        <v>INTERN</v>
      </c>
      <c r="F271" t="s">
        <v>24</v>
      </c>
      <c r="G271">
        <v>5</v>
      </c>
      <c r="H271" t="s">
        <v>39</v>
      </c>
      <c r="I271" t="s">
        <v>26</v>
      </c>
      <c r="J271" t="s">
        <v>47</v>
      </c>
      <c r="K271" t="s">
        <v>59</v>
      </c>
      <c r="L271">
        <v>1993</v>
      </c>
      <c r="M271" t="s">
        <v>67</v>
      </c>
      <c r="N271" t="s">
        <v>76</v>
      </c>
      <c r="O271">
        <v>2021</v>
      </c>
      <c r="R271" t="s">
        <v>39</v>
      </c>
    </row>
    <row r="272" spans="1:18" x14ac:dyDescent="0.25">
      <c r="A272" s="8">
        <v>44101</v>
      </c>
      <c r="B272" t="s">
        <v>56</v>
      </c>
      <c r="C272" t="s">
        <v>15</v>
      </c>
      <c r="D272" t="s">
        <v>16</v>
      </c>
      <c r="E272" t="str">
        <f t="shared" si="4"/>
        <v>NEW WORKER</v>
      </c>
      <c r="F272" t="s">
        <v>24</v>
      </c>
      <c r="G272">
        <v>0</v>
      </c>
      <c r="H272" t="s">
        <v>25</v>
      </c>
      <c r="I272" t="s">
        <v>53</v>
      </c>
      <c r="J272" t="s">
        <v>47</v>
      </c>
      <c r="K272" t="s">
        <v>28</v>
      </c>
      <c r="L272">
        <v>4836</v>
      </c>
      <c r="M272" t="s">
        <v>72</v>
      </c>
      <c r="N272" t="s">
        <v>77</v>
      </c>
      <c r="O272">
        <v>2021</v>
      </c>
      <c r="R272" t="s">
        <v>25</v>
      </c>
    </row>
    <row r="273" spans="1:18" x14ac:dyDescent="0.25">
      <c r="A273" s="8">
        <v>44102</v>
      </c>
      <c r="B273" t="s">
        <v>29</v>
      </c>
      <c r="C273" t="s">
        <v>15</v>
      </c>
      <c r="D273" t="s">
        <v>16</v>
      </c>
      <c r="E273" t="str">
        <f t="shared" si="4"/>
        <v>NEW WORKER</v>
      </c>
      <c r="F273" t="s">
        <v>40</v>
      </c>
      <c r="G273">
        <v>0</v>
      </c>
      <c r="H273" t="s">
        <v>60</v>
      </c>
      <c r="I273" t="s">
        <v>19</v>
      </c>
      <c r="J273" t="s">
        <v>27</v>
      </c>
      <c r="K273" t="s">
        <v>52</v>
      </c>
      <c r="L273">
        <v>0</v>
      </c>
      <c r="M273" t="s">
        <v>72</v>
      </c>
      <c r="N273" t="s">
        <v>77</v>
      </c>
      <c r="O273">
        <v>2021</v>
      </c>
      <c r="R273" t="s">
        <v>60</v>
      </c>
    </row>
    <row r="274" spans="1:18" x14ac:dyDescent="0.25">
      <c r="A274" s="8">
        <v>44103</v>
      </c>
      <c r="B274" t="s">
        <v>56</v>
      </c>
      <c r="C274" t="s">
        <v>35</v>
      </c>
      <c r="D274" t="s">
        <v>16</v>
      </c>
      <c r="E274" t="str">
        <f t="shared" si="4"/>
        <v>NEW WORKER</v>
      </c>
      <c r="F274" t="s">
        <v>63</v>
      </c>
      <c r="G274">
        <v>0</v>
      </c>
      <c r="H274" t="s">
        <v>39</v>
      </c>
      <c r="I274" t="s">
        <v>41</v>
      </c>
      <c r="J274" t="s">
        <v>47</v>
      </c>
      <c r="K274" t="s">
        <v>33</v>
      </c>
      <c r="L274">
        <v>342</v>
      </c>
      <c r="M274" t="s">
        <v>68</v>
      </c>
      <c r="N274" t="s">
        <v>77</v>
      </c>
      <c r="O274">
        <v>2021</v>
      </c>
      <c r="R274" t="s">
        <v>39</v>
      </c>
    </row>
    <row r="275" spans="1:18" x14ac:dyDescent="0.25">
      <c r="A275" s="8">
        <v>44104</v>
      </c>
      <c r="B275" t="s">
        <v>22</v>
      </c>
      <c r="C275" t="s">
        <v>15</v>
      </c>
      <c r="D275" t="s">
        <v>36</v>
      </c>
      <c r="E275" t="str">
        <f t="shared" si="4"/>
        <v>PROFESSIONAL</v>
      </c>
      <c r="F275" t="s">
        <v>62</v>
      </c>
      <c r="G275">
        <v>5</v>
      </c>
      <c r="H275" t="s">
        <v>60</v>
      </c>
      <c r="I275" t="s">
        <v>26</v>
      </c>
      <c r="J275" t="s">
        <v>27</v>
      </c>
      <c r="K275" t="s">
        <v>28</v>
      </c>
      <c r="L275">
        <v>2468</v>
      </c>
      <c r="M275" t="s">
        <v>70</v>
      </c>
      <c r="N275" t="s">
        <v>77</v>
      </c>
      <c r="O275">
        <v>2021</v>
      </c>
      <c r="R275" t="s">
        <v>60</v>
      </c>
    </row>
    <row r="276" spans="1:18" x14ac:dyDescent="0.25">
      <c r="A276" s="8">
        <v>44105</v>
      </c>
      <c r="B276" t="s">
        <v>51</v>
      </c>
      <c r="C276" t="s">
        <v>15</v>
      </c>
      <c r="D276" t="s">
        <v>16</v>
      </c>
      <c r="E276" t="str">
        <f t="shared" si="4"/>
        <v>NEW WORKER</v>
      </c>
      <c r="F276" t="s">
        <v>31</v>
      </c>
      <c r="G276">
        <v>0</v>
      </c>
      <c r="H276" t="s">
        <v>18</v>
      </c>
      <c r="I276" t="s">
        <v>53</v>
      </c>
      <c r="J276" t="s">
        <v>47</v>
      </c>
      <c r="K276" t="s">
        <v>28</v>
      </c>
      <c r="L276">
        <v>2990</v>
      </c>
      <c r="M276" t="s">
        <v>72</v>
      </c>
      <c r="N276" t="s">
        <v>77</v>
      </c>
      <c r="O276">
        <v>2021</v>
      </c>
      <c r="R276" t="s">
        <v>18</v>
      </c>
    </row>
    <row r="277" spans="1:18" x14ac:dyDescent="0.25">
      <c r="A277" s="8">
        <v>44106</v>
      </c>
      <c r="B277" t="s">
        <v>22</v>
      </c>
      <c r="C277" t="s">
        <v>15</v>
      </c>
      <c r="D277" t="s">
        <v>36</v>
      </c>
      <c r="E277" t="str">
        <f t="shared" si="4"/>
        <v>PROFESSIONAL</v>
      </c>
      <c r="F277" t="s">
        <v>38</v>
      </c>
      <c r="G277">
        <v>0</v>
      </c>
      <c r="H277" t="s">
        <v>55</v>
      </c>
      <c r="I277" t="s">
        <v>53</v>
      </c>
      <c r="J277" t="s">
        <v>27</v>
      </c>
      <c r="K277" t="s">
        <v>42</v>
      </c>
      <c r="L277">
        <v>4570</v>
      </c>
      <c r="M277" t="s">
        <v>68</v>
      </c>
      <c r="N277" t="s">
        <v>77</v>
      </c>
      <c r="O277">
        <v>2021</v>
      </c>
      <c r="R277" t="s">
        <v>55</v>
      </c>
    </row>
    <row r="278" spans="1:18" x14ac:dyDescent="0.25">
      <c r="A278" s="8">
        <v>44107</v>
      </c>
      <c r="B278" t="s">
        <v>51</v>
      </c>
      <c r="C278" t="s">
        <v>15</v>
      </c>
      <c r="D278" t="s">
        <v>23</v>
      </c>
      <c r="E278" t="str">
        <f t="shared" si="4"/>
        <v>EXPERIENCED WORKER</v>
      </c>
      <c r="F278" t="s">
        <v>62</v>
      </c>
      <c r="G278">
        <v>0</v>
      </c>
      <c r="H278" t="s">
        <v>60</v>
      </c>
      <c r="I278" t="s">
        <v>53</v>
      </c>
      <c r="J278" t="s">
        <v>47</v>
      </c>
      <c r="K278" t="s">
        <v>54</v>
      </c>
      <c r="L278">
        <v>2022</v>
      </c>
      <c r="M278" t="s">
        <v>71</v>
      </c>
      <c r="N278" t="s">
        <v>77</v>
      </c>
      <c r="O278">
        <v>2021</v>
      </c>
      <c r="R278" t="s">
        <v>60</v>
      </c>
    </row>
    <row r="279" spans="1:18" x14ac:dyDescent="0.25">
      <c r="A279" s="8">
        <v>44108</v>
      </c>
      <c r="B279" t="s">
        <v>61</v>
      </c>
      <c r="C279" t="s">
        <v>15</v>
      </c>
      <c r="D279" t="s">
        <v>36</v>
      </c>
      <c r="E279" t="str">
        <f t="shared" si="4"/>
        <v>PROFESSIONAL</v>
      </c>
      <c r="F279" t="s">
        <v>24</v>
      </c>
      <c r="G279">
        <v>4</v>
      </c>
      <c r="H279" t="s">
        <v>32</v>
      </c>
      <c r="I279" t="s">
        <v>26</v>
      </c>
      <c r="J279" t="s">
        <v>20</v>
      </c>
      <c r="K279" t="s">
        <v>59</v>
      </c>
      <c r="L279">
        <v>2705</v>
      </c>
      <c r="M279" t="s">
        <v>70</v>
      </c>
      <c r="N279" t="s">
        <v>77</v>
      </c>
      <c r="O279">
        <v>2021</v>
      </c>
      <c r="R279" t="s">
        <v>32</v>
      </c>
    </row>
    <row r="280" spans="1:18" x14ac:dyDescent="0.25">
      <c r="A280" s="8">
        <v>44109</v>
      </c>
      <c r="B280" t="s">
        <v>65</v>
      </c>
      <c r="C280" t="s">
        <v>15</v>
      </c>
      <c r="D280" t="s">
        <v>36</v>
      </c>
      <c r="E280" t="str">
        <f t="shared" si="4"/>
        <v>PROFESSIONAL</v>
      </c>
      <c r="F280" t="s">
        <v>24</v>
      </c>
      <c r="G280">
        <v>2.5</v>
      </c>
      <c r="H280" t="s">
        <v>60</v>
      </c>
      <c r="I280" t="s">
        <v>26</v>
      </c>
      <c r="J280" t="s">
        <v>20</v>
      </c>
      <c r="K280" t="s">
        <v>42</v>
      </c>
      <c r="L280">
        <v>819</v>
      </c>
      <c r="M280" t="s">
        <v>67</v>
      </c>
      <c r="N280" t="s">
        <v>77</v>
      </c>
      <c r="O280">
        <v>2021</v>
      </c>
      <c r="R280" t="s">
        <v>60</v>
      </c>
    </row>
    <row r="281" spans="1:18" x14ac:dyDescent="0.25">
      <c r="A281" s="8">
        <v>44110</v>
      </c>
      <c r="B281" t="s">
        <v>29</v>
      </c>
      <c r="C281" t="s">
        <v>35</v>
      </c>
      <c r="D281" t="s">
        <v>16</v>
      </c>
      <c r="E281" t="str">
        <f t="shared" si="4"/>
        <v>NEW WORKER</v>
      </c>
      <c r="F281" t="s">
        <v>17</v>
      </c>
      <c r="G281">
        <v>0</v>
      </c>
      <c r="H281" t="s">
        <v>60</v>
      </c>
      <c r="I281" t="s">
        <v>19</v>
      </c>
      <c r="J281" t="s">
        <v>47</v>
      </c>
      <c r="K281" t="s">
        <v>33</v>
      </c>
      <c r="L281">
        <v>0</v>
      </c>
      <c r="M281" t="s">
        <v>72</v>
      </c>
      <c r="N281" t="s">
        <v>77</v>
      </c>
      <c r="O281">
        <v>2021</v>
      </c>
      <c r="R281" t="s">
        <v>60</v>
      </c>
    </row>
    <row r="282" spans="1:18" x14ac:dyDescent="0.25">
      <c r="A282" s="8">
        <v>44111</v>
      </c>
      <c r="B282" t="s">
        <v>64</v>
      </c>
      <c r="C282" t="s">
        <v>15</v>
      </c>
      <c r="D282" t="s">
        <v>36</v>
      </c>
      <c r="E282" t="str">
        <f t="shared" si="4"/>
        <v>PROFESSIONAL</v>
      </c>
      <c r="F282" t="s">
        <v>31</v>
      </c>
      <c r="G282">
        <v>0</v>
      </c>
      <c r="H282" t="s">
        <v>46</v>
      </c>
      <c r="I282" t="s">
        <v>41</v>
      </c>
      <c r="J282" t="s">
        <v>47</v>
      </c>
      <c r="K282" t="s">
        <v>44</v>
      </c>
      <c r="L282">
        <v>37</v>
      </c>
      <c r="M282" t="s">
        <v>68</v>
      </c>
      <c r="N282" t="s">
        <v>77</v>
      </c>
      <c r="O282">
        <v>2021</v>
      </c>
      <c r="R282" t="s">
        <v>46</v>
      </c>
    </row>
    <row r="283" spans="1:18" x14ac:dyDescent="0.25">
      <c r="A283" s="8">
        <v>44112</v>
      </c>
      <c r="B283" t="s">
        <v>34</v>
      </c>
      <c r="C283" t="s">
        <v>15</v>
      </c>
      <c r="D283" t="s">
        <v>23</v>
      </c>
      <c r="E283" t="str">
        <f t="shared" si="4"/>
        <v>EXPERIENCED WORKER</v>
      </c>
      <c r="F283" t="s">
        <v>38</v>
      </c>
      <c r="G283">
        <v>0</v>
      </c>
      <c r="H283" t="s">
        <v>25</v>
      </c>
      <c r="I283" t="s">
        <v>53</v>
      </c>
      <c r="J283" t="s">
        <v>47</v>
      </c>
      <c r="K283" t="s">
        <v>33</v>
      </c>
      <c r="L283">
        <v>4741</v>
      </c>
      <c r="M283" t="s">
        <v>69</v>
      </c>
      <c r="N283" t="s">
        <v>77</v>
      </c>
      <c r="O283">
        <v>2021</v>
      </c>
      <c r="R283" t="s">
        <v>25</v>
      </c>
    </row>
    <row r="284" spans="1:18" x14ac:dyDescent="0.25">
      <c r="A284" s="8">
        <v>44113</v>
      </c>
      <c r="B284" t="s">
        <v>58</v>
      </c>
      <c r="C284" t="s">
        <v>15</v>
      </c>
      <c r="D284" t="s">
        <v>16</v>
      </c>
      <c r="E284" t="str">
        <f t="shared" si="4"/>
        <v>NEW WORKER</v>
      </c>
      <c r="F284" t="s">
        <v>31</v>
      </c>
      <c r="G284">
        <v>0</v>
      </c>
      <c r="H284" t="s">
        <v>55</v>
      </c>
      <c r="I284" t="s">
        <v>53</v>
      </c>
      <c r="J284" t="s">
        <v>27</v>
      </c>
      <c r="K284" t="s">
        <v>44</v>
      </c>
      <c r="L284">
        <v>2063</v>
      </c>
      <c r="M284" t="s">
        <v>70</v>
      </c>
      <c r="N284" t="s">
        <v>77</v>
      </c>
      <c r="O284">
        <v>2021</v>
      </c>
      <c r="R284" t="s">
        <v>55</v>
      </c>
    </row>
    <row r="285" spans="1:18" x14ac:dyDescent="0.25">
      <c r="A285" s="8">
        <v>44114</v>
      </c>
      <c r="B285" t="s">
        <v>22</v>
      </c>
      <c r="C285" t="s">
        <v>15</v>
      </c>
      <c r="D285" t="s">
        <v>36</v>
      </c>
      <c r="E285" t="str">
        <f t="shared" si="4"/>
        <v>PROFESSIONAL</v>
      </c>
      <c r="F285" t="s">
        <v>40</v>
      </c>
      <c r="G285">
        <v>0</v>
      </c>
      <c r="H285" t="s">
        <v>18</v>
      </c>
      <c r="I285" t="s">
        <v>41</v>
      </c>
      <c r="J285" t="s">
        <v>27</v>
      </c>
      <c r="K285" t="s">
        <v>21</v>
      </c>
      <c r="L285">
        <v>359</v>
      </c>
      <c r="M285" t="s">
        <v>70</v>
      </c>
      <c r="N285" t="s">
        <v>77</v>
      </c>
      <c r="O285">
        <v>2021</v>
      </c>
      <c r="R285" t="s">
        <v>18</v>
      </c>
    </row>
    <row r="286" spans="1:18" x14ac:dyDescent="0.25">
      <c r="A286" s="8">
        <v>44115</v>
      </c>
      <c r="B286" t="s">
        <v>14</v>
      </c>
      <c r="C286" t="s">
        <v>15</v>
      </c>
      <c r="D286" t="s">
        <v>23</v>
      </c>
      <c r="E286" t="str">
        <f t="shared" si="4"/>
        <v>EXPERIENCED WORKER</v>
      </c>
      <c r="F286" t="s">
        <v>37</v>
      </c>
      <c r="G286">
        <v>5</v>
      </c>
      <c r="H286" t="s">
        <v>57</v>
      </c>
      <c r="I286" t="s">
        <v>26</v>
      </c>
      <c r="J286" t="s">
        <v>27</v>
      </c>
      <c r="K286" t="s">
        <v>59</v>
      </c>
      <c r="L286">
        <v>1119</v>
      </c>
      <c r="M286" t="s">
        <v>67</v>
      </c>
      <c r="N286" t="s">
        <v>77</v>
      </c>
      <c r="O286">
        <v>2021</v>
      </c>
      <c r="R286" t="s">
        <v>57</v>
      </c>
    </row>
    <row r="287" spans="1:18" x14ac:dyDescent="0.25">
      <c r="A287" s="8">
        <v>44116</v>
      </c>
      <c r="B287" t="s">
        <v>58</v>
      </c>
      <c r="C287" t="s">
        <v>15</v>
      </c>
      <c r="D287" t="s">
        <v>30</v>
      </c>
      <c r="E287" t="str">
        <f t="shared" si="4"/>
        <v>INTERN</v>
      </c>
      <c r="F287" t="s">
        <v>31</v>
      </c>
      <c r="G287">
        <v>3</v>
      </c>
      <c r="H287" t="s">
        <v>49</v>
      </c>
      <c r="I287" t="s">
        <v>26</v>
      </c>
      <c r="J287" t="s">
        <v>27</v>
      </c>
      <c r="K287" t="s">
        <v>44</v>
      </c>
      <c r="L287">
        <v>2851</v>
      </c>
      <c r="M287" t="s">
        <v>69</v>
      </c>
      <c r="N287" t="s">
        <v>77</v>
      </c>
      <c r="O287">
        <v>2021</v>
      </c>
      <c r="R287" t="s">
        <v>49</v>
      </c>
    </row>
    <row r="288" spans="1:18" x14ac:dyDescent="0.25">
      <c r="A288" s="8">
        <v>44117</v>
      </c>
      <c r="B288" t="s">
        <v>51</v>
      </c>
      <c r="C288" t="s">
        <v>15</v>
      </c>
      <c r="D288" t="s">
        <v>36</v>
      </c>
      <c r="E288" t="str">
        <f t="shared" si="4"/>
        <v>PROFESSIONAL</v>
      </c>
      <c r="F288" t="s">
        <v>37</v>
      </c>
      <c r="G288">
        <v>0</v>
      </c>
      <c r="H288" t="s">
        <v>57</v>
      </c>
      <c r="I288" t="s">
        <v>19</v>
      </c>
      <c r="J288" t="s">
        <v>47</v>
      </c>
      <c r="K288" t="s">
        <v>44</v>
      </c>
      <c r="L288">
        <v>0</v>
      </c>
      <c r="M288" t="s">
        <v>71</v>
      </c>
      <c r="N288" t="s">
        <v>77</v>
      </c>
      <c r="O288">
        <v>2021</v>
      </c>
      <c r="R288" t="s">
        <v>57</v>
      </c>
    </row>
    <row r="289" spans="1:18" x14ac:dyDescent="0.25">
      <c r="A289" s="8">
        <v>44118</v>
      </c>
      <c r="B289" t="s">
        <v>56</v>
      </c>
      <c r="C289" t="s">
        <v>15</v>
      </c>
      <c r="D289" t="s">
        <v>23</v>
      </c>
      <c r="E289" t="str">
        <f t="shared" si="4"/>
        <v>EXPERIENCED WORKER</v>
      </c>
      <c r="F289" t="s">
        <v>17</v>
      </c>
      <c r="G289">
        <v>0</v>
      </c>
      <c r="H289" t="s">
        <v>55</v>
      </c>
      <c r="I289" t="s">
        <v>53</v>
      </c>
      <c r="J289" t="s">
        <v>20</v>
      </c>
      <c r="K289" t="s">
        <v>21</v>
      </c>
      <c r="L289">
        <v>1872</v>
      </c>
      <c r="M289" t="s">
        <v>69</v>
      </c>
      <c r="N289" t="s">
        <v>78</v>
      </c>
      <c r="O289">
        <v>2021</v>
      </c>
      <c r="R289" t="s">
        <v>55</v>
      </c>
    </row>
    <row r="290" spans="1:18" x14ac:dyDescent="0.25">
      <c r="A290" s="8">
        <v>44119</v>
      </c>
      <c r="B290" t="s">
        <v>34</v>
      </c>
      <c r="C290" t="s">
        <v>15</v>
      </c>
      <c r="D290" t="s">
        <v>16</v>
      </c>
      <c r="E290" t="str">
        <f t="shared" si="4"/>
        <v>NEW WORKER</v>
      </c>
      <c r="F290" t="s">
        <v>48</v>
      </c>
      <c r="G290">
        <v>3</v>
      </c>
      <c r="H290" t="s">
        <v>25</v>
      </c>
      <c r="I290" t="s">
        <v>26</v>
      </c>
      <c r="J290" t="s">
        <v>27</v>
      </c>
      <c r="K290" t="s">
        <v>44</v>
      </c>
      <c r="L290">
        <v>4303</v>
      </c>
      <c r="M290" t="s">
        <v>70</v>
      </c>
      <c r="N290" t="s">
        <v>78</v>
      </c>
      <c r="O290">
        <v>2021</v>
      </c>
      <c r="R290" t="s">
        <v>25</v>
      </c>
    </row>
    <row r="291" spans="1:18" x14ac:dyDescent="0.25">
      <c r="A291" s="8">
        <v>44120</v>
      </c>
      <c r="B291" t="s">
        <v>14</v>
      </c>
      <c r="C291" t="s">
        <v>15</v>
      </c>
      <c r="D291" t="s">
        <v>16</v>
      </c>
      <c r="E291" t="str">
        <f t="shared" si="4"/>
        <v>NEW WORKER</v>
      </c>
      <c r="F291" t="s">
        <v>17</v>
      </c>
      <c r="G291">
        <v>0</v>
      </c>
      <c r="H291" t="s">
        <v>18</v>
      </c>
      <c r="I291" t="s">
        <v>53</v>
      </c>
      <c r="J291" t="s">
        <v>20</v>
      </c>
      <c r="K291" t="s">
        <v>59</v>
      </c>
      <c r="L291">
        <v>1884</v>
      </c>
      <c r="M291" t="s">
        <v>72</v>
      </c>
      <c r="N291" t="s">
        <v>78</v>
      </c>
      <c r="O291">
        <v>2021</v>
      </c>
      <c r="R291" t="s">
        <v>18</v>
      </c>
    </row>
    <row r="292" spans="1:18" x14ac:dyDescent="0.25">
      <c r="A292" s="8">
        <v>44121</v>
      </c>
      <c r="B292" t="s">
        <v>51</v>
      </c>
      <c r="C292" t="s">
        <v>15</v>
      </c>
      <c r="D292" t="s">
        <v>16</v>
      </c>
      <c r="E292" t="str">
        <f t="shared" si="4"/>
        <v>NEW WORKER</v>
      </c>
      <c r="F292" t="s">
        <v>31</v>
      </c>
      <c r="G292">
        <v>0.5</v>
      </c>
      <c r="H292" t="s">
        <v>32</v>
      </c>
      <c r="I292" t="s">
        <v>26</v>
      </c>
      <c r="J292" t="s">
        <v>27</v>
      </c>
      <c r="K292" t="s">
        <v>33</v>
      </c>
      <c r="L292">
        <v>1084</v>
      </c>
      <c r="M292" t="s">
        <v>68</v>
      </c>
      <c r="N292" t="s">
        <v>78</v>
      </c>
      <c r="O292">
        <v>2021</v>
      </c>
      <c r="R292" t="s">
        <v>32</v>
      </c>
    </row>
    <row r="293" spans="1:18" x14ac:dyDescent="0.25">
      <c r="A293" s="8">
        <v>44122</v>
      </c>
      <c r="B293" t="s">
        <v>65</v>
      </c>
      <c r="C293" t="s">
        <v>15</v>
      </c>
      <c r="D293" t="s">
        <v>23</v>
      </c>
      <c r="E293" t="str">
        <f t="shared" si="4"/>
        <v>EXPERIENCED WORKER</v>
      </c>
      <c r="F293" t="s">
        <v>37</v>
      </c>
      <c r="G293">
        <v>0</v>
      </c>
      <c r="H293" t="s">
        <v>39</v>
      </c>
      <c r="I293" t="s">
        <v>19</v>
      </c>
      <c r="J293" t="s">
        <v>27</v>
      </c>
      <c r="K293" t="s">
        <v>42</v>
      </c>
      <c r="L293">
        <v>0</v>
      </c>
      <c r="M293" t="s">
        <v>69</v>
      </c>
      <c r="N293" t="s">
        <v>78</v>
      </c>
      <c r="O293">
        <v>2021</v>
      </c>
      <c r="R293" t="s">
        <v>39</v>
      </c>
    </row>
    <row r="294" spans="1:18" x14ac:dyDescent="0.25">
      <c r="A294" s="8">
        <v>44123</v>
      </c>
      <c r="B294" t="s">
        <v>58</v>
      </c>
      <c r="C294" t="s">
        <v>15</v>
      </c>
      <c r="D294" t="s">
        <v>30</v>
      </c>
      <c r="E294" t="str">
        <f t="shared" si="4"/>
        <v>INTERN</v>
      </c>
      <c r="F294" t="s">
        <v>37</v>
      </c>
      <c r="G294">
        <v>0</v>
      </c>
      <c r="H294" t="s">
        <v>32</v>
      </c>
      <c r="I294" t="s">
        <v>41</v>
      </c>
      <c r="J294" t="s">
        <v>47</v>
      </c>
      <c r="K294" t="s">
        <v>50</v>
      </c>
      <c r="L294">
        <v>152</v>
      </c>
      <c r="M294" t="s">
        <v>69</v>
      </c>
      <c r="N294" t="s">
        <v>78</v>
      </c>
      <c r="O294">
        <v>2021</v>
      </c>
      <c r="R294" t="s">
        <v>32</v>
      </c>
    </row>
    <row r="295" spans="1:18" x14ac:dyDescent="0.25">
      <c r="A295" s="8">
        <v>44124</v>
      </c>
      <c r="B295" t="s">
        <v>51</v>
      </c>
      <c r="C295" t="s">
        <v>15</v>
      </c>
      <c r="D295" t="s">
        <v>16</v>
      </c>
      <c r="E295" t="str">
        <f t="shared" si="4"/>
        <v>NEW WORKER</v>
      </c>
      <c r="F295" t="s">
        <v>31</v>
      </c>
      <c r="G295">
        <v>0</v>
      </c>
      <c r="H295" t="s">
        <v>57</v>
      </c>
      <c r="I295" t="s">
        <v>19</v>
      </c>
      <c r="J295" t="s">
        <v>20</v>
      </c>
      <c r="K295" t="s">
        <v>59</v>
      </c>
      <c r="L295">
        <v>0</v>
      </c>
      <c r="M295" t="s">
        <v>73</v>
      </c>
      <c r="N295" t="s">
        <v>78</v>
      </c>
      <c r="O295">
        <v>2021</v>
      </c>
      <c r="R295" t="s">
        <v>57</v>
      </c>
    </row>
    <row r="296" spans="1:18" x14ac:dyDescent="0.25">
      <c r="A296" s="8">
        <v>44125</v>
      </c>
      <c r="B296" t="s">
        <v>14</v>
      </c>
      <c r="C296" t="s">
        <v>15</v>
      </c>
      <c r="D296" t="s">
        <v>16</v>
      </c>
      <c r="E296" t="str">
        <f t="shared" si="4"/>
        <v>NEW WORKER</v>
      </c>
      <c r="F296" t="s">
        <v>24</v>
      </c>
      <c r="G296">
        <v>0</v>
      </c>
      <c r="H296" t="s">
        <v>39</v>
      </c>
      <c r="I296" t="s">
        <v>19</v>
      </c>
      <c r="J296" t="s">
        <v>20</v>
      </c>
      <c r="K296" t="s">
        <v>44</v>
      </c>
      <c r="L296">
        <v>0</v>
      </c>
      <c r="M296" t="s">
        <v>67</v>
      </c>
      <c r="N296" t="s">
        <v>78</v>
      </c>
      <c r="O296">
        <v>2021</v>
      </c>
      <c r="R296" t="s">
        <v>39</v>
      </c>
    </row>
    <row r="297" spans="1:18" x14ac:dyDescent="0.25">
      <c r="A297" s="8">
        <v>44126</v>
      </c>
      <c r="B297" t="s">
        <v>45</v>
      </c>
      <c r="C297" t="s">
        <v>35</v>
      </c>
      <c r="D297" t="s">
        <v>30</v>
      </c>
      <c r="E297" t="str">
        <f t="shared" si="4"/>
        <v>INTERN</v>
      </c>
      <c r="F297" t="s">
        <v>62</v>
      </c>
      <c r="G297">
        <v>0</v>
      </c>
      <c r="H297" t="s">
        <v>57</v>
      </c>
      <c r="I297" t="s">
        <v>53</v>
      </c>
      <c r="J297" t="s">
        <v>20</v>
      </c>
      <c r="K297" t="s">
        <v>52</v>
      </c>
      <c r="L297">
        <v>3286</v>
      </c>
      <c r="M297" t="s">
        <v>67</v>
      </c>
      <c r="N297" t="s">
        <v>78</v>
      </c>
      <c r="O297">
        <v>2021</v>
      </c>
      <c r="R297" t="s">
        <v>57</v>
      </c>
    </row>
    <row r="298" spans="1:18" x14ac:dyDescent="0.25">
      <c r="A298" s="8">
        <v>44127</v>
      </c>
      <c r="B298" t="s">
        <v>64</v>
      </c>
      <c r="C298" t="s">
        <v>15</v>
      </c>
      <c r="D298" t="s">
        <v>16</v>
      </c>
      <c r="E298" t="str">
        <f t="shared" si="4"/>
        <v>NEW WORKER</v>
      </c>
      <c r="F298" t="s">
        <v>37</v>
      </c>
      <c r="G298">
        <v>0</v>
      </c>
      <c r="H298" t="s">
        <v>46</v>
      </c>
      <c r="I298" t="s">
        <v>19</v>
      </c>
      <c r="J298" t="s">
        <v>27</v>
      </c>
      <c r="K298" t="s">
        <v>59</v>
      </c>
      <c r="L298">
        <v>0</v>
      </c>
      <c r="M298" t="s">
        <v>67</v>
      </c>
      <c r="N298" t="s">
        <v>78</v>
      </c>
      <c r="O298">
        <v>2021</v>
      </c>
      <c r="R298" t="s">
        <v>46</v>
      </c>
    </row>
    <row r="299" spans="1:18" x14ac:dyDescent="0.25">
      <c r="A299" s="8">
        <v>44128</v>
      </c>
      <c r="B299" t="s">
        <v>61</v>
      </c>
      <c r="C299" t="s">
        <v>15</v>
      </c>
      <c r="D299" t="s">
        <v>23</v>
      </c>
      <c r="E299" t="str">
        <f t="shared" si="4"/>
        <v>EXPERIENCED WORKER</v>
      </c>
      <c r="F299" t="s">
        <v>24</v>
      </c>
      <c r="G299">
        <v>0</v>
      </c>
      <c r="H299" t="s">
        <v>18</v>
      </c>
      <c r="I299" t="s">
        <v>19</v>
      </c>
      <c r="J299" t="s">
        <v>20</v>
      </c>
      <c r="K299" t="s">
        <v>21</v>
      </c>
      <c r="L299">
        <v>0</v>
      </c>
      <c r="M299" t="s">
        <v>72</v>
      </c>
      <c r="N299" t="s">
        <v>78</v>
      </c>
      <c r="O299">
        <v>2021</v>
      </c>
      <c r="R299" t="s">
        <v>18</v>
      </c>
    </row>
    <row r="300" spans="1:18" x14ac:dyDescent="0.25">
      <c r="A300" s="8">
        <v>44129</v>
      </c>
      <c r="B300" t="s">
        <v>65</v>
      </c>
      <c r="C300" t="s">
        <v>15</v>
      </c>
      <c r="D300" t="s">
        <v>16</v>
      </c>
      <c r="E300" t="str">
        <f t="shared" si="4"/>
        <v>NEW WORKER</v>
      </c>
      <c r="F300" t="s">
        <v>48</v>
      </c>
      <c r="G300">
        <v>0</v>
      </c>
      <c r="H300" t="s">
        <v>32</v>
      </c>
      <c r="I300" t="s">
        <v>41</v>
      </c>
      <c r="J300" t="s">
        <v>47</v>
      </c>
      <c r="K300" t="s">
        <v>33</v>
      </c>
      <c r="L300">
        <v>60</v>
      </c>
      <c r="M300" t="s">
        <v>72</v>
      </c>
      <c r="N300" t="s">
        <v>78</v>
      </c>
      <c r="O300">
        <v>2021</v>
      </c>
      <c r="R300" t="s">
        <v>32</v>
      </c>
    </row>
    <row r="301" spans="1:18" x14ac:dyDescent="0.25">
      <c r="A301" s="8">
        <v>44130</v>
      </c>
      <c r="B301" t="s">
        <v>61</v>
      </c>
      <c r="C301" t="s">
        <v>35</v>
      </c>
      <c r="D301" t="s">
        <v>36</v>
      </c>
      <c r="E301" t="str">
        <f t="shared" si="4"/>
        <v>PROFESSIONAL</v>
      </c>
      <c r="F301" t="s">
        <v>17</v>
      </c>
      <c r="G301">
        <v>0</v>
      </c>
      <c r="H301" t="s">
        <v>57</v>
      </c>
      <c r="I301" t="s">
        <v>19</v>
      </c>
      <c r="J301" t="s">
        <v>20</v>
      </c>
      <c r="K301" t="s">
        <v>33</v>
      </c>
      <c r="L301">
        <v>0</v>
      </c>
      <c r="M301" t="s">
        <v>73</v>
      </c>
      <c r="N301" t="s">
        <v>78</v>
      </c>
      <c r="O301">
        <v>2021</v>
      </c>
      <c r="R301" t="s">
        <v>57</v>
      </c>
    </row>
    <row r="302" spans="1:18" x14ac:dyDescent="0.25">
      <c r="A302" s="8">
        <v>44131</v>
      </c>
      <c r="B302" t="s">
        <v>45</v>
      </c>
      <c r="C302" t="s">
        <v>15</v>
      </c>
      <c r="D302" t="s">
        <v>30</v>
      </c>
      <c r="E302" t="str">
        <f t="shared" si="4"/>
        <v>INTERN</v>
      </c>
      <c r="F302" t="s">
        <v>48</v>
      </c>
      <c r="G302">
        <v>0</v>
      </c>
      <c r="H302" t="s">
        <v>57</v>
      </c>
      <c r="I302" t="s">
        <v>19</v>
      </c>
      <c r="J302" t="s">
        <v>20</v>
      </c>
      <c r="K302" t="s">
        <v>21</v>
      </c>
      <c r="L302">
        <v>0</v>
      </c>
      <c r="M302" t="s">
        <v>67</v>
      </c>
      <c r="N302" t="s">
        <v>78</v>
      </c>
      <c r="O302">
        <v>2021</v>
      </c>
      <c r="R302" t="s">
        <v>57</v>
      </c>
    </row>
    <row r="303" spans="1:18" x14ac:dyDescent="0.25">
      <c r="A303" s="8">
        <v>44132</v>
      </c>
      <c r="B303" t="s">
        <v>45</v>
      </c>
      <c r="C303" t="s">
        <v>15</v>
      </c>
      <c r="D303" t="s">
        <v>36</v>
      </c>
      <c r="E303" t="str">
        <f t="shared" si="4"/>
        <v>PROFESSIONAL</v>
      </c>
      <c r="F303" t="s">
        <v>31</v>
      </c>
      <c r="G303">
        <v>0</v>
      </c>
      <c r="H303" t="s">
        <v>39</v>
      </c>
      <c r="I303" t="s">
        <v>53</v>
      </c>
      <c r="J303" t="s">
        <v>47</v>
      </c>
      <c r="K303" t="s">
        <v>42</v>
      </c>
      <c r="L303">
        <v>4213</v>
      </c>
      <c r="M303" t="s">
        <v>67</v>
      </c>
      <c r="N303" t="s">
        <v>78</v>
      </c>
      <c r="O303">
        <v>2021</v>
      </c>
      <c r="R303" t="s">
        <v>39</v>
      </c>
    </row>
    <row r="304" spans="1:18" x14ac:dyDescent="0.25">
      <c r="A304" s="8">
        <v>44133</v>
      </c>
      <c r="B304" t="s">
        <v>43</v>
      </c>
      <c r="C304" t="s">
        <v>15</v>
      </c>
      <c r="D304" t="s">
        <v>16</v>
      </c>
      <c r="E304" t="str">
        <f t="shared" si="4"/>
        <v>NEW WORKER</v>
      </c>
      <c r="F304" t="s">
        <v>40</v>
      </c>
      <c r="G304">
        <v>1</v>
      </c>
      <c r="H304" t="s">
        <v>18</v>
      </c>
      <c r="I304" t="s">
        <v>26</v>
      </c>
      <c r="J304" t="s">
        <v>20</v>
      </c>
      <c r="K304" t="s">
        <v>54</v>
      </c>
      <c r="L304">
        <v>3657</v>
      </c>
      <c r="M304" t="s">
        <v>69</v>
      </c>
      <c r="N304" t="s">
        <v>78</v>
      </c>
      <c r="O304">
        <v>2021</v>
      </c>
      <c r="R304" t="s">
        <v>18</v>
      </c>
    </row>
    <row r="305" spans="1:18" x14ac:dyDescent="0.25">
      <c r="A305" s="8">
        <v>44134</v>
      </c>
      <c r="B305" t="s">
        <v>45</v>
      </c>
      <c r="C305" t="s">
        <v>15</v>
      </c>
      <c r="D305" t="s">
        <v>23</v>
      </c>
      <c r="E305" t="str">
        <f t="shared" si="4"/>
        <v>EXPERIENCED WORKER</v>
      </c>
      <c r="F305" t="s">
        <v>24</v>
      </c>
      <c r="G305">
        <v>0</v>
      </c>
      <c r="H305" t="s">
        <v>46</v>
      </c>
      <c r="I305" t="s">
        <v>41</v>
      </c>
      <c r="J305" t="s">
        <v>20</v>
      </c>
      <c r="K305" t="s">
        <v>59</v>
      </c>
      <c r="L305">
        <v>442</v>
      </c>
      <c r="M305" t="s">
        <v>71</v>
      </c>
      <c r="N305" t="s">
        <v>78</v>
      </c>
      <c r="O305">
        <v>2021</v>
      </c>
      <c r="R305" t="s">
        <v>46</v>
      </c>
    </row>
    <row r="306" spans="1:18" x14ac:dyDescent="0.25">
      <c r="A306" s="8">
        <v>44135</v>
      </c>
      <c r="B306" t="s">
        <v>65</v>
      </c>
      <c r="C306" t="s">
        <v>15</v>
      </c>
      <c r="D306" t="s">
        <v>36</v>
      </c>
      <c r="E306" t="str">
        <f t="shared" si="4"/>
        <v>PROFESSIONAL</v>
      </c>
      <c r="F306" t="s">
        <v>31</v>
      </c>
      <c r="G306">
        <v>0</v>
      </c>
      <c r="H306" t="s">
        <v>32</v>
      </c>
      <c r="I306" t="s">
        <v>19</v>
      </c>
      <c r="J306" t="s">
        <v>27</v>
      </c>
      <c r="K306" t="s">
        <v>42</v>
      </c>
      <c r="L306">
        <v>0</v>
      </c>
      <c r="M306" t="s">
        <v>70</v>
      </c>
      <c r="N306" t="s">
        <v>79</v>
      </c>
      <c r="O306">
        <v>2021</v>
      </c>
      <c r="R306" t="s">
        <v>32</v>
      </c>
    </row>
    <row r="307" spans="1:18" x14ac:dyDescent="0.25">
      <c r="A307" s="8">
        <v>44136</v>
      </c>
      <c r="B307" t="s">
        <v>43</v>
      </c>
      <c r="C307" t="s">
        <v>15</v>
      </c>
      <c r="D307" t="s">
        <v>16</v>
      </c>
      <c r="E307" t="str">
        <f t="shared" si="4"/>
        <v>NEW WORKER</v>
      </c>
      <c r="F307" t="s">
        <v>24</v>
      </c>
      <c r="G307">
        <v>0</v>
      </c>
      <c r="H307" t="s">
        <v>39</v>
      </c>
      <c r="I307" t="s">
        <v>19</v>
      </c>
      <c r="J307" t="s">
        <v>27</v>
      </c>
      <c r="K307" t="s">
        <v>28</v>
      </c>
      <c r="L307">
        <v>0</v>
      </c>
      <c r="M307" t="s">
        <v>70</v>
      </c>
      <c r="N307" t="s">
        <v>79</v>
      </c>
      <c r="O307">
        <v>2021</v>
      </c>
      <c r="R307" t="s">
        <v>39</v>
      </c>
    </row>
    <row r="308" spans="1:18" x14ac:dyDescent="0.25">
      <c r="A308" s="8">
        <v>44137</v>
      </c>
      <c r="B308" t="s">
        <v>58</v>
      </c>
      <c r="C308" t="s">
        <v>15</v>
      </c>
      <c r="D308" t="s">
        <v>16</v>
      </c>
      <c r="E308" t="str">
        <f t="shared" si="4"/>
        <v>NEW WORKER</v>
      </c>
      <c r="F308" t="s">
        <v>48</v>
      </c>
      <c r="G308">
        <v>0</v>
      </c>
      <c r="H308" t="s">
        <v>49</v>
      </c>
      <c r="I308" t="s">
        <v>53</v>
      </c>
      <c r="J308" t="s">
        <v>47</v>
      </c>
      <c r="K308" t="s">
        <v>59</v>
      </c>
      <c r="L308">
        <v>882</v>
      </c>
      <c r="M308" t="s">
        <v>67</v>
      </c>
      <c r="N308" t="s">
        <v>79</v>
      </c>
      <c r="O308">
        <v>2021</v>
      </c>
      <c r="R308" t="s">
        <v>49</v>
      </c>
    </row>
    <row r="309" spans="1:18" x14ac:dyDescent="0.25">
      <c r="A309" s="8">
        <v>44138</v>
      </c>
      <c r="B309" t="s">
        <v>45</v>
      </c>
      <c r="C309" t="s">
        <v>15</v>
      </c>
      <c r="D309" t="s">
        <v>16</v>
      </c>
      <c r="E309" t="str">
        <f t="shared" si="4"/>
        <v>NEW WORKER</v>
      </c>
      <c r="F309" t="s">
        <v>38</v>
      </c>
      <c r="G309">
        <v>0</v>
      </c>
      <c r="H309" t="s">
        <v>46</v>
      </c>
      <c r="I309" t="s">
        <v>19</v>
      </c>
      <c r="J309" t="s">
        <v>20</v>
      </c>
      <c r="K309" t="s">
        <v>44</v>
      </c>
      <c r="L309">
        <v>0</v>
      </c>
      <c r="M309" t="s">
        <v>67</v>
      </c>
      <c r="N309" t="s">
        <v>79</v>
      </c>
      <c r="O309">
        <v>2021</v>
      </c>
      <c r="R309" t="s">
        <v>46</v>
      </c>
    </row>
    <row r="310" spans="1:18" x14ac:dyDescent="0.25">
      <c r="A310" s="8">
        <v>44139</v>
      </c>
      <c r="B310" t="s">
        <v>64</v>
      </c>
      <c r="C310" t="s">
        <v>35</v>
      </c>
      <c r="D310" t="s">
        <v>30</v>
      </c>
      <c r="E310" t="str">
        <f t="shared" si="4"/>
        <v>INTERN</v>
      </c>
      <c r="F310" t="s">
        <v>24</v>
      </c>
      <c r="G310">
        <v>3</v>
      </c>
      <c r="H310" t="s">
        <v>46</v>
      </c>
      <c r="I310" t="s">
        <v>26</v>
      </c>
      <c r="J310" t="s">
        <v>20</v>
      </c>
      <c r="K310" t="s">
        <v>42</v>
      </c>
      <c r="L310">
        <v>498</v>
      </c>
      <c r="M310" t="s">
        <v>72</v>
      </c>
      <c r="N310" t="s">
        <v>79</v>
      </c>
      <c r="O310">
        <v>2021</v>
      </c>
      <c r="R310" t="s">
        <v>46</v>
      </c>
    </row>
    <row r="311" spans="1:18" x14ac:dyDescent="0.25">
      <c r="A311" s="8">
        <v>44140</v>
      </c>
      <c r="B311" t="s">
        <v>14</v>
      </c>
      <c r="C311" t="s">
        <v>15</v>
      </c>
      <c r="D311" t="s">
        <v>36</v>
      </c>
      <c r="E311" t="str">
        <f t="shared" si="4"/>
        <v>PROFESSIONAL</v>
      </c>
      <c r="F311" t="s">
        <v>62</v>
      </c>
      <c r="G311">
        <v>4.5</v>
      </c>
      <c r="H311" t="s">
        <v>55</v>
      </c>
      <c r="I311" t="s">
        <v>26</v>
      </c>
      <c r="J311" t="s">
        <v>20</v>
      </c>
      <c r="K311" t="s">
        <v>21</v>
      </c>
      <c r="L311">
        <v>3170</v>
      </c>
      <c r="M311" t="s">
        <v>72</v>
      </c>
      <c r="N311" t="s">
        <v>79</v>
      </c>
      <c r="O311">
        <v>2021</v>
      </c>
      <c r="R311" t="s">
        <v>55</v>
      </c>
    </row>
    <row r="312" spans="1:18" x14ac:dyDescent="0.25">
      <c r="A312" s="8">
        <v>44141</v>
      </c>
      <c r="B312" t="s">
        <v>34</v>
      </c>
      <c r="C312" t="s">
        <v>15</v>
      </c>
      <c r="D312" t="s">
        <v>16</v>
      </c>
      <c r="E312" t="str">
        <f t="shared" si="4"/>
        <v>NEW WORKER</v>
      </c>
      <c r="F312" t="s">
        <v>17</v>
      </c>
      <c r="G312">
        <v>0</v>
      </c>
      <c r="H312" t="s">
        <v>49</v>
      </c>
      <c r="I312" t="s">
        <v>53</v>
      </c>
      <c r="J312" t="s">
        <v>27</v>
      </c>
      <c r="K312" t="s">
        <v>21</v>
      </c>
      <c r="L312">
        <v>4260</v>
      </c>
      <c r="M312" t="s">
        <v>71</v>
      </c>
      <c r="N312" t="s">
        <v>79</v>
      </c>
      <c r="O312">
        <v>2021</v>
      </c>
      <c r="R312" t="s">
        <v>49</v>
      </c>
    </row>
    <row r="313" spans="1:18" x14ac:dyDescent="0.25">
      <c r="A313" s="8">
        <v>44142</v>
      </c>
      <c r="B313" t="s">
        <v>29</v>
      </c>
      <c r="C313" t="s">
        <v>15</v>
      </c>
      <c r="D313" t="s">
        <v>36</v>
      </c>
      <c r="E313" t="str">
        <f t="shared" si="4"/>
        <v>PROFESSIONAL</v>
      </c>
      <c r="F313" t="s">
        <v>48</v>
      </c>
      <c r="G313">
        <v>0</v>
      </c>
      <c r="H313" t="s">
        <v>60</v>
      </c>
      <c r="I313" t="s">
        <v>41</v>
      </c>
      <c r="J313" t="s">
        <v>27</v>
      </c>
      <c r="K313" t="s">
        <v>52</v>
      </c>
      <c r="L313">
        <v>107</v>
      </c>
      <c r="M313" t="s">
        <v>73</v>
      </c>
      <c r="N313" t="s">
        <v>79</v>
      </c>
      <c r="O313">
        <v>2021</v>
      </c>
      <c r="R313" t="s">
        <v>60</v>
      </c>
    </row>
    <row r="314" spans="1:18" x14ac:dyDescent="0.25">
      <c r="A314" s="8">
        <v>44143</v>
      </c>
      <c r="B314" t="s">
        <v>51</v>
      </c>
      <c r="C314" t="s">
        <v>15</v>
      </c>
      <c r="D314" t="s">
        <v>30</v>
      </c>
      <c r="E314" t="str">
        <f t="shared" si="4"/>
        <v>INTERN</v>
      </c>
      <c r="F314" t="s">
        <v>37</v>
      </c>
      <c r="G314">
        <v>0</v>
      </c>
      <c r="H314" t="s">
        <v>25</v>
      </c>
      <c r="I314" t="s">
        <v>19</v>
      </c>
      <c r="J314" t="s">
        <v>20</v>
      </c>
      <c r="K314" t="s">
        <v>54</v>
      </c>
      <c r="L314">
        <v>0</v>
      </c>
      <c r="M314" t="s">
        <v>70</v>
      </c>
      <c r="N314" t="s">
        <v>79</v>
      </c>
      <c r="O314">
        <v>2021</v>
      </c>
      <c r="R314" t="s">
        <v>25</v>
      </c>
    </row>
    <row r="315" spans="1:18" x14ac:dyDescent="0.25">
      <c r="A315" s="8">
        <v>44144</v>
      </c>
      <c r="B315" t="s">
        <v>22</v>
      </c>
      <c r="C315" t="s">
        <v>15</v>
      </c>
      <c r="D315" t="s">
        <v>36</v>
      </c>
      <c r="E315" t="str">
        <f t="shared" si="4"/>
        <v>PROFESSIONAL</v>
      </c>
      <c r="F315" t="s">
        <v>62</v>
      </c>
      <c r="G315">
        <v>0</v>
      </c>
      <c r="H315" t="s">
        <v>55</v>
      </c>
      <c r="I315" t="s">
        <v>41</v>
      </c>
      <c r="J315" t="s">
        <v>47</v>
      </c>
      <c r="K315" t="s">
        <v>21</v>
      </c>
      <c r="L315">
        <v>152</v>
      </c>
      <c r="M315" t="s">
        <v>70</v>
      </c>
      <c r="N315" t="s">
        <v>79</v>
      </c>
      <c r="O315">
        <v>2021</v>
      </c>
      <c r="R315" t="s">
        <v>55</v>
      </c>
    </row>
    <row r="316" spans="1:18" x14ac:dyDescent="0.25">
      <c r="A316" s="8">
        <v>44145</v>
      </c>
      <c r="B316" t="s">
        <v>56</v>
      </c>
      <c r="C316" t="s">
        <v>15</v>
      </c>
      <c r="D316" t="s">
        <v>23</v>
      </c>
      <c r="E316" t="str">
        <f t="shared" si="4"/>
        <v>EXPERIENCED WORKER</v>
      </c>
      <c r="F316" t="s">
        <v>17</v>
      </c>
      <c r="G316">
        <v>4.5</v>
      </c>
      <c r="H316" t="s">
        <v>55</v>
      </c>
      <c r="I316" t="s">
        <v>26</v>
      </c>
      <c r="J316" t="s">
        <v>47</v>
      </c>
      <c r="K316" t="s">
        <v>44</v>
      </c>
      <c r="L316">
        <v>2651</v>
      </c>
      <c r="M316" t="s">
        <v>69</v>
      </c>
      <c r="N316" t="s">
        <v>79</v>
      </c>
      <c r="O316">
        <v>2021</v>
      </c>
      <c r="R316" t="s">
        <v>55</v>
      </c>
    </row>
    <row r="317" spans="1:18" x14ac:dyDescent="0.25">
      <c r="A317" s="8">
        <v>44146</v>
      </c>
      <c r="B317" t="s">
        <v>61</v>
      </c>
      <c r="C317" t="s">
        <v>15</v>
      </c>
      <c r="D317" t="s">
        <v>30</v>
      </c>
      <c r="E317" t="str">
        <f t="shared" si="4"/>
        <v>INTERN</v>
      </c>
      <c r="F317" t="s">
        <v>31</v>
      </c>
      <c r="G317">
        <v>0</v>
      </c>
      <c r="H317" t="s">
        <v>55</v>
      </c>
      <c r="I317" t="s">
        <v>41</v>
      </c>
      <c r="J317" t="s">
        <v>20</v>
      </c>
      <c r="K317" t="s">
        <v>59</v>
      </c>
      <c r="L317">
        <v>491</v>
      </c>
      <c r="M317" t="s">
        <v>69</v>
      </c>
      <c r="N317" t="s">
        <v>79</v>
      </c>
      <c r="O317">
        <v>2021</v>
      </c>
      <c r="R317" t="s">
        <v>55</v>
      </c>
    </row>
    <row r="318" spans="1:18" x14ac:dyDescent="0.25">
      <c r="A318" s="8">
        <v>44147</v>
      </c>
      <c r="B318" t="s">
        <v>65</v>
      </c>
      <c r="C318" t="s">
        <v>15</v>
      </c>
      <c r="D318" t="s">
        <v>36</v>
      </c>
      <c r="E318" t="str">
        <f t="shared" si="4"/>
        <v>PROFESSIONAL</v>
      </c>
      <c r="F318" t="s">
        <v>24</v>
      </c>
      <c r="G318">
        <v>0</v>
      </c>
      <c r="H318" t="s">
        <v>55</v>
      </c>
      <c r="I318" t="s">
        <v>19</v>
      </c>
      <c r="J318" t="s">
        <v>20</v>
      </c>
      <c r="K318" t="s">
        <v>50</v>
      </c>
      <c r="L318">
        <v>0</v>
      </c>
      <c r="M318" t="s">
        <v>71</v>
      </c>
      <c r="N318" t="s">
        <v>79</v>
      </c>
      <c r="O318">
        <v>2021</v>
      </c>
      <c r="R318" t="s">
        <v>55</v>
      </c>
    </row>
    <row r="319" spans="1:18" x14ac:dyDescent="0.25">
      <c r="A319" s="8">
        <v>44148</v>
      </c>
      <c r="B319" t="s">
        <v>56</v>
      </c>
      <c r="C319" t="s">
        <v>15</v>
      </c>
      <c r="D319" t="s">
        <v>30</v>
      </c>
      <c r="E319" t="str">
        <f t="shared" si="4"/>
        <v>INTERN</v>
      </c>
      <c r="F319" t="s">
        <v>48</v>
      </c>
      <c r="G319">
        <v>2</v>
      </c>
      <c r="H319" t="s">
        <v>46</v>
      </c>
      <c r="I319" t="s">
        <v>26</v>
      </c>
      <c r="J319" t="s">
        <v>47</v>
      </c>
      <c r="K319" t="s">
        <v>33</v>
      </c>
      <c r="L319">
        <v>674</v>
      </c>
      <c r="M319" t="s">
        <v>70</v>
      </c>
      <c r="N319" t="s">
        <v>79</v>
      </c>
      <c r="O319">
        <v>2021</v>
      </c>
      <c r="R319" t="s">
        <v>46</v>
      </c>
    </row>
    <row r="320" spans="1:18" x14ac:dyDescent="0.25">
      <c r="A320" s="8">
        <v>44149</v>
      </c>
      <c r="B320" t="s">
        <v>64</v>
      </c>
      <c r="C320" t="s">
        <v>15</v>
      </c>
      <c r="D320" t="s">
        <v>30</v>
      </c>
      <c r="E320" t="str">
        <f t="shared" si="4"/>
        <v>INTERN</v>
      </c>
      <c r="F320" t="s">
        <v>17</v>
      </c>
      <c r="G320">
        <v>0</v>
      </c>
      <c r="H320" t="s">
        <v>55</v>
      </c>
      <c r="I320" t="s">
        <v>53</v>
      </c>
      <c r="J320" t="s">
        <v>47</v>
      </c>
      <c r="K320" t="s">
        <v>59</v>
      </c>
      <c r="L320">
        <v>718</v>
      </c>
      <c r="M320" t="s">
        <v>72</v>
      </c>
      <c r="N320" t="s">
        <v>79</v>
      </c>
      <c r="O320">
        <v>2021</v>
      </c>
      <c r="R320" t="s">
        <v>55</v>
      </c>
    </row>
    <row r="321" spans="1:18" x14ac:dyDescent="0.25">
      <c r="A321" s="8">
        <v>44150</v>
      </c>
      <c r="B321" t="s">
        <v>29</v>
      </c>
      <c r="C321" t="s">
        <v>15</v>
      </c>
      <c r="D321" t="s">
        <v>23</v>
      </c>
      <c r="E321" t="str">
        <f t="shared" si="4"/>
        <v>EXPERIENCED WORKER</v>
      </c>
      <c r="F321" t="s">
        <v>31</v>
      </c>
      <c r="G321">
        <v>1.5</v>
      </c>
      <c r="H321" t="s">
        <v>55</v>
      </c>
      <c r="I321" t="s">
        <v>26</v>
      </c>
      <c r="J321" t="s">
        <v>20</v>
      </c>
      <c r="K321" t="s">
        <v>50</v>
      </c>
      <c r="L321">
        <v>1698</v>
      </c>
      <c r="M321" t="s">
        <v>68</v>
      </c>
      <c r="N321" t="s">
        <v>79</v>
      </c>
      <c r="O321">
        <v>2021</v>
      </c>
      <c r="R321" t="s">
        <v>55</v>
      </c>
    </row>
    <row r="322" spans="1:18" x14ac:dyDescent="0.25">
      <c r="A322" s="8">
        <v>44151</v>
      </c>
      <c r="B322" t="s">
        <v>14</v>
      </c>
      <c r="C322" t="s">
        <v>15</v>
      </c>
      <c r="D322" t="s">
        <v>16</v>
      </c>
      <c r="E322" t="str">
        <f t="shared" si="4"/>
        <v>NEW WORKER</v>
      </c>
      <c r="F322" t="s">
        <v>17</v>
      </c>
      <c r="G322">
        <v>0</v>
      </c>
      <c r="H322" t="s">
        <v>57</v>
      </c>
      <c r="I322" t="s">
        <v>53</v>
      </c>
      <c r="J322" t="s">
        <v>27</v>
      </c>
      <c r="K322" t="s">
        <v>21</v>
      </c>
      <c r="L322">
        <v>4664</v>
      </c>
      <c r="M322" t="s">
        <v>68</v>
      </c>
      <c r="N322" t="s">
        <v>79</v>
      </c>
      <c r="O322">
        <v>2021</v>
      </c>
      <c r="R322" t="s">
        <v>57</v>
      </c>
    </row>
    <row r="323" spans="1:18" x14ac:dyDescent="0.25">
      <c r="A323" s="8">
        <v>44152</v>
      </c>
      <c r="B323" t="s">
        <v>56</v>
      </c>
      <c r="C323" t="s">
        <v>15</v>
      </c>
      <c r="D323" t="s">
        <v>16</v>
      </c>
      <c r="E323" t="str">
        <f t="shared" ref="E323:E386" si="5">IF(D323="18-24","INTERN",IF(D323="25-34","NEW WORKER",IF(D323="35-49","EXPERIENCED WORKER","PROFESSIONAL")))</f>
        <v>NEW WORKER</v>
      </c>
      <c r="F323" t="s">
        <v>40</v>
      </c>
      <c r="G323">
        <v>4.5</v>
      </c>
      <c r="H323" t="s">
        <v>49</v>
      </c>
      <c r="I323" t="s">
        <v>26</v>
      </c>
      <c r="J323" t="s">
        <v>47</v>
      </c>
      <c r="K323" t="s">
        <v>42</v>
      </c>
      <c r="L323">
        <v>1694</v>
      </c>
      <c r="M323" t="s">
        <v>68</v>
      </c>
      <c r="N323" t="s">
        <v>79</v>
      </c>
      <c r="O323">
        <v>2021</v>
      </c>
      <c r="R323" t="s">
        <v>49</v>
      </c>
    </row>
    <row r="324" spans="1:18" x14ac:dyDescent="0.25">
      <c r="A324" s="8">
        <v>44153</v>
      </c>
      <c r="B324" t="s">
        <v>58</v>
      </c>
      <c r="C324" t="s">
        <v>15</v>
      </c>
      <c r="D324" t="s">
        <v>36</v>
      </c>
      <c r="E324" t="str">
        <f t="shared" si="5"/>
        <v>PROFESSIONAL</v>
      </c>
      <c r="F324" t="s">
        <v>38</v>
      </c>
      <c r="G324">
        <v>0</v>
      </c>
      <c r="H324" t="s">
        <v>32</v>
      </c>
      <c r="I324" t="s">
        <v>53</v>
      </c>
      <c r="J324" t="s">
        <v>47</v>
      </c>
      <c r="K324" t="s">
        <v>50</v>
      </c>
      <c r="L324">
        <v>522</v>
      </c>
      <c r="M324" t="s">
        <v>69</v>
      </c>
      <c r="N324" t="s">
        <v>79</v>
      </c>
      <c r="O324">
        <v>2021</v>
      </c>
      <c r="R324" t="s">
        <v>32</v>
      </c>
    </row>
    <row r="325" spans="1:18" x14ac:dyDescent="0.25">
      <c r="A325" s="8">
        <v>44154</v>
      </c>
      <c r="B325" t="s">
        <v>34</v>
      </c>
      <c r="C325" t="s">
        <v>15</v>
      </c>
      <c r="D325" t="s">
        <v>23</v>
      </c>
      <c r="E325" t="str">
        <f t="shared" si="5"/>
        <v>EXPERIENCED WORKER</v>
      </c>
      <c r="F325" t="s">
        <v>37</v>
      </c>
      <c r="G325">
        <v>0</v>
      </c>
      <c r="H325" t="s">
        <v>32</v>
      </c>
      <c r="I325" t="s">
        <v>53</v>
      </c>
      <c r="J325" t="s">
        <v>27</v>
      </c>
      <c r="K325" t="s">
        <v>54</v>
      </c>
      <c r="L325">
        <v>3221</v>
      </c>
      <c r="M325" t="s">
        <v>73</v>
      </c>
      <c r="N325" t="s">
        <v>79</v>
      </c>
      <c r="O325">
        <v>2021</v>
      </c>
      <c r="R325" t="s">
        <v>32</v>
      </c>
    </row>
    <row r="326" spans="1:18" x14ac:dyDescent="0.25">
      <c r="A326" s="8">
        <v>44155</v>
      </c>
      <c r="B326" t="s">
        <v>51</v>
      </c>
      <c r="C326" t="s">
        <v>15</v>
      </c>
      <c r="D326" t="s">
        <v>30</v>
      </c>
      <c r="E326" t="str">
        <f t="shared" si="5"/>
        <v>INTERN</v>
      </c>
      <c r="F326" t="s">
        <v>38</v>
      </c>
      <c r="G326">
        <v>0</v>
      </c>
      <c r="H326" t="s">
        <v>32</v>
      </c>
      <c r="I326" t="s">
        <v>19</v>
      </c>
      <c r="J326" t="s">
        <v>27</v>
      </c>
      <c r="K326" t="s">
        <v>21</v>
      </c>
      <c r="L326">
        <v>0</v>
      </c>
      <c r="M326" t="s">
        <v>67</v>
      </c>
      <c r="N326" t="s">
        <v>79</v>
      </c>
      <c r="O326">
        <v>2021</v>
      </c>
      <c r="R326" t="s">
        <v>32</v>
      </c>
    </row>
    <row r="327" spans="1:18" x14ac:dyDescent="0.25">
      <c r="A327" s="8">
        <v>44156</v>
      </c>
      <c r="B327" t="s">
        <v>64</v>
      </c>
      <c r="C327" t="s">
        <v>15</v>
      </c>
      <c r="D327" t="s">
        <v>36</v>
      </c>
      <c r="E327" t="str">
        <f t="shared" si="5"/>
        <v>PROFESSIONAL</v>
      </c>
      <c r="F327" t="s">
        <v>17</v>
      </c>
      <c r="G327">
        <v>0</v>
      </c>
      <c r="H327" t="s">
        <v>25</v>
      </c>
      <c r="I327" t="s">
        <v>19</v>
      </c>
      <c r="J327" t="s">
        <v>27</v>
      </c>
      <c r="K327" t="s">
        <v>21</v>
      </c>
      <c r="L327">
        <v>0</v>
      </c>
      <c r="M327" t="s">
        <v>68</v>
      </c>
      <c r="N327" t="s">
        <v>79</v>
      </c>
      <c r="O327">
        <v>2021</v>
      </c>
      <c r="R327" t="s">
        <v>25</v>
      </c>
    </row>
    <row r="328" spans="1:18" x14ac:dyDescent="0.25">
      <c r="A328" s="8">
        <v>44157</v>
      </c>
      <c r="B328" t="s">
        <v>29</v>
      </c>
      <c r="C328" t="s">
        <v>15</v>
      </c>
      <c r="D328" t="s">
        <v>30</v>
      </c>
      <c r="E328" t="str">
        <f t="shared" si="5"/>
        <v>INTERN</v>
      </c>
      <c r="F328" t="s">
        <v>48</v>
      </c>
      <c r="G328">
        <v>0</v>
      </c>
      <c r="H328" t="s">
        <v>32</v>
      </c>
      <c r="I328" t="s">
        <v>41</v>
      </c>
      <c r="J328" t="s">
        <v>47</v>
      </c>
      <c r="K328" t="s">
        <v>54</v>
      </c>
      <c r="L328">
        <v>383</v>
      </c>
      <c r="M328" t="s">
        <v>69</v>
      </c>
      <c r="N328" t="s">
        <v>79</v>
      </c>
      <c r="O328">
        <v>2021</v>
      </c>
      <c r="R328" t="s">
        <v>32</v>
      </c>
    </row>
    <row r="329" spans="1:18" x14ac:dyDescent="0.25">
      <c r="A329" s="8">
        <v>44158</v>
      </c>
      <c r="B329" t="s">
        <v>29</v>
      </c>
      <c r="C329" t="s">
        <v>15</v>
      </c>
      <c r="D329" t="s">
        <v>16</v>
      </c>
      <c r="E329" t="str">
        <f t="shared" si="5"/>
        <v>NEW WORKER</v>
      </c>
      <c r="F329" t="s">
        <v>37</v>
      </c>
      <c r="G329">
        <v>4.5</v>
      </c>
      <c r="H329" t="s">
        <v>32</v>
      </c>
      <c r="I329" t="s">
        <v>26</v>
      </c>
      <c r="J329" t="s">
        <v>27</v>
      </c>
      <c r="K329" t="s">
        <v>52</v>
      </c>
      <c r="L329">
        <v>3588</v>
      </c>
      <c r="M329" t="s">
        <v>71</v>
      </c>
      <c r="N329" t="s">
        <v>79</v>
      </c>
      <c r="O329">
        <v>2021</v>
      </c>
      <c r="R329" t="s">
        <v>32</v>
      </c>
    </row>
    <row r="330" spans="1:18" x14ac:dyDescent="0.25">
      <c r="A330" s="8">
        <v>44159</v>
      </c>
      <c r="B330" t="s">
        <v>61</v>
      </c>
      <c r="C330" t="s">
        <v>15</v>
      </c>
      <c r="D330" t="s">
        <v>23</v>
      </c>
      <c r="E330" t="str">
        <f t="shared" si="5"/>
        <v>EXPERIENCED WORKER</v>
      </c>
      <c r="F330" t="s">
        <v>24</v>
      </c>
      <c r="G330">
        <v>0</v>
      </c>
      <c r="H330" t="s">
        <v>39</v>
      </c>
      <c r="I330" t="s">
        <v>41</v>
      </c>
      <c r="J330" t="s">
        <v>27</v>
      </c>
      <c r="K330" t="s">
        <v>28</v>
      </c>
      <c r="L330">
        <v>119</v>
      </c>
      <c r="M330" t="s">
        <v>73</v>
      </c>
      <c r="N330" t="s">
        <v>79</v>
      </c>
      <c r="O330">
        <v>2021</v>
      </c>
      <c r="R330" t="s">
        <v>39</v>
      </c>
    </row>
    <row r="331" spans="1:18" x14ac:dyDescent="0.25">
      <c r="A331" s="8">
        <v>44160</v>
      </c>
      <c r="B331" t="s">
        <v>51</v>
      </c>
      <c r="C331" t="s">
        <v>15</v>
      </c>
      <c r="D331" t="s">
        <v>16</v>
      </c>
      <c r="E331" t="str">
        <f t="shared" si="5"/>
        <v>NEW WORKER</v>
      </c>
      <c r="F331" t="s">
        <v>38</v>
      </c>
      <c r="G331">
        <v>0</v>
      </c>
      <c r="H331" t="s">
        <v>18</v>
      </c>
      <c r="I331" t="s">
        <v>19</v>
      </c>
      <c r="J331" t="s">
        <v>27</v>
      </c>
      <c r="K331" t="s">
        <v>21</v>
      </c>
      <c r="L331">
        <v>0</v>
      </c>
      <c r="M331" t="s">
        <v>70</v>
      </c>
      <c r="N331" t="s">
        <v>79</v>
      </c>
      <c r="O331">
        <v>2021</v>
      </c>
      <c r="R331" t="s">
        <v>18</v>
      </c>
    </row>
    <row r="332" spans="1:18" x14ac:dyDescent="0.25">
      <c r="A332" s="8">
        <v>44161</v>
      </c>
      <c r="B332" t="s">
        <v>65</v>
      </c>
      <c r="C332" t="s">
        <v>15</v>
      </c>
      <c r="D332" t="s">
        <v>16</v>
      </c>
      <c r="E332" t="str">
        <f t="shared" si="5"/>
        <v>NEW WORKER</v>
      </c>
      <c r="F332" t="s">
        <v>37</v>
      </c>
      <c r="G332">
        <v>0</v>
      </c>
      <c r="H332" t="s">
        <v>60</v>
      </c>
      <c r="I332" t="s">
        <v>41</v>
      </c>
      <c r="J332" t="s">
        <v>47</v>
      </c>
      <c r="K332" t="s">
        <v>33</v>
      </c>
      <c r="L332">
        <v>88</v>
      </c>
      <c r="M332" t="s">
        <v>71</v>
      </c>
      <c r="N332" t="s">
        <v>80</v>
      </c>
      <c r="O332">
        <v>2021</v>
      </c>
      <c r="R332" t="s">
        <v>60</v>
      </c>
    </row>
    <row r="333" spans="1:18" x14ac:dyDescent="0.25">
      <c r="A333" s="8">
        <v>44162</v>
      </c>
      <c r="B333" t="s">
        <v>61</v>
      </c>
      <c r="C333" t="s">
        <v>15</v>
      </c>
      <c r="D333" t="s">
        <v>30</v>
      </c>
      <c r="E333" t="str">
        <f t="shared" si="5"/>
        <v>INTERN</v>
      </c>
      <c r="F333" t="s">
        <v>48</v>
      </c>
      <c r="G333">
        <v>0</v>
      </c>
      <c r="H333" t="s">
        <v>25</v>
      </c>
      <c r="I333" t="s">
        <v>41</v>
      </c>
      <c r="J333" t="s">
        <v>27</v>
      </c>
      <c r="K333" t="s">
        <v>50</v>
      </c>
      <c r="L333">
        <v>373</v>
      </c>
      <c r="M333" t="s">
        <v>70</v>
      </c>
      <c r="N333" t="s">
        <v>80</v>
      </c>
      <c r="O333">
        <v>2021</v>
      </c>
      <c r="R333" t="s">
        <v>25</v>
      </c>
    </row>
    <row r="334" spans="1:18" x14ac:dyDescent="0.25">
      <c r="A334" s="8">
        <v>44163</v>
      </c>
      <c r="B334" t="s">
        <v>61</v>
      </c>
      <c r="C334" t="s">
        <v>15</v>
      </c>
      <c r="D334" t="s">
        <v>23</v>
      </c>
      <c r="E334" t="str">
        <f t="shared" si="5"/>
        <v>EXPERIENCED WORKER</v>
      </c>
      <c r="F334" t="s">
        <v>38</v>
      </c>
      <c r="G334">
        <v>0</v>
      </c>
      <c r="H334" t="s">
        <v>60</v>
      </c>
      <c r="I334" t="s">
        <v>53</v>
      </c>
      <c r="J334" t="s">
        <v>27</v>
      </c>
      <c r="K334" t="s">
        <v>52</v>
      </c>
      <c r="L334">
        <v>4905</v>
      </c>
      <c r="M334" t="s">
        <v>67</v>
      </c>
      <c r="N334" t="s">
        <v>80</v>
      </c>
      <c r="O334">
        <v>2021</v>
      </c>
      <c r="R334" t="s">
        <v>60</v>
      </c>
    </row>
    <row r="335" spans="1:18" x14ac:dyDescent="0.25">
      <c r="A335" s="8">
        <v>44164</v>
      </c>
      <c r="B335" t="s">
        <v>64</v>
      </c>
      <c r="C335" t="s">
        <v>15</v>
      </c>
      <c r="D335" t="s">
        <v>36</v>
      </c>
      <c r="E335" t="str">
        <f t="shared" si="5"/>
        <v>PROFESSIONAL</v>
      </c>
      <c r="F335" t="s">
        <v>40</v>
      </c>
      <c r="G335">
        <v>4.5</v>
      </c>
      <c r="H335" t="s">
        <v>39</v>
      </c>
      <c r="I335" t="s">
        <v>26</v>
      </c>
      <c r="J335" t="s">
        <v>20</v>
      </c>
      <c r="K335" t="s">
        <v>50</v>
      </c>
      <c r="L335">
        <v>738</v>
      </c>
      <c r="M335" t="s">
        <v>72</v>
      </c>
      <c r="N335" t="s">
        <v>80</v>
      </c>
      <c r="O335">
        <v>2021</v>
      </c>
      <c r="R335" t="s">
        <v>39</v>
      </c>
    </row>
    <row r="336" spans="1:18" x14ac:dyDescent="0.25">
      <c r="A336" s="8">
        <v>44165</v>
      </c>
      <c r="B336" t="s">
        <v>56</v>
      </c>
      <c r="C336" t="s">
        <v>15</v>
      </c>
      <c r="D336" t="s">
        <v>16</v>
      </c>
      <c r="E336" t="str">
        <f t="shared" si="5"/>
        <v>NEW WORKER</v>
      </c>
      <c r="F336" t="s">
        <v>48</v>
      </c>
      <c r="G336">
        <v>0</v>
      </c>
      <c r="H336" t="s">
        <v>57</v>
      </c>
      <c r="I336" t="s">
        <v>53</v>
      </c>
      <c r="J336" t="s">
        <v>27</v>
      </c>
      <c r="K336" t="s">
        <v>21</v>
      </c>
      <c r="L336">
        <v>2450</v>
      </c>
      <c r="M336" t="s">
        <v>72</v>
      </c>
      <c r="N336" t="s">
        <v>80</v>
      </c>
      <c r="O336">
        <v>2021</v>
      </c>
      <c r="R336" t="s">
        <v>57</v>
      </c>
    </row>
    <row r="337" spans="1:18" x14ac:dyDescent="0.25">
      <c r="A337" s="8">
        <v>44166</v>
      </c>
      <c r="B337" t="s">
        <v>14</v>
      </c>
      <c r="C337" t="s">
        <v>15</v>
      </c>
      <c r="D337" t="s">
        <v>16</v>
      </c>
      <c r="E337" t="str">
        <f t="shared" si="5"/>
        <v>NEW WORKER</v>
      </c>
      <c r="F337" t="s">
        <v>17</v>
      </c>
      <c r="G337">
        <v>0</v>
      </c>
      <c r="H337" t="s">
        <v>49</v>
      </c>
      <c r="I337" t="s">
        <v>41</v>
      </c>
      <c r="J337" t="s">
        <v>47</v>
      </c>
      <c r="K337" t="s">
        <v>50</v>
      </c>
      <c r="L337">
        <v>321</v>
      </c>
      <c r="M337" t="s">
        <v>71</v>
      </c>
      <c r="N337" t="s">
        <v>80</v>
      </c>
      <c r="O337">
        <v>2021</v>
      </c>
      <c r="R337" t="s">
        <v>49</v>
      </c>
    </row>
    <row r="338" spans="1:18" x14ac:dyDescent="0.25">
      <c r="A338" s="8">
        <v>44167</v>
      </c>
      <c r="B338" t="s">
        <v>64</v>
      </c>
      <c r="C338" t="s">
        <v>15</v>
      </c>
      <c r="D338" t="s">
        <v>30</v>
      </c>
      <c r="E338" t="str">
        <f t="shared" si="5"/>
        <v>INTERN</v>
      </c>
      <c r="F338" t="s">
        <v>17</v>
      </c>
      <c r="G338">
        <v>0</v>
      </c>
      <c r="H338" t="s">
        <v>32</v>
      </c>
      <c r="I338" t="s">
        <v>19</v>
      </c>
      <c r="J338" t="s">
        <v>27</v>
      </c>
      <c r="K338" t="s">
        <v>21</v>
      </c>
      <c r="L338">
        <v>0</v>
      </c>
      <c r="M338" t="s">
        <v>73</v>
      </c>
      <c r="N338" t="s">
        <v>80</v>
      </c>
      <c r="O338">
        <v>2021</v>
      </c>
      <c r="R338" t="s">
        <v>32</v>
      </c>
    </row>
    <row r="339" spans="1:18" x14ac:dyDescent="0.25">
      <c r="A339" s="8">
        <v>44168</v>
      </c>
      <c r="B339" t="s">
        <v>65</v>
      </c>
      <c r="C339" t="s">
        <v>15</v>
      </c>
      <c r="D339" t="s">
        <v>23</v>
      </c>
      <c r="E339" t="str">
        <f t="shared" si="5"/>
        <v>EXPERIENCED WORKER</v>
      </c>
      <c r="F339" t="s">
        <v>24</v>
      </c>
      <c r="G339">
        <v>3.5</v>
      </c>
      <c r="H339" t="s">
        <v>46</v>
      </c>
      <c r="I339" t="s">
        <v>26</v>
      </c>
      <c r="J339" t="s">
        <v>47</v>
      </c>
      <c r="K339" t="s">
        <v>54</v>
      </c>
      <c r="L339">
        <v>2466</v>
      </c>
      <c r="M339" t="s">
        <v>70</v>
      </c>
      <c r="N339" t="s">
        <v>80</v>
      </c>
      <c r="O339">
        <v>2021</v>
      </c>
      <c r="R339" t="s">
        <v>46</v>
      </c>
    </row>
    <row r="340" spans="1:18" x14ac:dyDescent="0.25">
      <c r="A340" s="8">
        <v>44169</v>
      </c>
      <c r="B340" t="s">
        <v>45</v>
      </c>
      <c r="C340" t="s">
        <v>15</v>
      </c>
      <c r="D340" t="s">
        <v>36</v>
      </c>
      <c r="E340" t="str">
        <f t="shared" si="5"/>
        <v>PROFESSIONAL</v>
      </c>
      <c r="F340" t="s">
        <v>37</v>
      </c>
      <c r="G340">
        <v>0</v>
      </c>
      <c r="H340" t="s">
        <v>57</v>
      </c>
      <c r="I340" t="s">
        <v>19</v>
      </c>
      <c r="J340" t="s">
        <v>20</v>
      </c>
      <c r="K340" t="s">
        <v>33</v>
      </c>
      <c r="L340">
        <v>0</v>
      </c>
      <c r="M340" t="s">
        <v>73</v>
      </c>
      <c r="N340" t="s">
        <v>80</v>
      </c>
      <c r="O340">
        <v>2021</v>
      </c>
      <c r="R340" t="s">
        <v>57</v>
      </c>
    </row>
    <row r="341" spans="1:18" x14ac:dyDescent="0.25">
      <c r="A341" s="8">
        <v>44170</v>
      </c>
      <c r="B341" t="s">
        <v>56</v>
      </c>
      <c r="C341" t="s">
        <v>15</v>
      </c>
      <c r="D341" t="s">
        <v>30</v>
      </c>
      <c r="E341" t="str">
        <f t="shared" si="5"/>
        <v>INTERN</v>
      </c>
      <c r="F341" t="s">
        <v>40</v>
      </c>
      <c r="G341">
        <v>0</v>
      </c>
      <c r="H341" t="s">
        <v>57</v>
      </c>
      <c r="I341" t="s">
        <v>53</v>
      </c>
      <c r="J341" t="s">
        <v>47</v>
      </c>
      <c r="K341" t="s">
        <v>59</v>
      </c>
      <c r="L341">
        <v>2514</v>
      </c>
      <c r="M341" t="s">
        <v>70</v>
      </c>
      <c r="N341" t="s">
        <v>80</v>
      </c>
      <c r="O341">
        <v>2021</v>
      </c>
      <c r="R341" t="s">
        <v>57</v>
      </c>
    </row>
    <row r="342" spans="1:18" x14ac:dyDescent="0.25">
      <c r="A342" s="8">
        <v>44171</v>
      </c>
      <c r="B342" t="s">
        <v>58</v>
      </c>
      <c r="C342" t="s">
        <v>15</v>
      </c>
      <c r="D342" t="s">
        <v>36</v>
      </c>
      <c r="E342" t="str">
        <f t="shared" si="5"/>
        <v>PROFESSIONAL</v>
      </c>
      <c r="F342" t="s">
        <v>40</v>
      </c>
      <c r="G342">
        <v>1</v>
      </c>
      <c r="H342" t="s">
        <v>18</v>
      </c>
      <c r="I342" t="s">
        <v>26</v>
      </c>
      <c r="J342" t="s">
        <v>27</v>
      </c>
      <c r="K342" t="s">
        <v>33</v>
      </c>
      <c r="L342">
        <v>3959</v>
      </c>
      <c r="M342" t="s">
        <v>67</v>
      </c>
      <c r="N342" t="s">
        <v>80</v>
      </c>
      <c r="O342">
        <v>2021</v>
      </c>
      <c r="R342" t="s">
        <v>18</v>
      </c>
    </row>
    <row r="343" spans="1:18" x14ac:dyDescent="0.25">
      <c r="A343" s="8">
        <v>44172</v>
      </c>
      <c r="B343" t="s">
        <v>14</v>
      </c>
      <c r="C343" t="s">
        <v>15</v>
      </c>
      <c r="D343" t="s">
        <v>16</v>
      </c>
      <c r="E343" t="str">
        <f t="shared" si="5"/>
        <v>NEW WORKER</v>
      </c>
      <c r="F343" t="s">
        <v>48</v>
      </c>
      <c r="G343">
        <v>0</v>
      </c>
      <c r="H343" t="s">
        <v>39</v>
      </c>
      <c r="I343" t="s">
        <v>53</v>
      </c>
      <c r="J343" t="s">
        <v>20</v>
      </c>
      <c r="K343" t="s">
        <v>59</v>
      </c>
      <c r="L343">
        <v>4530</v>
      </c>
      <c r="M343" t="s">
        <v>72</v>
      </c>
      <c r="N343" t="s">
        <v>80</v>
      </c>
      <c r="O343">
        <v>2021</v>
      </c>
      <c r="R343" t="s">
        <v>39</v>
      </c>
    </row>
    <row r="344" spans="1:18" x14ac:dyDescent="0.25">
      <c r="A344" s="8">
        <v>44173</v>
      </c>
      <c r="B344" t="s">
        <v>58</v>
      </c>
      <c r="C344" t="s">
        <v>15</v>
      </c>
      <c r="D344" t="s">
        <v>16</v>
      </c>
      <c r="E344" t="str">
        <f t="shared" si="5"/>
        <v>NEW WORKER</v>
      </c>
      <c r="F344" t="s">
        <v>62</v>
      </c>
      <c r="G344">
        <v>1.5</v>
      </c>
      <c r="H344" t="s">
        <v>25</v>
      </c>
      <c r="I344" t="s">
        <v>26</v>
      </c>
      <c r="J344" t="s">
        <v>27</v>
      </c>
      <c r="K344" t="s">
        <v>42</v>
      </c>
      <c r="L344">
        <v>1241</v>
      </c>
      <c r="M344" t="s">
        <v>71</v>
      </c>
      <c r="N344" t="s">
        <v>80</v>
      </c>
      <c r="O344">
        <v>2021</v>
      </c>
      <c r="R344" t="s">
        <v>25</v>
      </c>
    </row>
    <row r="345" spans="1:18" x14ac:dyDescent="0.25">
      <c r="A345" s="8">
        <v>44174</v>
      </c>
      <c r="B345" t="s">
        <v>61</v>
      </c>
      <c r="C345" t="s">
        <v>15</v>
      </c>
      <c r="D345" t="s">
        <v>16</v>
      </c>
      <c r="E345" t="str">
        <f t="shared" si="5"/>
        <v>NEW WORKER</v>
      </c>
      <c r="F345" t="s">
        <v>38</v>
      </c>
      <c r="G345">
        <v>1</v>
      </c>
      <c r="H345" t="s">
        <v>39</v>
      </c>
      <c r="I345" t="s">
        <v>26</v>
      </c>
      <c r="J345" t="s">
        <v>47</v>
      </c>
      <c r="K345" t="s">
        <v>28</v>
      </c>
      <c r="L345">
        <v>1301</v>
      </c>
      <c r="M345" t="s">
        <v>71</v>
      </c>
      <c r="N345" t="s">
        <v>80</v>
      </c>
      <c r="O345">
        <v>2021</v>
      </c>
      <c r="R345" t="s">
        <v>39</v>
      </c>
    </row>
    <row r="346" spans="1:18" x14ac:dyDescent="0.25">
      <c r="A346" s="8">
        <v>44175</v>
      </c>
      <c r="B346" t="s">
        <v>64</v>
      </c>
      <c r="C346" t="s">
        <v>15</v>
      </c>
      <c r="D346" t="s">
        <v>23</v>
      </c>
      <c r="E346" t="str">
        <f t="shared" si="5"/>
        <v>EXPERIENCED WORKER</v>
      </c>
      <c r="F346" t="s">
        <v>62</v>
      </c>
      <c r="G346">
        <v>0</v>
      </c>
      <c r="H346" t="s">
        <v>32</v>
      </c>
      <c r="I346" t="s">
        <v>41</v>
      </c>
      <c r="J346" t="s">
        <v>27</v>
      </c>
      <c r="K346" t="s">
        <v>42</v>
      </c>
      <c r="L346">
        <v>140</v>
      </c>
      <c r="M346" t="s">
        <v>69</v>
      </c>
      <c r="N346" t="s">
        <v>80</v>
      </c>
      <c r="O346">
        <v>2021</v>
      </c>
      <c r="R346" t="s">
        <v>32</v>
      </c>
    </row>
    <row r="347" spans="1:18" x14ac:dyDescent="0.25">
      <c r="A347" s="8">
        <v>44176</v>
      </c>
      <c r="B347" t="s">
        <v>51</v>
      </c>
      <c r="C347" t="s">
        <v>15</v>
      </c>
      <c r="D347" t="s">
        <v>16</v>
      </c>
      <c r="E347" t="str">
        <f t="shared" si="5"/>
        <v>NEW WORKER</v>
      </c>
      <c r="F347" t="s">
        <v>24</v>
      </c>
      <c r="G347">
        <v>0</v>
      </c>
      <c r="H347" t="s">
        <v>57</v>
      </c>
      <c r="I347" t="s">
        <v>53</v>
      </c>
      <c r="J347" t="s">
        <v>27</v>
      </c>
      <c r="K347" t="s">
        <v>50</v>
      </c>
      <c r="L347">
        <v>634</v>
      </c>
      <c r="M347" t="s">
        <v>73</v>
      </c>
      <c r="N347" t="s">
        <v>81</v>
      </c>
      <c r="O347">
        <v>2021</v>
      </c>
      <c r="R347" t="s">
        <v>57</v>
      </c>
    </row>
    <row r="348" spans="1:18" x14ac:dyDescent="0.25">
      <c r="A348" s="8">
        <v>44177</v>
      </c>
      <c r="B348" t="s">
        <v>64</v>
      </c>
      <c r="C348" t="s">
        <v>15</v>
      </c>
      <c r="D348" t="s">
        <v>16</v>
      </c>
      <c r="E348" t="str">
        <f t="shared" si="5"/>
        <v>NEW WORKER</v>
      </c>
      <c r="F348" t="s">
        <v>63</v>
      </c>
      <c r="G348">
        <v>0</v>
      </c>
      <c r="H348" t="s">
        <v>57</v>
      </c>
      <c r="I348" t="s">
        <v>53</v>
      </c>
      <c r="J348" t="s">
        <v>20</v>
      </c>
      <c r="K348" t="s">
        <v>54</v>
      </c>
      <c r="L348">
        <v>3204</v>
      </c>
      <c r="M348" t="s">
        <v>70</v>
      </c>
      <c r="N348" t="s">
        <v>81</v>
      </c>
      <c r="O348">
        <v>2021</v>
      </c>
      <c r="R348" t="s">
        <v>57</v>
      </c>
    </row>
    <row r="349" spans="1:18" x14ac:dyDescent="0.25">
      <c r="A349" s="8">
        <v>44178</v>
      </c>
      <c r="B349" t="s">
        <v>51</v>
      </c>
      <c r="C349" t="s">
        <v>15</v>
      </c>
      <c r="D349" t="s">
        <v>23</v>
      </c>
      <c r="E349" t="str">
        <f t="shared" si="5"/>
        <v>EXPERIENCED WORKER</v>
      </c>
      <c r="F349" t="s">
        <v>37</v>
      </c>
      <c r="G349">
        <v>0</v>
      </c>
      <c r="H349" t="s">
        <v>46</v>
      </c>
      <c r="I349" t="s">
        <v>41</v>
      </c>
      <c r="J349" t="s">
        <v>20</v>
      </c>
      <c r="K349" t="s">
        <v>59</v>
      </c>
      <c r="L349">
        <v>453</v>
      </c>
      <c r="M349" t="s">
        <v>69</v>
      </c>
      <c r="N349" t="s">
        <v>81</v>
      </c>
      <c r="O349">
        <v>2021</v>
      </c>
      <c r="R349" t="s">
        <v>46</v>
      </c>
    </row>
    <row r="350" spans="1:18" x14ac:dyDescent="0.25">
      <c r="A350" s="8">
        <v>44179</v>
      </c>
      <c r="B350" t="s">
        <v>43</v>
      </c>
      <c r="C350" t="s">
        <v>15</v>
      </c>
      <c r="D350" t="s">
        <v>16</v>
      </c>
      <c r="E350" t="str">
        <f t="shared" si="5"/>
        <v>NEW WORKER</v>
      </c>
      <c r="F350" t="s">
        <v>37</v>
      </c>
      <c r="G350">
        <v>3</v>
      </c>
      <c r="H350" t="s">
        <v>39</v>
      </c>
      <c r="I350" t="s">
        <v>26</v>
      </c>
      <c r="J350" t="s">
        <v>20</v>
      </c>
      <c r="K350" t="s">
        <v>28</v>
      </c>
      <c r="L350">
        <v>2937</v>
      </c>
      <c r="M350" t="s">
        <v>69</v>
      </c>
      <c r="N350" t="s">
        <v>81</v>
      </c>
      <c r="O350">
        <v>2021</v>
      </c>
      <c r="R350" t="s">
        <v>39</v>
      </c>
    </row>
    <row r="351" spans="1:18" x14ac:dyDescent="0.25">
      <c r="A351" s="8">
        <v>44180</v>
      </c>
      <c r="B351" t="s">
        <v>22</v>
      </c>
      <c r="C351" t="s">
        <v>15</v>
      </c>
      <c r="D351" t="s">
        <v>36</v>
      </c>
      <c r="E351" t="str">
        <f t="shared" si="5"/>
        <v>PROFESSIONAL</v>
      </c>
      <c r="F351" t="s">
        <v>31</v>
      </c>
      <c r="G351">
        <v>0</v>
      </c>
      <c r="H351" t="s">
        <v>49</v>
      </c>
      <c r="I351" t="s">
        <v>19</v>
      </c>
      <c r="J351" t="s">
        <v>27</v>
      </c>
      <c r="K351" t="s">
        <v>33</v>
      </c>
      <c r="L351">
        <v>0</v>
      </c>
      <c r="M351" t="s">
        <v>70</v>
      </c>
      <c r="N351" t="s">
        <v>81</v>
      </c>
      <c r="O351">
        <v>2021</v>
      </c>
      <c r="R351" t="s">
        <v>49</v>
      </c>
    </row>
    <row r="352" spans="1:18" x14ac:dyDescent="0.25">
      <c r="A352" s="8">
        <v>44181</v>
      </c>
      <c r="B352" t="s">
        <v>65</v>
      </c>
      <c r="C352" t="s">
        <v>15</v>
      </c>
      <c r="D352" t="s">
        <v>30</v>
      </c>
      <c r="E352" t="str">
        <f t="shared" si="5"/>
        <v>INTERN</v>
      </c>
      <c r="F352" t="s">
        <v>37</v>
      </c>
      <c r="G352">
        <v>0</v>
      </c>
      <c r="H352" t="s">
        <v>39</v>
      </c>
      <c r="I352" t="s">
        <v>19</v>
      </c>
      <c r="J352" t="s">
        <v>47</v>
      </c>
      <c r="K352" t="s">
        <v>28</v>
      </c>
      <c r="L352">
        <v>0</v>
      </c>
      <c r="M352" t="s">
        <v>72</v>
      </c>
      <c r="N352" t="s">
        <v>81</v>
      </c>
      <c r="O352">
        <v>2021</v>
      </c>
      <c r="R352" t="s">
        <v>39</v>
      </c>
    </row>
    <row r="353" spans="1:18" x14ac:dyDescent="0.25">
      <c r="A353" s="8">
        <v>44182</v>
      </c>
      <c r="B353" t="s">
        <v>64</v>
      </c>
      <c r="C353" t="s">
        <v>15</v>
      </c>
      <c r="D353" t="s">
        <v>30</v>
      </c>
      <c r="E353" t="str">
        <f t="shared" si="5"/>
        <v>INTERN</v>
      </c>
      <c r="F353" t="s">
        <v>62</v>
      </c>
      <c r="G353">
        <v>0</v>
      </c>
      <c r="H353" t="s">
        <v>39</v>
      </c>
      <c r="I353" t="s">
        <v>41</v>
      </c>
      <c r="J353" t="s">
        <v>20</v>
      </c>
      <c r="K353" t="s">
        <v>42</v>
      </c>
      <c r="L353">
        <v>53</v>
      </c>
      <c r="M353" t="s">
        <v>68</v>
      </c>
      <c r="N353" t="s">
        <v>81</v>
      </c>
      <c r="O353">
        <v>2021</v>
      </c>
      <c r="R353" t="s">
        <v>39</v>
      </c>
    </row>
    <row r="354" spans="1:18" x14ac:dyDescent="0.25">
      <c r="A354" s="8">
        <v>44183</v>
      </c>
      <c r="B354" t="s">
        <v>58</v>
      </c>
      <c r="C354" t="s">
        <v>15</v>
      </c>
      <c r="D354" t="s">
        <v>23</v>
      </c>
      <c r="E354" t="str">
        <f t="shared" si="5"/>
        <v>EXPERIENCED WORKER</v>
      </c>
      <c r="F354" t="s">
        <v>24</v>
      </c>
      <c r="G354">
        <v>2</v>
      </c>
      <c r="H354" t="s">
        <v>49</v>
      </c>
      <c r="I354" t="s">
        <v>26</v>
      </c>
      <c r="J354" t="s">
        <v>27</v>
      </c>
      <c r="K354" t="s">
        <v>42</v>
      </c>
      <c r="L354">
        <v>4160</v>
      </c>
      <c r="M354" t="s">
        <v>73</v>
      </c>
      <c r="N354" t="s">
        <v>81</v>
      </c>
      <c r="O354">
        <v>2021</v>
      </c>
      <c r="R354" t="s">
        <v>49</v>
      </c>
    </row>
    <row r="355" spans="1:18" x14ac:dyDescent="0.25">
      <c r="A355" s="8">
        <v>44184</v>
      </c>
      <c r="B355" t="s">
        <v>65</v>
      </c>
      <c r="C355" t="s">
        <v>15</v>
      </c>
      <c r="D355" t="s">
        <v>23</v>
      </c>
      <c r="E355" t="str">
        <f t="shared" si="5"/>
        <v>EXPERIENCED WORKER</v>
      </c>
      <c r="F355" t="s">
        <v>31</v>
      </c>
      <c r="G355">
        <v>4.5</v>
      </c>
      <c r="H355" t="s">
        <v>32</v>
      </c>
      <c r="I355" t="s">
        <v>26</v>
      </c>
      <c r="J355" t="s">
        <v>47</v>
      </c>
      <c r="K355" t="s">
        <v>52</v>
      </c>
      <c r="L355">
        <v>2988</v>
      </c>
      <c r="M355" t="s">
        <v>67</v>
      </c>
      <c r="N355" t="s">
        <v>81</v>
      </c>
      <c r="O355">
        <v>2021</v>
      </c>
      <c r="R355" t="s">
        <v>32</v>
      </c>
    </row>
    <row r="356" spans="1:18" x14ac:dyDescent="0.25">
      <c r="A356" s="8">
        <v>44185</v>
      </c>
      <c r="B356" t="s">
        <v>61</v>
      </c>
      <c r="C356" t="s">
        <v>35</v>
      </c>
      <c r="D356" t="s">
        <v>30</v>
      </c>
      <c r="E356" t="str">
        <f t="shared" si="5"/>
        <v>INTERN</v>
      </c>
      <c r="F356" t="s">
        <v>63</v>
      </c>
      <c r="G356">
        <v>0</v>
      </c>
      <c r="H356" t="s">
        <v>55</v>
      </c>
      <c r="I356" t="s">
        <v>19</v>
      </c>
      <c r="J356" t="s">
        <v>27</v>
      </c>
      <c r="K356" t="s">
        <v>21</v>
      </c>
      <c r="L356">
        <v>0</v>
      </c>
      <c r="M356" t="s">
        <v>72</v>
      </c>
      <c r="N356" t="s">
        <v>81</v>
      </c>
      <c r="O356">
        <v>2021</v>
      </c>
      <c r="R356" t="s">
        <v>55</v>
      </c>
    </row>
    <row r="357" spans="1:18" x14ac:dyDescent="0.25">
      <c r="A357" s="8">
        <v>44186</v>
      </c>
      <c r="B357" t="s">
        <v>64</v>
      </c>
      <c r="C357" t="s">
        <v>15</v>
      </c>
      <c r="D357" t="s">
        <v>16</v>
      </c>
      <c r="E357" t="str">
        <f t="shared" si="5"/>
        <v>NEW WORKER</v>
      </c>
      <c r="F357" t="s">
        <v>40</v>
      </c>
      <c r="G357">
        <v>3.5</v>
      </c>
      <c r="H357" t="s">
        <v>25</v>
      </c>
      <c r="I357" t="s">
        <v>26</v>
      </c>
      <c r="J357" t="s">
        <v>20</v>
      </c>
      <c r="K357" t="s">
        <v>21</v>
      </c>
      <c r="L357">
        <v>1155</v>
      </c>
      <c r="M357" t="s">
        <v>69</v>
      </c>
      <c r="N357" t="s">
        <v>81</v>
      </c>
      <c r="O357">
        <v>2021</v>
      </c>
      <c r="R357" t="s">
        <v>25</v>
      </c>
    </row>
    <row r="358" spans="1:18" x14ac:dyDescent="0.25">
      <c r="A358" s="8">
        <v>44187</v>
      </c>
      <c r="B358" t="s">
        <v>34</v>
      </c>
      <c r="C358" t="s">
        <v>15</v>
      </c>
      <c r="D358" t="s">
        <v>16</v>
      </c>
      <c r="E358" t="str">
        <f t="shared" si="5"/>
        <v>NEW WORKER</v>
      </c>
      <c r="F358" t="s">
        <v>48</v>
      </c>
      <c r="G358">
        <v>0</v>
      </c>
      <c r="H358" t="s">
        <v>39</v>
      </c>
      <c r="I358" t="s">
        <v>19</v>
      </c>
      <c r="J358" t="s">
        <v>47</v>
      </c>
      <c r="K358" t="s">
        <v>59</v>
      </c>
      <c r="L358">
        <v>0</v>
      </c>
      <c r="M358" t="s">
        <v>71</v>
      </c>
      <c r="N358" t="s">
        <v>81</v>
      </c>
      <c r="O358">
        <v>2021</v>
      </c>
      <c r="R358" t="s">
        <v>39</v>
      </c>
    </row>
    <row r="359" spans="1:18" x14ac:dyDescent="0.25">
      <c r="A359" s="8">
        <v>44188</v>
      </c>
      <c r="B359" t="s">
        <v>56</v>
      </c>
      <c r="C359" t="s">
        <v>15</v>
      </c>
      <c r="D359" t="s">
        <v>36</v>
      </c>
      <c r="E359" t="str">
        <f t="shared" si="5"/>
        <v>PROFESSIONAL</v>
      </c>
      <c r="F359" t="s">
        <v>24</v>
      </c>
      <c r="G359">
        <v>2</v>
      </c>
      <c r="H359" t="s">
        <v>60</v>
      </c>
      <c r="I359" t="s">
        <v>26</v>
      </c>
      <c r="J359" t="s">
        <v>27</v>
      </c>
      <c r="K359" t="s">
        <v>42</v>
      </c>
      <c r="L359">
        <v>1902</v>
      </c>
      <c r="M359" t="s">
        <v>71</v>
      </c>
      <c r="N359" t="s">
        <v>81</v>
      </c>
      <c r="O359">
        <v>2021</v>
      </c>
      <c r="R359" t="s">
        <v>60</v>
      </c>
    </row>
    <row r="360" spans="1:18" x14ac:dyDescent="0.25">
      <c r="A360" s="8">
        <v>44189</v>
      </c>
      <c r="B360" t="s">
        <v>51</v>
      </c>
      <c r="C360" t="s">
        <v>15</v>
      </c>
      <c r="D360" t="s">
        <v>23</v>
      </c>
      <c r="E360" t="str">
        <f t="shared" si="5"/>
        <v>EXPERIENCED WORKER</v>
      </c>
      <c r="F360" t="s">
        <v>24</v>
      </c>
      <c r="G360">
        <v>0</v>
      </c>
      <c r="H360" t="s">
        <v>60</v>
      </c>
      <c r="I360" t="s">
        <v>19</v>
      </c>
      <c r="J360" t="s">
        <v>20</v>
      </c>
      <c r="K360" t="s">
        <v>50</v>
      </c>
      <c r="L360">
        <v>0</v>
      </c>
      <c r="M360" t="s">
        <v>71</v>
      </c>
      <c r="N360" t="s">
        <v>81</v>
      </c>
      <c r="O360">
        <v>2021</v>
      </c>
      <c r="R360" t="s">
        <v>60</v>
      </c>
    </row>
    <row r="361" spans="1:18" x14ac:dyDescent="0.25">
      <c r="A361" s="8">
        <v>44190</v>
      </c>
      <c r="B361" t="s">
        <v>29</v>
      </c>
      <c r="C361" t="s">
        <v>15</v>
      </c>
      <c r="D361" t="s">
        <v>16</v>
      </c>
      <c r="E361" t="str">
        <f t="shared" si="5"/>
        <v>NEW WORKER</v>
      </c>
      <c r="F361" t="s">
        <v>17</v>
      </c>
      <c r="G361">
        <v>2.5</v>
      </c>
      <c r="H361" t="s">
        <v>32</v>
      </c>
      <c r="I361" t="s">
        <v>26</v>
      </c>
      <c r="J361" t="s">
        <v>27</v>
      </c>
      <c r="K361" t="s">
        <v>42</v>
      </c>
      <c r="L361">
        <v>3817</v>
      </c>
      <c r="M361" t="s">
        <v>73</v>
      </c>
      <c r="N361" t="s">
        <v>81</v>
      </c>
      <c r="O361">
        <v>2021</v>
      </c>
      <c r="R361" t="s">
        <v>32</v>
      </c>
    </row>
    <row r="362" spans="1:18" x14ac:dyDescent="0.25">
      <c r="A362" s="8">
        <v>44191</v>
      </c>
      <c r="B362" t="s">
        <v>61</v>
      </c>
      <c r="C362" t="s">
        <v>35</v>
      </c>
      <c r="D362" t="s">
        <v>23</v>
      </c>
      <c r="E362" t="str">
        <f t="shared" si="5"/>
        <v>EXPERIENCED WORKER</v>
      </c>
      <c r="F362" t="s">
        <v>17</v>
      </c>
      <c r="G362">
        <v>0</v>
      </c>
      <c r="H362" t="s">
        <v>55</v>
      </c>
      <c r="I362" t="s">
        <v>19</v>
      </c>
      <c r="J362" t="s">
        <v>20</v>
      </c>
      <c r="K362" t="s">
        <v>50</v>
      </c>
      <c r="L362">
        <v>0</v>
      </c>
      <c r="M362" t="s">
        <v>70</v>
      </c>
      <c r="N362" t="s">
        <v>81</v>
      </c>
      <c r="O362">
        <v>2021</v>
      </c>
      <c r="R362" t="s">
        <v>55</v>
      </c>
    </row>
    <row r="363" spans="1:18" x14ac:dyDescent="0.25">
      <c r="A363" s="8">
        <v>44192</v>
      </c>
      <c r="B363" t="s">
        <v>14</v>
      </c>
      <c r="C363" t="s">
        <v>15</v>
      </c>
      <c r="D363" t="s">
        <v>16</v>
      </c>
      <c r="E363" t="str">
        <f t="shared" si="5"/>
        <v>NEW WORKER</v>
      </c>
      <c r="F363" t="s">
        <v>38</v>
      </c>
      <c r="G363">
        <v>0</v>
      </c>
      <c r="H363" t="s">
        <v>32</v>
      </c>
      <c r="I363" t="s">
        <v>19</v>
      </c>
      <c r="J363" t="s">
        <v>20</v>
      </c>
      <c r="K363" t="s">
        <v>59</v>
      </c>
      <c r="L363">
        <v>0</v>
      </c>
      <c r="M363" t="s">
        <v>71</v>
      </c>
      <c r="N363" t="s">
        <v>81</v>
      </c>
      <c r="O363">
        <v>2021</v>
      </c>
      <c r="R363" t="s">
        <v>32</v>
      </c>
    </row>
    <row r="364" spans="1:18" x14ac:dyDescent="0.25">
      <c r="A364" s="8">
        <v>44193</v>
      </c>
      <c r="B364" t="s">
        <v>14</v>
      </c>
      <c r="C364" t="s">
        <v>15</v>
      </c>
      <c r="D364" t="s">
        <v>23</v>
      </c>
      <c r="E364" t="str">
        <f t="shared" si="5"/>
        <v>EXPERIENCED WORKER</v>
      </c>
      <c r="F364" t="s">
        <v>62</v>
      </c>
      <c r="G364">
        <v>0</v>
      </c>
      <c r="H364" t="s">
        <v>60</v>
      </c>
      <c r="I364" t="s">
        <v>41</v>
      </c>
      <c r="J364" t="s">
        <v>20</v>
      </c>
      <c r="K364" t="s">
        <v>54</v>
      </c>
      <c r="L364">
        <v>302</v>
      </c>
      <c r="M364" t="s">
        <v>71</v>
      </c>
      <c r="N364" t="s">
        <v>81</v>
      </c>
      <c r="O364">
        <v>2021</v>
      </c>
      <c r="R364" t="s">
        <v>60</v>
      </c>
    </row>
    <row r="365" spans="1:18" x14ac:dyDescent="0.25">
      <c r="A365" s="8">
        <v>44194</v>
      </c>
      <c r="B365" t="s">
        <v>51</v>
      </c>
      <c r="C365" t="s">
        <v>15</v>
      </c>
      <c r="D365" t="s">
        <v>30</v>
      </c>
      <c r="E365" t="str">
        <f t="shared" si="5"/>
        <v>INTERN</v>
      </c>
      <c r="F365" t="s">
        <v>31</v>
      </c>
      <c r="G365">
        <v>0</v>
      </c>
      <c r="H365" t="s">
        <v>39</v>
      </c>
      <c r="I365" t="s">
        <v>41</v>
      </c>
      <c r="J365" t="s">
        <v>27</v>
      </c>
      <c r="K365" t="s">
        <v>42</v>
      </c>
      <c r="L365">
        <v>95</v>
      </c>
      <c r="M365" t="s">
        <v>67</v>
      </c>
      <c r="N365" t="s">
        <v>82</v>
      </c>
      <c r="O365">
        <v>2021</v>
      </c>
      <c r="R365" t="s">
        <v>39</v>
      </c>
    </row>
    <row r="366" spans="1:18" x14ac:dyDescent="0.25">
      <c r="A366" s="8">
        <v>44195</v>
      </c>
      <c r="B366" t="s">
        <v>29</v>
      </c>
      <c r="C366" t="s">
        <v>15</v>
      </c>
      <c r="D366" t="s">
        <v>16</v>
      </c>
      <c r="E366" t="str">
        <f t="shared" si="5"/>
        <v>NEW WORKER</v>
      </c>
      <c r="F366" t="s">
        <v>31</v>
      </c>
      <c r="G366">
        <v>0</v>
      </c>
      <c r="H366" t="s">
        <v>32</v>
      </c>
      <c r="I366" t="s">
        <v>53</v>
      </c>
      <c r="J366" t="s">
        <v>20</v>
      </c>
      <c r="K366" t="s">
        <v>52</v>
      </c>
      <c r="L366">
        <v>4834</v>
      </c>
      <c r="M366" t="s">
        <v>68</v>
      </c>
      <c r="N366" t="s">
        <v>82</v>
      </c>
      <c r="O366">
        <v>2021</v>
      </c>
      <c r="R366" t="s">
        <v>32</v>
      </c>
    </row>
    <row r="367" spans="1:18" x14ac:dyDescent="0.25">
      <c r="A367" s="8">
        <v>44196</v>
      </c>
      <c r="B367" t="s">
        <v>14</v>
      </c>
      <c r="C367" t="s">
        <v>15</v>
      </c>
      <c r="D367" t="s">
        <v>16</v>
      </c>
      <c r="E367" t="str">
        <f t="shared" si="5"/>
        <v>NEW WORKER</v>
      </c>
      <c r="F367" t="s">
        <v>37</v>
      </c>
      <c r="G367">
        <v>0</v>
      </c>
      <c r="H367" t="s">
        <v>18</v>
      </c>
      <c r="I367" t="s">
        <v>19</v>
      </c>
      <c r="J367" t="s">
        <v>27</v>
      </c>
      <c r="K367" t="s">
        <v>28</v>
      </c>
      <c r="L367">
        <v>0</v>
      </c>
      <c r="M367" t="s">
        <v>68</v>
      </c>
      <c r="N367" t="s">
        <v>82</v>
      </c>
      <c r="O367">
        <v>2021</v>
      </c>
      <c r="R367" t="s">
        <v>18</v>
      </c>
    </row>
    <row r="368" spans="1:18" x14ac:dyDescent="0.25">
      <c r="A368" s="8">
        <v>44197</v>
      </c>
      <c r="B368" t="s">
        <v>34</v>
      </c>
      <c r="C368" t="s">
        <v>35</v>
      </c>
      <c r="D368" t="s">
        <v>36</v>
      </c>
      <c r="E368" t="str">
        <f t="shared" si="5"/>
        <v>PROFESSIONAL</v>
      </c>
      <c r="F368" t="s">
        <v>37</v>
      </c>
      <c r="G368">
        <v>0</v>
      </c>
      <c r="H368" t="s">
        <v>55</v>
      </c>
      <c r="I368" t="s">
        <v>53</v>
      </c>
      <c r="J368" t="s">
        <v>27</v>
      </c>
      <c r="K368" t="s">
        <v>54</v>
      </c>
      <c r="L368">
        <v>1433</v>
      </c>
      <c r="M368" t="s">
        <v>73</v>
      </c>
      <c r="N368" t="s">
        <v>82</v>
      </c>
      <c r="O368">
        <v>2021</v>
      </c>
      <c r="R368" t="s">
        <v>55</v>
      </c>
    </row>
    <row r="369" spans="1:18" x14ac:dyDescent="0.25">
      <c r="A369" s="8">
        <v>44198</v>
      </c>
      <c r="B369" t="s">
        <v>45</v>
      </c>
      <c r="C369" t="s">
        <v>15</v>
      </c>
      <c r="D369" t="s">
        <v>23</v>
      </c>
      <c r="E369" t="str">
        <f t="shared" si="5"/>
        <v>EXPERIENCED WORKER</v>
      </c>
      <c r="F369" t="s">
        <v>37</v>
      </c>
      <c r="G369">
        <v>0</v>
      </c>
      <c r="H369" t="s">
        <v>60</v>
      </c>
      <c r="I369" t="s">
        <v>19</v>
      </c>
      <c r="J369" t="s">
        <v>27</v>
      </c>
      <c r="K369" t="s">
        <v>50</v>
      </c>
      <c r="L369">
        <v>0</v>
      </c>
      <c r="M369" t="s">
        <v>68</v>
      </c>
      <c r="N369" t="s">
        <v>82</v>
      </c>
      <c r="O369">
        <v>2021</v>
      </c>
      <c r="R369" t="s">
        <v>60</v>
      </c>
    </row>
    <row r="370" spans="1:18" x14ac:dyDescent="0.25">
      <c r="A370" s="8">
        <v>44199</v>
      </c>
      <c r="B370" t="s">
        <v>56</v>
      </c>
      <c r="C370" t="s">
        <v>15</v>
      </c>
      <c r="D370" t="s">
        <v>23</v>
      </c>
      <c r="E370" t="str">
        <f t="shared" si="5"/>
        <v>EXPERIENCED WORKER</v>
      </c>
      <c r="F370" t="s">
        <v>17</v>
      </c>
      <c r="G370">
        <v>0</v>
      </c>
      <c r="H370" t="s">
        <v>57</v>
      </c>
      <c r="I370" t="s">
        <v>41</v>
      </c>
      <c r="J370" t="s">
        <v>20</v>
      </c>
      <c r="K370" t="s">
        <v>54</v>
      </c>
      <c r="L370">
        <v>159</v>
      </c>
      <c r="M370" t="s">
        <v>69</v>
      </c>
      <c r="N370" t="s">
        <v>82</v>
      </c>
      <c r="O370">
        <v>2021</v>
      </c>
      <c r="R370" t="s">
        <v>57</v>
      </c>
    </row>
    <row r="371" spans="1:18" x14ac:dyDescent="0.25">
      <c r="A371" s="8">
        <v>44200</v>
      </c>
      <c r="B371" t="s">
        <v>29</v>
      </c>
      <c r="C371" t="s">
        <v>15</v>
      </c>
      <c r="D371" t="s">
        <v>30</v>
      </c>
      <c r="E371" t="str">
        <f t="shared" si="5"/>
        <v>INTERN</v>
      </c>
      <c r="F371" t="s">
        <v>62</v>
      </c>
      <c r="G371">
        <v>0</v>
      </c>
      <c r="H371" t="s">
        <v>60</v>
      </c>
      <c r="I371" t="s">
        <v>19</v>
      </c>
      <c r="J371" t="s">
        <v>47</v>
      </c>
      <c r="K371" t="s">
        <v>42</v>
      </c>
      <c r="L371">
        <v>0</v>
      </c>
      <c r="M371" t="s">
        <v>67</v>
      </c>
      <c r="N371" t="s">
        <v>82</v>
      </c>
      <c r="O371">
        <v>2021</v>
      </c>
      <c r="R371" t="s">
        <v>60</v>
      </c>
    </row>
    <row r="372" spans="1:18" x14ac:dyDescent="0.25">
      <c r="A372" s="8">
        <v>44201</v>
      </c>
      <c r="B372" t="s">
        <v>34</v>
      </c>
      <c r="C372" t="s">
        <v>15</v>
      </c>
      <c r="D372" t="s">
        <v>36</v>
      </c>
      <c r="E372" t="str">
        <f t="shared" si="5"/>
        <v>PROFESSIONAL</v>
      </c>
      <c r="F372" t="s">
        <v>40</v>
      </c>
      <c r="G372">
        <v>4</v>
      </c>
      <c r="H372" t="s">
        <v>32</v>
      </c>
      <c r="I372" t="s">
        <v>26</v>
      </c>
      <c r="J372" t="s">
        <v>47</v>
      </c>
      <c r="K372" t="s">
        <v>44</v>
      </c>
      <c r="L372">
        <v>4771</v>
      </c>
      <c r="M372" t="s">
        <v>68</v>
      </c>
      <c r="N372" t="s">
        <v>82</v>
      </c>
      <c r="O372">
        <v>2021</v>
      </c>
      <c r="R372" t="s">
        <v>32</v>
      </c>
    </row>
    <row r="373" spans="1:18" x14ac:dyDescent="0.25">
      <c r="A373" s="8">
        <v>44202</v>
      </c>
      <c r="B373" t="s">
        <v>65</v>
      </c>
      <c r="C373" t="s">
        <v>15</v>
      </c>
      <c r="D373" t="s">
        <v>30</v>
      </c>
      <c r="E373" t="str">
        <f t="shared" si="5"/>
        <v>INTERN</v>
      </c>
      <c r="F373" t="s">
        <v>63</v>
      </c>
      <c r="G373">
        <v>3.5</v>
      </c>
      <c r="H373" t="s">
        <v>32</v>
      </c>
      <c r="I373" t="s">
        <v>26</v>
      </c>
      <c r="J373" t="s">
        <v>27</v>
      </c>
      <c r="K373" t="s">
        <v>52</v>
      </c>
      <c r="L373">
        <v>3378</v>
      </c>
      <c r="M373" t="s">
        <v>69</v>
      </c>
      <c r="N373" t="s">
        <v>82</v>
      </c>
      <c r="O373">
        <v>2021</v>
      </c>
      <c r="R373" t="s">
        <v>32</v>
      </c>
    </row>
    <row r="374" spans="1:18" x14ac:dyDescent="0.25">
      <c r="A374" s="8">
        <v>44203</v>
      </c>
      <c r="B374" t="s">
        <v>61</v>
      </c>
      <c r="C374" t="s">
        <v>15</v>
      </c>
      <c r="D374" t="s">
        <v>30</v>
      </c>
      <c r="E374" t="str">
        <f t="shared" si="5"/>
        <v>INTERN</v>
      </c>
      <c r="F374" t="s">
        <v>38</v>
      </c>
      <c r="G374">
        <v>0</v>
      </c>
      <c r="H374" t="s">
        <v>32</v>
      </c>
      <c r="I374" t="s">
        <v>53</v>
      </c>
      <c r="J374" t="s">
        <v>27</v>
      </c>
      <c r="K374" t="s">
        <v>52</v>
      </c>
      <c r="L374">
        <v>3713</v>
      </c>
      <c r="M374" t="s">
        <v>71</v>
      </c>
      <c r="N374" t="s">
        <v>82</v>
      </c>
      <c r="O374">
        <v>2021</v>
      </c>
      <c r="R374" t="s">
        <v>32</v>
      </c>
    </row>
    <row r="375" spans="1:18" x14ac:dyDescent="0.25">
      <c r="A375" s="8">
        <v>44204</v>
      </c>
      <c r="B375" t="s">
        <v>64</v>
      </c>
      <c r="C375" t="s">
        <v>15</v>
      </c>
      <c r="D375" t="s">
        <v>16</v>
      </c>
      <c r="E375" t="str">
        <f t="shared" si="5"/>
        <v>NEW WORKER</v>
      </c>
      <c r="F375" t="s">
        <v>37</v>
      </c>
      <c r="G375">
        <v>0</v>
      </c>
      <c r="H375" t="s">
        <v>49</v>
      </c>
      <c r="I375" t="s">
        <v>19</v>
      </c>
      <c r="J375" t="s">
        <v>47</v>
      </c>
      <c r="K375" t="s">
        <v>52</v>
      </c>
      <c r="L375">
        <v>0</v>
      </c>
      <c r="M375" t="s">
        <v>73</v>
      </c>
      <c r="N375" t="s">
        <v>82</v>
      </c>
      <c r="O375">
        <v>2021</v>
      </c>
      <c r="R375" t="s">
        <v>49</v>
      </c>
    </row>
    <row r="376" spans="1:18" x14ac:dyDescent="0.25">
      <c r="A376" s="8">
        <v>44205</v>
      </c>
      <c r="B376" t="s">
        <v>64</v>
      </c>
      <c r="C376" t="s">
        <v>15</v>
      </c>
      <c r="D376" t="s">
        <v>36</v>
      </c>
      <c r="E376" t="str">
        <f t="shared" si="5"/>
        <v>PROFESSIONAL</v>
      </c>
      <c r="F376" t="s">
        <v>31</v>
      </c>
      <c r="G376">
        <v>0</v>
      </c>
      <c r="H376" t="s">
        <v>55</v>
      </c>
      <c r="I376" t="s">
        <v>53</v>
      </c>
      <c r="J376" t="s">
        <v>27</v>
      </c>
      <c r="K376" t="s">
        <v>52</v>
      </c>
      <c r="L376">
        <v>4994</v>
      </c>
      <c r="M376" t="s">
        <v>68</v>
      </c>
      <c r="N376" t="s">
        <v>82</v>
      </c>
      <c r="O376">
        <v>2021</v>
      </c>
      <c r="R376" t="s">
        <v>55</v>
      </c>
    </row>
    <row r="377" spans="1:18" x14ac:dyDescent="0.25">
      <c r="A377" s="8">
        <v>44206</v>
      </c>
      <c r="B377" t="s">
        <v>58</v>
      </c>
      <c r="C377" t="s">
        <v>35</v>
      </c>
      <c r="D377" t="s">
        <v>36</v>
      </c>
      <c r="E377" t="str">
        <f t="shared" si="5"/>
        <v>PROFESSIONAL</v>
      </c>
      <c r="F377" t="s">
        <v>31</v>
      </c>
      <c r="G377">
        <v>0</v>
      </c>
      <c r="H377" t="s">
        <v>46</v>
      </c>
      <c r="I377" t="s">
        <v>41</v>
      </c>
      <c r="J377" t="s">
        <v>47</v>
      </c>
      <c r="K377" t="s">
        <v>44</v>
      </c>
      <c r="L377">
        <v>238</v>
      </c>
      <c r="M377" t="s">
        <v>70</v>
      </c>
      <c r="N377" t="s">
        <v>82</v>
      </c>
      <c r="O377">
        <v>2021</v>
      </c>
      <c r="R377" t="s">
        <v>46</v>
      </c>
    </row>
    <row r="378" spans="1:18" x14ac:dyDescent="0.25">
      <c r="A378" s="8">
        <v>44207</v>
      </c>
      <c r="B378" t="s">
        <v>34</v>
      </c>
      <c r="C378" t="s">
        <v>15</v>
      </c>
      <c r="D378" t="s">
        <v>23</v>
      </c>
      <c r="E378" t="str">
        <f t="shared" si="5"/>
        <v>EXPERIENCED WORKER</v>
      </c>
      <c r="F378" t="s">
        <v>24</v>
      </c>
      <c r="G378">
        <v>0</v>
      </c>
      <c r="H378" t="s">
        <v>32</v>
      </c>
      <c r="I378" t="s">
        <v>41</v>
      </c>
      <c r="J378" t="s">
        <v>20</v>
      </c>
      <c r="K378" t="s">
        <v>44</v>
      </c>
      <c r="L378">
        <v>209</v>
      </c>
      <c r="M378" t="s">
        <v>67</v>
      </c>
      <c r="N378" t="s">
        <v>82</v>
      </c>
      <c r="O378">
        <v>2021</v>
      </c>
      <c r="R378" t="s">
        <v>32</v>
      </c>
    </row>
    <row r="379" spans="1:18" x14ac:dyDescent="0.25">
      <c r="A379" s="8">
        <v>44208</v>
      </c>
      <c r="B379" t="s">
        <v>65</v>
      </c>
      <c r="C379" t="s">
        <v>15</v>
      </c>
      <c r="D379" t="s">
        <v>16</v>
      </c>
      <c r="E379" t="str">
        <f t="shared" si="5"/>
        <v>NEW WORKER</v>
      </c>
      <c r="F379" t="s">
        <v>37</v>
      </c>
      <c r="G379">
        <v>0</v>
      </c>
      <c r="H379" t="s">
        <v>25</v>
      </c>
      <c r="I379" t="s">
        <v>53</v>
      </c>
      <c r="J379" t="s">
        <v>20</v>
      </c>
      <c r="K379" t="s">
        <v>21</v>
      </c>
      <c r="L379">
        <v>2120</v>
      </c>
      <c r="M379" t="s">
        <v>68</v>
      </c>
      <c r="N379" t="s">
        <v>83</v>
      </c>
      <c r="O379">
        <v>2021</v>
      </c>
      <c r="R379" t="s">
        <v>25</v>
      </c>
    </row>
    <row r="380" spans="1:18" x14ac:dyDescent="0.25">
      <c r="A380" s="8">
        <v>44209</v>
      </c>
      <c r="B380" t="s">
        <v>14</v>
      </c>
      <c r="C380" t="s">
        <v>35</v>
      </c>
      <c r="D380" t="s">
        <v>16</v>
      </c>
      <c r="E380" t="str">
        <f t="shared" si="5"/>
        <v>NEW WORKER</v>
      </c>
      <c r="F380" t="s">
        <v>24</v>
      </c>
      <c r="G380">
        <v>0</v>
      </c>
      <c r="H380" t="s">
        <v>57</v>
      </c>
      <c r="I380" t="s">
        <v>19</v>
      </c>
      <c r="J380" t="s">
        <v>20</v>
      </c>
      <c r="K380" t="s">
        <v>21</v>
      </c>
      <c r="L380">
        <v>0</v>
      </c>
      <c r="M380" t="s">
        <v>68</v>
      </c>
      <c r="N380" t="s">
        <v>83</v>
      </c>
      <c r="O380">
        <v>2021</v>
      </c>
      <c r="R380" t="s">
        <v>57</v>
      </c>
    </row>
    <row r="381" spans="1:18" x14ac:dyDescent="0.25">
      <c r="A381" s="8">
        <v>44210</v>
      </c>
      <c r="B381" t="s">
        <v>45</v>
      </c>
      <c r="C381" t="s">
        <v>15</v>
      </c>
      <c r="D381" t="s">
        <v>16</v>
      </c>
      <c r="E381" t="str">
        <f t="shared" si="5"/>
        <v>NEW WORKER</v>
      </c>
      <c r="F381" t="s">
        <v>24</v>
      </c>
      <c r="G381">
        <v>1</v>
      </c>
      <c r="H381" t="s">
        <v>49</v>
      </c>
      <c r="I381" t="s">
        <v>26</v>
      </c>
      <c r="J381" t="s">
        <v>27</v>
      </c>
      <c r="K381" t="s">
        <v>28</v>
      </c>
      <c r="L381">
        <v>2245</v>
      </c>
      <c r="M381" t="s">
        <v>70</v>
      </c>
      <c r="N381" t="s">
        <v>83</v>
      </c>
      <c r="O381">
        <v>2021</v>
      </c>
      <c r="R381" t="s">
        <v>49</v>
      </c>
    </row>
    <row r="382" spans="1:18" x14ac:dyDescent="0.25">
      <c r="A382" s="8">
        <v>44211</v>
      </c>
      <c r="B382" t="s">
        <v>61</v>
      </c>
      <c r="C382" t="s">
        <v>15</v>
      </c>
      <c r="D382" t="s">
        <v>30</v>
      </c>
      <c r="E382" t="str">
        <f t="shared" si="5"/>
        <v>INTERN</v>
      </c>
      <c r="F382" t="s">
        <v>40</v>
      </c>
      <c r="G382">
        <v>0</v>
      </c>
      <c r="H382" t="s">
        <v>46</v>
      </c>
      <c r="I382" t="s">
        <v>41</v>
      </c>
      <c r="J382" t="s">
        <v>20</v>
      </c>
      <c r="K382" t="s">
        <v>44</v>
      </c>
      <c r="L382">
        <v>118</v>
      </c>
      <c r="M382" t="s">
        <v>71</v>
      </c>
      <c r="N382" t="s">
        <v>83</v>
      </c>
      <c r="O382">
        <v>2021</v>
      </c>
      <c r="R382" t="s">
        <v>46</v>
      </c>
    </row>
    <row r="383" spans="1:18" x14ac:dyDescent="0.25">
      <c r="A383" s="8">
        <v>44212</v>
      </c>
      <c r="B383" t="s">
        <v>45</v>
      </c>
      <c r="C383" t="s">
        <v>15</v>
      </c>
      <c r="D383" t="s">
        <v>30</v>
      </c>
      <c r="E383" t="str">
        <f t="shared" si="5"/>
        <v>INTERN</v>
      </c>
      <c r="F383" t="s">
        <v>37</v>
      </c>
      <c r="G383">
        <v>0</v>
      </c>
      <c r="H383" t="s">
        <v>49</v>
      </c>
      <c r="I383" t="s">
        <v>53</v>
      </c>
      <c r="J383" t="s">
        <v>20</v>
      </c>
      <c r="K383" t="s">
        <v>59</v>
      </c>
      <c r="L383">
        <v>534</v>
      </c>
      <c r="M383" t="s">
        <v>67</v>
      </c>
      <c r="N383" t="s">
        <v>83</v>
      </c>
      <c r="O383">
        <v>2021</v>
      </c>
      <c r="R383" t="s">
        <v>49</v>
      </c>
    </row>
    <row r="384" spans="1:18" x14ac:dyDescent="0.25">
      <c r="A384" s="8">
        <v>44213</v>
      </c>
      <c r="B384" t="s">
        <v>58</v>
      </c>
      <c r="C384" t="s">
        <v>15</v>
      </c>
      <c r="D384" t="s">
        <v>23</v>
      </c>
      <c r="E384" t="str">
        <f t="shared" si="5"/>
        <v>EXPERIENCED WORKER</v>
      </c>
      <c r="F384" t="s">
        <v>38</v>
      </c>
      <c r="G384">
        <v>0</v>
      </c>
      <c r="H384" t="s">
        <v>57</v>
      </c>
      <c r="I384" t="s">
        <v>19</v>
      </c>
      <c r="J384" t="s">
        <v>20</v>
      </c>
      <c r="K384" t="s">
        <v>59</v>
      </c>
      <c r="L384">
        <v>0</v>
      </c>
      <c r="M384" t="s">
        <v>72</v>
      </c>
      <c r="N384" t="s">
        <v>83</v>
      </c>
      <c r="O384">
        <v>2021</v>
      </c>
      <c r="R384" t="s">
        <v>57</v>
      </c>
    </row>
    <row r="385" spans="1:18" x14ac:dyDescent="0.25">
      <c r="A385" s="8">
        <v>44214</v>
      </c>
      <c r="B385" t="s">
        <v>14</v>
      </c>
      <c r="C385" t="s">
        <v>15</v>
      </c>
      <c r="D385" t="s">
        <v>16</v>
      </c>
      <c r="E385" t="str">
        <f t="shared" si="5"/>
        <v>NEW WORKER</v>
      </c>
      <c r="F385" t="s">
        <v>40</v>
      </c>
      <c r="G385">
        <v>0</v>
      </c>
      <c r="H385" t="s">
        <v>55</v>
      </c>
      <c r="I385" t="s">
        <v>41</v>
      </c>
      <c r="J385" t="s">
        <v>27</v>
      </c>
      <c r="K385" t="s">
        <v>59</v>
      </c>
      <c r="L385">
        <v>420</v>
      </c>
      <c r="M385" t="s">
        <v>72</v>
      </c>
      <c r="N385" t="s">
        <v>83</v>
      </c>
      <c r="O385">
        <v>2021</v>
      </c>
      <c r="R385" t="s">
        <v>55</v>
      </c>
    </row>
    <row r="386" spans="1:18" x14ac:dyDescent="0.25">
      <c r="A386" s="8">
        <v>44215</v>
      </c>
      <c r="B386" t="s">
        <v>22</v>
      </c>
      <c r="C386" t="s">
        <v>35</v>
      </c>
      <c r="D386" t="s">
        <v>36</v>
      </c>
      <c r="E386" t="str">
        <f t="shared" si="5"/>
        <v>PROFESSIONAL</v>
      </c>
      <c r="F386" t="s">
        <v>62</v>
      </c>
      <c r="G386">
        <v>4</v>
      </c>
      <c r="H386" t="s">
        <v>55</v>
      </c>
      <c r="I386" t="s">
        <v>26</v>
      </c>
      <c r="J386" t="s">
        <v>20</v>
      </c>
      <c r="K386" t="s">
        <v>21</v>
      </c>
      <c r="L386">
        <v>2622</v>
      </c>
      <c r="M386" t="s">
        <v>68</v>
      </c>
      <c r="N386" t="s">
        <v>83</v>
      </c>
      <c r="O386">
        <v>2021</v>
      </c>
      <c r="R386" t="s">
        <v>55</v>
      </c>
    </row>
    <row r="387" spans="1:18" x14ac:dyDescent="0.25">
      <c r="A387" s="8">
        <v>44216</v>
      </c>
      <c r="B387" t="s">
        <v>65</v>
      </c>
      <c r="C387" t="s">
        <v>15</v>
      </c>
      <c r="D387" t="s">
        <v>23</v>
      </c>
      <c r="E387" t="str">
        <f t="shared" ref="E387:E450" si="6">IF(D387="18-24","INTERN",IF(D387="25-34","NEW WORKER",IF(D387="35-49","EXPERIENCED WORKER","PROFESSIONAL")))</f>
        <v>EXPERIENCED WORKER</v>
      </c>
      <c r="F387" t="s">
        <v>24</v>
      </c>
      <c r="G387">
        <v>3.5</v>
      </c>
      <c r="H387" t="s">
        <v>46</v>
      </c>
      <c r="I387" t="s">
        <v>26</v>
      </c>
      <c r="J387" t="s">
        <v>27</v>
      </c>
      <c r="K387" t="s">
        <v>59</v>
      </c>
      <c r="L387">
        <v>1213</v>
      </c>
      <c r="M387" t="s">
        <v>69</v>
      </c>
      <c r="N387" t="s">
        <v>83</v>
      </c>
      <c r="O387">
        <v>2021</v>
      </c>
      <c r="R387" t="s">
        <v>46</v>
      </c>
    </row>
    <row r="388" spans="1:18" x14ac:dyDescent="0.25">
      <c r="A388" s="8">
        <v>44217</v>
      </c>
      <c r="B388" t="s">
        <v>34</v>
      </c>
      <c r="C388" t="s">
        <v>15</v>
      </c>
      <c r="D388" t="s">
        <v>23</v>
      </c>
      <c r="E388" t="str">
        <f t="shared" si="6"/>
        <v>EXPERIENCED WORKER</v>
      </c>
      <c r="F388" t="s">
        <v>31</v>
      </c>
      <c r="G388">
        <v>0</v>
      </c>
      <c r="H388" t="s">
        <v>57</v>
      </c>
      <c r="I388" t="s">
        <v>19</v>
      </c>
      <c r="J388" t="s">
        <v>20</v>
      </c>
      <c r="K388" t="s">
        <v>42</v>
      </c>
      <c r="L388">
        <v>0</v>
      </c>
      <c r="M388" t="s">
        <v>71</v>
      </c>
      <c r="N388" t="s">
        <v>83</v>
      </c>
      <c r="O388">
        <v>2021</v>
      </c>
      <c r="R388" t="s">
        <v>57</v>
      </c>
    </row>
    <row r="389" spans="1:18" x14ac:dyDescent="0.25">
      <c r="A389" s="8">
        <v>44218</v>
      </c>
      <c r="B389" t="s">
        <v>34</v>
      </c>
      <c r="C389" t="s">
        <v>15</v>
      </c>
      <c r="D389" t="s">
        <v>16</v>
      </c>
      <c r="E389" t="str">
        <f t="shared" si="6"/>
        <v>NEW WORKER</v>
      </c>
      <c r="F389" t="s">
        <v>48</v>
      </c>
      <c r="G389">
        <v>0</v>
      </c>
      <c r="H389" t="s">
        <v>57</v>
      </c>
      <c r="I389" t="s">
        <v>41</v>
      </c>
      <c r="J389" t="s">
        <v>27</v>
      </c>
      <c r="K389" t="s">
        <v>42</v>
      </c>
      <c r="L389">
        <v>65</v>
      </c>
      <c r="M389" t="s">
        <v>70</v>
      </c>
      <c r="N389" t="s">
        <v>83</v>
      </c>
      <c r="O389">
        <v>2021</v>
      </c>
      <c r="R389" t="s">
        <v>57</v>
      </c>
    </row>
    <row r="390" spans="1:18" x14ac:dyDescent="0.25">
      <c r="A390" s="8">
        <v>44219</v>
      </c>
      <c r="B390" t="s">
        <v>34</v>
      </c>
      <c r="C390" t="s">
        <v>15</v>
      </c>
      <c r="D390" t="s">
        <v>23</v>
      </c>
      <c r="E390" t="str">
        <f t="shared" si="6"/>
        <v>EXPERIENCED WORKER</v>
      </c>
      <c r="F390" t="s">
        <v>31</v>
      </c>
      <c r="G390">
        <v>0</v>
      </c>
      <c r="H390" t="s">
        <v>57</v>
      </c>
      <c r="I390" t="s">
        <v>53</v>
      </c>
      <c r="J390" t="s">
        <v>47</v>
      </c>
      <c r="K390" t="s">
        <v>52</v>
      </c>
      <c r="L390">
        <v>2860</v>
      </c>
      <c r="M390" t="s">
        <v>70</v>
      </c>
      <c r="N390" t="s">
        <v>83</v>
      </c>
      <c r="O390">
        <v>2021</v>
      </c>
      <c r="R390" t="s">
        <v>57</v>
      </c>
    </row>
    <row r="391" spans="1:18" x14ac:dyDescent="0.25">
      <c r="A391" s="8">
        <v>44220</v>
      </c>
      <c r="B391" t="s">
        <v>43</v>
      </c>
      <c r="C391" t="s">
        <v>15</v>
      </c>
      <c r="D391" t="s">
        <v>16</v>
      </c>
      <c r="E391" t="str">
        <f t="shared" si="6"/>
        <v>NEW WORKER</v>
      </c>
      <c r="F391" t="s">
        <v>38</v>
      </c>
      <c r="G391">
        <v>0</v>
      </c>
      <c r="H391" t="s">
        <v>18</v>
      </c>
      <c r="I391" t="s">
        <v>41</v>
      </c>
      <c r="J391" t="s">
        <v>27</v>
      </c>
      <c r="K391" t="s">
        <v>52</v>
      </c>
      <c r="L391">
        <v>129</v>
      </c>
      <c r="M391" t="s">
        <v>69</v>
      </c>
      <c r="N391" t="s">
        <v>83</v>
      </c>
      <c r="O391">
        <v>2021</v>
      </c>
      <c r="R391" t="s">
        <v>18</v>
      </c>
    </row>
    <row r="392" spans="1:18" x14ac:dyDescent="0.25">
      <c r="A392" s="8">
        <v>44221</v>
      </c>
      <c r="B392" t="s">
        <v>45</v>
      </c>
      <c r="C392" t="s">
        <v>15</v>
      </c>
      <c r="D392" t="s">
        <v>30</v>
      </c>
      <c r="E392" t="str">
        <f t="shared" si="6"/>
        <v>INTERN</v>
      </c>
      <c r="F392" t="s">
        <v>38</v>
      </c>
      <c r="G392">
        <v>0</v>
      </c>
      <c r="H392" t="s">
        <v>55</v>
      </c>
      <c r="I392" t="s">
        <v>53</v>
      </c>
      <c r="J392" t="s">
        <v>27</v>
      </c>
      <c r="K392" t="s">
        <v>54</v>
      </c>
      <c r="L392">
        <v>4698</v>
      </c>
      <c r="M392" t="s">
        <v>69</v>
      </c>
      <c r="N392" t="s">
        <v>83</v>
      </c>
      <c r="O392">
        <v>2021</v>
      </c>
      <c r="R392" t="s">
        <v>55</v>
      </c>
    </row>
    <row r="393" spans="1:18" x14ac:dyDescent="0.25">
      <c r="A393" s="8">
        <v>44222</v>
      </c>
      <c r="B393" t="s">
        <v>14</v>
      </c>
      <c r="C393" t="s">
        <v>15</v>
      </c>
      <c r="D393" t="s">
        <v>23</v>
      </c>
      <c r="E393" t="str">
        <f t="shared" si="6"/>
        <v>EXPERIENCED WORKER</v>
      </c>
      <c r="F393" t="s">
        <v>48</v>
      </c>
      <c r="G393">
        <v>0</v>
      </c>
      <c r="H393" t="s">
        <v>46</v>
      </c>
      <c r="I393" t="s">
        <v>19</v>
      </c>
      <c r="J393" t="s">
        <v>27</v>
      </c>
      <c r="K393" t="s">
        <v>52</v>
      </c>
      <c r="L393">
        <v>0</v>
      </c>
      <c r="M393" t="s">
        <v>70</v>
      </c>
      <c r="N393" t="s">
        <v>83</v>
      </c>
      <c r="O393">
        <v>2021</v>
      </c>
      <c r="R393" t="s">
        <v>46</v>
      </c>
    </row>
    <row r="394" spans="1:18" x14ac:dyDescent="0.25">
      <c r="A394" s="8">
        <v>44223</v>
      </c>
      <c r="B394" t="s">
        <v>65</v>
      </c>
      <c r="C394" t="s">
        <v>15</v>
      </c>
      <c r="D394" t="s">
        <v>23</v>
      </c>
      <c r="E394" t="str">
        <f t="shared" si="6"/>
        <v>EXPERIENCED WORKER</v>
      </c>
      <c r="F394" t="s">
        <v>38</v>
      </c>
      <c r="G394">
        <v>0</v>
      </c>
      <c r="H394" t="s">
        <v>60</v>
      </c>
      <c r="I394" t="s">
        <v>41</v>
      </c>
      <c r="J394" t="s">
        <v>27</v>
      </c>
      <c r="K394" t="s">
        <v>42</v>
      </c>
      <c r="L394">
        <v>36</v>
      </c>
      <c r="M394" t="s">
        <v>72</v>
      </c>
      <c r="N394" t="s">
        <v>83</v>
      </c>
      <c r="O394">
        <v>2021</v>
      </c>
      <c r="R394" t="s">
        <v>60</v>
      </c>
    </row>
    <row r="395" spans="1:18" x14ac:dyDescent="0.25">
      <c r="A395" s="8">
        <v>44224</v>
      </c>
      <c r="B395" t="s">
        <v>61</v>
      </c>
      <c r="C395" t="s">
        <v>15</v>
      </c>
      <c r="D395" t="s">
        <v>36</v>
      </c>
      <c r="E395" t="str">
        <f t="shared" si="6"/>
        <v>PROFESSIONAL</v>
      </c>
      <c r="F395" t="s">
        <v>31</v>
      </c>
      <c r="G395">
        <v>0</v>
      </c>
      <c r="H395" t="s">
        <v>60</v>
      </c>
      <c r="I395" t="s">
        <v>19</v>
      </c>
      <c r="J395" t="s">
        <v>27</v>
      </c>
      <c r="K395" t="s">
        <v>52</v>
      </c>
      <c r="L395">
        <v>0</v>
      </c>
      <c r="M395" t="s">
        <v>69</v>
      </c>
      <c r="N395" t="s">
        <v>83</v>
      </c>
      <c r="O395">
        <v>2021</v>
      </c>
      <c r="R395" t="s">
        <v>60</v>
      </c>
    </row>
    <row r="396" spans="1:18" x14ac:dyDescent="0.25">
      <c r="A396" s="8">
        <v>44225</v>
      </c>
      <c r="B396" t="s">
        <v>64</v>
      </c>
      <c r="C396" t="s">
        <v>15</v>
      </c>
      <c r="D396" t="s">
        <v>36</v>
      </c>
      <c r="E396" t="str">
        <f t="shared" si="6"/>
        <v>PROFESSIONAL</v>
      </c>
      <c r="F396" t="s">
        <v>31</v>
      </c>
      <c r="G396">
        <v>0</v>
      </c>
      <c r="H396" t="s">
        <v>49</v>
      </c>
      <c r="I396" t="s">
        <v>19</v>
      </c>
      <c r="J396" t="s">
        <v>27</v>
      </c>
      <c r="K396" t="s">
        <v>52</v>
      </c>
      <c r="L396">
        <v>0</v>
      </c>
      <c r="M396" t="s">
        <v>70</v>
      </c>
      <c r="N396" t="s">
        <v>84</v>
      </c>
      <c r="O396">
        <v>2021</v>
      </c>
      <c r="R396" t="s">
        <v>49</v>
      </c>
    </row>
    <row r="397" spans="1:18" x14ac:dyDescent="0.25">
      <c r="A397" s="8">
        <v>44226</v>
      </c>
      <c r="B397" t="s">
        <v>43</v>
      </c>
      <c r="C397" t="s">
        <v>15</v>
      </c>
      <c r="D397" t="s">
        <v>36</v>
      </c>
      <c r="E397" t="str">
        <f t="shared" si="6"/>
        <v>PROFESSIONAL</v>
      </c>
      <c r="F397" t="s">
        <v>31</v>
      </c>
      <c r="G397">
        <v>0</v>
      </c>
      <c r="H397" t="s">
        <v>46</v>
      </c>
      <c r="I397" t="s">
        <v>53</v>
      </c>
      <c r="J397" t="s">
        <v>47</v>
      </c>
      <c r="K397" t="s">
        <v>52</v>
      </c>
      <c r="L397">
        <v>1585</v>
      </c>
      <c r="M397" t="s">
        <v>69</v>
      </c>
      <c r="N397" t="s">
        <v>84</v>
      </c>
      <c r="O397">
        <v>2021</v>
      </c>
      <c r="R397" t="s">
        <v>46</v>
      </c>
    </row>
    <row r="398" spans="1:18" x14ac:dyDescent="0.25">
      <c r="A398" s="8">
        <v>44227</v>
      </c>
      <c r="B398" t="s">
        <v>58</v>
      </c>
      <c r="C398" t="s">
        <v>15</v>
      </c>
      <c r="D398" t="s">
        <v>23</v>
      </c>
      <c r="E398" t="str">
        <f t="shared" si="6"/>
        <v>EXPERIENCED WORKER</v>
      </c>
      <c r="F398" t="s">
        <v>63</v>
      </c>
      <c r="G398">
        <v>3</v>
      </c>
      <c r="H398" t="s">
        <v>18</v>
      </c>
      <c r="I398" t="s">
        <v>26</v>
      </c>
      <c r="J398" t="s">
        <v>47</v>
      </c>
      <c r="K398" t="s">
        <v>59</v>
      </c>
      <c r="L398">
        <v>2015</v>
      </c>
      <c r="M398" t="s">
        <v>70</v>
      </c>
      <c r="N398" t="s">
        <v>84</v>
      </c>
      <c r="O398">
        <v>2021</v>
      </c>
      <c r="R398" t="s">
        <v>18</v>
      </c>
    </row>
    <row r="399" spans="1:18" x14ac:dyDescent="0.25">
      <c r="A399" s="8">
        <v>44228</v>
      </c>
      <c r="B399" t="s">
        <v>45</v>
      </c>
      <c r="C399" t="s">
        <v>15</v>
      </c>
      <c r="D399" t="s">
        <v>36</v>
      </c>
      <c r="E399" t="str">
        <f t="shared" si="6"/>
        <v>PROFESSIONAL</v>
      </c>
      <c r="F399" t="s">
        <v>62</v>
      </c>
      <c r="G399">
        <v>4</v>
      </c>
      <c r="H399" t="s">
        <v>46</v>
      </c>
      <c r="I399" t="s">
        <v>26</v>
      </c>
      <c r="J399" t="s">
        <v>27</v>
      </c>
      <c r="K399" t="s">
        <v>33</v>
      </c>
      <c r="L399">
        <v>1793</v>
      </c>
      <c r="M399" t="s">
        <v>67</v>
      </c>
      <c r="N399" t="s">
        <v>84</v>
      </c>
      <c r="O399">
        <v>2021</v>
      </c>
      <c r="R399" t="s">
        <v>46</v>
      </c>
    </row>
    <row r="400" spans="1:18" x14ac:dyDescent="0.25">
      <c r="A400" s="8">
        <v>44229</v>
      </c>
      <c r="B400" t="s">
        <v>61</v>
      </c>
      <c r="C400" t="s">
        <v>15</v>
      </c>
      <c r="D400" t="s">
        <v>30</v>
      </c>
      <c r="E400" t="str">
        <f t="shared" si="6"/>
        <v>INTERN</v>
      </c>
      <c r="F400" t="s">
        <v>24</v>
      </c>
      <c r="G400">
        <v>2.5</v>
      </c>
      <c r="H400" t="s">
        <v>60</v>
      </c>
      <c r="I400" t="s">
        <v>26</v>
      </c>
      <c r="J400" t="s">
        <v>20</v>
      </c>
      <c r="K400" t="s">
        <v>59</v>
      </c>
      <c r="L400">
        <v>807</v>
      </c>
      <c r="M400" t="s">
        <v>68</v>
      </c>
      <c r="N400" t="s">
        <v>84</v>
      </c>
      <c r="O400">
        <v>2021</v>
      </c>
      <c r="R400" t="s">
        <v>60</v>
      </c>
    </row>
    <row r="401" spans="1:18" x14ac:dyDescent="0.25">
      <c r="A401" s="8">
        <v>44230</v>
      </c>
      <c r="B401" t="s">
        <v>58</v>
      </c>
      <c r="C401" t="s">
        <v>35</v>
      </c>
      <c r="D401" t="s">
        <v>23</v>
      </c>
      <c r="E401" t="str">
        <f t="shared" si="6"/>
        <v>EXPERIENCED WORKER</v>
      </c>
      <c r="F401" t="s">
        <v>31</v>
      </c>
      <c r="G401">
        <v>0.5</v>
      </c>
      <c r="H401" t="s">
        <v>46</v>
      </c>
      <c r="I401" t="s">
        <v>26</v>
      </c>
      <c r="J401" t="s">
        <v>20</v>
      </c>
      <c r="K401" t="s">
        <v>21</v>
      </c>
      <c r="L401">
        <v>920</v>
      </c>
      <c r="M401" t="s">
        <v>71</v>
      </c>
      <c r="N401" t="s">
        <v>84</v>
      </c>
      <c r="O401">
        <v>2021</v>
      </c>
      <c r="R401" t="s">
        <v>46</v>
      </c>
    </row>
    <row r="402" spans="1:18" x14ac:dyDescent="0.25">
      <c r="A402" s="8">
        <v>44231</v>
      </c>
      <c r="B402" t="s">
        <v>56</v>
      </c>
      <c r="C402" t="s">
        <v>15</v>
      </c>
      <c r="D402" t="s">
        <v>16</v>
      </c>
      <c r="E402" t="str">
        <f t="shared" si="6"/>
        <v>NEW WORKER</v>
      </c>
      <c r="F402" t="s">
        <v>63</v>
      </c>
      <c r="G402">
        <v>0</v>
      </c>
      <c r="H402" t="s">
        <v>49</v>
      </c>
      <c r="I402" t="s">
        <v>41</v>
      </c>
      <c r="J402" t="s">
        <v>27</v>
      </c>
      <c r="K402" t="s">
        <v>50</v>
      </c>
      <c r="L402">
        <v>37</v>
      </c>
      <c r="M402" t="s">
        <v>73</v>
      </c>
      <c r="N402" t="s">
        <v>84</v>
      </c>
      <c r="O402">
        <v>2021</v>
      </c>
      <c r="R402" t="s">
        <v>49</v>
      </c>
    </row>
    <row r="403" spans="1:18" x14ac:dyDescent="0.25">
      <c r="A403" s="8">
        <v>44232</v>
      </c>
      <c r="B403" t="s">
        <v>51</v>
      </c>
      <c r="C403" t="s">
        <v>15</v>
      </c>
      <c r="D403" t="s">
        <v>36</v>
      </c>
      <c r="E403" t="str">
        <f t="shared" si="6"/>
        <v>PROFESSIONAL</v>
      </c>
      <c r="F403" t="s">
        <v>63</v>
      </c>
      <c r="G403">
        <v>0</v>
      </c>
      <c r="H403" t="s">
        <v>32</v>
      </c>
      <c r="I403" t="s">
        <v>53</v>
      </c>
      <c r="J403" t="s">
        <v>47</v>
      </c>
      <c r="K403" t="s">
        <v>21</v>
      </c>
      <c r="L403">
        <v>4791</v>
      </c>
      <c r="M403" t="s">
        <v>73</v>
      </c>
      <c r="N403" t="s">
        <v>84</v>
      </c>
      <c r="O403">
        <v>2021</v>
      </c>
      <c r="R403" t="s">
        <v>32</v>
      </c>
    </row>
    <row r="404" spans="1:18" x14ac:dyDescent="0.25">
      <c r="A404" s="8">
        <v>44233</v>
      </c>
      <c r="B404" t="s">
        <v>58</v>
      </c>
      <c r="C404" t="s">
        <v>15</v>
      </c>
      <c r="D404" t="s">
        <v>16</v>
      </c>
      <c r="E404" t="str">
        <f t="shared" si="6"/>
        <v>NEW WORKER</v>
      </c>
      <c r="F404" t="s">
        <v>40</v>
      </c>
      <c r="G404">
        <v>0</v>
      </c>
      <c r="H404" t="s">
        <v>18</v>
      </c>
      <c r="I404" t="s">
        <v>53</v>
      </c>
      <c r="J404" t="s">
        <v>27</v>
      </c>
      <c r="K404" t="s">
        <v>59</v>
      </c>
      <c r="L404">
        <v>2124</v>
      </c>
      <c r="M404" t="s">
        <v>70</v>
      </c>
      <c r="N404" t="s">
        <v>84</v>
      </c>
      <c r="O404">
        <v>2021</v>
      </c>
      <c r="R404" t="s">
        <v>18</v>
      </c>
    </row>
    <row r="405" spans="1:18" x14ac:dyDescent="0.25">
      <c r="A405" s="8">
        <v>44234</v>
      </c>
      <c r="B405" t="s">
        <v>56</v>
      </c>
      <c r="C405" t="s">
        <v>35</v>
      </c>
      <c r="D405" t="s">
        <v>23</v>
      </c>
      <c r="E405" t="str">
        <f t="shared" si="6"/>
        <v>EXPERIENCED WORKER</v>
      </c>
      <c r="F405" t="s">
        <v>48</v>
      </c>
      <c r="G405">
        <v>0</v>
      </c>
      <c r="H405" t="s">
        <v>39</v>
      </c>
      <c r="I405" t="s">
        <v>19</v>
      </c>
      <c r="J405" t="s">
        <v>20</v>
      </c>
      <c r="K405" t="s">
        <v>44</v>
      </c>
      <c r="L405">
        <v>0</v>
      </c>
      <c r="M405" t="s">
        <v>67</v>
      </c>
      <c r="N405" t="s">
        <v>84</v>
      </c>
      <c r="O405">
        <v>2021</v>
      </c>
      <c r="R405" t="s">
        <v>39</v>
      </c>
    </row>
    <row r="406" spans="1:18" x14ac:dyDescent="0.25">
      <c r="A406" s="8">
        <v>44235</v>
      </c>
      <c r="B406" t="s">
        <v>45</v>
      </c>
      <c r="C406" t="s">
        <v>15</v>
      </c>
      <c r="D406" t="s">
        <v>16</v>
      </c>
      <c r="E406" t="str">
        <f t="shared" si="6"/>
        <v>NEW WORKER</v>
      </c>
      <c r="F406" t="s">
        <v>63</v>
      </c>
      <c r="G406">
        <v>0</v>
      </c>
      <c r="H406" t="s">
        <v>25</v>
      </c>
      <c r="I406" t="s">
        <v>53</v>
      </c>
      <c r="J406" t="s">
        <v>27</v>
      </c>
      <c r="K406" t="s">
        <v>28</v>
      </c>
      <c r="L406">
        <v>1636</v>
      </c>
      <c r="M406" t="s">
        <v>71</v>
      </c>
      <c r="N406" t="s">
        <v>84</v>
      </c>
      <c r="O406">
        <v>2021</v>
      </c>
      <c r="R406" t="s">
        <v>25</v>
      </c>
    </row>
    <row r="407" spans="1:18" x14ac:dyDescent="0.25">
      <c r="A407" s="8">
        <v>44236</v>
      </c>
      <c r="B407" t="s">
        <v>22</v>
      </c>
      <c r="C407" t="s">
        <v>15</v>
      </c>
      <c r="D407" t="s">
        <v>16</v>
      </c>
      <c r="E407" t="str">
        <f t="shared" si="6"/>
        <v>NEW WORKER</v>
      </c>
      <c r="F407" t="s">
        <v>24</v>
      </c>
      <c r="G407">
        <v>0</v>
      </c>
      <c r="H407" t="s">
        <v>32</v>
      </c>
      <c r="I407" t="s">
        <v>53</v>
      </c>
      <c r="J407" t="s">
        <v>47</v>
      </c>
      <c r="K407" t="s">
        <v>50</v>
      </c>
      <c r="L407">
        <v>4069</v>
      </c>
      <c r="M407" t="s">
        <v>73</v>
      </c>
      <c r="N407" t="s">
        <v>84</v>
      </c>
      <c r="O407">
        <v>2021</v>
      </c>
      <c r="R407" t="s">
        <v>32</v>
      </c>
    </row>
    <row r="408" spans="1:18" x14ac:dyDescent="0.25">
      <c r="A408" s="8">
        <v>44237</v>
      </c>
      <c r="B408" t="s">
        <v>65</v>
      </c>
      <c r="C408" t="s">
        <v>15</v>
      </c>
      <c r="D408" t="s">
        <v>23</v>
      </c>
      <c r="E408" t="str">
        <f t="shared" si="6"/>
        <v>EXPERIENCED WORKER</v>
      </c>
      <c r="F408" t="s">
        <v>38</v>
      </c>
      <c r="G408">
        <v>0</v>
      </c>
      <c r="H408" t="s">
        <v>39</v>
      </c>
      <c r="I408" t="s">
        <v>41</v>
      </c>
      <c r="J408" t="s">
        <v>20</v>
      </c>
      <c r="K408" t="s">
        <v>52</v>
      </c>
      <c r="L408">
        <v>493</v>
      </c>
      <c r="M408" t="s">
        <v>70</v>
      </c>
      <c r="N408" t="s">
        <v>84</v>
      </c>
      <c r="O408">
        <v>2021</v>
      </c>
      <c r="R408" t="s">
        <v>39</v>
      </c>
    </row>
    <row r="409" spans="1:18" x14ac:dyDescent="0.25">
      <c r="A409" s="8">
        <v>44238</v>
      </c>
      <c r="B409" t="s">
        <v>14</v>
      </c>
      <c r="C409" t="s">
        <v>15</v>
      </c>
      <c r="D409" t="s">
        <v>30</v>
      </c>
      <c r="E409" t="str">
        <f t="shared" si="6"/>
        <v>INTERN</v>
      </c>
      <c r="F409" t="s">
        <v>37</v>
      </c>
      <c r="G409">
        <v>0</v>
      </c>
      <c r="H409" t="s">
        <v>25</v>
      </c>
      <c r="I409" t="s">
        <v>53</v>
      </c>
      <c r="J409" t="s">
        <v>47</v>
      </c>
      <c r="K409" t="s">
        <v>54</v>
      </c>
      <c r="L409">
        <v>1493</v>
      </c>
      <c r="M409" t="s">
        <v>67</v>
      </c>
      <c r="N409" t="s">
        <v>84</v>
      </c>
      <c r="O409">
        <v>2021</v>
      </c>
      <c r="R409" t="s">
        <v>25</v>
      </c>
    </row>
    <row r="410" spans="1:18" x14ac:dyDescent="0.25">
      <c r="A410" s="8">
        <v>44239</v>
      </c>
      <c r="B410" t="s">
        <v>58</v>
      </c>
      <c r="C410" t="s">
        <v>15</v>
      </c>
      <c r="D410" t="s">
        <v>30</v>
      </c>
      <c r="E410" t="str">
        <f t="shared" si="6"/>
        <v>INTERN</v>
      </c>
      <c r="F410" t="s">
        <v>31</v>
      </c>
      <c r="G410">
        <v>0</v>
      </c>
      <c r="H410" t="s">
        <v>39</v>
      </c>
      <c r="I410" t="s">
        <v>19</v>
      </c>
      <c r="J410" t="s">
        <v>47</v>
      </c>
      <c r="K410" t="s">
        <v>52</v>
      </c>
      <c r="L410">
        <v>0</v>
      </c>
      <c r="M410" t="s">
        <v>68</v>
      </c>
      <c r="N410" t="s">
        <v>84</v>
      </c>
      <c r="O410">
        <v>2021</v>
      </c>
      <c r="R410" t="s">
        <v>39</v>
      </c>
    </row>
    <row r="411" spans="1:18" x14ac:dyDescent="0.25">
      <c r="A411" s="8">
        <v>44240</v>
      </c>
      <c r="B411" t="s">
        <v>29</v>
      </c>
      <c r="C411" t="s">
        <v>35</v>
      </c>
      <c r="D411" t="s">
        <v>36</v>
      </c>
      <c r="E411" t="str">
        <f t="shared" si="6"/>
        <v>PROFESSIONAL</v>
      </c>
      <c r="F411" t="s">
        <v>48</v>
      </c>
      <c r="G411">
        <v>0</v>
      </c>
      <c r="H411" t="s">
        <v>25</v>
      </c>
      <c r="I411" t="s">
        <v>41</v>
      </c>
      <c r="J411" t="s">
        <v>27</v>
      </c>
      <c r="K411" t="s">
        <v>33</v>
      </c>
      <c r="L411">
        <v>449</v>
      </c>
      <c r="M411" t="s">
        <v>71</v>
      </c>
      <c r="N411" t="s">
        <v>84</v>
      </c>
      <c r="O411">
        <v>2021</v>
      </c>
      <c r="R411" t="s">
        <v>25</v>
      </c>
    </row>
    <row r="412" spans="1:18" x14ac:dyDescent="0.25">
      <c r="A412" s="8">
        <v>44241</v>
      </c>
      <c r="B412" t="s">
        <v>14</v>
      </c>
      <c r="C412" t="s">
        <v>15</v>
      </c>
      <c r="D412" t="s">
        <v>30</v>
      </c>
      <c r="E412" t="str">
        <f t="shared" si="6"/>
        <v>INTERN</v>
      </c>
      <c r="F412" t="s">
        <v>63</v>
      </c>
      <c r="G412">
        <v>1.5</v>
      </c>
      <c r="H412" t="s">
        <v>49</v>
      </c>
      <c r="I412" t="s">
        <v>26</v>
      </c>
      <c r="J412" t="s">
        <v>47</v>
      </c>
      <c r="K412" t="s">
        <v>33</v>
      </c>
      <c r="L412">
        <v>4871</v>
      </c>
      <c r="M412" t="s">
        <v>70</v>
      </c>
      <c r="N412" t="s">
        <v>84</v>
      </c>
      <c r="O412">
        <v>2021</v>
      </c>
      <c r="R412" t="s">
        <v>49</v>
      </c>
    </row>
    <row r="413" spans="1:18" x14ac:dyDescent="0.25">
      <c r="A413" s="8">
        <v>44242</v>
      </c>
      <c r="B413" t="s">
        <v>45</v>
      </c>
      <c r="C413" t="s">
        <v>35</v>
      </c>
      <c r="D413" t="s">
        <v>16</v>
      </c>
      <c r="E413" t="str">
        <f t="shared" si="6"/>
        <v>NEW WORKER</v>
      </c>
      <c r="F413" t="s">
        <v>38</v>
      </c>
      <c r="G413">
        <v>0</v>
      </c>
      <c r="H413" t="s">
        <v>49</v>
      </c>
      <c r="I413" t="s">
        <v>19</v>
      </c>
      <c r="J413" t="s">
        <v>27</v>
      </c>
      <c r="K413" t="s">
        <v>44</v>
      </c>
      <c r="L413">
        <v>0</v>
      </c>
      <c r="M413" t="s">
        <v>68</v>
      </c>
      <c r="N413" t="s">
        <v>85</v>
      </c>
      <c r="O413">
        <v>2021</v>
      </c>
      <c r="R413" t="s">
        <v>49</v>
      </c>
    </row>
    <row r="414" spans="1:18" x14ac:dyDescent="0.25">
      <c r="A414" s="8">
        <v>44243</v>
      </c>
      <c r="B414" t="s">
        <v>51</v>
      </c>
      <c r="C414" t="s">
        <v>15</v>
      </c>
      <c r="D414" t="s">
        <v>36</v>
      </c>
      <c r="E414" t="str">
        <f t="shared" si="6"/>
        <v>PROFESSIONAL</v>
      </c>
      <c r="F414" t="s">
        <v>48</v>
      </c>
      <c r="G414">
        <v>0</v>
      </c>
      <c r="H414" t="s">
        <v>57</v>
      </c>
      <c r="I414" t="s">
        <v>19</v>
      </c>
      <c r="J414" t="s">
        <v>47</v>
      </c>
      <c r="K414" t="s">
        <v>59</v>
      </c>
      <c r="L414">
        <v>0</v>
      </c>
      <c r="M414" t="s">
        <v>69</v>
      </c>
      <c r="N414" t="s">
        <v>85</v>
      </c>
      <c r="O414">
        <v>2021</v>
      </c>
      <c r="R414" t="s">
        <v>57</v>
      </c>
    </row>
    <row r="415" spans="1:18" x14ac:dyDescent="0.25">
      <c r="A415" s="8">
        <v>44244</v>
      </c>
      <c r="B415" t="s">
        <v>61</v>
      </c>
      <c r="C415" t="s">
        <v>15</v>
      </c>
      <c r="D415" t="s">
        <v>16</v>
      </c>
      <c r="E415" t="str">
        <f t="shared" si="6"/>
        <v>NEW WORKER</v>
      </c>
      <c r="F415" t="s">
        <v>38</v>
      </c>
      <c r="G415">
        <v>0</v>
      </c>
      <c r="H415" t="s">
        <v>46</v>
      </c>
      <c r="I415" t="s">
        <v>53</v>
      </c>
      <c r="J415" t="s">
        <v>47</v>
      </c>
      <c r="K415" t="s">
        <v>44</v>
      </c>
      <c r="L415">
        <v>4021</v>
      </c>
      <c r="M415" t="s">
        <v>73</v>
      </c>
      <c r="N415" t="s">
        <v>85</v>
      </c>
      <c r="O415">
        <v>2021</v>
      </c>
      <c r="R415" t="s">
        <v>46</v>
      </c>
    </row>
    <row r="416" spans="1:18" x14ac:dyDescent="0.25">
      <c r="A416" s="8">
        <v>44245</v>
      </c>
      <c r="B416" t="s">
        <v>64</v>
      </c>
      <c r="C416" t="s">
        <v>15</v>
      </c>
      <c r="D416" t="s">
        <v>16</v>
      </c>
      <c r="E416" t="str">
        <f t="shared" si="6"/>
        <v>NEW WORKER</v>
      </c>
      <c r="F416" t="s">
        <v>48</v>
      </c>
      <c r="G416">
        <v>4.5</v>
      </c>
      <c r="H416" t="s">
        <v>32</v>
      </c>
      <c r="I416" t="s">
        <v>26</v>
      </c>
      <c r="J416" t="s">
        <v>47</v>
      </c>
      <c r="K416" t="s">
        <v>59</v>
      </c>
      <c r="L416">
        <v>4399</v>
      </c>
      <c r="M416" t="s">
        <v>73</v>
      </c>
      <c r="N416" t="s">
        <v>85</v>
      </c>
      <c r="O416">
        <v>2021</v>
      </c>
      <c r="R416" t="s">
        <v>32</v>
      </c>
    </row>
    <row r="417" spans="1:18" x14ac:dyDescent="0.25">
      <c r="A417" s="8">
        <v>44246</v>
      </c>
      <c r="B417" t="s">
        <v>58</v>
      </c>
      <c r="C417" t="s">
        <v>15</v>
      </c>
      <c r="D417" t="s">
        <v>23</v>
      </c>
      <c r="E417" t="str">
        <f t="shared" si="6"/>
        <v>EXPERIENCED WORKER</v>
      </c>
      <c r="F417" t="s">
        <v>24</v>
      </c>
      <c r="G417">
        <v>0</v>
      </c>
      <c r="H417" t="s">
        <v>55</v>
      </c>
      <c r="I417" t="s">
        <v>41</v>
      </c>
      <c r="J417" t="s">
        <v>20</v>
      </c>
      <c r="K417" t="s">
        <v>21</v>
      </c>
      <c r="L417">
        <v>324</v>
      </c>
      <c r="M417" t="s">
        <v>67</v>
      </c>
      <c r="N417" t="s">
        <v>85</v>
      </c>
      <c r="O417">
        <v>2021</v>
      </c>
      <c r="R417" t="s">
        <v>55</v>
      </c>
    </row>
    <row r="418" spans="1:18" x14ac:dyDescent="0.25">
      <c r="A418" s="8">
        <v>44247</v>
      </c>
      <c r="B418" t="s">
        <v>45</v>
      </c>
      <c r="C418" t="s">
        <v>15</v>
      </c>
      <c r="D418" t="s">
        <v>23</v>
      </c>
      <c r="E418" t="str">
        <f t="shared" si="6"/>
        <v>EXPERIENCED WORKER</v>
      </c>
      <c r="F418" t="s">
        <v>31</v>
      </c>
      <c r="G418">
        <v>0</v>
      </c>
      <c r="H418" t="s">
        <v>25</v>
      </c>
      <c r="I418" t="s">
        <v>41</v>
      </c>
      <c r="J418" t="s">
        <v>27</v>
      </c>
      <c r="K418" t="s">
        <v>54</v>
      </c>
      <c r="L418">
        <v>125</v>
      </c>
      <c r="M418" t="s">
        <v>68</v>
      </c>
      <c r="N418" t="s">
        <v>85</v>
      </c>
      <c r="O418">
        <v>2021</v>
      </c>
      <c r="R418" t="s">
        <v>25</v>
      </c>
    </row>
    <row r="419" spans="1:18" x14ac:dyDescent="0.25">
      <c r="A419" s="8">
        <v>44248</v>
      </c>
      <c r="B419" t="s">
        <v>56</v>
      </c>
      <c r="C419" t="s">
        <v>15</v>
      </c>
      <c r="D419" t="s">
        <v>36</v>
      </c>
      <c r="E419" t="str">
        <f t="shared" si="6"/>
        <v>PROFESSIONAL</v>
      </c>
      <c r="F419" t="s">
        <v>38</v>
      </c>
      <c r="G419">
        <v>0</v>
      </c>
      <c r="H419" t="s">
        <v>18</v>
      </c>
      <c r="I419" t="s">
        <v>53</v>
      </c>
      <c r="J419" t="s">
        <v>27</v>
      </c>
      <c r="K419" t="s">
        <v>44</v>
      </c>
      <c r="L419">
        <v>2351</v>
      </c>
      <c r="M419" t="s">
        <v>73</v>
      </c>
      <c r="N419" t="s">
        <v>85</v>
      </c>
      <c r="O419">
        <v>2021</v>
      </c>
      <c r="R419" t="s">
        <v>18</v>
      </c>
    </row>
    <row r="420" spans="1:18" x14ac:dyDescent="0.25">
      <c r="A420" s="8">
        <v>44249</v>
      </c>
      <c r="B420" t="s">
        <v>34</v>
      </c>
      <c r="C420" t="s">
        <v>15</v>
      </c>
      <c r="D420" t="s">
        <v>16</v>
      </c>
      <c r="E420" t="str">
        <f t="shared" si="6"/>
        <v>NEW WORKER</v>
      </c>
      <c r="F420" t="s">
        <v>38</v>
      </c>
      <c r="G420">
        <v>0</v>
      </c>
      <c r="H420" t="s">
        <v>49</v>
      </c>
      <c r="I420" t="s">
        <v>19</v>
      </c>
      <c r="J420" t="s">
        <v>27</v>
      </c>
      <c r="K420" t="s">
        <v>33</v>
      </c>
      <c r="L420">
        <v>0</v>
      </c>
      <c r="M420" t="s">
        <v>67</v>
      </c>
      <c r="N420" t="s">
        <v>85</v>
      </c>
      <c r="O420">
        <v>2021</v>
      </c>
      <c r="R420" t="s">
        <v>49</v>
      </c>
    </row>
    <row r="421" spans="1:18" x14ac:dyDescent="0.25">
      <c r="A421" s="8">
        <v>44250</v>
      </c>
      <c r="B421" t="s">
        <v>61</v>
      </c>
      <c r="C421" t="s">
        <v>15</v>
      </c>
      <c r="D421" t="s">
        <v>23</v>
      </c>
      <c r="E421" t="str">
        <f t="shared" si="6"/>
        <v>EXPERIENCED WORKER</v>
      </c>
      <c r="F421" t="s">
        <v>62</v>
      </c>
      <c r="G421">
        <v>0</v>
      </c>
      <c r="H421" t="s">
        <v>46</v>
      </c>
      <c r="I421" t="s">
        <v>53</v>
      </c>
      <c r="J421" t="s">
        <v>27</v>
      </c>
      <c r="K421" t="s">
        <v>50</v>
      </c>
      <c r="L421">
        <v>2699</v>
      </c>
      <c r="M421" t="s">
        <v>72</v>
      </c>
      <c r="N421" t="s">
        <v>85</v>
      </c>
      <c r="O421">
        <v>2021</v>
      </c>
      <c r="R421" t="s">
        <v>46</v>
      </c>
    </row>
    <row r="422" spans="1:18" x14ac:dyDescent="0.25">
      <c r="A422" s="8">
        <v>44251</v>
      </c>
      <c r="B422" t="s">
        <v>61</v>
      </c>
      <c r="C422" t="s">
        <v>15</v>
      </c>
      <c r="D422" t="s">
        <v>23</v>
      </c>
      <c r="E422" t="str">
        <f t="shared" si="6"/>
        <v>EXPERIENCED WORKER</v>
      </c>
      <c r="F422" t="s">
        <v>62</v>
      </c>
      <c r="G422">
        <v>0</v>
      </c>
      <c r="H422" t="s">
        <v>25</v>
      </c>
      <c r="I422" t="s">
        <v>41</v>
      </c>
      <c r="J422" t="s">
        <v>47</v>
      </c>
      <c r="K422" t="s">
        <v>21</v>
      </c>
      <c r="L422">
        <v>422</v>
      </c>
      <c r="M422" t="s">
        <v>70</v>
      </c>
      <c r="N422" t="s">
        <v>85</v>
      </c>
      <c r="O422">
        <v>2021</v>
      </c>
      <c r="R422" t="s">
        <v>25</v>
      </c>
    </row>
    <row r="423" spans="1:18" x14ac:dyDescent="0.25">
      <c r="A423" s="8">
        <v>44252</v>
      </c>
      <c r="B423" t="s">
        <v>22</v>
      </c>
      <c r="C423" t="s">
        <v>15</v>
      </c>
      <c r="D423" t="s">
        <v>36</v>
      </c>
      <c r="E423" t="str">
        <f t="shared" si="6"/>
        <v>PROFESSIONAL</v>
      </c>
      <c r="F423" t="s">
        <v>31</v>
      </c>
      <c r="G423">
        <v>0</v>
      </c>
      <c r="H423" t="s">
        <v>60</v>
      </c>
      <c r="I423" t="s">
        <v>19</v>
      </c>
      <c r="J423" t="s">
        <v>47</v>
      </c>
      <c r="K423" t="s">
        <v>54</v>
      </c>
      <c r="L423">
        <v>0</v>
      </c>
      <c r="M423" t="s">
        <v>67</v>
      </c>
      <c r="N423" t="s">
        <v>85</v>
      </c>
      <c r="O423">
        <v>2021</v>
      </c>
      <c r="R423" t="s">
        <v>60</v>
      </c>
    </row>
    <row r="424" spans="1:18" x14ac:dyDescent="0.25">
      <c r="A424" s="8">
        <v>44253</v>
      </c>
      <c r="B424" t="s">
        <v>14</v>
      </c>
      <c r="C424" t="s">
        <v>15</v>
      </c>
      <c r="D424" t="s">
        <v>36</v>
      </c>
      <c r="E424" t="str">
        <f t="shared" si="6"/>
        <v>PROFESSIONAL</v>
      </c>
      <c r="F424" t="s">
        <v>62</v>
      </c>
      <c r="G424">
        <v>1</v>
      </c>
      <c r="H424" t="s">
        <v>49</v>
      </c>
      <c r="I424" t="s">
        <v>26</v>
      </c>
      <c r="J424" t="s">
        <v>20</v>
      </c>
      <c r="K424" t="s">
        <v>50</v>
      </c>
      <c r="L424">
        <v>3582</v>
      </c>
      <c r="M424" t="s">
        <v>71</v>
      </c>
      <c r="N424" t="s">
        <v>74</v>
      </c>
      <c r="O424">
        <v>2022</v>
      </c>
      <c r="R424" t="s">
        <v>49</v>
      </c>
    </row>
    <row r="425" spans="1:18" x14ac:dyDescent="0.25">
      <c r="A425" s="8">
        <v>44254</v>
      </c>
      <c r="B425" t="s">
        <v>61</v>
      </c>
      <c r="C425" t="s">
        <v>15</v>
      </c>
      <c r="D425" t="s">
        <v>23</v>
      </c>
      <c r="E425" t="str">
        <f t="shared" si="6"/>
        <v>EXPERIENCED WORKER</v>
      </c>
      <c r="F425" t="s">
        <v>48</v>
      </c>
      <c r="G425">
        <v>0</v>
      </c>
      <c r="H425" t="s">
        <v>46</v>
      </c>
      <c r="I425" t="s">
        <v>19</v>
      </c>
      <c r="J425" t="s">
        <v>47</v>
      </c>
      <c r="K425" t="s">
        <v>42</v>
      </c>
      <c r="L425">
        <v>0</v>
      </c>
      <c r="M425" t="s">
        <v>73</v>
      </c>
      <c r="N425" t="s">
        <v>74</v>
      </c>
      <c r="O425">
        <v>2022</v>
      </c>
      <c r="R425" t="s">
        <v>46</v>
      </c>
    </row>
    <row r="426" spans="1:18" x14ac:dyDescent="0.25">
      <c r="A426" s="8">
        <v>44255</v>
      </c>
      <c r="B426" t="s">
        <v>58</v>
      </c>
      <c r="C426" t="s">
        <v>15</v>
      </c>
      <c r="D426" t="s">
        <v>16</v>
      </c>
      <c r="E426" t="str">
        <f t="shared" si="6"/>
        <v>NEW WORKER</v>
      </c>
      <c r="F426" t="s">
        <v>63</v>
      </c>
      <c r="G426">
        <v>0</v>
      </c>
      <c r="H426" t="s">
        <v>18</v>
      </c>
      <c r="I426" t="s">
        <v>19</v>
      </c>
      <c r="J426" t="s">
        <v>20</v>
      </c>
      <c r="K426" t="s">
        <v>21</v>
      </c>
      <c r="L426">
        <v>0</v>
      </c>
      <c r="M426" t="s">
        <v>70</v>
      </c>
      <c r="N426" t="s">
        <v>74</v>
      </c>
      <c r="O426">
        <v>2022</v>
      </c>
      <c r="R426" t="s">
        <v>18</v>
      </c>
    </row>
    <row r="427" spans="1:18" x14ac:dyDescent="0.25">
      <c r="A427" s="8">
        <v>44256</v>
      </c>
      <c r="B427" t="s">
        <v>22</v>
      </c>
      <c r="C427" t="s">
        <v>15</v>
      </c>
      <c r="D427" t="s">
        <v>16</v>
      </c>
      <c r="E427" t="str">
        <f t="shared" si="6"/>
        <v>NEW WORKER</v>
      </c>
      <c r="F427" t="s">
        <v>40</v>
      </c>
      <c r="G427">
        <v>1.5</v>
      </c>
      <c r="H427" t="s">
        <v>18</v>
      </c>
      <c r="I427" t="s">
        <v>26</v>
      </c>
      <c r="J427" t="s">
        <v>47</v>
      </c>
      <c r="K427" t="s">
        <v>28</v>
      </c>
      <c r="L427">
        <v>2459</v>
      </c>
      <c r="M427" t="s">
        <v>70</v>
      </c>
      <c r="N427" t="s">
        <v>74</v>
      </c>
      <c r="O427">
        <v>2022</v>
      </c>
      <c r="R427" t="s">
        <v>18</v>
      </c>
    </row>
    <row r="428" spans="1:18" x14ac:dyDescent="0.25">
      <c r="A428" s="8">
        <v>44257</v>
      </c>
      <c r="B428" t="s">
        <v>22</v>
      </c>
      <c r="C428" t="s">
        <v>15</v>
      </c>
      <c r="D428" t="s">
        <v>16</v>
      </c>
      <c r="E428" t="str">
        <f t="shared" si="6"/>
        <v>NEW WORKER</v>
      </c>
      <c r="F428" t="s">
        <v>31</v>
      </c>
      <c r="G428">
        <v>0</v>
      </c>
      <c r="H428" t="s">
        <v>55</v>
      </c>
      <c r="I428" t="s">
        <v>41</v>
      </c>
      <c r="J428" t="s">
        <v>27</v>
      </c>
      <c r="K428" t="s">
        <v>44</v>
      </c>
      <c r="L428">
        <v>60</v>
      </c>
      <c r="M428" t="s">
        <v>69</v>
      </c>
      <c r="N428" t="s">
        <v>74</v>
      </c>
      <c r="O428">
        <v>2022</v>
      </c>
      <c r="R428" t="s">
        <v>55</v>
      </c>
    </row>
    <row r="429" spans="1:18" x14ac:dyDescent="0.25">
      <c r="A429" s="8">
        <v>44258</v>
      </c>
      <c r="B429" t="s">
        <v>56</v>
      </c>
      <c r="C429" t="s">
        <v>35</v>
      </c>
      <c r="D429" t="s">
        <v>23</v>
      </c>
      <c r="E429" t="str">
        <f t="shared" si="6"/>
        <v>EXPERIENCED WORKER</v>
      </c>
      <c r="F429" t="s">
        <v>38</v>
      </c>
      <c r="G429">
        <v>4</v>
      </c>
      <c r="H429" t="s">
        <v>25</v>
      </c>
      <c r="I429" t="s">
        <v>26</v>
      </c>
      <c r="J429" t="s">
        <v>47</v>
      </c>
      <c r="K429" t="s">
        <v>42</v>
      </c>
      <c r="L429">
        <v>736</v>
      </c>
      <c r="M429" t="s">
        <v>71</v>
      </c>
      <c r="N429" t="s">
        <v>74</v>
      </c>
      <c r="O429">
        <v>2022</v>
      </c>
      <c r="R429" t="s">
        <v>25</v>
      </c>
    </row>
    <row r="430" spans="1:18" x14ac:dyDescent="0.25">
      <c r="A430" s="8">
        <v>44259</v>
      </c>
      <c r="B430" t="s">
        <v>58</v>
      </c>
      <c r="C430" t="s">
        <v>15</v>
      </c>
      <c r="D430" t="s">
        <v>36</v>
      </c>
      <c r="E430" t="str">
        <f t="shared" si="6"/>
        <v>PROFESSIONAL</v>
      </c>
      <c r="F430" t="s">
        <v>62</v>
      </c>
      <c r="G430">
        <v>0</v>
      </c>
      <c r="H430" t="s">
        <v>55</v>
      </c>
      <c r="I430" t="s">
        <v>19</v>
      </c>
      <c r="J430" t="s">
        <v>27</v>
      </c>
      <c r="K430" t="s">
        <v>21</v>
      </c>
      <c r="L430">
        <v>0</v>
      </c>
      <c r="M430" t="s">
        <v>67</v>
      </c>
      <c r="N430" t="s">
        <v>74</v>
      </c>
      <c r="O430">
        <v>2022</v>
      </c>
      <c r="R430" t="s">
        <v>55</v>
      </c>
    </row>
    <row r="431" spans="1:18" x14ac:dyDescent="0.25">
      <c r="A431" s="8">
        <v>44260</v>
      </c>
      <c r="B431" t="s">
        <v>22</v>
      </c>
      <c r="C431" t="s">
        <v>15</v>
      </c>
      <c r="D431" t="s">
        <v>23</v>
      </c>
      <c r="E431" t="str">
        <f t="shared" si="6"/>
        <v>EXPERIENCED WORKER</v>
      </c>
      <c r="F431" t="s">
        <v>17</v>
      </c>
      <c r="G431">
        <v>0</v>
      </c>
      <c r="H431" t="s">
        <v>60</v>
      </c>
      <c r="I431" t="s">
        <v>19</v>
      </c>
      <c r="J431" t="s">
        <v>47</v>
      </c>
      <c r="K431" t="s">
        <v>52</v>
      </c>
      <c r="L431">
        <v>0</v>
      </c>
      <c r="M431" t="s">
        <v>68</v>
      </c>
      <c r="N431" t="s">
        <v>74</v>
      </c>
      <c r="O431">
        <v>2022</v>
      </c>
      <c r="R431" t="s">
        <v>60</v>
      </c>
    </row>
    <row r="432" spans="1:18" x14ac:dyDescent="0.25">
      <c r="A432" s="8">
        <v>44261</v>
      </c>
      <c r="B432" t="s">
        <v>45</v>
      </c>
      <c r="C432" t="s">
        <v>15</v>
      </c>
      <c r="D432" t="s">
        <v>36</v>
      </c>
      <c r="E432" t="str">
        <f t="shared" si="6"/>
        <v>PROFESSIONAL</v>
      </c>
      <c r="F432" t="s">
        <v>31</v>
      </c>
      <c r="G432">
        <v>0</v>
      </c>
      <c r="H432" t="s">
        <v>25</v>
      </c>
      <c r="I432" t="s">
        <v>53</v>
      </c>
      <c r="J432" t="s">
        <v>27</v>
      </c>
      <c r="K432" t="s">
        <v>42</v>
      </c>
      <c r="L432">
        <v>1045</v>
      </c>
      <c r="M432" t="s">
        <v>69</v>
      </c>
      <c r="N432" t="s">
        <v>74</v>
      </c>
      <c r="O432">
        <v>2022</v>
      </c>
      <c r="R432" t="s">
        <v>25</v>
      </c>
    </row>
    <row r="433" spans="1:18" x14ac:dyDescent="0.25">
      <c r="A433" s="8">
        <v>44262</v>
      </c>
      <c r="B433" t="s">
        <v>45</v>
      </c>
      <c r="C433" t="s">
        <v>15</v>
      </c>
      <c r="D433" t="s">
        <v>36</v>
      </c>
      <c r="E433" t="str">
        <f t="shared" si="6"/>
        <v>PROFESSIONAL</v>
      </c>
      <c r="F433" t="s">
        <v>63</v>
      </c>
      <c r="G433">
        <v>0</v>
      </c>
      <c r="H433" t="s">
        <v>60</v>
      </c>
      <c r="I433" t="s">
        <v>41</v>
      </c>
      <c r="J433" t="s">
        <v>27</v>
      </c>
      <c r="K433" t="s">
        <v>50</v>
      </c>
      <c r="L433">
        <v>83</v>
      </c>
      <c r="M433" t="s">
        <v>71</v>
      </c>
      <c r="N433" t="s">
        <v>74</v>
      </c>
      <c r="O433">
        <v>2022</v>
      </c>
      <c r="R433" t="s">
        <v>60</v>
      </c>
    </row>
    <row r="434" spans="1:18" x14ac:dyDescent="0.25">
      <c r="A434" s="8">
        <v>44263</v>
      </c>
      <c r="B434" t="s">
        <v>43</v>
      </c>
      <c r="C434" t="s">
        <v>15</v>
      </c>
      <c r="D434" t="s">
        <v>36</v>
      </c>
      <c r="E434" t="str">
        <f t="shared" si="6"/>
        <v>PROFESSIONAL</v>
      </c>
      <c r="F434" t="s">
        <v>63</v>
      </c>
      <c r="G434">
        <v>0</v>
      </c>
      <c r="H434" t="s">
        <v>57</v>
      </c>
      <c r="I434" t="s">
        <v>19</v>
      </c>
      <c r="J434" t="s">
        <v>47</v>
      </c>
      <c r="K434" t="s">
        <v>44</v>
      </c>
      <c r="L434">
        <v>0</v>
      </c>
      <c r="M434" t="s">
        <v>71</v>
      </c>
      <c r="N434" t="s">
        <v>74</v>
      </c>
      <c r="O434">
        <v>2022</v>
      </c>
      <c r="R434" t="s">
        <v>57</v>
      </c>
    </row>
    <row r="435" spans="1:18" x14ac:dyDescent="0.25">
      <c r="A435" s="8">
        <v>44264</v>
      </c>
      <c r="B435" t="s">
        <v>56</v>
      </c>
      <c r="C435" t="s">
        <v>15</v>
      </c>
      <c r="D435" t="s">
        <v>23</v>
      </c>
      <c r="E435" t="str">
        <f t="shared" si="6"/>
        <v>EXPERIENCED WORKER</v>
      </c>
      <c r="F435" t="s">
        <v>17</v>
      </c>
      <c r="G435">
        <v>1.5</v>
      </c>
      <c r="H435" t="s">
        <v>25</v>
      </c>
      <c r="I435" t="s">
        <v>26</v>
      </c>
      <c r="J435" t="s">
        <v>27</v>
      </c>
      <c r="K435" t="s">
        <v>42</v>
      </c>
      <c r="L435">
        <v>998</v>
      </c>
      <c r="M435" t="s">
        <v>67</v>
      </c>
      <c r="N435" t="s">
        <v>74</v>
      </c>
      <c r="O435">
        <v>2022</v>
      </c>
      <c r="R435" t="s">
        <v>25</v>
      </c>
    </row>
    <row r="436" spans="1:18" x14ac:dyDescent="0.25">
      <c r="A436" s="8">
        <v>44265</v>
      </c>
      <c r="B436" t="s">
        <v>56</v>
      </c>
      <c r="C436" t="s">
        <v>15</v>
      </c>
      <c r="D436" t="s">
        <v>16</v>
      </c>
      <c r="E436" t="str">
        <f t="shared" si="6"/>
        <v>NEW WORKER</v>
      </c>
      <c r="F436" t="s">
        <v>17</v>
      </c>
      <c r="G436">
        <v>1</v>
      </c>
      <c r="H436" t="s">
        <v>49</v>
      </c>
      <c r="I436" t="s">
        <v>26</v>
      </c>
      <c r="J436" t="s">
        <v>27</v>
      </c>
      <c r="K436" t="s">
        <v>21</v>
      </c>
      <c r="L436">
        <v>2170</v>
      </c>
      <c r="M436" t="s">
        <v>67</v>
      </c>
      <c r="N436" t="s">
        <v>74</v>
      </c>
      <c r="O436">
        <v>2022</v>
      </c>
      <c r="R436" t="s">
        <v>49</v>
      </c>
    </row>
    <row r="437" spans="1:18" x14ac:dyDescent="0.25">
      <c r="A437" s="8">
        <v>44266</v>
      </c>
      <c r="B437" t="s">
        <v>14</v>
      </c>
      <c r="C437" t="s">
        <v>15</v>
      </c>
      <c r="D437" t="s">
        <v>30</v>
      </c>
      <c r="E437" t="str">
        <f t="shared" si="6"/>
        <v>INTERN</v>
      </c>
      <c r="F437" t="s">
        <v>62</v>
      </c>
      <c r="G437">
        <v>0</v>
      </c>
      <c r="H437" t="s">
        <v>18</v>
      </c>
      <c r="I437" t="s">
        <v>41</v>
      </c>
      <c r="J437" t="s">
        <v>47</v>
      </c>
      <c r="K437" t="s">
        <v>33</v>
      </c>
      <c r="L437">
        <v>385</v>
      </c>
      <c r="M437" t="s">
        <v>72</v>
      </c>
      <c r="N437" t="s">
        <v>74</v>
      </c>
      <c r="O437">
        <v>2022</v>
      </c>
      <c r="R437" t="s">
        <v>18</v>
      </c>
    </row>
    <row r="438" spans="1:18" x14ac:dyDescent="0.25">
      <c r="A438" s="8">
        <v>44267</v>
      </c>
      <c r="B438" t="s">
        <v>29</v>
      </c>
      <c r="C438" t="s">
        <v>15</v>
      </c>
      <c r="D438" t="s">
        <v>30</v>
      </c>
      <c r="E438" t="str">
        <f t="shared" si="6"/>
        <v>INTERN</v>
      </c>
      <c r="F438" t="s">
        <v>17</v>
      </c>
      <c r="G438">
        <v>0</v>
      </c>
      <c r="H438" t="s">
        <v>25</v>
      </c>
      <c r="I438" t="s">
        <v>53</v>
      </c>
      <c r="J438" t="s">
        <v>20</v>
      </c>
      <c r="K438" t="s">
        <v>44</v>
      </c>
      <c r="L438">
        <v>1277</v>
      </c>
      <c r="M438" t="s">
        <v>68</v>
      </c>
      <c r="N438" t="s">
        <v>74</v>
      </c>
      <c r="O438">
        <v>2022</v>
      </c>
      <c r="R438" t="s">
        <v>25</v>
      </c>
    </row>
    <row r="439" spans="1:18" x14ac:dyDescent="0.25">
      <c r="A439" s="8">
        <v>44268</v>
      </c>
      <c r="B439" t="s">
        <v>61</v>
      </c>
      <c r="C439" t="s">
        <v>15</v>
      </c>
      <c r="D439" t="s">
        <v>23</v>
      </c>
      <c r="E439" t="str">
        <f t="shared" si="6"/>
        <v>EXPERIENCED WORKER</v>
      </c>
      <c r="F439" t="s">
        <v>48</v>
      </c>
      <c r="G439">
        <v>0</v>
      </c>
      <c r="H439" t="s">
        <v>32</v>
      </c>
      <c r="I439" t="s">
        <v>41</v>
      </c>
      <c r="J439" t="s">
        <v>20</v>
      </c>
      <c r="K439" t="s">
        <v>44</v>
      </c>
      <c r="L439">
        <v>350</v>
      </c>
      <c r="M439" t="s">
        <v>69</v>
      </c>
      <c r="N439" t="s">
        <v>74</v>
      </c>
      <c r="O439">
        <v>2022</v>
      </c>
      <c r="R439" t="s">
        <v>32</v>
      </c>
    </row>
    <row r="440" spans="1:18" x14ac:dyDescent="0.25">
      <c r="A440" s="8">
        <v>44269</v>
      </c>
      <c r="B440" t="s">
        <v>58</v>
      </c>
      <c r="C440" t="s">
        <v>15</v>
      </c>
      <c r="D440" t="s">
        <v>16</v>
      </c>
      <c r="E440" t="str">
        <f t="shared" si="6"/>
        <v>NEW WORKER</v>
      </c>
      <c r="F440" t="s">
        <v>37</v>
      </c>
      <c r="G440">
        <v>0</v>
      </c>
      <c r="H440" t="s">
        <v>39</v>
      </c>
      <c r="I440" t="s">
        <v>53</v>
      </c>
      <c r="J440" t="s">
        <v>47</v>
      </c>
      <c r="K440" t="s">
        <v>33</v>
      </c>
      <c r="L440">
        <v>2321</v>
      </c>
      <c r="M440" t="s">
        <v>72</v>
      </c>
      <c r="N440" t="s">
        <v>74</v>
      </c>
      <c r="O440">
        <v>2022</v>
      </c>
      <c r="R440" t="s">
        <v>39</v>
      </c>
    </row>
    <row r="441" spans="1:18" x14ac:dyDescent="0.25">
      <c r="A441" s="8">
        <v>44270</v>
      </c>
      <c r="B441" t="s">
        <v>34</v>
      </c>
      <c r="C441" t="s">
        <v>15</v>
      </c>
      <c r="D441" t="s">
        <v>30</v>
      </c>
      <c r="E441" t="str">
        <f t="shared" si="6"/>
        <v>INTERN</v>
      </c>
      <c r="F441" t="s">
        <v>24</v>
      </c>
      <c r="G441">
        <v>0</v>
      </c>
      <c r="H441" t="s">
        <v>49</v>
      </c>
      <c r="I441" t="s">
        <v>19</v>
      </c>
      <c r="J441" t="s">
        <v>27</v>
      </c>
      <c r="K441" t="s">
        <v>54</v>
      </c>
      <c r="L441">
        <v>0</v>
      </c>
      <c r="M441" t="s">
        <v>68</v>
      </c>
      <c r="N441" t="s">
        <v>74</v>
      </c>
      <c r="O441">
        <v>2022</v>
      </c>
      <c r="R441" t="s">
        <v>49</v>
      </c>
    </row>
    <row r="442" spans="1:18" x14ac:dyDescent="0.25">
      <c r="A442" s="8">
        <v>44271</v>
      </c>
      <c r="B442" t="s">
        <v>34</v>
      </c>
      <c r="C442" t="s">
        <v>15</v>
      </c>
      <c r="D442" t="s">
        <v>30</v>
      </c>
      <c r="E442" t="str">
        <f t="shared" si="6"/>
        <v>INTERN</v>
      </c>
      <c r="F442" t="s">
        <v>38</v>
      </c>
      <c r="G442">
        <v>2.5</v>
      </c>
      <c r="H442" t="s">
        <v>49</v>
      </c>
      <c r="I442" t="s">
        <v>26</v>
      </c>
      <c r="J442" t="s">
        <v>20</v>
      </c>
      <c r="K442" t="s">
        <v>59</v>
      </c>
      <c r="L442">
        <v>4947</v>
      </c>
      <c r="M442" t="s">
        <v>68</v>
      </c>
      <c r="N442" t="s">
        <v>74</v>
      </c>
      <c r="O442">
        <v>2022</v>
      </c>
      <c r="R442" t="s">
        <v>49</v>
      </c>
    </row>
    <row r="443" spans="1:18" x14ac:dyDescent="0.25">
      <c r="A443" s="8">
        <v>44272</v>
      </c>
      <c r="B443" t="s">
        <v>29</v>
      </c>
      <c r="C443" t="s">
        <v>35</v>
      </c>
      <c r="D443" t="s">
        <v>23</v>
      </c>
      <c r="E443" t="str">
        <f t="shared" si="6"/>
        <v>EXPERIENCED WORKER</v>
      </c>
      <c r="F443" t="s">
        <v>62</v>
      </c>
      <c r="G443">
        <v>5</v>
      </c>
      <c r="H443" t="s">
        <v>39</v>
      </c>
      <c r="I443" t="s">
        <v>26</v>
      </c>
      <c r="J443" t="s">
        <v>27</v>
      </c>
      <c r="K443" t="s">
        <v>52</v>
      </c>
      <c r="L443">
        <v>1919</v>
      </c>
      <c r="M443" t="s">
        <v>71</v>
      </c>
      <c r="N443" t="s">
        <v>74</v>
      </c>
      <c r="O443">
        <v>2022</v>
      </c>
      <c r="R443" t="s">
        <v>39</v>
      </c>
    </row>
    <row r="444" spans="1:18" x14ac:dyDescent="0.25">
      <c r="A444" s="8">
        <v>44273</v>
      </c>
      <c r="B444" t="s">
        <v>14</v>
      </c>
      <c r="C444" t="s">
        <v>15</v>
      </c>
      <c r="D444" t="s">
        <v>23</v>
      </c>
      <c r="E444" t="str">
        <f t="shared" si="6"/>
        <v>EXPERIENCED WORKER</v>
      </c>
      <c r="F444" t="s">
        <v>37</v>
      </c>
      <c r="G444">
        <v>0</v>
      </c>
      <c r="H444" t="s">
        <v>55</v>
      </c>
      <c r="I444" t="s">
        <v>19</v>
      </c>
      <c r="J444" t="s">
        <v>20</v>
      </c>
      <c r="K444" t="s">
        <v>28</v>
      </c>
      <c r="L444">
        <v>0</v>
      </c>
      <c r="M444" t="s">
        <v>67</v>
      </c>
      <c r="N444" t="s">
        <v>75</v>
      </c>
      <c r="O444">
        <v>2022</v>
      </c>
      <c r="R444" t="s">
        <v>55</v>
      </c>
    </row>
    <row r="445" spans="1:18" x14ac:dyDescent="0.25">
      <c r="A445" s="8">
        <v>44274</v>
      </c>
      <c r="B445" t="s">
        <v>22</v>
      </c>
      <c r="C445" t="s">
        <v>15</v>
      </c>
      <c r="D445" t="s">
        <v>16</v>
      </c>
      <c r="E445" t="str">
        <f t="shared" si="6"/>
        <v>NEW WORKER</v>
      </c>
      <c r="F445" t="s">
        <v>37</v>
      </c>
      <c r="G445">
        <v>1.5</v>
      </c>
      <c r="H445" t="s">
        <v>25</v>
      </c>
      <c r="I445" t="s">
        <v>26</v>
      </c>
      <c r="J445" t="s">
        <v>47</v>
      </c>
      <c r="K445" t="s">
        <v>42</v>
      </c>
      <c r="L445">
        <v>2381</v>
      </c>
      <c r="M445" t="s">
        <v>67</v>
      </c>
      <c r="N445" t="s">
        <v>75</v>
      </c>
      <c r="O445">
        <v>2022</v>
      </c>
      <c r="R445" t="s">
        <v>25</v>
      </c>
    </row>
    <row r="446" spans="1:18" x14ac:dyDescent="0.25">
      <c r="A446" s="8">
        <v>44275</v>
      </c>
      <c r="B446" t="s">
        <v>14</v>
      </c>
      <c r="C446" t="s">
        <v>15</v>
      </c>
      <c r="D446" t="s">
        <v>36</v>
      </c>
      <c r="E446" t="str">
        <f t="shared" si="6"/>
        <v>PROFESSIONAL</v>
      </c>
      <c r="F446" t="s">
        <v>24</v>
      </c>
      <c r="G446">
        <v>0</v>
      </c>
      <c r="H446" t="s">
        <v>32</v>
      </c>
      <c r="I446" t="s">
        <v>53</v>
      </c>
      <c r="J446" t="s">
        <v>20</v>
      </c>
      <c r="K446" t="s">
        <v>42</v>
      </c>
      <c r="L446">
        <v>534</v>
      </c>
      <c r="M446" t="s">
        <v>71</v>
      </c>
      <c r="N446" t="s">
        <v>75</v>
      </c>
      <c r="O446">
        <v>2022</v>
      </c>
      <c r="R446" t="s">
        <v>32</v>
      </c>
    </row>
    <row r="447" spans="1:18" x14ac:dyDescent="0.25">
      <c r="A447" s="8">
        <v>44276</v>
      </c>
      <c r="B447" t="s">
        <v>64</v>
      </c>
      <c r="C447" t="s">
        <v>15</v>
      </c>
      <c r="D447" t="s">
        <v>30</v>
      </c>
      <c r="E447" t="str">
        <f t="shared" si="6"/>
        <v>INTERN</v>
      </c>
      <c r="F447" t="s">
        <v>24</v>
      </c>
      <c r="G447">
        <v>0</v>
      </c>
      <c r="H447" t="s">
        <v>32</v>
      </c>
      <c r="I447" t="s">
        <v>41</v>
      </c>
      <c r="J447" t="s">
        <v>27</v>
      </c>
      <c r="K447" t="s">
        <v>52</v>
      </c>
      <c r="L447">
        <v>461</v>
      </c>
      <c r="M447" t="s">
        <v>73</v>
      </c>
      <c r="N447" t="s">
        <v>75</v>
      </c>
      <c r="O447">
        <v>2022</v>
      </c>
      <c r="R447" t="s">
        <v>32</v>
      </c>
    </row>
    <row r="448" spans="1:18" x14ac:dyDescent="0.25">
      <c r="A448" s="8">
        <v>44277</v>
      </c>
      <c r="B448" t="s">
        <v>61</v>
      </c>
      <c r="C448" t="s">
        <v>15</v>
      </c>
      <c r="D448" t="s">
        <v>36</v>
      </c>
      <c r="E448" t="str">
        <f t="shared" si="6"/>
        <v>PROFESSIONAL</v>
      </c>
      <c r="F448" t="s">
        <v>40</v>
      </c>
      <c r="G448">
        <v>0</v>
      </c>
      <c r="H448" t="s">
        <v>32</v>
      </c>
      <c r="I448" t="s">
        <v>19</v>
      </c>
      <c r="J448" t="s">
        <v>47</v>
      </c>
      <c r="K448" t="s">
        <v>42</v>
      </c>
      <c r="L448">
        <v>0</v>
      </c>
      <c r="M448" t="s">
        <v>70</v>
      </c>
      <c r="N448" t="s">
        <v>75</v>
      </c>
      <c r="O448">
        <v>2022</v>
      </c>
      <c r="R448" t="s">
        <v>32</v>
      </c>
    </row>
    <row r="449" spans="1:18" x14ac:dyDescent="0.25">
      <c r="A449" s="8">
        <v>44278</v>
      </c>
      <c r="B449" t="s">
        <v>56</v>
      </c>
      <c r="C449" t="s">
        <v>15</v>
      </c>
      <c r="D449" t="s">
        <v>23</v>
      </c>
      <c r="E449" t="str">
        <f t="shared" si="6"/>
        <v>EXPERIENCED WORKER</v>
      </c>
      <c r="F449" t="s">
        <v>31</v>
      </c>
      <c r="G449">
        <v>4</v>
      </c>
      <c r="H449" t="s">
        <v>32</v>
      </c>
      <c r="I449" t="s">
        <v>26</v>
      </c>
      <c r="J449" t="s">
        <v>47</v>
      </c>
      <c r="K449" t="s">
        <v>28</v>
      </c>
      <c r="L449">
        <v>1392</v>
      </c>
      <c r="M449" t="s">
        <v>70</v>
      </c>
      <c r="N449" t="s">
        <v>75</v>
      </c>
      <c r="O449">
        <v>2022</v>
      </c>
      <c r="R449" t="s">
        <v>32</v>
      </c>
    </row>
    <row r="450" spans="1:18" x14ac:dyDescent="0.25">
      <c r="A450" s="8">
        <v>44279</v>
      </c>
      <c r="B450" t="s">
        <v>45</v>
      </c>
      <c r="C450" t="s">
        <v>15</v>
      </c>
      <c r="D450" t="s">
        <v>36</v>
      </c>
      <c r="E450" t="str">
        <f t="shared" si="6"/>
        <v>PROFESSIONAL</v>
      </c>
      <c r="F450" t="s">
        <v>31</v>
      </c>
      <c r="G450">
        <v>4</v>
      </c>
      <c r="H450" t="s">
        <v>55</v>
      </c>
      <c r="I450" t="s">
        <v>26</v>
      </c>
      <c r="J450" t="s">
        <v>47</v>
      </c>
      <c r="K450" t="s">
        <v>54</v>
      </c>
      <c r="L450">
        <v>540</v>
      </c>
      <c r="M450" t="s">
        <v>67</v>
      </c>
      <c r="N450" t="s">
        <v>75</v>
      </c>
      <c r="O450">
        <v>2022</v>
      </c>
      <c r="R450" t="s">
        <v>55</v>
      </c>
    </row>
    <row r="451" spans="1:18" x14ac:dyDescent="0.25">
      <c r="A451" s="8">
        <v>44280</v>
      </c>
      <c r="B451" t="s">
        <v>22</v>
      </c>
      <c r="C451" t="s">
        <v>15</v>
      </c>
      <c r="D451" t="s">
        <v>36</v>
      </c>
      <c r="E451" t="str">
        <f t="shared" ref="E451:E514" si="7">IF(D451="18-24","INTERN",IF(D451="25-34","NEW WORKER",IF(D451="35-49","EXPERIENCED WORKER","PROFESSIONAL")))</f>
        <v>PROFESSIONAL</v>
      </c>
      <c r="F451" t="s">
        <v>48</v>
      </c>
      <c r="G451">
        <v>0</v>
      </c>
      <c r="H451" t="s">
        <v>60</v>
      </c>
      <c r="I451" t="s">
        <v>41</v>
      </c>
      <c r="J451" t="s">
        <v>47</v>
      </c>
      <c r="K451" t="s">
        <v>42</v>
      </c>
      <c r="L451">
        <v>41</v>
      </c>
      <c r="M451" t="s">
        <v>67</v>
      </c>
      <c r="N451" t="s">
        <v>75</v>
      </c>
      <c r="O451">
        <v>2022</v>
      </c>
      <c r="R451" t="s">
        <v>60</v>
      </c>
    </row>
    <row r="452" spans="1:18" x14ac:dyDescent="0.25">
      <c r="A452" s="8">
        <v>44281</v>
      </c>
      <c r="B452" t="s">
        <v>14</v>
      </c>
      <c r="C452" t="s">
        <v>15</v>
      </c>
      <c r="D452" t="s">
        <v>16</v>
      </c>
      <c r="E452" t="str">
        <f t="shared" si="7"/>
        <v>NEW WORKER</v>
      </c>
      <c r="F452" t="s">
        <v>38</v>
      </c>
      <c r="G452">
        <v>0</v>
      </c>
      <c r="H452" t="s">
        <v>18</v>
      </c>
      <c r="I452" t="s">
        <v>53</v>
      </c>
      <c r="J452" t="s">
        <v>20</v>
      </c>
      <c r="K452" t="s">
        <v>33</v>
      </c>
      <c r="L452">
        <v>719</v>
      </c>
      <c r="M452" t="s">
        <v>72</v>
      </c>
      <c r="N452" t="s">
        <v>75</v>
      </c>
      <c r="O452">
        <v>2022</v>
      </c>
      <c r="R452" t="s">
        <v>18</v>
      </c>
    </row>
    <row r="453" spans="1:18" x14ac:dyDescent="0.25">
      <c r="A453" s="8">
        <v>44282</v>
      </c>
      <c r="B453" t="s">
        <v>58</v>
      </c>
      <c r="C453" t="s">
        <v>15</v>
      </c>
      <c r="D453" t="s">
        <v>16</v>
      </c>
      <c r="E453" t="str">
        <f t="shared" si="7"/>
        <v>NEW WORKER</v>
      </c>
      <c r="F453" t="s">
        <v>24</v>
      </c>
      <c r="G453">
        <v>0</v>
      </c>
      <c r="H453" t="s">
        <v>32</v>
      </c>
      <c r="I453" t="s">
        <v>19</v>
      </c>
      <c r="J453" t="s">
        <v>47</v>
      </c>
      <c r="K453" t="s">
        <v>42</v>
      </c>
      <c r="L453">
        <v>0</v>
      </c>
      <c r="M453" t="s">
        <v>68</v>
      </c>
      <c r="N453" t="s">
        <v>75</v>
      </c>
      <c r="O453">
        <v>2022</v>
      </c>
      <c r="R453" t="s">
        <v>32</v>
      </c>
    </row>
    <row r="454" spans="1:18" x14ac:dyDescent="0.25">
      <c r="A454" s="8">
        <v>44283</v>
      </c>
      <c r="B454" t="s">
        <v>14</v>
      </c>
      <c r="C454" t="s">
        <v>15</v>
      </c>
      <c r="D454" t="s">
        <v>23</v>
      </c>
      <c r="E454" t="str">
        <f t="shared" si="7"/>
        <v>EXPERIENCED WORKER</v>
      </c>
      <c r="F454" t="s">
        <v>38</v>
      </c>
      <c r="G454">
        <v>0</v>
      </c>
      <c r="H454" t="s">
        <v>55</v>
      </c>
      <c r="I454" t="s">
        <v>41</v>
      </c>
      <c r="J454" t="s">
        <v>47</v>
      </c>
      <c r="K454" t="s">
        <v>28</v>
      </c>
      <c r="L454">
        <v>330</v>
      </c>
      <c r="M454" t="s">
        <v>73</v>
      </c>
      <c r="N454" t="s">
        <v>75</v>
      </c>
      <c r="O454">
        <v>2022</v>
      </c>
      <c r="R454" t="s">
        <v>55</v>
      </c>
    </row>
    <row r="455" spans="1:18" x14ac:dyDescent="0.25">
      <c r="A455" s="8">
        <v>44284</v>
      </c>
      <c r="B455" t="s">
        <v>14</v>
      </c>
      <c r="C455" t="s">
        <v>15</v>
      </c>
      <c r="D455" t="s">
        <v>36</v>
      </c>
      <c r="E455" t="str">
        <f t="shared" si="7"/>
        <v>PROFESSIONAL</v>
      </c>
      <c r="F455" t="s">
        <v>37</v>
      </c>
      <c r="G455">
        <v>4.5</v>
      </c>
      <c r="H455" t="s">
        <v>57</v>
      </c>
      <c r="I455" t="s">
        <v>26</v>
      </c>
      <c r="J455" t="s">
        <v>20</v>
      </c>
      <c r="K455" t="s">
        <v>21</v>
      </c>
      <c r="L455">
        <v>855</v>
      </c>
      <c r="M455" t="s">
        <v>73</v>
      </c>
      <c r="N455" t="s">
        <v>75</v>
      </c>
      <c r="O455">
        <v>2022</v>
      </c>
      <c r="R455" t="s">
        <v>57</v>
      </c>
    </row>
    <row r="456" spans="1:18" x14ac:dyDescent="0.25">
      <c r="A456" s="8">
        <v>44285</v>
      </c>
      <c r="B456" t="s">
        <v>65</v>
      </c>
      <c r="C456" t="s">
        <v>15</v>
      </c>
      <c r="D456" t="s">
        <v>23</v>
      </c>
      <c r="E456" t="str">
        <f t="shared" si="7"/>
        <v>EXPERIENCED WORKER</v>
      </c>
      <c r="F456" t="s">
        <v>63</v>
      </c>
      <c r="G456">
        <v>3.5</v>
      </c>
      <c r="H456" t="s">
        <v>18</v>
      </c>
      <c r="I456" t="s">
        <v>26</v>
      </c>
      <c r="J456" t="s">
        <v>47</v>
      </c>
      <c r="K456" t="s">
        <v>21</v>
      </c>
      <c r="L456">
        <v>3824</v>
      </c>
      <c r="M456" t="s">
        <v>70</v>
      </c>
      <c r="N456" t="s">
        <v>75</v>
      </c>
      <c r="O456">
        <v>2022</v>
      </c>
      <c r="R456" t="s">
        <v>18</v>
      </c>
    </row>
    <row r="457" spans="1:18" x14ac:dyDescent="0.25">
      <c r="A457" s="8">
        <v>44286</v>
      </c>
      <c r="B457" t="s">
        <v>14</v>
      </c>
      <c r="C457" t="s">
        <v>15</v>
      </c>
      <c r="D457" t="s">
        <v>16</v>
      </c>
      <c r="E457" t="str">
        <f t="shared" si="7"/>
        <v>NEW WORKER</v>
      </c>
      <c r="F457" t="s">
        <v>24</v>
      </c>
      <c r="G457">
        <v>0</v>
      </c>
      <c r="H457" t="s">
        <v>25</v>
      </c>
      <c r="I457" t="s">
        <v>53</v>
      </c>
      <c r="J457" t="s">
        <v>47</v>
      </c>
      <c r="K457" t="s">
        <v>52</v>
      </c>
      <c r="L457">
        <v>3419</v>
      </c>
      <c r="M457" t="s">
        <v>70</v>
      </c>
      <c r="N457" t="s">
        <v>75</v>
      </c>
      <c r="O457">
        <v>2022</v>
      </c>
      <c r="R457" t="s">
        <v>25</v>
      </c>
    </row>
    <row r="458" spans="1:18" x14ac:dyDescent="0.25">
      <c r="A458" s="8">
        <v>44287</v>
      </c>
      <c r="B458" t="s">
        <v>29</v>
      </c>
      <c r="C458" t="s">
        <v>35</v>
      </c>
      <c r="D458" t="s">
        <v>36</v>
      </c>
      <c r="E458" t="str">
        <f t="shared" si="7"/>
        <v>PROFESSIONAL</v>
      </c>
      <c r="F458" t="s">
        <v>40</v>
      </c>
      <c r="G458">
        <v>4</v>
      </c>
      <c r="H458" t="s">
        <v>18</v>
      </c>
      <c r="I458" t="s">
        <v>26</v>
      </c>
      <c r="J458" t="s">
        <v>20</v>
      </c>
      <c r="K458" t="s">
        <v>44</v>
      </c>
      <c r="L458">
        <v>1594</v>
      </c>
      <c r="M458" t="s">
        <v>67</v>
      </c>
      <c r="N458" t="s">
        <v>75</v>
      </c>
      <c r="O458">
        <v>2022</v>
      </c>
      <c r="R458" t="s">
        <v>18</v>
      </c>
    </row>
    <row r="459" spans="1:18" x14ac:dyDescent="0.25">
      <c r="A459" s="8">
        <v>44288</v>
      </c>
      <c r="B459" t="s">
        <v>51</v>
      </c>
      <c r="C459" t="s">
        <v>15</v>
      </c>
      <c r="D459" t="s">
        <v>23</v>
      </c>
      <c r="E459" t="str">
        <f t="shared" si="7"/>
        <v>EXPERIENCED WORKER</v>
      </c>
      <c r="F459" t="s">
        <v>48</v>
      </c>
      <c r="G459">
        <v>4.5</v>
      </c>
      <c r="H459" t="s">
        <v>46</v>
      </c>
      <c r="I459" t="s">
        <v>26</v>
      </c>
      <c r="J459" t="s">
        <v>47</v>
      </c>
      <c r="K459" t="s">
        <v>59</v>
      </c>
      <c r="L459">
        <v>585</v>
      </c>
      <c r="M459" t="s">
        <v>72</v>
      </c>
      <c r="N459" t="s">
        <v>75</v>
      </c>
      <c r="O459">
        <v>2022</v>
      </c>
      <c r="R459" t="s">
        <v>46</v>
      </c>
    </row>
    <row r="460" spans="1:18" x14ac:dyDescent="0.25">
      <c r="A460" s="8">
        <v>44289</v>
      </c>
      <c r="B460" t="s">
        <v>56</v>
      </c>
      <c r="C460" t="s">
        <v>15</v>
      </c>
      <c r="D460" t="s">
        <v>23</v>
      </c>
      <c r="E460" t="str">
        <f t="shared" si="7"/>
        <v>EXPERIENCED WORKER</v>
      </c>
      <c r="F460" t="s">
        <v>17</v>
      </c>
      <c r="G460">
        <v>0</v>
      </c>
      <c r="H460" t="s">
        <v>55</v>
      </c>
      <c r="I460" t="s">
        <v>19</v>
      </c>
      <c r="J460" t="s">
        <v>47</v>
      </c>
      <c r="K460" t="s">
        <v>33</v>
      </c>
      <c r="L460">
        <v>0</v>
      </c>
      <c r="M460" t="s">
        <v>72</v>
      </c>
      <c r="N460" t="s">
        <v>75</v>
      </c>
      <c r="O460">
        <v>2022</v>
      </c>
      <c r="R460" t="s">
        <v>55</v>
      </c>
    </row>
    <row r="461" spans="1:18" x14ac:dyDescent="0.25">
      <c r="A461" s="8">
        <v>44290</v>
      </c>
      <c r="B461" t="s">
        <v>14</v>
      </c>
      <c r="C461" t="s">
        <v>35</v>
      </c>
      <c r="D461" t="s">
        <v>16</v>
      </c>
      <c r="E461" t="str">
        <f t="shared" si="7"/>
        <v>NEW WORKER</v>
      </c>
      <c r="F461" t="s">
        <v>31</v>
      </c>
      <c r="G461">
        <v>0</v>
      </c>
      <c r="H461" t="s">
        <v>39</v>
      </c>
      <c r="I461" t="s">
        <v>53</v>
      </c>
      <c r="J461" t="s">
        <v>47</v>
      </c>
      <c r="K461" t="s">
        <v>44</v>
      </c>
      <c r="L461">
        <v>2793</v>
      </c>
      <c r="M461" t="s">
        <v>69</v>
      </c>
      <c r="N461" t="s">
        <v>75</v>
      </c>
      <c r="O461">
        <v>2022</v>
      </c>
      <c r="R461" t="s">
        <v>39</v>
      </c>
    </row>
    <row r="462" spans="1:18" x14ac:dyDescent="0.25">
      <c r="A462" s="8">
        <v>44291</v>
      </c>
      <c r="B462" t="s">
        <v>14</v>
      </c>
      <c r="C462" t="s">
        <v>15</v>
      </c>
      <c r="D462" t="s">
        <v>23</v>
      </c>
      <c r="E462" t="str">
        <f t="shared" si="7"/>
        <v>EXPERIENCED WORKER</v>
      </c>
      <c r="F462" t="s">
        <v>38</v>
      </c>
      <c r="G462">
        <v>0</v>
      </c>
      <c r="H462" t="s">
        <v>60</v>
      </c>
      <c r="I462" t="s">
        <v>41</v>
      </c>
      <c r="J462" t="s">
        <v>47</v>
      </c>
      <c r="K462" t="s">
        <v>52</v>
      </c>
      <c r="L462">
        <v>326</v>
      </c>
      <c r="M462" t="s">
        <v>71</v>
      </c>
      <c r="N462" t="s">
        <v>75</v>
      </c>
      <c r="O462">
        <v>2022</v>
      </c>
      <c r="R462" t="s">
        <v>60</v>
      </c>
    </row>
    <row r="463" spans="1:18" x14ac:dyDescent="0.25">
      <c r="A463" s="8">
        <v>44292</v>
      </c>
      <c r="B463" t="s">
        <v>61</v>
      </c>
      <c r="C463" t="s">
        <v>15</v>
      </c>
      <c r="D463" t="s">
        <v>23</v>
      </c>
      <c r="E463" t="str">
        <f t="shared" si="7"/>
        <v>EXPERIENCED WORKER</v>
      </c>
      <c r="F463" t="s">
        <v>37</v>
      </c>
      <c r="G463">
        <v>0</v>
      </c>
      <c r="H463" t="s">
        <v>57</v>
      </c>
      <c r="I463" t="s">
        <v>41</v>
      </c>
      <c r="J463" t="s">
        <v>47</v>
      </c>
      <c r="K463" t="s">
        <v>42</v>
      </c>
      <c r="L463">
        <v>314</v>
      </c>
      <c r="M463" t="s">
        <v>73</v>
      </c>
      <c r="N463" t="s">
        <v>75</v>
      </c>
      <c r="O463">
        <v>2022</v>
      </c>
      <c r="R463" t="s">
        <v>57</v>
      </c>
    </row>
    <row r="464" spans="1:18" x14ac:dyDescent="0.25">
      <c r="A464" s="8">
        <v>44293</v>
      </c>
      <c r="B464" t="s">
        <v>43</v>
      </c>
      <c r="C464" t="s">
        <v>15</v>
      </c>
      <c r="D464" t="s">
        <v>23</v>
      </c>
      <c r="E464" t="str">
        <f t="shared" si="7"/>
        <v>EXPERIENCED WORKER</v>
      </c>
      <c r="F464" t="s">
        <v>24</v>
      </c>
      <c r="G464">
        <v>3.5</v>
      </c>
      <c r="H464" t="s">
        <v>55</v>
      </c>
      <c r="I464" t="s">
        <v>26</v>
      </c>
      <c r="J464" t="s">
        <v>20</v>
      </c>
      <c r="K464" t="s">
        <v>54</v>
      </c>
      <c r="L464">
        <v>1769</v>
      </c>
      <c r="M464" t="s">
        <v>72</v>
      </c>
      <c r="N464" t="s">
        <v>76</v>
      </c>
      <c r="O464">
        <v>2022</v>
      </c>
      <c r="R464" t="s">
        <v>55</v>
      </c>
    </row>
    <row r="465" spans="1:18" x14ac:dyDescent="0.25">
      <c r="A465" s="8">
        <v>44294</v>
      </c>
      <c r="B465" t="s">
        <v>58</v>
      </c>
      <c r="C465" t="s">
        <v>15</v>
      </c>
      <c r="D465" t="s">
        <v>36</v>
      </c>
      <c r="E465" t="str">
        <f t="shared" si="7"/>
        <v>PROFESSIONAL</v>
      </c>
      <c r="F465" t="s">
        <v>24</v>
      </c>
      <c r="G465">
        <v>0</v>
      </c>
      <c r="H465" t="s">
        <v>60</v>
      </c>
      <c r="I465" t="s">
        <v>19</v>
      </c>
      <c r="J465" t="s">
        <v>20</v>
      </c>
      <c r="K465" t="s">
        <v>42</v>
      </c>
      <c r="L465">
        <v>0</v>
      </c>
      <c r="M465" t="s">
        <v>69</v>
      </c>
      <c r="N465" t="s">
        <v>76</v>
      </c>
      <c r="O465">
        <v>2022</v>
      </c>
      <c r="R465" t="s">
        <v>60</v>
      </c>
    </row>
    <row r="466" spans="1:18" x14ac:dyDescent="0.25">
      <c r="A466" s="8">
        <v>44295</v>
      </c>
      <c r="B466" t="s">
        <v>45</v>
      </c>
      <c r="C466" t="s">
        <v>15</v>
      </c>
      <c r="D466" t="s">
        <v>30</v>
      </c>
      <c r="E466" t="str">
        <f t="shared" si="7"/>
        <v>INTERN</v>
      </c>
      <c r="F466" t="s">
        <v>62</v>
      </c>
      <c r="G466">
        <v>4</v>
      </c>
      <c r="H466" t="s">
        <v>25</v>
      </c>
      <c r="I466" t="s">
        <v>26</v>
      </c>
      <c r="J466" t="s">
        <v>20</v>
      </c>
      <c r="K466" t="s">
        <v>52</v>
      </c>
      <c r="L466">
        <v>3498</v>
      </c>
      <c r="M466" t="s">
        <v>69</v>
      </c>
      <c r="N466" t="s">
        <v>76</v>
      </c>
      <c r="O466">
        <v>2022</v>
      </c>
      <c r="R466" t="s">
        <v>25</v>
      </c>
    </row>
    <row r="467" spans="1:18" x14ac:dyDescent="0.25">
      <c r="A467" s="8">
        <v>44296</v>
      </c>
      <c r="B467" t="s">
        <v>34</v>
      </c>
      <c r="C467" t="s">
        <v>15</v>
      </c>
      <c r="D467" t="s">
        <v>16</v>
      </c>
      <c r="E467" t="str">
        <f t="shared" si="7"/>
        <v>NEW WORKER</v>
      </c>
      <c r="F467" t="s">
        <v>40</v>
      </c>
      <c r="G467">
        <v>1.5</v>
      </c>
      <c r="H467" t="s">
        <v>55</v>
      </c>
      <c r="I467" t="s">
        <v>26</v>
      </c>
      <c r="J467" t="s">
        <v>27</v>
      </c>
      <c r="K467" t="s">
        <v>50</v>
      </c>
      <c r="L467">
        <v>2336</v>
      </c>
      <c r="M467" t="s">
        <v>70</v>
      </c>
      <c r="N467" t="s">
        <v>76</v>
      </c>
      <c r="O467">
        <v>2022</v>
      </c>
      <c r="R467" t="s">
        <v>55</v>
      </c>
    </row>
    <row r="468" spans="1:18" x14ac:dyDescent="0.25">
      <c r="A468" s="8">
        <v>44297</v>
      </c>
      <c r="B468" t="s">
        <v>56</v>
      </c>
      <c r="C468" t="s">
        <v>15</v>
      </c>
      <c r="D468" t="s">
        <v>36</v>
      </c>
      <c r="E468" t="str">
        <f t="shared" si="7"/>
        <v>PROFESSIONAL</v>
      </c>
      <c r="F468" t="s">
        <v>31</v>
      </c>
      <c r="G468">
        <v>0</v>
      </c>
      <c r="H468" t="s">
        <v>60</v>
      </c>
      <c r="I468" t="s">
        <v>41</v>
      </c>
      <c r="J468" t="s">
        <v>47</v>
      </c>
      <c r="K468" t="s">
        <v>21</v>
      </c>
      <c r="L468">
        <v>114</v>
      </c>
      <c r="M468" t="s">
        <v>72</v>
      </c>
      <c r="N468" t="s">
        <v>76</v>
      </c>
      <c r="O468">
        <v>2022</v>
      </c>
      <c r="R468" t="s">
        <v>60</v>
      </c>
    </row>
    <row r="469" spans="1:18" x14ac:dyDescent="0.25">
      <c r="A469" s="8">
        <v>44298</v>
      </c>
      <c r="B469" t="s">
        <v>61</v>
      </c>
      <c r="C469" t="s">
        <v>15</v>
      </c>
      <c r="D469" t="s">
        <v>30</v>
      </c>
      <c r="E469" t="str">
        <f t="shared" si="7"/>
        <v>INTERN</v>
      </c>
      <c r="F469" t="s">
        <v>31</v>
      </c>
      <c r="G469">
        <v>0</v>
      </c>
      <c r="H469" t="s">
        <v>25</v>
      </c>
      <c r="I469" t="s">
        <v>41</v>
      </c>
      <c r="J469" t="s">
        <v>20</v>
      </c>
      <c r="K469" t="s">
        <v>54</v>
      </c>
      <c r="L469">
        <v>174</v>
      </c>
      <c r="M469" t="s">
        <v>70</v>
      </c>
      <c r="N469" t="s">
        <v>76</v>
      </c>
      <c r="O469">
        <v>2022</v>
      </c>
      <c r="R469" t="s">
        <v>25</v>
      </c>
    </row>
    <row r="470" spans="1:18" x14ac:dyDescent="0.25">
      <c r="A470" s="8">
        <v>44299</v>
      </c>
      <c r="B470" t="s">
        <v>61</v>
      </c>
      <c r="C470" t="s">
        <v>15</v>
      </c>
      <c r="D470" t="s">
        <v>16</v>
      </c>
      <c r="E470" t="str">
        <f t="shared" si="7"/>
        <v>NEW WORKER</v>
      </c>
      <c r="F470" t="s">
        <v>63</v>
      </c>
      <c r="G470">
        <v>0</v>
      </c>
      <c r="H470" t="s">
        <v>46</v>
      </c>
      <c r="I470" t="s">
        <v>53</v>
      </c>
      <c r="J470" t="s">
        <v>47</v>
      </c>
      <c r="K470" t="s">
        <v>54</v>
      </c>
      <c r="L470">
        <v>3379</v>
      </c>
      <c r="M470" t="s">
        <v>70</v>
      </c>
      <c r="N470" t="s">
        <v>76</v>
      </c>
      <c r="O470">
        <v>2022</v>
      </c>
      <c r="R470" t="s">
        <v>46</v>
      </c>
    </row>
    <row r="471" spans="1:18" x14ac:dyDescent="0.25">
      <c r="A471" s="8">
        <v>44300</v>
      </c>
      <c r="B471" t="s">
        <v>22</v>
      </c>
      <c r="C471" t="s">
        <v>15</v>
      </c>
      <c r="D471" t="s">
        <v>16</v>
      </c>
      <c r="E471" t="str">
        <f t="shared" si="7"/>
        <v>NEW WORKER</v>
      </c>
      <c r="F471" t="s">
        <v>63</v>
      </c>
      <c r="G471">
        <v>0.5</v>
      </c>
      <c r="H471" t="s">
        <v>39</v>
      </c>
      <c r="I471" t="s">
        <v>26</v>
      </c>
      <c r="J471" t="s">
        <v>20</v>
      </c>
      <c r="K471" t="s">
        <v>50</v>
      </c>
      <c r="L471">
        <v>4145</v>
      </c>
      <c r="M471" t="s">
        <v>68</v>
      </c>
      <c r="N471" t="s">
        <v>76</v>
      </c>
      <c r="O471">
        <v>2022</v>
      </c>
      <c r="R471" t="s">
        <v>39</v>
      </c>
    </row>
    <row r="472" spans="1:18" x14ac:dyDescent="0.25">
      <c r="A472" s="8">
        <v>44301</v>
      </c>
      <c r="B472" t="s">
        <v>29</v>
      </c>
      <c r="C472" t="s">
        <v>15</v>
      </c>
      <c r="D472" t="s">
        <v>36</v>
      </c>
      <c r="E472" t="str">
        <f t="shared" si="7"/>
        <v>PROFESSIONAL</v>
      </c>
      <c r="F472" t="s">
        <v>63</v>
      </c>
      <c r="G472">
        <v>0</v>
      </c>
      <c r="H472" t="s">
        <v>55</v>
      </c>
      <c r="I472" t="s">
        <v>53</v>
      </c>
      <c r="J472" t="s">
        <v>27</v>
      </c>
      <c r="K472" t="s">
        <v>52</v>
      </c>
      <c r="L472">
        <v>4150</v>
      </c>
      <c r="M472" t="s">
        <v>69</v>
      </c>
      <c r="N472" t="s">
        <v>76</v>
      </c>
      <c r="O472">
        <v>2022</v>
      </c>
      <c r="R472" t="s">
        <v>55</v>
      </c>
    </row>
    <row r="473" spans="1:18" x14ac:dyDescent="0.25">
      <c r="A473" s="8">
        <v>44302</v>
      </c>
      <c r="B473" t="s">
        <v>29</v>
      </c>
      <c r="C473" t="s">
        <v>15</v>
      </c>
      <c r="D473" t="s">
        <v>36</v>
      </c>
      <c r="E473" t="str">
        <f t="shared" si="7"/>
        <v>PROFESSIONAL</v>
      </c>
      <c r="F473" t="s">
        <v>48</v>
      </c>
      <c r="G473">
        <v>0</v>
      </c>
      <c r="H473" t="s">
        <v>57</v>
      </c>
      <c r="I473" t="s">
        <v>41</v>
      </c>
      <c r="J473" t="s">
        <v>47</v>
      </c>
      <c r="K473" t="s">
        <v>28</v>
      </c>
      <c r="L473">
        <v>259</v>
      </c>
      <c r="M473" t="s">
        <v>73</v>
      </c>
      <c r="N473" t="s">
        <v>76</v>
      </c>
      <c r="O473">
        <v>2022</v>
      </c>
      <c r="R473" t="s">
        <v>57</v>
      </c>
    </row>
    <row r="474" spans="1:18" x14ac:dyDescent="0.25">
      <c r="A474" s="8">
        <v>44303</v>
      </c>
      <c r="B474" t="s">
        <v>61</v>
      </c>
      <c r="C474" t="s">
        <v>15</v>
      </c>
      <c r="D474" t="s">
        <v>23</v>
      </c>
      <c r="E474" t="str">
        <f t="shared" si="7"/>
        <v>EXPERIENCED WORKER</v>
      </c>
      <c r="F474" t="s">
        <v>48</v>
      </c>
      <c r="G474">
        <v>3.5</v>
      </c>
      <c r="H474" t="s">
        <v>18</v>
      </c>
      <c r="I474" t="s">
        <v>26</v>
      </c>
      <c r="J474" t="s">
        <v>27</v>
      </c>
      <c r="K474" t="s">
        <v>52</v>
      </c>
      <c r="L474">
        <v>3134</v>
      </c>
      <c r="M474" t="s">
        <v>68</v>
      </c>
      <c r="N474" t="s">
        <v>77</v>
      </c>
      <c r="O474">
        <v>2022</v>
      </c>
      <c r="R474" t="s">
        <v>18</v>
      </c>
    </row>
    <row r="475" spans="1:18" x14ac:dyDescent="0.25">
      <c r="A475" s="8">
        <v>44304</v>
      </c>
      <c r="B475" t="s">
        <v>29</v>
      </c>
      <c r="C475" t="s">
        <v>15</v>
      </c>
      <c r="D475" t="s">
        <v>30</v>
      </c>
      <c r="E475" t="str">
        <f t="shared" si="7"/>
        <v>INTERN</v>
      </c>
      <c r="F475" t="s">
        <v>62</v>
      </c>
      <c r="G475">
        <v>0</v>
      </c>
      <c r="H475" t="s">
        <v>46</v>
      </c>
      <c r="I475" t="s">
        <v>53</v>
      </c>
      <c r="J475" t="s">
        <v>47</v>
      </c>
      <c r="K475" t="s">
        <v>21</v>
      </c>
      <c r="L475">
        <v>4130</v>
      </c>
      <c r="M475" t="s">
        <v>68</v>
      </c>
      <c r="N475" t="s">
        <v>77</v>
      </c>
      <c r="O475">
        <v>2022</v>
      </c>
      <c r="R475" t="s">
        <v>46</v>
      </c>
    </row>
    <row r="476" spans="1:18" x14ac:dyDescent="0.25">
      <c r="A476" s="8">
        <v>44305</v>
      </c>
      <c r="B476" t="s">
        <v>34</v>
      </c>
      <c r="C476" t="s">
        <v>15</v>
      </c>
      <c r="D476" t="s">
        <v>16</v>
      </c>
      <c r="E476" t="str">
        <f t="shared" si="7"/>
        <v>NEW WORKER</v>
      </c>
      <c r="F476" t="s">
        <v>62</v>
      </c>
      <c r="G476">
        <v>3.5</v>
      </c>
      <c r="H476" t="s">
        <v>57</v>
      </c>
      <c r="I476" t="s">
        <v>26</v>
      </c>
      <c r="J476" t="s">
        <v>47</v>
      </c>
      <c r="K476" t="s">
        <v>42</v>
      </c>
      <c r="L476">
        <v>1424</v>
      </c>
      <c r="M476" t="s">
        <v>71</v>
      </c>
      <c r="N476" t="s">
        <v>77</v>
      </c>
      <c r="O476">
        <v>2022</v>
      </c>
      <c r="R476" t="s">
        <v>57</v>
      </c>
    </row>
    <row r="477" spans="1:18" x14ac:dyDescent="0.25">
      <c r="A477" s="8">
        <v>44306</v>
      </c>
      <c r="B477" t="s">
        <v>56</v>
      </c>
      <c r="C477" t="s">
        <v>15</v>
      </c>
      <c r="D477" t="s">
        <v>30</v>
      </c>
      <c r="E477" t="str">
        <f t="shared" si="7"/>
        <v>INTERN</v>
      </c>
      <c r="F477" t="s">
        <v>38</v>
      </c>
      <c r="G477">
        <v>2</v>
      </c>
      <c r="H477" t="s">
        <v>49</v>
      </c>
      <c r="I477" t="s">
        <v>26</v>
      </c>
      <c r="J477" t="s">
        <v>27</v>
      </c>
      <c r="K477" t="s">
        <v>50</v>
      </c>
      <c r="L477">
        <v>4908</v>
      </c>
      <c r="M477" t="s">
        <v>73</v>
      </c>
      <c r="N477" t="s">
        <v>77</v>
      </c>
      <c r="O477">
        <v>2022</v>
      </c>
      <c r="R477" t="s">
        <v>49</v>
      </c>
    </row>
    <row r="478" spans="1:18" x14ac:dyDescent="0.25">
      <c r="A478" s="8">
        <v>44307</v>
      </c>
      <c r="B478" t="s">
        <v>56</v>
      </c>
      <c r="C478" t="s">
        <v>15</v>
      </c>
      <c r="D478" t="s">
        <v>36</v>
      </c>
      <c r="E478" t="str">
        <f t="shared" si="7"/>
        <v>PROFESSIONAL</v>
      </c>
      <c r="F478" t="s">
        <v>48</v>
      </c>
      <c r="G478">
        <v>0</v>
      </c>
      <c r="H478" t="s">
        <v>57</v>
      </c>
      <c r="I478" t="s">
        <v>41</v>
      </c>
      <c r="J478" t="s">
        <v>20</v>
      </c>
      <c r="K478" t="s">
        <v>54</v>
      </c>
      <c r="L478">
        <v>162</v>
      </c>
      <c r="M478" t="s">
        <v>67</v>
      </c>
      <c r="N478" t="s">
        <v>77</v>
      </c>
      <c r="O478">
        <v>2022</v>
      </c>
      <c r="R478" t="s">
        <v>57</v>
      </c>
    </row>
    <row r="479" spans="1:18" x14ac:dyDescent="0.25">
      <c r="A479" s="8">
        <v>44308</v>
      </c>
      <c r="B479" t="s">
        <v>51</v>
      </c>
      <c r="C479" t="s">
        <v>15</v>
      </c>
      <c r="D479" t="s">
        <v>23</v>
      </c>
      <c r="E479" t="str">
        <f t="shared" si="7"/>
        <v>EXPERIENCED WORKER</v>
      </c>
      <c r="F479" t="s">
        <v>48</v>
      </c>
      <c r="G479">
        <v>0</v>
      </c>
      <c r="H479" t="s">
        <v>49</v>
      </c>
      <c r="I479" t="s">
        <v>53</v>
      </c>
      <c r="J479" t="s">
        <v>27</v>
      </c>
      <c r="K479" t="s">
        <v>54</v>
      </c>
      <c r="L479">
        <v>4149</v>
      </c>
      <c r="M479" t="s">
        <v>72</v>
      </c>
      <c r="N479" t="s">
        <v>77</v>
      </c>
      <c r="O479">
        <v>2022</v>
      </c>
      <c r="R479" t="s">
        <v>49</v>
      </c>
    </row>
    <row r="480" spans="1:18" x14ac:dyDescent="0.25">
      <c r="A480" s="8">
        <v>44309</v>
      </c>
      <c r="B480" t="s">
        <v>34</v>
      </c>
      <c r="C480" t="s">
        <v>15</v>
      </c>
      <c r="D480" t="s">
        <v>23</v>
      </c>
      <c r="E480" t="str">
        <f t="shared" si="7"/>
        <v>EXPERIENCED WORKER</v>
      </c>
      <c r="F480" t="s">
        <v>62</v>
      </c>
      <c r="G480">
        <v>0</v>
      </c>
      <c r="H480" t="s">
        <v>49</v>
      </c>
      <c r="I480" t="s">
        <v>19</v>
      </c>
      <c r="J480" t="s">
        <v>47</v>
      </c>
      <c r="K480" t="s">
        <v>44</v>
      </c>
      <c r="L480">
        <v>0</v>
      </c>
      <c r="M480" t="s">
        <v>72</v>
      </c>
      <c r="N480" t="s">
        <v>77</v>
      </c>
      <c r="O480">
        <v>2022</v>
      </c>
      <c r="R480" t="s">
        <v>49</v>
      </c>
    </row>
    <row r="481" spans="1:18" x14ac:dyDescent="0.25">
      <c r="A481" s="8">
        <v>44310</v>
      </c>
      <c r="B481" t="s">
        <v>51</v>
      </c>
      <c r="C481" t="s">
        <v>15</v>
      </c>
      <c r="D481" t="s">
        <v>30</v>
      </c>
      <c r="E481" t="str">
        <f t="shared" si="7"/>
        <v>INTERN</v>
      </c>
      <c r="F481" t="s">
        <v>38</v>
      </c>
      <c r="G481">
        <v>0</v>
      </c>
      <c r="H481" t="s">
        <v>57</v>
      </c>
      <c r="I481" t="s">
        <v>19</v>
      </c>
      <c r="J481" t="s">
        <v>20</v>
      </c>
      <c r="K481" t="s">
        <v>50</v>
      </c>
      <c r="L481">
        <v>0</v>
      </c>
      <c r="M481" t="s">
        <v>68</v>
      </c>
      <c r="N481" t="s">
        <v>77</v>
      </c>
      <c r="O481">
        <v>2022</v>
      </c>
      <c r="R481" t="s">
        <v>57</v>
      </c>
    </row>
    <row r="482" spans="1:18" x14ac:dyDescent="0.25">
      <c r="A482" s="8">
        <v>44311</v>
      </c>
      <c r="B482" t="s">
        <v>51</v>
      </c>
      <c r="C482" t="s">
        <v>15</v>
      </c>
      <c r="D482" t="s">
        <v>30</v>
      </c>
      <c r="E482" t="str">
        <f t="shared" si="7"/>
        <v>INTERN</v>
      </c>
      <c r="F482" t="s">
        <v>63</v>
      </c>
      <c r="G482">
        <v>0</v>
      </c>
      <c r="H482" t="s">
        <v>39</v>
      </c>
      <c r="I482" t="s">
        <v>53</v>
      </c>
      <c r="J482" t="s">
        <v>20</v>
      </c>
      <c r="K482" t="s">
        <v>52</v>
      </c>
      <c r="L482">
        <v>1174</v>
      </c>
      <c r="M482" t="s">
        <v>68</v>
      </c>
      <c r="N482" t="s">
        <v>77</v>
      </c>
      <c r="O482">
        <v>2022</v>
      </c>
      <c r="R482" t="s">
        <v>39</v>
      </c>
    </row>
    <row r="483" spans="1:18" x14ac:dyDescent="0.25">
      <c r="A483" s="8">
        <v>44312</v>
      </c>
      <c r="B483" t="s">
        <v>64</v>
      </c>
      <c r="C483" t="s">
        <v>15</v>
      </c>
      <c r="D483" t="s">
        <v>16</v>
      </c>
      <c r="E483" t="str">
        <f t="shared" si="7"/>
        <v>NEW WORKER</v>
      </c>
      <c r="F483" t="s">
        <v>17</v>
      </c>
      <c r="G483">
        <v>1.5</v>
      </c>
      <c r="H483" t="s">
        <v>46</v>
      </c>
      <c r="I483" t="s">
        <v>26</v>
      </c>
      <c r="J483" t="s">
        <v>20</v>
      </c>
      <c r="K483" t="s">
        <v>33</v>
      </c>
      <c r="L483">
        <v>1777</v>
      </c>
      <c r="M483" t="s">
        <v>70</v>
      </c>
      <c r="N483" t="s">
        <v>77</v>
      </c>
      <c r="O483">
        <v>2022</v>
      </c>
      <c r="R483" t="s">
        <v>46</v>
      </c>
    </row>
    <row r="484" spans="1:18" x14ac:dyDescent="0.25">
      <c r="A484" s="8">
        <v>44313</v>
      </c>
      <c r="B484" t="s">
        <v>45</v>
      </c>
      <c r="C484" t="s">
        <v>15</v>
      </c>
      <c r="D484" t="s">
        <v>16</v>
      </c>
      <c r="E484" t="str">
        <f t="shared" si="7"/>
        <v>NEW WORKER</v>
      </c>
      <c r="F484" t="s">
        <v>37</v>
      </c>
      <c r="G484">
        <v>0</v>
      </c>
      <c r="H484" t="s">
        <v>57</v>
      </c>
      <c r="I484" t="s">
        <v>41</v>
      </c>
      <c r="J484" t="s">
        <v>27</v>
      </c>
      <c r="K484" t="s">
        <v>59</v>
      </c>
      <c r="L484">
        <v>59</v>
      </c>
      <c r="M484" t="s">
        <v>71</v>
      </c>
      <c r="N484" t="s">
        <v>77</v>
      </c>
      <c r="O484">
        <v>2022</v>
      </c>
      <c r="R484" t="s">
        <v>57</v>
      </c>
    </row>
    <row r="485" spans="1:18" x14ac:dyDescent="0.25">
      <c r="A485" s="8">
        <v>44314</v>
      </c>
      <c r="B485" t="s">
        <v>51</v>
      </c>
      <c r="C485" t="s">
        <v>15</v>
      </c>
      <c r="D485" t="s">
        <v>23</v>
      </c>
      <c r="E485" t="str">
        <f t="shared" si="7"/>
        <v>EXPERIENCED WORKER</v>
      </c>
      <c r="F485" t="s">
        <v>24</v>
      </c>
      <c r="G485">
        <v>0</v>
      </c>
      <c r="H485" t="s">
        <v>32</v>
      </c>
      <c r="I485" t="s">
        <v>19</v>
      </c>
      <c r="J485" t="s">
        <v>47</v>
      </c>
      <c r="K485" t="s">
        <v>50</v>
      </c>
      <c r="L485">
        <v>0</v>
      </c>
      <c r="M485" t="s">
        <v>67</v>
      </c>
      <c r="N485" t="s">
        <v>77</v>
      </c>
      <c r="O485">
        <v>2022</v>
      </c>
      <c r="R485" t="s">
        <v>32</v>
      </c>
    </row>
    <row r="486" spans="1:18" x14ac:dyDescent="0.25">
      <c r="A486" s="8">
        <v>44315</v>
      </c>
      <c r="B486" t="s">
        <v>64</v>
      </c>
      <c r="C486" t="s">
        <v>15</v>
      </c>
      <c r="D486" t="s">
        <v>16</v>
      </c>
      <c r="E486" t="str">
        <f t="shared" si="7"/>
        <v>NEW WORKER</v>
      </c>
      <c r="F486" t="s">
        <v>40</v>
      </c>
      <c r="G486">
        <v>0</v>
      </c>
      <c r="H486" t="s">
        <v>25</v>
      </c>
      <c r="I486" t="s">
        <v>53</v>
      </c>
      <c r="J486" t="s">
        <v>20</v>
      </c>
      <c r="K486" t="s">
        <v>28</v>
      </c>
      <c r="L486">
        <v>1848</v>
      </c>
      <c r="M486" t="s">
        <v>71</v>
      </c>
      <c r="N486" t="s">
        <v>77</v>
      </c>
      <c r="O486">
        <v>2022</v>
      </c>
      <c r="R486" t="s">
        <v>25</v>
      </c>
    </row>
    <row r="487" spans="1:18" x14ac:dyDescent="0.25">
      <c r="A487" s="8">
        <v>44316</v>
      </c>
      <c r="B487" t="s">
        <v>29</v>
      </c>
      <c r="C487" t="s">
        <v>15</v>
      </c>
      <c r="D487" t="s">
        <v>30</v>
      </c>
      <c r="E487" t="str">
        <f t="shared" si="7"/>
        <v>INTERN</v>
      </c>
      <c r="F487" t="s">
        <v>63</v>
      </c>
      <c r="G487">
        <v>0</v>
      </c>
      <c r="H487" t="s">
        <v>18</v>
      </c>
      <c r="I487" t="s">
        <v>19</v>
      </c>
      <c r="J487" t="s">
        <v>27</v>
      </c>
      <c r="K487" t="s">
        <v>52</v>
      </c>
      <c r="L487">
        <v>0</v>
      </c>
      <c r="M487" t="s">
        <v>71</v>
      </c>
      <c r="N487" t="s">
        <v>77</v>
      </c>
      <c r="O487">
        <v>2022</v>
      </c>
      <c r="R487" t="s">
        <v>18</v>
      </c>
    </row>
    <row r="488" spans="1:18" x14ac:dyDescent="0.25">
      <c r="A488" s="8">
        <v>44317</v>
      </c>
      <c r="B488" t="s">
        <v>45</v>
      </c>
      <c r="C488" t="s">
        <v>15</v>
      </c>
      <c r="D488" t="s">
        <v>16</v>
      </c>
      <c r="E488" t="str">
        <f t="shared" si="7"/>
        <v>NEW WORKER</v>
      </c>
      <c r="F488" t="s">
        <v>63</v>
      </c>
      <c r="G488">
        <v>0</v>
      </c>
      <c r="H488" t="s">
        <v>55</v>
      </c>
      <c r="I488" t="s">
        <v>53</v>
      </c>
      <c r="J488" t="s">
        <v>27</v>
      </c>
      <c r="K488" t="s">
        <v>33</v>
      </c>
      <c r="L488">
        <v>1696</v>
      </c>
      <c r="M488" t="s">
        <v>67</v>
      </c>
      <c r="N488" t="s">
        <v>77</v>
      </c>
      <c r="O488">
        <v>2022</v>
      </c>
      <c r="R488" t="s">
        <v>55</v>
      </c>
    </row>
    <row r="489" spans="1:18" x14ac:dyDescent="0.25">
      <c r="A489" s="8">
        <v>44318</v>
      </c>
      <c r="B489" t="s">
        <v>22</v>
      </c>
      <c r="C489" t="s">
        <v>15</v>
      </c>
      <c r="D489" t="s">
        <v>36</v>
      </c>
      <c r="E489" t="str">
        <f t="shared" si="7"/>
        <v>PROFESSIONAL</v>
      </c>
      <c r="F489" t="s">
        <v>48</v>
      </c>
      <c r="G489">
        <v>0</v>
      </c>
      <c r="H489" t="s">
        <v>55</v>
      </c>
      <c r="I489" t="s">
        <v>41</v>
      </c>
      <c r="J489" t="s">
        <v>47</v>
      </c>
      <c r="K489" t="s">
        <v>42</v>
      </c>
      <c r="L489">
        <v>5</v>
      </c>
      <c r="M489" t="s">
        <v>67</v>
      </c>
      <c r="N489" t="s">
        <v>77</v>
      </c>
      <c r="O489">
        <v>2022</v>
      </c>
      <c r="R489" t="s">
        <v>55</v>
      </c>
    </row>
    <row r="490" spans="1:18" x14ac:dyDescent="0.25">
      <c r="A490" s="8">
        <v>44319</v>
      </c>
      <c r="B490" t="s">
        <v>61</v>
      </c>
      <c r="C490" t="s">
        <v>15</v>
      </c>
      <c r="D490" t="s">
        <v>36</v>
      </c>
      <c r="E490" t="str">
        <f t="shared" si="7"/>
        <v>PROFESSIONAL</v>
      </c>
      <c r="F490" t="s">
        <v>63</v>
      </c>
      <c r="G490">
        <v>0</v>
      </c>
      <c r="H490" t="s">
        <v>39</v>
      </c>
      <c r="I490" t="s">
        <v>19</v>
      </c>
      <c r="J490" t="s">
        <v>47</v>
      </c>
      <c r="K490" t="s">
        <v>52</v>
      </c>
      <c r="L490">
        <v>0</v>
      </c>
      <c r="M490" t="s">
        <v>68</v>
      </c>
      <c r="N490" t="s">
        <v>77</v>
      </c>
      <c r="O490">
        <v>2022</v>
      </c>
      <c r="R490" t="s">
        <v>39</v>
      </c>
    </row>
    <row r="491" spans="1:18" x14ac:dyDescent="0.25">
      <c r="A491" s="8">
        <v>44320</v>
      </c>
      <c r="B491" t="s">
        <v>56</v>
      </c>
      <c r="C491" t="s">
        <v>35</v>
      </c>
      <c r="D491" t="s">
        <v>23</v>
      </c>
      <c r="E491" t="str">
        <f t="shared" si="7"/>
        <v>EXPERIENCED WORKER</v>
      </c>
      <c r="F491" t="s">
        <v>24</v>
      </c>
      <c r="G491">
        <v>0</v>
      </c>
      <c r="H491" t="s">
        <v>60</v>
      </c>
      <c r="I491" t="s">
        <v>53</v>
      </c>
      <c r="J491" t="s">
        <v>20</v>
      </c>
      <c r="K491" t="s">
        <v>33</v>
      </c>
      <c r="L491">
        <v>2795</v>
      </c>
      <c r="M491" t="s">
        <v>70</v>
      </c>
      <c r="N491" t="s">
        <v>78</v>
      </c>
      <c r="O491">
        <v>2022</v>
      </c>
      <c r="R491" t="s">
        <v>60</v>
      </c>
    </row>
    <row r="492" spans="1:18" x14ac:dyDescent="0.25">
      <c r="A492" s="8">
        <v>44321</v>
      </c>
      <c r="B492" t="s">
        <v>61</v>
      </c>
      <c r="C492" t="s">
        <v>15</v>
      </c>
      <c r="D492" t="s">
        <v>30</v>
      </c>
      <c r="E492" t="str">
        <f t="shared" si="7"/>
        <v>INTERN</v>
      </c>
      <c r="F492" t="s">
        <v>17</v>
      </c>
      <c r="G492">
        <v>0</v>
      </c>
      <c r="H492" t="s">
        <v>57</v>
      </c>
      <c r="I492" t="s">
        <v>19</v>
      </c>
      <c r="J492" t="s">
        <v>27</v>
      </c>
      <c r="K492" t="s">
        <v>28</v>
      </c>
      <c r="L492">
        <v>0</v>
      </c>
      <c r="M492" t="s">
        <v>68</v>
      </c>
      <c r="N492" t="s">
        <v>78</v>
      </c>
      <c r="O492">
        <v>2022</v>
      </c>
      <c r="R492" t="s">
        <v>57</v>
      </c>
    </row>
    <row r="493" spans="1:18" x14ac:dyDescent="0.25">
      <c r="A493" s="8">
        <v>44322</v>
      </c>
      <c r="B493" t="s">
        <v>58</v>
      </c>
      <c r="C493" t="s">
        <v>15</v>
      </c>
      <c r="D493" t="s">
        <v>36</v>
      </c>
      <c r="E493" t="str">
        <f t="shared" si="7"/>
        <v>PROFESSIONAL</v>
      </c>
      <c r="F493" t="s">
        <v>24</v>
      </c>
      <c r="G493">
        <v>0</v>
      </c>
      <c r="H493" t="s">
        <v>25</v>
      </c>
      <c r="I493" t="s">
        <v>19</v>
      </c>
      <c r="J493" t="s">
        <v>20</v>
      </c>
      <c r="K493" t="s">
        <v>59</v>
      </c>
      <c r="L493">
        <v>0</v>
      </c>
      <c r="M493" t="s">
        <v>69</v>
      </c>
      <c r="N493" t="s">
        <v>78</v>
      </c>
      <c r="O493">
        <v>2022</v>
      </c>
      <c r="R493" t="s">
        <v>25</v>
      </c>
    </row>
    <row r="494" spans="1:18" x14ac:dyDescent="0.25">
      <c r="A494" s="8">
        <v>44323</v>
      </c>
      <c r="B494" t="s">
        <v>29</v>
      </c>
      <c r="C494" t="s">
        <v>15</v>
      </c>
      <c r="D494" t="s">
        <v>16</v>
      </c>
      <c r="E494" t="str">
        <f t="shared" si="7"/>
        <v>NEW WORKER</v>
      </c>
      <c r="F494" t="s">
        <v>63</v>
      </c>
      <c r="G494">
        <v>0</v>
      </c>
      <c r="H494" t="s">
        <v>57</v>
      </c>
      <c r="I494" t="s">
        <v>41</v>
      </c>
      <c r="J494" t="s">
        <v>27</v>
      </c>
      <c r="K494" t="s">
        <v>52</v>
      </c>
      <c r="L494">
        <v>277</v>
      </c>
      <c r="M494" t="s">
        <v>71</v>
      </c>
      <c r="N494" t="s">
        <v>78</v>
      </c>
      <c r="O494">
        <v>2022</v>
      </c>
      <c r="R494" t="s">
        <v>57</v>
      </c>
    </row>
    <row r="495" spans="1:18" x14ac:dyDescent="0.25">
      <c r="A495" s="8">
        <v>44324</v>
      </c>
      <c r="B495" t="s">
        <v>29</v>
      </c>
      <c r="C495" t="s">
        <v>15</v>
      </c>
      <c r="D495" t="s">
        <v>36</v>
      </c>
      <c r="E495" t="str">
        <f t="shared" si="7"/>
        <v>PROFESSIONAL</v>
      </c>
      <c r="F495" t="s">
        <v>48</v>
      </c>
      <c r="G495">
        <v>0</v>
      </c>
      <c r="H495" t="s">
        <v>18</v>
      </c>
      <c r="I495" t="s">
        <v>41</v>
      </c>
      <c r="J495" t="s">
        <v>20</v>
      </c>
      <c r="K495" t="s">
        <v>42</v>
      </c>
      <c r="L495">
        <v>189</v>
      </c>
      <c r="M495" t="s">
        <v>67</v>
      </c>
      <c r="N495" t="s">
        <v>78</v>
      </c>
      <c r="O495">
        <v>2022</v>
      </c>
      <c r="R495" t="s">
        <v>18</v>
      </c>
    </row>
    <row r="496" spans="1:18" x14ac:dyDescent="0.25">
      <c r="A496" s="8">
        <v>44325</v>
      </c>
      <c r="B496" t="s">
        <v>61</v>
      </c>
      <c r="C496" t="s">
        <v>15</v>
      </c>
      <c r="D496" t="s">
        <v>16</v>
      </c>
      <c r="E496" t="str">
        <f t="shared" si="7"/>
        <v>NEW WORKER</v>
      </c>
      <c r="F496" t="s">
        <v>37</v>
      </c>
      <c r="G496">
        <v>2.5</v>
      </c>
      <c r="H496" t="s">
        <v>49</v>
      </c>
      <c r="I496" t="s">
        <v>26</v>
      </c>
      <c r="J496" t="s">
        <v>47</v>
      </c>
      <c r="K496" t="s">
        <v>50</v>
      </c>
      <c r="L496">
        <v>4563</v>
      </c>
      <c r="M496" t="s">
        <v>73</v>
      </c>
      <c r="N496" t="s">
        <v>78</v>
      </c>
      <c r="O496">
        <v>2022</v>
      </c>
      <c r="R496" t="s">
        <v>49</v>
      </c>
    </row>
    <row r="497" spans="1:18" x14ac:dyDescent="0.25">
      <c r="A497" s="8">
        <v>44326</v>
      </c>
      <c r="B497" t="s">
        <v>61</v>
      </c>
      <c r="C497" t="s">
        <v>15</v>
      </c>
      <c r="D497" t="s">
        <v>23</v>
      </c>
      <c r="E497" t="str">
        <f t="shared" si="7"/>
        <v>EXPERIENCED WORKER</v>
      </c>
      <c r="F497" t="s">
        <v>62</v>
      </c>
      <c r="G497">
        <v>0</v>
      </c>
      <c r="H497" t="s">
        <v>57</v>
      </c>
      <c r="I497" t="s">
        <v>41</v>
      </c>
      <c r="J497" t="s">
        <v>20</v>
      </c>
      <c r="K497" t="s">
        <v>33</v>
      </c>
      <c r="L497">
        <v>341</v>
      </c>
      <c r="M497" t="s">
        <v>70</v>
      </c>
      <c r="N497" t="s">
        <v>78</v>
      </c>
      <c r="O497">
        <v>2022</v>
      </c>
      <c r="R497" t="s">
        <v>57</v>
      </c>
    </row>
    <row r="498" spans="1:18" x14ac:dyDescent="0.25">
      <c r="A498" s="8">
        <v>44327</v>
      </c>
      <c r="B498" t="s">
        <v>45</v>
      </c>
      <c r="C498" t="s">
        <v>15</v>
      </c>
      <c r="D498" t="s">
        <v>36</v>
      </c>
      <c r="E498" t="str">
        <f t="shared" si="7"/>
        <v>PROFESSIONAL</v>
      </c>
      <c r="F498" t="s">
        <v>31</v>
      </c>
      <c r="G498">
        <v>0</v>
      </c>
      <c r="H498" t="s">
        <v>32</v>
      </c>
      <c r="I498" t="s">
        <v>19</v>
      </c>
      <c r="J498" t="s">
        <v>27</v>
      </c>
      <c r="K498" t="s">
        <v>54</v>
      </c>
      <c r="L498">
        <v>0</v>
      </c>
      <c r="M498" t="s">
        <v>72</v>
      </c>
      <c r="N498" t="s">
        <v>78</v>
      </c>
      <c r="O498">
        <v>2022</v>
      </c>
      <c r="R498" t="s">
        <v>32</v>
      </c>
    </row>
    <row r="499" spans="1:18" x14ac:dyDescent="0.25">
      <c r="A499" s="8">
        <v>44328</v>
      </c>
      <c r="B499" t="s">
        <v>22</v>
      </c>
      <c r="C499" t="s">
        <v>15</v>
      </c>
      <c r="D499" t="s">
        <v>30</v>
      </c>
      <c r="E499" t="str">
        <f t="shared" si="7"/>
        <v>INTERN</v>
      </c>
      <c r="F499" t="s">
        <v>17</v>
      </c>
      <c r="G499">
        <v>0</v>
      </c>
      <c r="H499" t="s">
        <v>49</v>
      </c>
      <c r="I499" t="s">
        <v>53</v>
      </c>
      <c r="J499" t="s">
        <v>27</v>
      </c>
      <c r="K499" t="s">
        <v>59</v>
      </c>
      <c r="L499">
        <v>1824</v>
      </c>
      <c r="M499" t="s">
        <v>73</v>
      </c>
      <c r="N499" t="s">
        <v>78</v>
      </c>
      <c r="O499">
        <v>2022</v>
      </c>
      <c r="R499" t="s">
        <v>49</v>
      </c>
    </row>
    <row r="500" spans="1:18" x14ac:dyDescent="0.25">
      <c r="A500" s="8">
        <v>44329</v>
      </c>
      <c r="B500" t="s">
        <v>14</v>
      </c>
      <c r="C500" t="s">
        <v>15</v>
      </c>
      <c r="D500" t="s">
        <v>23</v>
      </c>
      <c r="E500" t="str">
        <f t="shared" si="7"/>
        <v>EXPERIENCED WORKER</v>
      </c>
      <c r="F500" t="s">
        <v>31</v>
      </c>
      <c r="G500">
        <v>0</v>
      </c>
      <c r="H500" t="s">
        <v>49</v>
      </c>
      <c r="I500" t="s">
        <v>53</v>
      </c>
      <c r="J500" t="s">
        <v>47</v>
      </c>
      <c r="K500" t="s">
        <v>28</v>
      </c>
      <c r="L500">
        <v>1643</v>
      </c>
      <c r="M500" t="s">
        <v>72</v>
      </c>
      <c r="N500" t="s">
        <v>78</v>
      </c>
      <c r="O500">
        <v>2022</v>
      </c>
      <c r="R500" t="s">
        <v>49</v>
      </c>
    </row>
    <row r="501" spans="1:18" x14ac:dyDescent="0.25">
      <c r="A501" s="8">
        <v>44330</v>
      </c>
      <c r="B501" t="s">
        <v>29</v>
      </c>
      <c r="C501" t="s">
        <v>15</v>
      </c>
      <c r="D501" t="s">
        <v>30</v>
      </c>
      <c r="E501" t="str">
        <f t="shared" si="7"/>
        <v>INTERN</v>
      </c>
      <c r="F501" t="s">
        <v>62</v>
      </c>
      <c r="G501">
        <v>0</v>
      </c>
      <c r="H501" t="s">
        <v>32</v>
      </c>
      <c r="I501" t="s">
        <v>41</v>
      </c>
      <c r="J501" t="s">
        <v>20</v>
      </c>
      <c r="K501" t="s">
        <v>33</v>
      </c>
      <c r="L501">
        <v>115</v>
      </c>
      <c r="M501" t="s">
        <v>68</v>
      </c>
      <c r="N501" t="s">
        <v>78</v>
      </c>
      <c r="O501">
        <v>2022</v>
      </c>
      <c r="R501" t="s">
        <v>32</v>
      </c>
    </row>
    <row r="502" spans="1:18" x14ac:dyDescent="0.25">
      <c r="A502" s="8">
        <v>44331</v>
      </c>
      <c r="B502" t="s">
        <v>45</v>
      </c>
      <c r="C502" t="s">
        <v>15</v>
      </c>
      <c r="D502" t="s">
        <v>30</v>
      </c>
      <c r="E502" t="str">
        <f t="shared" si="7"/>
        <v>INTERN</v>
      </c>
      <c r="F502" t="s">
        <v>17</v>
      </c>
      <c r="G502">
        <v>1</v>
      </c>
      <c r="H502" t="s">
        <v>60</v>
      </c>
      <c r="I502" t="s">
        <v>26</v>
      </c>
      <c r="J502" t="s">
        <v>47</v>
      </c>
      <c r="K502" t="s">
        <v>21</v>
      </c>
      <c r="L502">
        <v>1449</v>
      </c>
      <c r="M502" t="s">
        <v>73</v>
      </c>
      <c r="N502" t="s">
        <v>78</v>
      </c>
      <c r="O502">
        <v>2022</v>
      </c>
      <c r="R502" t="s">
        <v>60</v>
      </c>
    </row>
    <row r="503" spans="1:18" x14ac:dyDescent="0.25">
      <c r="A503" s="8">
        <v>44332</v>
      </c>
      <c r="B503" t="s">
        <v>45</v>
      </c>
      <c r="C503" t="s">
        <v>15</v>
      </c>
      <c r="D503" t="s">
        <v>16</v>
      </c>
      <c r="E503" t="str">
        <f t="shared" si="7"/>
        <v>NEW WORKER</v>
      </c>
      <c r="F503" t="s">
        <v>48</v>
      </c>
      <c r="G503">
        <v>0</v>
      </c>
      <c r="H503" t="s">
        <v>46</v>
      </c>
      <c r="I503" t="s">
        <v>53</v>
      </c>
      <c r="J503" t="s">
        <v>20</v>
      </c>
      <c r="K503" t="s">
        <v>21</v>
      </c>
      <c r="L503">
        <v>2764</v>
      </c>
      <c r="M503" t="s">
        <v>70</v>
      </c>
      <c r="N503" t="s">
        <v>78</v>
      </c>
      <c r="O503">
        <v>2022</v>
      </c>
      <c r="R503" t="s">
        <v>46</v>
      </c>
    </row>
    <row r="504" spans="1:18" x14ac:dyDescent="0.25">
      <c r="A504" s="8">
        <v>44333</v>
      </c>
      <c r="B504" t="s">
        <v>56</v>
      </c>
      <c r="C504" t="s">
        <v>15</v>
      </c>
      <c r="D504" t="s">
        <v>36</v>
      </c>
      <c r="E504" t="str">
        <f t="shared" si="7"/>
        <v>PROFESSIONAL</v>
      </c>
      <c r="F504" t="s">
        <v>38</v>
      </c>
      <c r="G504">
        <v>0</v>
      </c>
      <c r="H504" t="s">
        <v>25</v>
      </c>
      <c r="I504" t="s">
        <v>19</v>
      </c>
      <c r="J504" t="s">
        <v>20</v>
      </c>
      <c r="K504" t="s">
        <v>50</v>
      </c>
      <c r="L504">
        <v>0</v>
      </c>
      <c r="M504" t="s">
        <v>68</v>
      </c>
      <c r="N504" t="s">
        <v>79</v>
      </c>
      <c r="O504">
        <v>2022</v>
      </c>
      <c r="R504" t="s">
        <v>25</v>
      </c>
    </row>
    <row r="505" spans="1:18" x14ac:dyDescent="0.25">
      <c r="A505" s="8">
        <v>44334</v>
      </c>
      <c r="B505" t="s">
        <v>65</v>
      </c>
      <c r="C505" t="s">
        <v>15</v>
      </c>
      <c r="D505" t="s">
        <v>30</v>
      </c>
      <c r="E505" t="str">
        <f t="shared" si="7"/>
        <v>INTERN</v>
      </c>
      <c r="F505" t="s">
        <v>62</v>
      </c>
      <c r="G505">
        <v>0</v>
      </c>
      <c r="H505" t="s">
        <v>46</v>
      </c>
      <c r="I505" t="s">
        <v>41</v>
      </c>
      <c r="J505" t="s">
        <v>27</v>
      </c>
      <c r="K505" t="s">
        <v>50</v>
      </c>
      <c r="L505">
        <v>67</v>
      </c>
      <c r="M505" t="s">
        <v>68</v>
      </c>
      <c r="N505" t="s">
        <v>79</v>
      </c>
      <c r="O505">
        <v>2022</v>
      </c>
      <c r="R505" t="s">
        <v>46</v>
      </c>
    </row>
    <row r="506" spans="1:18" x14ac:dyDescent="0.25">
      <c r="A506" s="8">
        <v>44335</v>
      </c>
      <c r="B506" t="s">
        <v>34</v>
      </c>
      <c r="C506" t="s">
        <v>15</v>
      </c>
      <c r="D506" t="s">
        <v>36</v>
      </c>
      <c r="E506" t="str">
        <f t="shared" si="7"/>
        <v>PROFESSIONAL</v>
      </c>
      <c r="F506" t="s">
        <v>17</v>
      </c>
      <c r="G506">
        <v>0</v>
      </c>
      <c r="H506" t="s">
        <v>32</v>
      </c>
      <c r="I506" t="s">
        <v>53</v>
      </c>
      <c r="J506" t="s">
        <v>20</v>
      </c>
      <c r="K506" t="s">
        <v>54</v>
      </c>
      <c r="L506">
        <v>4639</v>
      </c>
      <c r="M506" t="s">
        <v>68</v>
      </c>
      <c r="N506" t="s">
        <v>79</v>
      </c>
      <c r="O506">
        <v>2022</v>
      </c>
      <c r="R506" t="s">
        <v>32</v>
      </c>
    </row>
    <row r="507" spans="1:18" x14ac:dyDescent="0.25">
      <c r="A507" s="8">
        <v>44336</v>
      </c>
      <c r="B507" t="s">
        <v>56</v>
      </c>
      <c r="C507" t="s">
        <v>15</v>
      </c>
      <c r="D507" t="s">
        <v>16</v>
      </c>
      <c r="E507" t="str">
        <f t="shared" si="7"/>
        <v>NEW WORKER</v>
      </c>
      <c r="F507" t="s">
        <v>63</v>
      </c>
      <c r="G507">
        <v>0</v>
      </c>
      <c r="H507" t="s">
        <v>18</v>
      </c>
      <c r="I507" t="s">
        <v>19</v>
      </c>
      <c r="J507" t="s">
        <v>27</v>
      </c>
      <c r="K507" t="s">
        <v>44</v>
      </c>
      <c r="L507">
        <v>0</v>
      </c>
      <c r="M507" t="s">
        <v>71</v>
      </c>
      <c r="N507" t="s">
        <v>79</v>
      </c>
      <c r="O507">
        <v>2022</v>
      </c>
      <c r="R507" t="s">
        <v>18</v>
      </c>
    </row>
    <row r="508" spans="1:18" x14ac:dyDescent="0.25">
      <c r="A508" s="8">
        <v>44337</v>
      </c>
      <c r="B508" t="s">
        <v>64</v>
      </c>
      <c r="C508" t="s">
        <v>15</v>
      </c>
      <c r="D508" t="s">
        <v>16</v>
      </c>
      <c r="E508" t="str">
        <f t="shared" si="7"/>
        <v>NEW WORKER</v>
      </c>
      <c r="F508" t="s">
        <v>40</v>
      </c>
      <c r="G508">
        <v>0</v>
      </c>
      <c r="H508" t="s">
        <v>46</v>
      </c>
      <c r="I508" t="s">
        <v>19</v>
      </c>
      <c r="J508" t="s">
        <v>27</v>
      </c>
      <c r="K508" t="s">
        <v>52</v>
      </c>
      <c r="L508">
        <v>0</v>
      </c>
      <c r="M508" t="s">
        <v>70</v>
      </c>
      <c r="N508" t="s">
        <v>79</v>
      </c>
      <c r="O508">
        <v>2022</v>
      </c>
      <c r="R508" t="s">
        <v>46</v>
      </c>
    </row>
    <row r="509" spans="1:18" x14ac:dyDescent="0.25">
      <c r="A509" s="8">
        <v>44338</v>
      </c>
      <c r="B509" t="s">
        <v>14</v>
      </c>
      <c r="C509" t="s">
        <v>35</v>
      </c>
      <c r="D509" t="s">
        <v>36</v>
      </c>
      <c r="E509" t="str">
        <f t="shared" si="7"/>
        <v>PROFESSIONAL</v>
      </c>
      <c r="F509" t="s">
        <v>63</v>
      </c>
      <c r="G509">
        <v>0</v>
      </c>
      <c r="H509" t="s">
        <v>49</v>
      </c>
      <c r="I509" t="s">
        <v>53</v>
      </c>
      <c r="J509" t="s">
        <v>27</v>
      </c>
      <c r="K509" t="s">
        <v>33</v>
      </c>
      <c r="L509">
        <v>2356</v>
      </c>
      <c r="M509" t="s">
        <v>68</v>
      </c>
      <c r="N509" t="s">
        <v>79</v>
      </c>
      <c r="O509">
        <v>2022</v>
      </c>
      <c r="R509" t="s">
        <v>49</v>
      </c>
    </row>
    <row r="510" spans="1:18" x14ac:dyDescent="0.25">
      <c r="A510" s="8">
        <v>44339</v>
      </c>
      <c r="B510" t="s">
        <v>45</v>
      </c>
      <c r="C510" t="s">
        <v>15</v>
      </c>
      <c r="D510" t="s">
        <v>36</v>
      </c>
      <c r="E510" t="str">
        <f t="shared" si="7"/>
        <v>PROFESSIONAL</v>
      </c>
      <c r="F510" t="s">
        <v>17</v>
      </c>
      <c r="G510">
        <v>0</v>
      </c>
      <c r="H510" t="s">
        <v>18</v>
      </c>
      <c r="I510" t="s">
        <v>53</v>
      </c>
      <c r="J510" t="s">
        <v>27</v>
      </c>
      <c r="K510" t="s">
        <v>44</v>
      </c>
      <c r="L510">
        <v>2184</v>
      </c>
      <c r="M510" t="s">
        <v>69</v>
      </c>
      <c r="N510" t="s">
        <v>79</v>
      </c>
      <c r="O510">
        <v>2022</v>
      </c>
      <c r="R510" t="s">
        <v>18</v>
      </c>
    </row>
    <row r="511" spans="1:18" x14ac:dyDescent="0.25">
      <c r="A511" s="8">
        <v>44340</v>
      </c>
      <c r="B511" t="s">
        <v>61</v>
      </c>
      <c r="C511" t="s">
        <v>35</v>
      </c>
      <c r="D511" t="s">
        <v>16</v>
      </c>
      <c r="E511" t="str">
        <f t="shared" si="7"/>
        <v>NEW WORKER</v>
      </c>
      <c r="F511" t="s">
        <v>40</v>
      </c>
      <c r="G511">
        <v>0</v>
      </c>
      <c r="H511" t="s">
        <v>46</v>
      </c>
      <c r="I511" t="s">
        <v>41</v>
      </c>
      <c r="J511" t="s">
        <v>47</v>
      </c>
      <c r="K511" t="s">
        <v>33</v>
      </c>
      <c r="L511">
        <v>77</v>
      </c>
      <c r="M511" t="s">
        <v>71</v>
      </c>
      <c r="N511" t="s">
        <v>79</v>
      </c>
      <c r="O511">
        <v>2022</v>
      </c>
      <c r="R511" t="s">
        <v>46</v>
      </c>
    </row>
    <row r="512" spans="1:18" x14ac:dyDescent="0.25">
      <c r="A512" s="8">
        <v>44341</v>
      </c>
      <c r="B512" t="s">
        <v>58</v>
      </c>
      <c r="C512" t="s">
        <v>15</v>
      </c>
      <c r="D512" t="s">
        <v>16</v>
      </c>
      <c r="E512" t="str">
        <f t="shared" si="7"/>
        <v>NEW WORKER</v>
      </c>
      <c r="F512" t="s">
        <v>38</v>
      </c>
      <c r="G512">
        <v>0</v>
      </c>
      <c r="H512" t="s">
        <v>49</v>
      </c>
      <c r="I512" t="s">
        <v>19</v>
      </c>
      <c r="J512" t="s">
        <v>20</v>
      </c>
      <c r="K512" t="s">
        <v>59</v>
      </c>
      <c r="L512">
        <v>0</v>
      </c>
      <c r="M512" t="s">
        <v>73</v>
      </c>
      <c r="N512" t="s">
        <v>79</v>
      </c>
      <c r="O512">
        <v>2022</v>
      </c>
      <c r="R512" t="s">
        <v>49</v>
      </c>
    </row>
    <row r="513" spans="1:18" x14ac:dyDescent="0.25">
      <c r="A513" s="8">
        <v>44342</v>
      </c>
      <c r="B513" t="s">
        <v>58</v>
      </c>
      <c r="C513" t="s">
        <v>15</v>
      </c>
      <c r="D513" t="s">
        <v>16</v>
      </c>
      <c r="E513" t="str">
        <f t="shared" si="7"/>
        <v>NEW WORKER</v>
      </c>
      <c r="F513" t="s">
        <v>31</v>
      </c>
      <c r="G513">
        <v>0</v>
      </c>
      <c r="H513" t="s">
        <v>49</v>
      </c>
      <c r="I513" t="s">
        <v>19</v>
      </c>
      <c r="J513" t="s">
        <v>20</v>
      </c>
      <c r="K513" t="s">
        <v>44</v>
      </c>
      <c r="L513">
        <v>0</v>
      </c>
      <c r="M513" t="s">
        <v>70</v>
      </c>
      <c r="N513" t="s">
        <v>79</v>
      </c>
      <c r="O513">
        <v>2022</v>
      </c>
      <c r="R513" t="s">
        <v>49</v>
      </c>
    </row>
    <row r="514" spans="1:18" x14ac:dyDescent="0.25">
      <c r="A514" s="8">
        <v>44343</v>
      </c>
      <c r="B514" t="s">
        <v>65</v>
      </c>
      <c r="C514" t="s">
        <v>15</v>
      </c>
      <c r="D514" t="s">
        <v>36</v>
      </c>
      <c r="E514" t="str">
        <f t="shared" si="7"/>
        <v>PROFESSIONAL</v>
      </c>
      <c r="F514" t="s">
        <v>37</v>
      </c>
      <c r="G514">
        <v>0</v>
      </c>
      <c r="H514" t="s">
        <v>49</v>
      </c>
      <c r="I514" t="s">
        <v>53</v>
      </c>
      <c r="J514" t="s">
        <v>47</v>
      </c>
      <c r="K514" t="s">
        <v>33</v>
      </c>
      <c r="L514">
        <v>804</v>
      </c>
      <c r="M514" t="s">
        <v>70</v>
      </c>
      <c r="N514" t="s">
        <v>79</v>
      </c>
      <c r="O514">
        <v>2022</v>
      </c>
      <c r="R514" t="s">
        <v>49</v>
      </c>
    </row>
    <row r="515" spans="1:18" x14ac:dyDescent="0.25">
      <c r="A515" s="8">
        <v>44344</v>
      </c>
      <c r="B515" t="s">
        <v>58</v>
      </c>
      <c r="C515" t="s">
        <v>15</v>
      </c>
      <c r="D515" t="s">
        <v>30</v>
      </c>
      <c r="E515" t="str">
        <f t="shared" ref="E515" si="8">IF(D515="18-24","INTERN",IF(D515="25-34","NEW WORKER",IF(D515="35-49","EXPERIENCED WORKER","PROFESSIONAL")))</f>
        <v>INTERN</v>
      </c>
      <c r="F515" t="s">
        <v>24</v>
      </c>
      <c r="G515">
        <v>0</v>
      </c>
      <c r="H515" t="s">
        <v>55</v>
      </c>
      <c r="I515" t="s">
        <v>53</v>
      </c>
      <c r="J515" t="s">
        <v>20</v>
      </c>
      <c r="K515" t="s">
        <v>59</v>
      </c>
      <c r="L515">
        <v>706</v>
      </c>
      <c r="M515" t="s">
        <v>70</v>
      </c>
      <c r="N515" t="s">
        <v>79</v>
      </c>
      <c r="O515">
        <v>2022</v>
      </c>
      <c r="R515" t="s">
        <v>55</v>
      </c>
    </row>
  </sheetData>
  <autoFilter ref="R1:R515" xr:uid="{E0420A0F-5637-4D1C-9025-C1CFD4DEEB6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515"/>
  <sheetViews>
    <sheetView workbookViewId="0">
      <pane ySplit="1" topLeftCell="A11" activePane="bottomLeft" state="frozen"/>
      <selection pane="bottomLeft" activeCell="N1" sqref="N1:N1048576"/>
    </sheetView>
  </sheetViews>
  <sheetFormatPr defaultRowHeight="15" x14ac:dyDescent="0.25"/>
  <cols>
    <col min="1" max="1" width="11" bestFit="1" customWidth="1"/>
    <col min="2" max="2" width="18.85546875" customWidth="1"/>
    <col min="3" max="3" width="12.85546875" customWidth="1"/>
    <col min="4" max="4" width="16.28515625" customWidth="1"/>
    <col min="5" max="5" width="16.7109375" bestFit="1" customWidth="1"/>
    <col min="6" max="6" width="7.85546875" bestFit="1" customWidth="1"/>
    <col min="7" max="7" width="10" bestFit="1" customWidth="1"/>
    <col min="8" max="8" width="14.42578125" bestFit="1" customWidth="1"/>
    <col min="9" max="9" width="10.140625" bestFit="1" customWidth="1"/>
    <col min="10" max="10" width="15.140625" bestFit="1" customWidth="1"/>
    <col min="11" max="11" width="10.42578125" bestFit="1" customWidth="1"/>
    <col min="12" max="12" width="10.42578125" customWidth="1"/>
    <col min="13" max="13" width="11.5703125" customWidth="1"/>
    <col min="14" max="14" width="9.28515625" customWidth="1"/>
  </cols>
  <sheetData>
    <row r="1" spans="1:14" x14ac:dyDescent="0.25">
      <c r="A1" t="s">
        <v>0</v>
      </c>
      <c r="B1" t="s">
        <v>4</v>
      </c>
      <c r="C1" t="s">
        <v>5</v>
      </c>
      <c r="D1" t="s">
        <v>6</v>
      </c>
      <c r="E1" t="s">
        <v>7</v>
      </c>
      <c r="F1" t="s">
        <v>8</v>
      </c>
      <c r="G1" t="s">
        <v>9</v>
      </c>
      <c r="H1" t="s">
        <v>10</v>
      </c>
      <c r="I1" t="s">
        <v>11</v>
      </c>
      <c r="J1" t="s">
        <v>12</v>
      </c>
      <c r="K1" t="s">
        <v>13</v>
      </c>
      <c r="L1" t="s">
        <v>1</v>
      </c>
      <c r="M1" t="s">
        <v>2</v>
      </c>
      <c r="N1" t="s">
        <v>3</v>
      </c>
    </row>
    <row r="2" spans="1:14" x14ac:dyDescent="0.25">
      <c r="A2">
        <v>43831</v>
      </c>
      <c r="B2" t="s">
        <v>14</v>
      </c>
      <c r="C2" t="s">
        <v>15</v>
      </c>
      <c r="D2" t="s">
        <v>16</v>
      </c>
      <c r="E2" t="s">
        <v>17</v>
      </c>
      <c r="F2">
        <v>0</v>
      </c>
      <c r="G2" t="s">
        <v>18</v>
      </c>
      <c r="H2" t="s">
        <v>19</v>
      </c>
      <c r="I2" t="s">
        <v>20</v>
      </c>
      <c r="J2" t="s">
        <v>21</v>
      </c>
      <c r="K2">
        <v>0</v>
      </c>
      <c r="L2" t="str">
        <f>TEXT(SafetyData[[#This Row],[Date]],"ddd")</f>
        <v>Wed</v>
      </c>
      <c r="M2">
        <f>MONTH(SafetyData[[#This Row],[Date]])</f>
        <v>1</v>
      </c>
      <c r="N2">
        <f>YEAR(SafetyData[[#This Row],[Date]])</f>
        <v>2020</v>
      </c>
    </row>
    <row r="3" spans="1:14" x14ac:dyDescent="0.25">
      <c r="A3">
        <v>43833</v>
      </c>
      <c r="B3" t="s">
        <v>22</v>
      </c>
      <c r="C3" t="s">
        <v>15</v>
      </c>
      <c r="D3" t="s">
        <v>23</v>
      </c>
      <c r="E3" t="s">
        <v>24</v>
      </c>
      <c r="F3">
        <v>0.5</v>
      </c>
      <c r="G3" t="s">
        <v>25</v>
      </c>
      <c r="H3" t="s">
        <v>26</v>
      </c>
      <c r="I3" t="s">
        <v>27</v>
      </c>
      <c r="J3" t="s">
        <v>28</v>
      </c>
      <c r="K3">
        <v>3367</v>
      </c>
      <c r="L3" t="str">
        <f>TEXT(SafetyData[[#This Row],[Date]],"ddd")</f>
        <v>Fri</v>
      </c>
      <c r="M3">
        <f>MONTH(SafetyData[[#This Row],[Date]])</f>
        <v>1</v>
      </c>
      <c r="N3">
        <f>YEAR(SafetyData[[#This Row],[Date]])</f>
        <v>2020</v>
      </c>
    </row>
    <row r="4" spans="1:14" x14ac:dyDescent="0.25">
      <c r="A4">
        <v>43833</v>
      </c>
      <c r="B4" t="s">
        <v>29</v>
      </c>
      <c r="C4" t="s">
        <v>15</v>
      </c>
      <c r="D4" t="s">
        <v>30</v>
      </c>
      <c r="E4" t="s">
        <v>31</v>
      </c>
      <c r="F4">
        <v>0</v>
      </c>
      <c r="G4" t="s">
        <v>32</v>
      </c>
      <c r="H4" t="s">
        <v>19</v>
      </c>
      <c r="I4" t="s">
        <v>27</v>
      </c>
      <c r="J4" t="s">
        <v>33</v>
      </c>
      <c r="K4">
        <v>0</v>
      </c>
      <c r="L4" t="str">
        <f>TEXT(SafetyData[[#This Row],[Date]],"ddd")</f>
        <v>Fri</v>
      </c>
      <c r="M4">
        <f>MONTH(SafetyData[[#This Row],[Date]])</f>
        <v>1</v>
      </c>
      <c r="N4">
        <f>YEAR(SafetyData[[#This Row],[Date]])</f>
        <v>2020</v>
      </c>
    </row>
    <row r="5" spans="1:14" x14ac:dyDescent="0.25">
      <c r="A5">
        <v>43834</v>
      </c>
      <c r="B5" t="s">
        <v>34</v>
      </c>
      <c r="C5" t="s">
        <v>35</v>
      </c>
      <c r="D5" t="s">
        <v>36</v>
      </c>
      <c r="E5" t="s">
        <v>37</v>
      </c>
      <c r="F5">
        <v>0</v>
      </c>
      <c r="G5" t="s">
        <v>18</v>
      </c>
      <c r="H5" t="s">
        <v>19</v>
      </c>
      <c r="I5" t="s">
        <v>27</v>
      </c>
      <c r="J5" t="s">
        <v>21</v>
      </c>
      <c r="K5">
        <v>0</v>
      </c>
      <c r="L5" t="str">
        <f>TEXT(SafetyData[[#This Row],[Date]],"ddd")</f>
        <v>Sat</v>
      </c>
      <c r="M5">
        <f>MONTH(SafetyData[[#This Row],[Date]])</f>
        <v>1</v>
      </c>
      <c r="N5">
        <f>YEAR(SafetyData[[#This Row],[Date]])</f>
        <v>2020</v>
      </c>
    </row>
    <row r="6" spans="1:14" x14ac:dyDescent="0.25">
      <c r="A6">
        <v>43837</v>
      </c>
      <c r="B6" t="s">
        <v>34</v>
      </c>
      <c r="C6" t="s">
        <v>15</v>
      </c>
      <c r="D6" t="s">
        <v>16</v>
      </c>
      <c r="E6" t="s">
        <v>38</v>
      </c>
      <c r="F6">
        <v>0</v>
      </c>
      <c r="G6" t="s">
        <v>39</v>
      </c>
      <c r="H6" t="s">
        <v>19</v>
      </c>
      <c r="I6" t="s">
        <v>27</v>
      </c>
      <c r="J6" t="s">
        <v>21</v>
      </c>
      <c r="K6">
        <v>0</v>
      </c>
      <c r="L6" t="str">
        <f>TEXT(SafetyData[[#This Row],[Date]],"ddd")</f>
        <v>Tue</v>
      </c>
      <c r="M6">
        <f>MONTH(SafetyData[[#This Row],[Date]])</f>
        <v>1</v>
      </c>
      <c r="N6">
        <f>YEAR(SafetyData[[#This Row],[Date]])</f>
        <v>2020</v>
      </c>
    </row>
    <row r="7" spans="1:14" x14ac:dyDescent="0.25">
      <c r="A7">
        <v>43841</v>
      </c>
      <c r="B7" t="s">
        <v>22</v>
      </c>
      <c r="C7" t="s">
        <v>35</v>
      </c>
      <c r="D7" t="s">
        <v>36</v>
      </c>
      <c r="E7" t="s">
        <v>40</v>
      </c>
      <c r="F7">
        <v>0</v>
      </c>
      <c r="G7" t="s">
        <v>32</v>
      </c>
      <c r="H7" t="s">
        <v>41</v>
      </c>
      <c r="I7" t="s">
        <v>20</v>
      </c>
      <c r="J7" t="s">
        <v>42</v>
      </c>
      <c r="K7">
        <v>132</v>
      </c>
      <c r="L7" t="str">
        <f>TEXT(SafetyData[[#This Row],[Date]],"ddd")</f>
        <v>Sat</v>
      </c>
      <c r="M7">
        <f>MONTH(SafetyData[[#This Row],[Date]])</f>
        <v>1</v>
      </c>
      <c r="N7">
        <f>YEAR(SafetyData[[#This Row],[Date]])</f>
        <v>2020</v>
      </c>
    </row>
    <row r="8" spans="1:14" x14ac:dyDescent="0.25">
      <c r="A8">
        <v>43841</v>
      </c>
      <c r="B8" t="s">
        <v>43</v>
      </c>
      <c r="C8" t="s">
        <v>15</v>
      </c>
      <c r="D8" t="s">
        <v>16</v>
      </c>
      <c r="E8" t="s">
        <v>40</v>
      </c>
      <c r="F8">
        <v>3.5</v>
      </c>
      <c r="G8" t="s">
        <v>18</v>
      </c>
      <c r="H8" t="s">
        <v>26</v>
      </c>
      <c r="I8" t="s">
        <v>27</v>
      </c>
      <c r="J8" t="s">
        <v>44</v>
      </c>
      <c r="K8">
        <v>4872</v>
      </c>
      <c r="L8" t="str">
        <f>TEXT(SafetyData[[#This Row],[Date]],"ddd")</f>
        <v>Sat</v>
      </c>
      <c r="M8">
        <f>MONTH(SafetyData[[#This Row],[Date]])</f>
        <v>1</v>
      </c>
      <c r="N8">
        <f>YEAR(SafetyData[[#This Row],[Date]])</f>
        <v>2020</v>
      </c>
    </row>
    <row r="9" spans="1:14" x14ac:dyDescent="0.25">
      <c r="A9">
        <v>43842</v>
      </c>
      <c r="B9" t="s">
        <v>45</v>
      </c>
      <c r="C9" t="s">
        <v>15</v>
      </c>
      <c r="D9" t="s">
        <v>23</v>
      </c>
      <c r="E9" t="s">
        <v>17</v>
      </c>
      <c r="F9">
        <v>1.5</v>
      </c>
      <c r="G9" t="s">
        <v>46</v>
      </c>
      <c r="H9" t="s">
        <v>26</v>
      </c>
      <c r="I9" t="s">
        <v>47</v>
      </c>
      <c r="J9" t="s">
        <v>33</v>
      </c>
      <c r="K9">
        <v>1248</v>
      </c>
      <c r="L9" t="str">
        <f>TEXT(SafetyData[[#This Row],[Date]],"ddd")</f>
        <v>Sun</v>
      </c>
      <c r="M9">
        <f>MONTH(SafetyData[[#This Row],[Date]])</f>
        <v>1</v>
      </c>
      <c r="N9">
        <f>YEAR(SafetyData[[#This Row],[Date]])</f>
        <v>2020</v>
      </c>
    </row>
    <row r="10" spans="1:14" x14ac:dyDescent="0.25">
      <c r="A10">
        <v>43845</v>
      </c>
      <c r="B10" t="s">
        <v>22</v>
      </c>
      <c r="C10" t="s">
        <v>15</v>
      </c>
      <c r="D10" t="s">
        <v>30</v>
      </c>
      <c r="E10" t="s">
        <v>48</v>
      </c>
      <c r="F10">
        <v>0</v>
      </c>
      <c r="G10" t="s">
        <v>49</v>
      </c>
      <c r="H10" t="s">
        <v>41</v>
      </c>
      <c r="I10" t="s">
        <v>20</v>
      </c>
      <c r="J10" t="s">
        <v>50</v>
      </c>
      <c r="K10">
        <v>29</v>
      </c>
      <c r="L10" t="str">
        <f>TEXT(SafetyData[[#This Row],[Date]],"ddd")</f>
        <v>Wed</v>
      </c>
      <c r="M10">
        <f>MONTH(SafetyData[[#This Row],[Date]])</f>
        <v>1</v>
      </c>
      <c r="N10">
        <f>YEAR(SafetyData[[#This Row],[Date]])</f>
        <v>2020</v>
      </c>
    </row>
    <row r="11" spans="1:14" x14ac:dyDescent="0.25">
      <c r="A11">
        <v>43846</v>
      </c>
      <c r="B11" t="s">
        <v>51</v>
      </c>
      <c r="C11" t="s">
        <v>15</v>
      </c>
      <c r="D11" t="s">
        <v>36</v>
      </c>
      <c r="E11" t="s">
        <v>40</v>
      </c>
      <c r="F11">
        <v>4.5</v>
      </c>
      <c r="G11" t="s">
        <v>49</v>
      </c>
      <c r="H11" t="s">
        <v>26</v>
      </c>
      <c r="I11" t="s">
        <v>20</v>
      </c>
      <c r="J11" t="s">
        <v>33</v>
      </c>
      <c r="K11">
        <v>2525</v>
      </c>
      <c r="L11" t="str">
        <f>TEXT(SafetyData[[#This Row],[Date]],"ddd")</f>
        <v>Thu</v>
      </c>
      <c r="M11">
        <f>MONTH(SafetyData[[#This Row],[Date]])</f>
        <v>1</v>
      </c>
      <c r="N11">
        <f>YEAR(SafetyData[[#This Row],[Date]])</f>
        <v>2020</v>
      </c>
    </row>
    <row r="12" spans="1:14" x14ac:dyDescent="0.25">
      <c r="A12">
        <v>43848</v>
      </c>
      <c r="B12" t="s">
        <v>22</v>
      </c>
      <c r="C12" t="s">
        <v>35</v>
      </c>
      <c r="D12" t="s">
        <v>23</v>
      </c>
      <c r="E12" t="s">
        <v>37</v>
      </c>
      <c r="F12">
        <v>0</v>
      </c>
      <c r="G12" t="s">
        <v>18</v>
      </c>
      <c r="H12" t="s">
        <v>41</v>
      </c>
      <c r="I12" t="s">
        <v>47</v>
      </c>
      <c r="J12" t="s">
        <v>52</v>
      </c>
      <c r="K12">
        <v>59</v>
      </c>
      <c r="L12" t="str">
        <f>TEXT(SafetyData[[#This Row],[Date]],"ddd")</f>
        <v>Sat</v>
      </c>
      <c r="M12">
        <f>MONTH(SafetyData[[#This Row],[Date]])</f>
        <v>1</v>
      </c>
      <c r="N12">
        <f>YEAR(SafetyData[[#This Row],[Date]])</f>
        <v>2020</v>
      </c>
    </row>
    <row r="13" spans="1:14" x14ac:dyDescent="0.25">
      <c r="A13">
        <v>43853</v>
      </c>
      <c r="B13" t="s">
        <v>43</v>
      </c>
      <c r="C13" t="s">
        <v>15</v>
      </c>
      <c r="D13" t="s">
        <v>23</v>
      </c>
      <c r="E13" t="s">
        <v>40</v>
      </c>
      <c r="F13">
        <v>0</v>
      </c>
      <c r="G13" t="s">
        <v>25</v>
      </c>
      <c r="H13" t="s">
        <v>53</v>
      </c>
      <c r="I13" t="s">
        <v>20</v>
      </c>
      <c r="J13" t="s">
        <v>52</v>
      </c>
      <c r="K13">
        <v>1947</v>
      </c>
      <c r="L13" t="str">
        <f>TEXT(SafetyData[[#This Row],[Date]],"ddd")</f>
        <v>Thu</v>
      </c>
      <c r="M13">
        <f>MONTH(SafetyData[[#This Row],[Date]])</f>
        <v>1</v>
      </c>
      <c r="N13">
        <f>YEAR(SafetyData[[#This Row],[Date]])</f>
        <v>2020</v>
      </c>
    </row>
    <row r="14" spans="1:14" x14ac:dyDescent="0.25">
      <c r="A14">
        <v>43856</v>
      </c>
      <c r="B14" t="s">
        <v>29</v>
      </c>
      <c r="C14" t="s">
        <v>15</v>
      </c>
      <c r="D14" t="s">
        <v>23</v>
      </c>
      <c r="E14" t="s">
        <v>24</v>
      </c>
      <c r="F14">
        <v>0</v>
      </c>
      <c r="G14" t="s">
        <v>49</v>
      </c>
      <c r="H14" t="s">
        <v>53</v>
      </c>
      <c r="I14" t="s">
        <v>27</v>
      </c>
      <c r="J14" t="s">
        <v>54</v>
      </c>
      <c r="K14">
        <v>2268</v>
      </c>
      <c r="L14" t="str">
        <f>TEXT(SafetyData[[#This Row],[Date]],"ddd")</f>
        <v>Sun</v>
      </c>
      <c r="M14">
        <f>MONTH(SafetyData[[#This Row],[Date]])</f>
        <v>1</v>
      </c>
      <c r="N14">
        <f>YEAR(SafetyData[[#This Row],[Date]])</f>
        <v>2020</v>
      </c>
    </row>
    <row r="15" spans="1:14" x14ac:dyDescent="0.25">
      <c r="A15">
        <v>43857</v>
      </c>
      <c r="B15" t="s">
        <v>29</v>
      </c>
      <c r="C15" t="s">
        <v>15</v>
      </c>
      <c r="D15" t="s">
        <v>36</v>
      </c>
      <c r="E15" t="s">
        <v>17</v>
      </c>
      <c r="F15">
        <v>0</v>
      </c>
      <c r="G15" t="s">
        <v>55</v>
      </c>
      <c r="H15" t="s">
        <v>53</v>
      </c>
      <c r="I15" t="s">
        <v>27</v>
      </c>
      <c r="J15" t="s">
        <v>50</v>
      </c>
      <c r="K15">
        <v>628</v>
      </c>
      <c r="L15" t="str">
        <f>TEXT(SafetyData[[#This Row],[Date]],"ddd")</f>
        <v>Mon</v>
      </c>
      <c r="M15">
        <f>MONTH(SafetyData[[#This Row],[Date]])</f>
        <v>1</v>
      </c>
      <c r="N15">
        <f>YEAR(SafetyData[[#This Row],[Date]])</f>
        <v>2020</v>
      </c>
    </row>
    <row r="16" spans="1:14" x14ac:dyDescent="0.25">
      <c r="A16">
        <v>43857</v>
      </c>
      <c r="B16" t="s">
        <v>29</v>
      </c>
      <c r="C16" t="s">
        <v>15</v>
      </c>
      <c r="D16" t="s">
        <v>23</v>
      </c>
      <c r="E16" t="s">
        <v>17</v>
      </c>
      <c r="F16">
        <v>0</v>
      </c>
      <c r="G16" t="s">
        <v>32</v>
      </c>
      <c r="H16" t="s">
        <v>41</v>
      </c>
      <c r="I16" t="s">
        <v>47</v>
      </c>
      <c r="J16" t="s">
        <v>54</v>
      </c>
      <c r="K16">
        <v>77</v>
      </c>
      <c r="L16" t="str">
        <f>TEXT(SafetyData[[#This Row],[Date]],"ddd")</f>
        <v>Mon</v>
      </c>
      <c r="M16">
        <f>MONTH(SafetyData[[#This Row],[Date]])</f>
        <v>1</v>
      </c>
      <c r="N16">
        <f>YEAR(SafetyData[[#This Row],[Date]])</f>
        <v>2020</v>
      </c>
    </row>
    <row r="17" spans="1:14" x14ac:dyDescent="0.25">
      <c r="A17">
        <v>43857</v>
      </c>
      <c r="B17" t="s">
        <v>56</v>
      </c>
      <c r="C17" t="s">
        <v>15</v>
      </c>
      <c r="D17" t="s">
        <v>36</v>
      </c>
      <c r="E17" t="s">
        <v>31</v>
      </c>
      <c r="F17">
        <v>0</v>
      </c>
      <c r="G17" t="s">
        <v>39</v>
      </c>
      <c r="H17" t="s">
        <v>41</v>
      </c>
      <c r="I17" t="s">
        <v>27</v>
      </c>
      <c r="J17" t="s">
        <v>52</v>
      </c>
      <c r="K17">
        <v>341</v>
      </c>
      <c r="L17" t="str">
        <f>TEXT(SafetyData[[#This Row],[Date]],"ddd")</f>
        <v>Mon</v>
      </c>
      <c r="M17">
        <f>MONTH(SafetyData[[#This Row],[Date]])</f>
        <v>1</v>
      </c>
      <c r="N17">
        <f>YEAR(SafetyData[[#This Row],[Date]])</f>
        <v>2020</v>
      </c>
    </row>
    <row r="18" spans="1:14" x14ac:dyDescent="0.25">
      <c r="A18">
        <v>43860</v>
      </c>
      <c r="B18" t="s">
        <v>51</v>
      </c>
      <c r="C18" t="s">
        <v>15</v>
      </c>
      <c r="D18" t="s">
        <v>30</v>
      </c>
      <c r="E18" t="s">
        <v>17</v>
      </c>
      <c r="F18">
        <v>0</v>
      </c>
      <c r="G18" t="s">
        <v>57</v>
      </c>
      <c r="H18" t="s">
        <v>19</v>
      </c>
      <c r="I18" t="s">
        <v>20</v>
      </c>
      <c r="J18" t="s">
        <v>50</v>
      </c>
      <c r="K18">
        <v>0</v>
      </c>
      <c r="L18" t="str">
        <f>TEXT(SafetyData[[#This Row],[Date]],"ddd")</f>
        <v>Thu</v>
      </c>
      <c r="M18">
        <f>MONTH(SafetyData[[#This Row],[Date]])</f>
        <v>1</v>
      </c>
      <c r="N18">
        <f>YEAR(SafetyData[[#This Row],[Date]])</f>
        <v>2020</v>
      </c>
    </row>
    <row r="19" spans="1:14" x14ac:dyDescent="0.25">
      <c r="A19">
        <v>43860</v>
      </c>
      <c r="B19" t="s">
        <v>58</v>
      </c>
      <c r="C19" t="s">
        <v>15</v>
      </c>
      <c r="D19" t="s">
        <v>23</v>
      </c>
      <c r="E19" t="s">
        <v>48</v>
      </c>
      <c r="F19">
        <v>0</v>
      </c>
      <c r="G19" t="s">
        <v>46</v>
      </c>
      <c r="H19" t="s">
        <v>53</v>
      </c>
      <c r="I19" t="s">
        <v>27</v>
      </c>
      <c r="J19" t="s">
        <v>59</v>
      </c>
      <c r="K19">
        <v>2007</v>
      </c>
      <c r="L19" t="str">
        <f>TEXT(SafetyData[[#This Row],[Date]],"ddd")</f>
        <v>Thu</v>
      </c>
      <c r="M19">
        <f>MONTH(SafetyData[[#This Row],[Date]])</f>
        <v>1</v>
      </c>
      <c r="N19">
        <f>YEAR(SafetyData[[#This Row],[Date]])</f>
        <v>2020</v>
      </c>
    </row>
    <row r="20" spans="1:14" x14ac:dyDescent="0.25">
      <c r="A20">
        <v>43862</v>
      </c>
      <c r="B20" t="s">
        <v>14</v>
      </c>
      <c r="C20" t="s">
        <v>15</v>
      </c>
      <c r="D20" t="s">
        <v>36</v>
      </c>
      <c r="E20" t="s">
        <v>40</v>
      </c>
      <c r="F20">
        <v>0</v>
      </c>
      <c r="G20" t="s">
        <v>60</v>
      </c>
      <c r="H20" t="s">
        <v>41</v>
      </c>
      <c r="I20" t="s">
        <v>47</v>
      </c>
      <c r="J20" t="s">
        <v>21</v>
      </c>
      <c r="K20">
        <v>338</v>
      </c>
      <c r="L20" t="str">
        <f>TEXT(SafetyData[[#This Row],[Date]],"ddd")</f>
        <v>Sat</v>
      </c>
      <c r="M20">
        <f>MONTH(SafetyData[[#This Row],[Date]])</f>
        <v>2</v>
      </c>
      <c r="N20">
        <f>YEAR(SafetyData[[#This Row],[Date]])</f>
        <v>2020</v>
      </c>
    </row>
    <row r="21" spans="1:14" x14ac:dyDescent="0.25">
      <c r="A21">
        <v>43864</v>
      </c>
      <c r="B21" t="s">
        <v>51</v>
      </c>
      <c r="C21" t="s">
        <v>15</v>
      </c>
      <c r="D21" t="s">
        <v>23</v>
      </c>
      <c r="E21" t="s">
        <v>48</v>
      </c>
      <c r="F21">
        <v>4</v>
      </c>
      <c r="G21" t="s">
        <v>39</v>
      </c>
      <c r="H21" t="s">
        <v>26</v>
      </c>
      <c r="I21" t="s">
        <v>47</v>
      </c>
      <c r="J21" t="s">
        <v>50</v>
      </c>
      <c r="K21">
        <v>1196</v>
      </c>
      <c r="L21" t="str">
        <f>TEXT(SafetyData[[#This Row],[Date]],"ddd")</f>
        <v>Mon</v>
      </c>
      <c r="M21">
        <f>MONTH(SafetyData[[#This Row],[Date]])</f>
        <v>2</v>
      </c>
      <c r="N21">
        <f>YEAR(SafetyData[[#This Row],[Date]])</f>
        <v>2020</v>
      </c>
    </row>
    <row r="22" spans="1:14" x14ac:dyDescent="0.25">
      <c r="A22">
        <v>43865</v>
      </c>
      <c r="B22" t="s">
        <v>61</v>
      </c>
      <c r="C22" t="s">
        <v>15</v>
      </c>
      <c r="D22" t="s">
        <v>30</v>
      </c>
      <c r="E22" t="s">
        <v>38</v>
      </c>
      <c r="F22">
        <v>0</v>
      </c>
      <c r="G22" t="s">
        <v>57</v>
      </c>
      <c r="H22" t="s">
        <v>19</v>
      </c>
      <c r="I22" t="s">
        <v>47</v>
      </c>
      <c r="J22" t="s">
        <v>52</v>
      </c>
      <c r="K22">
        <v>0</v>
      </c>
      <c r="L22" t="str">
        <f>TEXT(SafetyData[[#This Row],[Date]],"ddd")</f>
        <v>Tue</v>
      </c>
      <c r="M22">
        <f>MONTH(SafetyData[[#This Row],[Date]])</f>
        <v>2</v>
      </c>
      <c r="N22">
        <f>YEAR(SafetyData[[#This Row],[Date]])</f>
        <v>2020</v>
      </c>
    </row>
    <row r="23" spans="1:14" x14ac:dyDescent="0.25">
      <c r="A23">
        <v>43870</v>
      </c>
      <c r="B23" t="s">
        <v>45</v>
      </c>
      <c r="C23" t="s">
        <v>15</v>
      </c>
      <c r="D23" t="s">
        <v>23</v>
      </c>
      <c r="E23" t="s">
        <v>40</v>
      </c>
      <c r="F23">
        <v>0</v>
      </c>
      <c r="G23" t="s">
        <v>57</v>
      </c>
      <c r="H23" t="s">
        <v>41</v>
      </c>
      <c r="I23" t="s">
        <v>20</v>
      </c>
      <c r="J23" t="s">
        <v>59</v>
      </c>
      <c r="K23">
        <v>180</v>
      </c>
      <c r="L23" t="str">
        <f>TEXT(SafetyData[[#This Row],[Date]],"ddd")</f>
        <v>Sun</v>
      </c>
      <c r="M23">
        <f>MONTH(SafetyData[[#This Row],[Date]])</f>
        <v>2</v>
      </c>
      <c r="N23">
        <f>YEAR(SafetyData[[#This Row],[Date]])</f>
        <v>2020</v>
      </c>
    </row>
    <row r="24" spans="1:14" x14ac:dyDescent="0.25">
      <c r="A24">
        <v>43870</v>
      </c>
      <c r="B24" t="s">
        <v>61</v>
      </c>
      <c r="C24" t="s">
        <v>15</v>
      </c>
      <c r="D24" t="s">
        <v>16</v>
      </c>
      <c r="E24" t="s">
        <v>62</v>
      </c>
      <c r="F24">
        <v>4.5</v>
      </c>
      <c r="G24" t="s">
        <v>49</v>
      </c>
      <c r="H24" t="s">
        <v>26</v>
      </c>
      <c r="I24" t="s">
        <v>20</v>
      </c>
      <c r="J24" t="s">
        <v>52</v>
      </c>
      <c r="K24">
        <v>3784</v>
      </c>
      <c r="L24" t="str">
        <f>TEXT(SafetyData[[#This Row],[Date]],"ddd")</f>
        <v>Sun</v>
      </c>
      <c r="M24">
        <f>MONTH(SafetyData[[#This Row],[Date]])</f>
        <v>2</v>
      </c>
      <c r="N24">
        <f>YEAR(SafetyData[[#This Row],[Date]])</f>
        <v>2020</v>
      </c>
    </row>
    <row r="25" spans="1:14" x14ac:dyDescent="0.25">
      <c r="A25">
        <v>43871</v>
      </c>
      <c r="B25" t="s">
        <v>45</v>
      </c>
      <c r="C25" t="s">
        <v>15</v>
      </c>
      <c r="D25" t="s">
        <v>23</v>
      </c>
      <c r="E25" t="s">
        <v>17</v>
      </c>
      <c r="F25">
        <v>1.5</v>
      </c>
      <c r="G25" t="s">
        <v>55</v>
      </c>
      <c r="H25" t="s">
        <v>26</v>
      </c>
      <c r="I25" t="s">
        <v>27</v>
      </c>
      <c r="J25" t="s">
        <v>59</v>
      </c>
      <c r="K25">
        <v>4414</v>
      </c>
      <c r="L25" t="str">
        <f>TEXT(SafetyData[[#This Row],[Date]],"ddd")</f>
        <v>Mon</v>
      </c>
      <c r="M25">
        <f>MONTH(SafetyData[[#This Row],[Date]])</f>
        <v>2</v>
      </c>
      <c r="N25">
        <f>YEAR(SafetyData[[#This Row],[Date]])</f>
        <v>2020</v>
      </c>
    </row>
    <row r="26" spans="1:14" x14ac:dyDescent="0.25">
      <c r="A26">
        <v>43871</v>
      </c>
      <c r="B26" t="s">
        <v>61</v>
      </c>
      <c r="C26" t="s">
        <v>15</v>
      </c>
      <c r="D26" t="s">
        <v>23</v>
      </c>
      <c r="E26" t="s">
        <v>63</v>
      </c>
      <c r="F26">
        <v>2.5</v>
      </c>
      <c r="G26" t="s">
        <v>39</v>
      </c>
      <c r="H26" t="s">
        <v>26</v>
      </c>
      <c r="I26" t="s">
        <v>20</v>
      </c>
      <c r="J26" t="s">
        <v>42</v>
      </c>
      <c r="K26">
        <v>2790</v>
      </c>
      <c r="L26" t="str">
        <f>TEXT(SafetyData[[#This Row],[Date]],"ddd")</f>
        <v>Mon</v>
      </c>
      <c r="M26">
        <f>MONTH(SafetyData[[#This Row],[Date]])</f>
        <v>2</v>
      </c>
      <c r="N26">
        <f>YEAR(SafetyData[[#This Row],[Date]])</f>
        <v>2020</v>
      </c>
    </row>
    <row r="27" spans="1:14" x14ac:dyDescent="0.25">
      <c r="A27">
        <v>43872</v>
      </c>
      <c r="B27" t="s">
        <v>22</v>
      </c>
      <c r="C27" t="s">
        <v>15</v>
      </c>
      <c r="D27" t="s">
        <v>16</v>
      </c>
      <c r="E27" t="s">
        <v>63</v>
      </c>
      <c r="F27">
        <v>0</v>
      </c>
      <c r="G27" t="s">
        <v>60</v>
      </c>
      <c r="H27" t="s">
        <v>41</v>
      </c>
      <c r="I27" t="s">
        <v>20</v>
      </c>
      <c r="J27" t="s">
        <v>33</v>
      </c>
      <c r="K27">
        <v>394</v>
      </c>
      <c r="L27" t="str">
        <f>TEXT(SafetyData[[#This Row],[Date]],"ddd")</f>
        <v>Tue</v>
      </c>
      <c r="M27">
        <f>MONTH(SafetyData[[#This Row],[Date]])</f>
        <v>2</v>
      </c>
      <c r="N27">
        <f>YEAR(SafetyData[[#This Row],[Date]])</f>
        <v>2020</v>
      </c>
    </row>
    <row r="28" spans="1:14" x14ac:dyDescent="0.25">
      <c r="A28">
        <v>43873</v>
      </c>
      <c r="B28" t="s">
        <v>58</v>
      </c>
      <c r="C28" t="s">
        <v>15</v>
      </c>
      <c r="D28" t="s">
        <v>36</v>
      </c>
      <c r="E28" t="s">
        <v>48</v>
      </c>
      <c r="F28">
        <v>4</v>
      </c>
      <c r="G28" t="s">
        <v>57</v>
      </c>
      <c r="H28" t="s">
        <v>26</v>
      </c>
      <c r="I28" t="s">
        <v>20</v>
      </c>
      <c r="J28" t="s">
        <v>54</v>
      </c>
      <c r="K28">
        <v>4743</v>
      </c>
      <c r="L28" t="str">
        <f>TEXT(SafetyData[[#This Row],[Date]],"ddd")</f>
        <v>Wed</v>
      </c>
      <c r="M28">
        <f>MONTH(SafetyData[[#This Row],[Date]])</f>
        <v>2</v>
      </c>
      <c r="N28">
        <f>YEAR(SafetyData[[#This Row],[Date]])</f>
        <v>2020</v>
      </c>
    </row>
    <row r="29" spans="1:14" x14ac:dyDescent="0.25">
      <c r="A29">
        <v>43874</v>
      </c>
      <c r="B29" t="s">
        <v>22</v>
      </c>
      <c r="C29" t="s">
        <v>15</v>
      </c>
      <c r="D29" t="s">
        <v>36</v>
      </c>
      <c r="E29" t="s">
        <v>17</v>
      </c>
      <c r="F29">
        <v>4.5</v>
      </c>
      <c r="G29" t="s">
        <v>60</v>
      </c>
      <c r="H29" t="s">
        <v>26</v>
      </c>
      <c r="I29" t="s">
        <v>47</v>
      </c>
      <c r="J29" t="s">
        <v>54</v>
      </c>
      <c r="K29">
        <v>3417</v>
      </c>
      <c r="L29" t="str">
        <f>TEXT(SafetyData[[#This Row],[Date]],"ddd")</f>
        <v>Thu</v>
      </c>
      <c r="M29">
        <f>MONTH(SafetyData[[#This Row],[Date]])</f>
        <v>2</v>
      </c>
      <c r="N29">
        <f>YEAR(SafetyData[[#This Row],[Date]])</f>
        <v>2020</v>
      </c>
    </row>
    <row r="30" spans="1:14" x14ac:dyDescent="0.25">
      <c r="A30">
        <v>43874</v>
      </c>
      <c r="B30" t="s">
        <v>34</v>
      </c>
      <c r="C30" t="s">
        <v>15</v>
      </c>
      <c r="D30" t="s">
        <v>16</v>
      </c>
      <c r="E30" t="s">
        <v>40</v>
      </c>
      <c r="F30">
        <v>0</v>
      </c>
      <c r="G30" t="s">
        <v>25</v>
      </c>
      <c r="H30" t="s">
        <v>53</v>
      </c>
      <c r="I30" t="s">
        <v>47</v>
      </c>
      <c r="J30" t="s">
        <v>21</v>
      </c>
      <c r="K30">
        <v>2337</v>
      </c>
      <c r="L30" t="str">
        <f>TEXT(SafetyData[[#This Row],[Date]],"ddd")</f>
        <v>Thu</v>
      </c>
      <c r="M30">
        <f>MONTH(SafetyData[[#This Row],[Date]])</f>
        <v>2</v>
      </c>
      <c r="N30">
        <f>YEAR(SafetyData[[#This Row],[Date]])</f>
        <v>2020</v>
      </c>
    </row>
    <row r="31" spans="1:14" x14ac:dyDescent="0.25">
      <c r="A31">
        <v>43875</v>
      </c>
      <c r="B31" t="s">
        <v>64</v>
      </c>
      <c r="C31" t="s">
        <v>15</v>
      </c>
      <c r="D31" t="s">
        <v>16</v>
      </c>
      <c r="E31" t="s">
        <v>62</v>
      </c>
      <c r="F31">
        <v>0</v>
      </c>
      <c r="G31" t="s">
        <v>32</v>
      </c>
      <c r="H31" t="s">
        <v>19</v>
      </c>
      <c r="I31" t="s">
        <v>47</v>
      </c>
      <c r="J31" t="s">
        <v>52</v>
      </c>
      <c r="K31">
        <v>0</v>
      </c>
      <c r="L31" t="str">
        <f>TEXT(SafetyData[[#This Row],[Date]],"ddd")</f>
        <v>Fri</v>
      </c>
      <c r="M31">
        <f>MONTH(SafetyData[[#This Row],[Date]])</f>
        <v>2</v>
      </c>
      <c r="N31">
        <f>YEAR(SafetyData[[#This Row],[Date]])</f>
        <v>2020</v>
      </c>
    </row>
    <row r="32" spans="1:14" x14ac:dyDescent="0.25">
      <c r="A32">
        <v>43877</v>
      </c>
      <c r="B32" t="s">
        <v>64</v>
      </c>
      <c r="C32" t="s">
        <v>15</v>
      </c>
      <c r="D32" t="s">
        <v>36</v>
      </c>
      <c r="E32" t="s">
        <v>63</v>
      </c>
      <c r="F32">
        <v>0</v>
      </c>
      <c r="G32" t="s">
        <v>46</v>
      </c>
      <c r="H32" t="s">
        <v>41</v>
      </c>
      <c r="I32" t="s">
        <v>27</v>
      </c>
      <c r="J32" t="s">
        <v>28</v>
      </c>
      <c r="K32">
        <v>207</v>
      </c>
      <c r="L32" t="str">
        <f>TEXT(SafetyData[[#This Row],[Date]],"ddd")</f>
        <v>Sun</v>
      </c>
      <c r="M32">
        <f>MONTH(SafetyData[[#This Row],[Date]])</f>
        <v>2</v>
      </c>
      <c r="N32">
        <f>YEAR(SafetyData[[#This Row],[Date]])</f>
        <v>2020</v>
      </c>
    </row>
    <row r="33" spans="1:14" x14ac:dyDescent="0.25">
      <c r="A33">
        <v>43878</v>
      </c>
      <c r="B33" t="s">
        <v>14</v>
      </c>
      <c r="C33" t="s">
        <v>35</v>
      </c>
      <c r="D33" t="s">
        <v>23</v>
      </c>
      <c r="E33" t="s">
        <v>48</v>
      </c>
      <c r="F33">
        <v>2</v>
      </c>
      <c r="G33" t="s">
        <v>39</v>
      </c>
      <c r="H33" t="s">
        <v>26</v>
      </c>
      <c r="I33" t="s">
        <v>47</v>
      </c>
      <c r="J33" t="s">
        <v>50</v>
      </c>
      <c r="K33">
        <v>2544</v>
      </c>
      <c r="L33" t="str">
        <f>TEXT(SafetyData[[#This Row],[Date]],"ddd")</f>
        <v>Mon</v>
      </c>
      <c r="M33">
        <f>MONTH(SafetyData[[#This Row],[Date]])</f>
        <v>2</v>
      </c>
      <c r="N33">
        <f>YEAR(SafetyData[[#This Row],[Date]])</f>
        <v>2020</v>
      </c>
    </row>
    <row r="34" spans="1:14" x14ac:dyDescent="0.25">
      <c r="A34">
        <v>43880</v>
      </c>
      <c r="B34" t="s">
        <v>14</v>
      </c>
      <c r="C34" t="s">
        <v>35</v>
      </c>
      <c r="D34" t="s">
        <v>23</v>
      </c>
      <c r="E34" t="s">
        <v>62</v>
      </c>
      <c r="F34">
        <v>0</v>
      </c>
      <c r="G34" t="s">
        <v>57</v>
      </c>
      <c r="H34" t="s">
        <v>53</v>
      </c>
      <c r="I34" t="s">
        <v>27</v>
      </c>
      <c r="J34" t="s">
        <v>33</v>
      </c>
      <c r="K34">
        <v>3411</v>
      </c>
      <c r="L34" t="str">
        <f>TEXT(SafetyData[[#This Row],[Date]],"ddd")</f>
        <v>Wed</v>
      </c>
      <c r="M34">
        <f>MONTH(SafetyData[[#This Row],[Date]])</f>
        <v>2</v>
      </c>
      <c r="N34">
        <f>YEAR(SafetyData[[#This Row],[Date]])</f>
        <v>2020</v>
      </c>
    </row>
    <row r="35" spans="1:14" x14ac:dyDescent="0.25">
      <c r="A35">
        <v>43881</v>
      </c>
      <c r="B35" t="s">
        <v>56</v>
      </c>
      <c r="C35" t="s">
        <v>15</v>
      </c>
      <c r="D35" t="s">
        <v>16</v>
      </c>
      <c r="E35" t="s">
        <v>63</v>
      </c>
      <c r="F35">
        <v>0</v>
      </c>
      <c r="G35" t="s">
        <v>46</v>
      </c>
      <c r="H35" t="s">
        <v>19</v>
      </c>
      <c r="I35" t="s">
        <v>20</v>
      </c>
      <c r="J35" t="s">
        <v>28</v>
      </c>
      <c r="K35">
        <v>0</v>
      </c>
      <c r="L35" t="str">
        <f>TEXT(SafetyData[[#This Row],[Date]],"ddd")</f>
        <v>Thu</v>
      </c>
      <c r="M35">
        <f>MONTH(SafetyData[[#This Row],[Date]])</f>
        <v>2</v>
      </c>
      <c r="N35">
        <f>YEAR(SafetyData[[#This Row],[Date]])</f>
        <v>2020</v>
      </c>
    </row>
    <row r="36" spans="1:14" x14ac:dyDescent="0.25">
      <c r="A36">
        <v>43883</v>
      </c>
      <c r="B36" t="s">
        <v>22</v>
      </c>
      <c r="C36" t="s">
        <v>15</v>
      </c>
      <c r="D36" t="s">
        <v>16</v>
      </c>
      <c r="E36" t="s">
        <v>62</v>
      </c>
      <c r="F36">
        <v>0</v>
      </c>
      <c r="G36" t="s">
        <v>32</v>
      </c>
      <c r="H36" t="s">
        <v>53</v>
      </c>
      <c r="I36" t="s">
        <v>20</v>
      </c>
      <c r="J36" t="s">
        <v>28</v>
      </c>
      <c r="K36">
        <v>4800</v>
      </c>
      <c r="L36" t="str">
        <f>TEXT(SafetyData[[#This Row],[Date]],"ddd")</f>
        <v>Sat</v>
      </c>
      <c r="M36">
        <f>MONTH(SafetyData[[#This Row],[Date]])</f>
        <v>2</v>
      </c>
      <c r="N36">
        <f>YEAR(SafetyData[[#This Row],[Date]])</f>
        <v>2020</v>
      </c>
    </row>
    <row r="37" spans="1:14" x14ac:dyDescent="0.25">
      <c r="A37">
        <v>43888</v>
      </c>
      <c r="B37" t="s">
        <v>43</v>
      </c>
      <c r="C37" t="s">
        <v>15</v>
      </c>
      <c r="D37" t="s">
        <v>36</v>
      </c>
      <c r="E37" t="s">
        <v>62</v>
      </c>
      <c r="F37">
        <v>0</v>
      </c>
      <c r="G37" t="s">
        <v>55</v>
      </c>
      <c r="H37" t="s">
        <v>53</v>
      </c>
      <c r="I37" t="s">
        <v>47</v>
      </c>
      <c r="J37" t="s">
        <v>50</v>
      </c>
      <c r="K37">
        <v>3339</v>
      </c>
      <c r="L37" t="str">
        <f>TEXT(SafetyData[[#This Row],[Date]],"ddd")</f>
        <v>Thu</v>
      </c>
      <c r="M37">
        <f>MONTH(SafetyData[[#This Row],[Date]])</f>
        <v>2</v>
      </c>
      <c r="N37">
        <f>YEAR(SafetyData[[#This Row],[Date]])</f>
        <v>2020</v>
      </c>
    </row>
    <row r="38" spans="1:14" x14ac:dyDescent="0.25">
      <c r="A38">
        <v>43889</v>
      </c>
      <c r="B38" t="s">
        <v>56</v>
      </c>
      <c r="C38" t="s">
        <v>15</v>
      </c>
      <c r="D38" t="s">
        <v>36</v>
      </c>
      <c r="E38" t="s">
        <v>38</v>
      </c>
      <c r="F38">
        <v>5</v>
      </c>
      <c r="G38" t="s">
        <v>57</v>
      </c>
      <c r="H38" t="s">
        <v>26</v>
      </c>
      <c r="I38" t="s">
        <v>47</v>
      </c>
      <c r="J38" t="s">
        <v>28</v>
      </c>
      <c r="K38">
        <v>4969</v>
      </c>
      <c r="L38" t="str">
        <f>TEXT(SafetyData[[#This Row],[Date]],"ddd")</f>
        <v>Fri</v>
      </c>
      <c r="M38">
        <f>MONTH(SafetyData[[#This Row],[Date]])</f>
        <v>2</v>
      </c>
      <c r="N38">
        <f>YEAR(SafetyData[[#This Row],[Date]])</f>
        <v>2020</v>
      </c>
    </row>
    <row r="39" spans="1:14" x14ac:dyDescent="0.25">
      <c r="A39">
        <v>43891</v>
      </c>
      <c r="B39" t="s">
        <v>65</v>
      </c>
      <c r="C39" t="s">
        <v>15</v>
      </c>
      <c r="D39" t="s">
        <v>30</v>
      </c>
      <c r="E39" t="s">
        <v>48</v>
      </c>
      <c r="F39">
        <v>0</v>
      </c>
      <c r="G39" t="s">
        <v>57</v>
      </c>
      <c r="H39" t="s">
        <v>41</v>
      </c>
      <c r="I39" t="s">
        <v>20</v>
      </c>
      <c r="J39" t="s">
        <v>52</v>
      </c>
      <c r="K39">
        <v>360</v>
      </c>
      <c r="L39" t="str">
        <f>TEXT(SafetyData[[#This Row],[Date]],"ddd")</f>
        <v>Sun</v>
      </c>
      <c r="M39">
        <f>MONTH(SafetyData[[#This Row],[Date]])</f>
        <v>3</v>
      </c>
      <c r="N39">
        <f>YEAR(SafetyData[[#This Row],[Date]])</f>
        <v>2020</v>
      </c>
    </row>
    <row r="40" spans="1:14" x14ac:dyDescent="0.25">
      <c r="A40">
        <v>43893</v>
      </c>
      <c r="B40" t="s">
        <v>29</v>
      </c>
      <c r="C40" t="s">
        <v>15</v>
      </c>
      <c r="D40" t="s">
        <v>23</v>
      </c>
      <c r="E40" t="s">
        <v>17</v>
      </c>
      <c r="F40">
        <v>0</v>
      </c>
      <c r="G40" t="s">
        <v>18</v>
      </c>
      <c r="H40" t="s">
        <v>19</v>
      </c>
      <c r="I40" t="s">
        <v>20</v>
      </c>
      <c r="J40" t="s">
        <v>52</v>
      </c>
      <c r="K40">
        <v>0</v>
      </c>
      <c r="L40" t="str">
        <f>TEXT(SafetyData[[#This Row],[Date]],"ddd")</f>
        <v>Tue</v>
      </c>
      <c r="M40">
        <f>MONTH(SafetyData[[#This Row],[Date]])</f>
        <v>3</v>
      </c>
      <c r="N40">
        <f>YEAR(SafetyData[[#This Row],[Date]])</f>
        <v>2020</v>
      </c>
    </row>
    <row r="41" spans="1:14" x14ac:dyDescent="0.25">
      <c r="A41">
        <v>43893</v>
      </c>
      <c r="B41" t="s">
        <v>22</v>
      </c>
      <c r="C41" t="s">
        <v>15</v>
      </c>
      <c r="D41" t="s">
        <v>36</v>
      </c>
      <c r="E41" t="s">
        <v>40</v>
      </c>
      <c r="F41">
        <v>2.5</v>
      </c>
      <c r="G41" t="s">
        <v>49</v>
      </c>
      <c r="H41" t="s">
        <v>26</v>
      </c>
      <c r="I41" t="s">
        <v>27</v>
      </c>
      <c r="J41" t="s">
        <v>50</v>
      </c>
      <c r="K41">
        <v>4718</v>
      </c>
      <c r="L41" t="str">
        <f>TEXT(SafetyData[[#This Row],[Date]],"ddd")</f>
        <v>Tue</v>
      </c>
      <c r="M41">
        <f>MONTH(SafetyData[[#This Row],[Date]])</f>
        <v>3</v>
      </c>
      <c r="N41">
        <f>YEAR(SafetyData[[#This Row],[Date]])</f>
        <v>2020</v>
      </c>
    </row>
    <row r="42" spans="1:14" x14ac:dyDescent="0.25">
      <c r="A42">
        <v>43896</v>
      </c>
      <c r="B42" t="s">
        <v>29</v>
      </c>
      <c r="C42" t="s">
        <v>15</v>
      </c>
      <c r="D42" t="s">
        <v>16</v>
      </c>
      <c r="E42" t="s">
        <v>17</v>
      </c>
      <c r="F42">
        <v>0</v>
      </c>
      <c r="G42" t="s">
        <v>39</v>
      </c>
      <c r="H42" t="s">
        <v>19</v>
      </c>
      <c r="I42" t="s">
        <v>47</v>
      </c>
      <c r="J42" t="s">
        <v>52</v>
      </c>
      <c r="K42">
        <v>0</v>
      </c>
      <c r="L42" t="str">
        <f>TEXT(SafetyData[[#This Row],[Date]],"ddd")</f>
        <v>Fri</v>
      </c>
      <c r="M42">
        <f>MONTH(SafetyData[[#This Row],[Date]])</f>
        <v>3</v>
      </c>
      <c r="N42">
        <f>YEAR(SafetyData[[#This Row],[Date]])</f>
        <v>2020</v>
      </c>
    </row>
    <row r="43" spans="1:14" x14ac:dyDescent="0.25">
      <c r="A43">
        <v>43896</v>
      </c>
      <c r="B43" t="s">
        <v>61</v>
      </c>
      <c r="C43" t="s">
        <v>15</v>
      </c>
      <c r="D43" t="s">
        <v>30</v>
      </c>
      <c r="E43" t="s">
        <v>31</v>
      </c>
      <c r="F43">
        <v>0</v>
      </c>
      <c r="G43" t="s">
        <v>57</v>
      </c>
      <c r="H43" t="s">
        <v>41</v>
      </c>
      <c r="I43" t="s">
        <v>27</v>
      </c>
      <c r="J43" t="s">
        <v>52</v>
      </c>
      <c r="K43">
        <v>456</v>
      </c>
      <c r="L43" t="str">
        <f>TEXT(SafetyData[[#This Row],[Date]],"ddd")</f>
        <v>Fri</v>
      </c>
      <c r="M43">
        <f>MONTH(SafetyData[[#This Row],[Date]])</f>
        <v>3</v>
      </c>
      <c r="N43">
        <f>YEAR(SafetyData[[#This Row],[Date]])</f>
        <v>2020</v>
      </c>
    </row>
    <row r="44" spans="1:14" x14ac:dyDescent="0.25">
      <c r="A44">
        <v>43897</v>
      </c>
      <c r="B44" t="s">
        <v>45</v>
      </c>
      <c r="C44" t="s">
        <v>15</v>
      </c>
      <c r="D44" t="s">
        <v>30</v>
      </c>
      <c r="E44" t="s">
        <v>48</v>
      </c>
      <c r="F44">
        <v>0</v>
      </c>
      <c r="G44" t="s">
        <v>25</v>
      </c>
      <c r="H44" t="s">
        <v>41</v>
      </c>
      <c r="I44" t="s">
        <v>47</v>
      </c>
      <c r="J44" t="s">
        <v>33</v>
      </c>
      <c r="K44">
        <v>307</v>
      </c>
      <c r="L44" t="str">
        <f>TEXT(SafetyData[[#This Row],[Date]],"ddd")</f>
        <v>Sat</v>
      </c>
      <c r="M44">
        <f>MONTH(SafetyData[[#This Row],[Date]])</f>
        <v>3</v>
      </c>
      <c r="N44">
        <f>YEAR(SafetyData[[#This Row],[Date]])</f>
        <v>2020</v>
      </c>
    </row>
    <row r="45" spans="1:14" x14ac:dyDescent="0.25">
      <c r="A45">
        <v>43901</v>
      </c>
      <c r="B45" t="s">
        <v>51</v>
      </c>
      <c r="C45" t="s">
        <v>15</v>
      </c>
      <c r="D45" t="s">
        <v>23</v>
      </c>
      <c r="E45" t="s">
        <v>31</v>
      </c>
      <c r="F45">
        <v>0</v>
      </c>
      <c r="G45" t="s">
        <v>39</v>
      </c>
      <c r="H45" t="s">
        <v>19</v>
      </c>
      <c r="I45" t="s">
        <v>27</v>
      </c>
      <c r="J45" t="s">
        <v>50</v>
      </c>
      <c r="K45">
        <v>0</v>
      </c>
      <c r="L45" t="str">
        <f>TEXT(SafetyData[[#This Row],[Date]],"ddd")</f>
        <v>Wed</v>
      </c>
      <c r="M45">
        <f>MONTH(SafetyData[[#This Row],[Date]])</f>
        <v>3</v>
      </c>
      <c r="N45">
        <f>YEAR(SafetyData[[#This Row],[Date]])</f>
        <v>2020</v>
      </c>
    </row>
    <row r="46" spans="1:14" x14ac:dyDescent="0.25">
      <c r="A46">
        <v>43902</v>
      </c>
      <c r="B46" t="s">
        <v>43</v>
      </c>
      <c r="C46" t="s">
        <v>35</v>
      </c>
      <c r="D46" t="s">
        <v>30</v>
      </c>
      <c r="E46" t="s">
        <v>48</v>
      </c>
      <c r="F46">
        <v>0</v>
      </c>
      <c r="G46" t="s">
        <v>49</v>
      </c>
      <c r="H46" t="s">
        <v>53</v>
      </c>
      <c r="I46" t="s">
        <v>27</v>
      </c>
      <c r="J46" t="s">
        <v>33</v>
      </c>
      <c r="K46">
        <v>4933</v>
      </c>
      <c r="L46" t="str">
        <f>TEXT(SafetyData[[#This Row],[Date]],"ddd")</f>
        <v>Thu</v>
      </c>
      <c r="M46">
        <f>MONTH(SafetyData[[#This Row],[Date]])</f>
        <v>3</v>
      </c>
      <c r="N46">
        <f>YEAR(SafetyData[[#This Row],[Date]])</f>
        <v>2020</v>
      </c>
    </row>
    <row r="47" spans="1:14" x14ac:dyDescent="0.25">
      <c r="A47">
        <v>43907</v>
      </c>
      <c r="B47" t="s">
        <v>64</v>
      </c>
      <c r="C47" t="s">
        <v>15</v>
      </c>
      <c r="D47" t="s">
        <v>16</v>
      </c>
      <c r="E47" t="s">
        <v>63</v>
      </c>
      <c r="F47">
        <v>4.5</v>
      </c>
      <c r="G47" t="s">
        <v>18</v>
      </c>
      <c r="H47" t="s">
        <v>26</v>
      </c>
      <c r="I47" t="s">
        <v>27</v>
      </c>
      <c r="J47" t="s">
        <v>28</v>
      </c>
      <c r="K47">
        <v>3146</v>
      </c>
      <c r="L47" t="str">
        <f>TEXT(SafetyData[[#This Row],[Date]],"ddd")</f>
        <v>Tue</v>
      </c>
      <c r="M47">
        <f>MONTH(SafetyData[[#This Row],[Date]])</f>
        <v>3</v>
      </c>
      <c r="N47">
        <f>YEAR(SafetyData[[#This Row],[Date]])</f>
        <v>2020</v>
      </c>
    </row>
    <row r="48" spans="1:14" x14ac:dyDescent="0.25">
      <c r="A48">
        <v>43910</v>
      </c>
      <c r="B48" t="s">
        <v>29</v>
      </c>
      <c r="C48" t="s">
        <v>15</v>
      </c>
      <c r="D48" t="s">
        <v>23</v>
      </c>
      <c r="E48" t="s">
        <v>38</v>
      </c>
      <c r="F48">
        <v>0</v>
      </c>
      <c r="G48" t="s">
        <v>57</v>
      </c>
      <c r="H48" t="s">
        <v>19</v>
      </c>
      <c r="I48" t="s">
        <v>27</v>
      </c>
      <c r="J48" t="s">
        <v>42</v>
      </c>
      <c r="K48">
        <v>0</v>
      </c>
      <c r="L48" t="str">
        <f>TEXT(SafetyData[[#This Row],[Date]],"ddd")</f>
        <v>Fri</v>
      </c>
      <c r="M48">
        <f>MONTH(SafetyData[[#This Row],[Date]])</f>
        <v>3</v>
      </c>
      <c r="N48">
        <f>YEAR(SafetyData[[#This Row],[Date]])</f>
        <v>2020</v>
      </c>
    </row>
    <row r="49" spans="1:14" x14ac:dyDescent="0.25">
      <c r="A49">
        <v>43911</v>
      </c>
      <c r="B49" t="s">
        <v>56</v>
      </c>
      <c r="C49" t="s">
        <v>15</v>
      </c>
      <c r="D49" t="s">
        <v>23</v>
      </c>
      <c r="E49" t="s">
        <v>37</v>
      </c>
      <c r="F49">
        <v>0</v>
      </c>
      <c r="G49" t="s">
        <v>39</v>
      </c>
      <c r="H49" t="s">
        <v>53</v>
      </c>
      <c r="I49" t="s">
        <v>47</v>
      </c>
      <c r="J49" t="s">
        <v>59</v>
      </c>
      <c r="K49">
        <v>3084</v>
      </c>
      <c r="L49" t="str">
        <f>TEXT(SafetyData[[#This Row],[Date]],"ddd")</f>
        <v>Sat</v>
      </c>
      <c r="M49">
        <f>MONTH(SafetyData[[#This Row],[Date]])</f>
        <v>3</v>
      </c>
      <c r="N49">
        <f>YEAR(SafetyData[[#This Row],[Date]])</f>
        <v>2020</v>
      </c>
    </row>
    <row r="50" spans="1:14" x14ac:dyDescent="0.25">
      <c r="A50">
        <v>43913</v>
      </c>
      <c r="B50" t="s">
        <v>14</v>
      </c>
      <c r="C50" t="s">
        <v>15</v>
      </c>
      <c r="D50" t="s">
        <v>23</v>
      </c>
      <c r="E50" t="s">
        <v>37</v>
      </c>
      <c r="F50">
        <v>0</v>
      </c>
      <c r="G50" t="s">
        <v>49</v>
      </c>
      <c r="H50" t="s">
        <v>19</v>
      </c>
      <c r="I50" t="s">
        <v>20</v>
      </c>
      <c r="J50" t="s">
        <v>54</v>
      </c>
      <c r="K50">
        <v>0</v>
      </c>
      <c r="L50" t="str">
        <f>TEXT(SafetyData[[#This Row],[Date]],"ddd")</f>
        <v>Mon</v>
      </c>
      <c r="M50">
        <f>MONTH(SafetyData[[#This Row],[Date]])</f>
        <v>3</v>
      </c>
      <c r="N50">
        <f>YEAR(SafetyData[[#This Row],[Date]])</f>
        <v>2020</v>
      </c>
    </row>
    <row r="51" spans="1:14" x14ac:dyDescent="0.25">
      <c r="A51">
        <v>43924</v>
      </c>
      <c r="B51" t="s">
        <v>34</v>
      </c>
      <c r="C51" t="s">
        <v>15</v>
      </c>
      <c r="D51" t="s">
        <v>30</v>
      </c>
      <c r="E51" t="s">
        <v>17</v>
      </c>
      <c r="F51">
        <v>0</v>
      </c>
      <c r="G51" t="s">
        <v>46</v>
      </c>
      <c r="H51" t="s">
        <v>41</v>
      </c>
      <c r="I51" t="s">
        <v>47</v>
      </c>
      <c r="J51" t="s">
        <v>21</v>
      </c>
      <c r="K51">
        <v>260</v>
      </c>
      <c r="L51" t="str">
        <f>TEXT(SafetyData[[#This Row],[Date]],"ddd")</f>
        <v>Fri</v>
      </c>
      <c r="M51">
        <f>MONTH(SafetyData[[#This Row],[Date]])</f>
        <v>4</v>
      </c>
      <c r="N51">
        <f>YEAR(SafetyData[[#This Row],[Date]])</f>
        <v>2020</v>
      </c>
    </row>
    <row r="52" spans="1:14" x14ac:dyDescent="0.25">
      <c r="A52">
        <v>43925</v>
      </c>
      <c r="B52" t="s">
        <v>65</v>
      </c>
      <c r="C52" t="s">
        <v>15</v>
      </c>
      <c r="D52" t="s">
        <v>16</v>
      </c>
      <c r="E52" t="s">
        <v>62</v>
      </c>
      <c r="F52">
        <v>0</v>
      </c>
      <c r="G52" t="s">
        <v>60</v>
      </c>
      <c r="H52" t="s">
        <v>41</v>
      </c>
      <c r="I52" t="s">
        <v>20</v>
      </c>
      <c r="J52" t="s">
        <v>59</v>
      </c>
      <c r="K52">
        <v>40</v>
      </c>
      <c r="L52" t="str">
        <f>TEXT(SafetyData[[#This Row],[Date]],"ddd")</f>
        <v>Sat</v>
      </c>
      <c r="M52">
        <f>MONTH(SafetyData[[#This Row],[Date]])</f>
        <v>4</v>
      </c>
      <c r="N52">
        <f>YEAR(SafetyData[[#This Row],[Date]])</f>
        <v>2020</v>
      </c>
    </row>
    <row r="53" spans="1:14" x14ac:dyDescent="0.25">
      <c r="A53">
        <v>43925</v>
      </c>
      <c r="B53" t="s">
        <v>56</v>
      </c>
      <c r="C53" t="s">
        <v>15</v>
      </c>
      <c r="D53" t="s">
        <v>16</v>
      </c>
      <c r="E53" t="s">
        <v>24</v>
      </c>
      <c r="F53">
        <v>0</v>
      </c>
      <c r="G53" t="s">
        <v>57</v>
      </c>
      <c r="H53" t="s">
        <v>53</v>
      </c>
      <c r="I53" t="s">
        <v>27</v>
      </c>
      <c r="J53" t="s">
        <v>54</v>
      </c>
      <c r="K53">
        <v>2615</v>
      </c>
      <c r="L53" t="str">
        <f>TEXT(SafetyData[[#This Row],[Date]],"ddd")</f>
        <v>Sat</v>
      </c>
      <c r="M53">
        <f>MONTH(SafetyData[[#This Row],[Date]])</f>
        <v>4</v>
      </c>
      <c r="N53">
        <f>YEAR(SafetyData[[#This Row],[Date]])</f>
        <v>2020</v>
      </c>
    </row>
    <row r="54" spans="1:14" x14ac:dyDescent="0.25">
      <c r="A54">
        <v>43925</v>
      </c>
      <c r="B54" t="s">
        <v>51</v>
      </c>
      <c r="C54" t="s">
        <v>15</v>
      </c>
      <c r="D54" t="s">
        <v>23</v>
      </c>
      <c r="E54" t="s">
        <v>37</v>
      </c>
      <c r="F54">
        <v>4.5</v>
      </c>
      <c r="G54" t="s">
        <v>57</v>
      </c>
      <c r="H54" t="s">
        <v>26</v>
      </c>
      <c r="I54" t="s">
        <v>27</v>
      </c>
      <c r="J54" t="s">
        <v>33</v>
      </c>
      <c r="K54">
        <v>450</v>
      </c>
      <c r="L54" t="str">
        <f>TEXT(SafetyData[[#This Row],[Date]],"ddd")</f>
        <v>Sat</v>
      </c>
      <c r="M54">
        <f>MONTH(SafetyData[[#This Row],[Date]])</f>
        <v>4</v>
      </c>
      <c r="N54">
        <f>YEAR(SafetyData[[#This Row],[Date]])</f>
        <v>2020</v>
      </c>
    </row>
    <row r="55" spans="1:14" x14ac:dyDescent="0.25">
      <c r="A55">
        <v>43927</v>
      </c>
      <c r="B55" t="s">
        <v>22</v>
      </c>
      <c r="C55" t="s">
        <v>15</v>
      </c>
      <c r="D55" t="s">
        <v>30</v>
      </c>
      <c r="E55" t="s">
        <v>63</v>
      </c>
      <c r="F55">
        <v>0</v>
      </c>
      <c r="G55" t="s">
        <v>60</v>
      </c>
      <c r="H55" t="s">
        <v>53</v>
      </c>
      <c r="I55" t="s">
        <v>47</v>
      </c>
      <c r="J55" t="s">
        <v>54</v>
      </c>
      <c r="K55">
        <v>4462</v>
      </c>
      <c r="L55" t="str">
        <f>TEXT(SafetyData[[#This Row],[Date]],"ddd")</f>
        <v>Mon</v>
      </c>
      <c r="M55">
        <f>MONTH(SafetyData[[#This Row],[Date]])</f>
        <v>4</v>
      </c>
      <c r="N55">
        <f>YEAR(SafetyData[[#This Row],[Date]])</f>
        <v>2020</v>
      </c>
    </row>
    <row r="56" spans="1:14" x14ac:dyDescent="0.25">
      <c r="A56">
        <v>43928</v>
      </c>
      <c r="B56" t="s">
        <v>34</v>
      </c>
      <c r="C56" t="s">
        <v>15</v>
      </c>
      <c r="D56" t="s">
        <v>16</v>
      </c>
      <c r="E56" t="s">
        <v>38</v>
      </c>
      <c r="F56">
        <v>0</v>
      </c>
      <c r="G56" t="s">
        <v>39</v>
      </c>
      <c r="H56" t="s">
        <v>41</v>
      </c>
      <c r="I56" t="s">
        <v>47</v>
      </c>
      <c r="J56" t="s">
        <v>44</v>
      </c>
      <c r="K56">
        <v>76</v>
      </c>
      <c r="L56" t="str">
        <f>TEXT(SafetyData[[#This Row],[Date]],"ddd")</f>
        <v>Tue</v>
      </c>
      <c r="M56">
        <f>MONTH(SafetyData[[#This Row],[Date]])</f>
        <v>4</v>
      </c>
      <c r="N56">
        <f>YEAR(SafetyData[[#This Row],[Date]])</f>
        <v>2020</v>
      </c>
    </row>
    <row r="57" spans="1:14" x14ac:dyDescent="0.25">
      <c r="A57">
        <v>43933</v>
      </c>
      <c r="B57" t="s">
        <v>22</v>
      </c>
      <c r="C57" t="s">
        <v>15</v>
      </c>
      <c r="D57" t="s">
        <v>16</v>
      </c>
      <c r="E57" t="s">
        <v>48</v>
      </c>
      <c r="F57">
        <v>0</v>
      </c>
      <c r="G57" t="s">
        <v>39</v>
      </c>
      <c r="H57" t="s">
        <v>41</v>
      </c>
      <c r="I57" t="s">
        <v>47</v>
      </c>
      <c r="J57" t="s">
        <v>50</v>
      </c>
      <c r="K57">
        <v>297</v>
      </c>
      <c r="L57" t="str">
        <f>TEXT(SafetyData[[#This Row],[Date]],"ddd")</f>
        <v>Sun</v>
      </c>
      <c r="M57">
        <f>MONTH(SafetyData[[#This Row],[Date]])</f>
        <v>4</v>
      </c>
      <c r="N57">
        <f>YEAR(SafetyData[[#This Row],[Date]])</f>
        <v>2020</v>
      </c>
    </row>
    <row r="58" spans="1:14" x14ac:dyDescent="0.25">
      <c r="A58">
        <v>43934</v>
      </c>
      <c r="B58" t="s">
        <v>29</v>
      </c>
      <c r="C58" t="s">
        <v>35</v>
      </c>
      <c r="D58" t="s">
        <v>36</v>
      </c>
      <c r="E58" t="s">
        <v>24</v>
      </c>
      <c r="F58">
        <v>4.5</v>
      </c>
      <c r="G58" t="s">
        <v>25</v>
      </c>
      <c r="H58" t="s">
        <v>26</v>
      </c>
      <c r="I58" t="s">
        <v>47</v>
      </c>
      <c r="J58" t="s">
        <v>28</v>
      </c>
      <c r="K58">
        <v>1152</v>
      </c>
      <c r="L58" t="str">
        <f>TEXT(SafetyData[[#This Row],[Date]],"ddd")</f>
        <v>Mon</v>
      </c>
      <c r="M58">
        <f>MONTH(SafetyData[[#This Row],[Date]])</f>
        <v>4</v>
      </c>
      <c r="N58">
        <f>YEAR(SafetyData[[#This Row],[Date]])</f>
        <v>2020</v>
      </c>
    </row>
    <row r="59" spans="1:14" x14ac:dyDescent="0.25">
      <c r="A59">
        <v>43934</v>
      </c>
      <c r="B59" t="s">
        <v>34</v>
      </c>
      <c r="C59" t="s">
        <v>15</v>
      </c>
      <c r="D59" t="s">
        <v>30</v>
      </c>
      <c r="E59" t="s">
        <v>63</v>
      </c>
      <c r="F59">
        <v>0</v>
      </c>
      <c r="G59" t="s">
        <v>60</v>
      </c>
      <c r="H59" t="s">
        <v>19</v>
      </c>
      <c r="I59" t="s">
        <v>27</v>
      </c>
      <c r="J59" t="s">
        <v>54</v>
      </c>
      <c r="K59">
        <v>0</v>
      </c>
      <c r="L59" t="str">
        <f>TEXT(SafetyData[[#This Row],[Date]],"ddd")</f>
        <v>Mon</v>
      </c>
      <c r="M59">
        <f>MONTH(SafetyData[[#This Row],[Date]])</f>
        <v>4</v>
      </c>
      <c r="N59">
        <f>YEAR(SafetyData[[#This Row],[Date]])</f>
        <v>2020</v>
      </c>
    </row>
    <row r="60" spans="1:14" x14ac:dyDescent="0.25">
      <c r="A60">
        <v>43935</v>
      </c>
      <c r="B60" t="s">
        <v>56</v>
      </c>
      <c r="C60" t="s">
        <v>15</v>
      </c>
      <c r="D60" t="s">
        <v>36</v>
      </c>
      <c r="E60" t="s">
        <v>17</v>
      </c>
      <c r="F60">
        <v>0</v>
      </c>
      <c r="G60" t="s">
        <v>55</v>
      </c>
      <c r="H60" t="s">
        <v>41</v>
      </c>
      <c r="I60" t="s">
        <v>47</v>
      </c>
      <c r="J60" t="s">
        <v>44</v>
      </c>
      <c r="K60">
        <v>173</v>
      </c>
      <c r="L60" t="str">
        <f>TEXT(SafetyData[[#This Row],[Date]],"ddd")</f>
        <v>Tue</v>
      </c>
      <c r="M60">
        <f>MONTH(SafetyData[[#This Row],[Date]])</f>
        <v>4</v>
      </c>
      <c r="N60">
        <f>YEAR(SafetyData[[#This Row],[Date]])</f>
        <v>2020</v>
      </c>
    </row>
    <row r="61" spans="1:14" x14ac:dyDescent="0.25">
      <c r="A61">
        <v>43935</v>
      </c>
      <c r="B61" t="s">
        <v>51</v>
      </c>
      <c r="C61" t="s">
        <v>15</v>
      </c>
      <c r="D61" t="s">
        <v>36</v>
      </c>
      <c r="E61" t="s">
        <v>48</v>
      </c>
      <c r="F61">
        <v>0</v>
      </c>
      <c r="G61" t="s">
        <v>57</v>
      </c>
      <c r="H61" t="s">
        <v>19</v>
      </c>
      <c r="I61" t="s">
        <v>47</v>
      </c>
      <c r="J61" t="s">
        <v>54</v>
      </c>
      <c r="K61">
        <v>0</v>
      </c>
      <c r="L61" t="str">
        <f>TEXT(SafetyData[[#This Row],[Date]],"ddd")</f>
        <v>Tue</v>
      </c>
      <c r="M61">
        <f>MONTH(SafetyData[[#This Row],[Date]])</f>
        <v>4</v>
      </c>
      <c r="N61">
        <f>YEAR(SafetyData[[#This Row],[Date]])</f>
        <v>2020</v>
      </c>
    </row>
    <row r="62" spans="1:14" x14ac:dyDescent="0.25">
      <c r="A62">
        <v>43936</v>
      </c>
      <c r="B62" t="s">
        <v>56</v>
      </c>
      <c r="C62" t="s">
        <v>15</v>
      </c>
      <c r="D62" t="s">
        <v>23</v>
      </c>
      <c r="E62" t="s">
        <v>37</v>
      </c>
      <c r="F62">
        <v>1.5</v>
      </c>
      <c r="G62" t="s">
        <v>60</v>
      </c>
      <c r="H62" t="s">
        <v>26</v>
      </c>
      <c r="I62" t="s">
        <v>20</v>
      </c>
      <c r="J62" t="s">
        <v>52</v>
      </c>
      <c r="K62">
        <v>4731</v>
      </c>
      <c r="L62" t="str">
        <f>TEXT(SafetyData[[#This Row],[Date]],"ddd")</f>
        <v>Wed</v>
      </c>
      <c r="M62">
        <f>MONTH(SafetyData[[#This Row],[Date]])</f>
        <v>4</v>
      </c>
      <c r="N62">
        <f>YEAR(SafetyData[[#This Row],[Date]])</f>
        <v>2020</v>
      </c>
    </row>
    <row r="63" spans="1:14" x14ac:dyDescent="0.25">
      <c r="A63">
        <v>43937</v>
      </c>
      <c r="B63" t="s">
        <v>29</v>
      </c>
      <c r="C63" t="s">
        <v>15</v>
      </c>
      <c r="D63" t="s">
        <v>36</v>
      </c>
      <c r="E63" t="s">
        <v>17</v>
      </c>
      <c r="F63">
        <v>0</v>
      </c>
      <c r="G63" t="s">
        <v>18</v>
      </c>
      <c r="H63" t="s">
        <v>41</v>
      </c>
      <c r="I63" t="s">
        <v>20</v>
      </c>
      <c r="J63" t="s">
        <v>21</v>
      </c>
      <c r="K63">
        <v>155</v>
      </c>
      <c r="L63" t="str">
        <f>TEXT(SafetyData[[#This Row],[Date]],"ddd")</f>
        <v>Thu</v>
      </c>
      <c r="M63">
        <f>MONTH(SafetyData[[#This Row],[Date]])</f>
        <v>4</v>
      </c>
      <c r="N63">
        <f>YEAR(SafetyData[[#This Row],[Date]])</f>
        <v>2020</v>
      </c>
    </row>
    <row r="64" spans="1:14" x14ac:dyDescent="0.25">
      <c r="A64">
        <v>43938</v>
      </c>
      <c r="B64" t="s">
        <v>64</v>
      </c>
      <c r="C64" t="s">
        <v>15</v>
      </c>
      <c r="D64" t="s">
        <v>16</v>
      </c>
      <c r="E64" t="s">
        <v>40</v>
      </c>
      <c r="F64">
        <v>3</v>
      </c>
      <c r="G64" t="s">
        <v>32</v>
      </c>
      <c r="H64" t="s">
        <v>26</v>
      </c>
      <c r="I64" t="s">
        <v>47</v>
      </c>
      <c r="J64" t="s">
        <v>33</v>
      </c>
      <c r="K64">
        <v>3425</v>
      </c>
      <c r="L64" t="str">
        <f>TEXT(SafetyData[[#This Row],[Date]],"ddd")</f>
        <v>Fri</v>
      </c>
      <c r="M64">
        <f>MONTH(SafetyData[[#This Row],[Date]])</f>
        <v>4</v>
      </c>
      <c r="N64">
        <f>YEAR(SafetyData[[#This Row],[Date]])</f>
        <v>2020</v>
      </c>
    </row>
    <row r="65" spans="1:14" x14ac:dyDescent="0.25">
      <c r="A65">
        <v>43939</v>
      </c>
      <c r="B65" t="s">
        <v>43</v>
      </c>
      <c r="C65" t="s">
        <v>15</v>
      </c>
      <c r="D65" t="s">
        <v>16</v>
      </c>
      <c r="E65" t="s">
        <v>17</v>
      </c>
      <c r="F65">
        <v>0</v>
      </c>
      <c r="G65" t="s">
        <v>25</v>
      </c>
      <c r="H65" t="s">
        <v>19</v>
      </c>
      <c r="I65" t="s">
        <v>47</v>
      </c>
      <c r="J65" t="s">
        <v>33</v>
      </c>
      <c r="K65">
        <v>0</v>
      </c>
      <c r="L65" t="str">
        <f>TEXT(SafetyData[[#This Row],[Date]],"ddd")</f>
        <v>Sat</v>
      </c>
      <c r="M65">
        <f>MONTH(SafetyData[[#This Row],[Date]])</f>
        <v>4</v>
      </c>
      <c r="N65">
        <f>YEAR(SafetyData[[#This Row],[Date]])</f>
        <v>2020</v>
      </c>
    </row>
    <row r="66" spans="1:14" x14ac:dyDescent="0.25">
      <c r="A66">
        <v>43942</v>
      </c>
      <c r="B66" t="s">
        <v>51</v>
      </c>
      <c r="C66" t="s">
        <v>15</v>
      </c>
      <c r="D66" t="s">
        <v>30</v>
      </c>
      <c r="E66" t="s">
        <v>31</v>
      </c>
      <c r="F66">
        <v>3</v>
      </c>
      <c r="G66" t="s">
        <v>46</v>
      </c>
      <c r="H66" t="s">
        <v>26</v>
      </c>
      <c r="I66" t="s">
        <v>47</v>
      </c>
      <c r="J66" t="s">
        <v>28</v>
      </c>
      <c r="K66">
        <v>2627</v>
      </c>
      <c r="L66" t="str">
        <f>TEXT(SafetyData[[#This Row],[Date]],"ddd")</f>
        <v>Tue</v>
      </c>
      <c r="M66">
        <f>MONTH(SafetyData[[#This Row],[Date]])</f>
        <v>4</v>
      </c>
      <c r="N66">
        <f>YEAR(SafetyData[[#This Row],[Date]])</f>
        <v>2020</v>
      </c>
    </row>
    <row r="67" spans="1:14" x14ac:dyDescent="0.25">
      <c r="A67">
        <v>43942</v>
      </c>
      <c r="B67" t="s">
        <v>61</v>
      </c>
      <c r="C67" t="s">
        <v>35</v>
      </c>
      <c r="D67" t="s">
        <v>30</v>
      </c>
      <c r="E67" t="s">
        <v>24</v>
      </c>
      <c r="F67">
        <v>4</v>
      </c>
      <c r="G67" t="s">
        <v>55</v>
      </c>
      <c r="H67" t="s">
        <v>26</v>
      </c>
      <c r="I67" t="s">
        <v>20</v>
      </c>
      <c r="J67" t="s">
        <v>52</v>
      </c>
      <c r="K67">
        <v>3680</v>
      </c>
      <c r="L67" t="str">
        <f>TEXT(SafetyData[[#This Row],[Date]],"ddd")</f>
        <v>Tue</v>
      </c>
      <c r="M67">
        <f>MONTH(SafetyData[[#This Row],[Date]])</f>
        <v>4</v>
      </c>
      <c r="N67">
        <f>YEAR(SafetyData[[#This Row],[Date]])</f>
        <v>2020</v>
      </c>
    </row>
    <row r="68" spans="1:14" x14ac:dyDescent="0.25">
      <c r="A68">
        <v>43943</v>
      </c>
      <c r="B68" t="s">
        <v>34</v>
      </c>
      <c r="C68" t="s">
        <v>15</v>
      </c>
      <c r="D68" t="s">
        <v>23</v>
      </c>
      <c r="E68" t="s">
        <v>24</v>
      </c>
      <c r="F68">
        <v>0</v>
      </c>
      <c r="G68" t="s">
        <v>18</v>
      </c>
      <c r="H68" t="s">
        <v>41</v>
      </c>
      <c r="I68" t="s">
        <v>27</v>
      </c>
      <c r="J68" t="s">
        <v>33</v>
      </c>
      <c r="K68">
        <v>281</v>
      </c>
      <c r="L68" t="str">
        <f>TEXT(SafetyData[[#This Row],[Date]],"ddd")</f>
        <v>Wed</v>
      </c>
      <c r="M68">
        <f>MONTH(SafetyData[[#This Row],[Date]])</f>
        <v>4</v>
      </c>
      <c r="N68">
        <f>YEAR(SafetyData[[#This Row],[Date]])</f>
        <v>2020</v>
      </c>
    </row>
    <row r="69" spans="1:14" x14ac:dyDescent="0.25">
      <c r="A69">
        <v>43943</v>
      </c>
      <c r="B69" t="s">
        <v>34</v>
      </c>
      <c r="C69" t="s">
        <v>15</v>
      </c>
      <c r="D69" t="s">
        <v>30</v>
      </c>
      <c r="E69" t="s">
        <v>62</v>
      </c>
      <c r="F69">
        <v>0</v>
      </c>
      <c r="G69" t="s">
        <v>18</v>
      </c>
      <c r="H69" t="s">
        <v>19</v>
      </c>
      <c r="I69" t="s">
        <v>20</v>
      </c>
      <c r="J69" t="s">
        <v>42</v>
      </c>
      <c r="K69">
        <v>0</v>
      </c>
      <c r="L69" t="str">
        <f>TEXT(SafetyData[[#This Row],[Date]],"ddd")</f>
        <v>Wed</v>
      </c>
      <c r="M69">
        <f>MONTH(SafetyData[[#This Row],[Date]])</f>
        <v>4</v>
      </c>
      <c r="N69">
        <f>YEAR(SafetyData[[#This Row],[Date]])</f>
        <v>2020</v>
      </c>
    </row>
    <row r="70" spans="1:14" x14ac:dyDescent="0.25">
      <c r="A70">
        <v>43945</v>
      </c>
      <c r="B70" t="s">
        <v>56</v>
      </c>
      <c r="C70" t="s">
        <v>15</v>
      </c>
      <c r="D70" t="s">
        <v>30</v>
      </c>
      <c r="E70" t="s">
        <v>38</v>
      </c>
      <c r="F70">
        <v>1</v>
      </c>
      <c r="G70" t="s">
        <v>57</v>
      </c>
      <c r="H70" t="s">
        <v>26</v>
      </c>
      <c r="I70" t="s">
        <v>27</v>
      </c>
      <c r="J70" t="s">
        <v>50</v>
      </c>
      <c r="K70">
        <v>3954</v>
      </c>
      <c r="L70" t="str">
        <f>TEXT(SafetyData[[#This Row],[Date]],"ddd")</f>
        <v>Fri</v>
      </c>
      <c r="M70">
        <f>MONTH(SafetyData[[#This Row],[Date]])</f>
        <v>4</v>
      </c>
      <c r="N70">
        <f>YEAR(SafetyData[[#This Row],[Date]])</f>
        <v>2020</v>
      </c>
    </row>
    <row r="71" spans="1:14" x14ac:dyDescent="0.25">
      <c r="A71">
        <v>43946</v>
      </c>
      <c r="B71" t="s">
        <v>29</v>
      </c>
      <c r="C71" t="s">
        <v>35</v>
      </c>
      <c r="D71" t="s">
        <v>36</v>
      </c>
      <c r="E71" t="s">
        <v>62</v>
      </c>
      <c r="F71">
        <v>0</v>
      </c>
      <c r="G71" t="s">
        <v>57</v>
      </c>
      <c r="H71" t="s">
        <v>19</v>
      </c>
      <c r="I71" t="s">
        <v>27</v>
      </c>
      <c r="J71" t="s">
        <v>44</v>
      </c>
      <c r="K71">
        <v>0</v>
      </c>
      <c r="L71" t="str">
        <f>TEXT(SafetyData[[#This Row],[Date]],"ddd")</f>
        <v>Sat</v>
      </c>
      <c r="M71">
        <f>MONTH(SafetyData[[#This Row],[Date]])</f>
        <v>4</v>
      </c>
      <c r="N71">
        <f>YEAR(SafetyData[[#This Row],[Date]])</f>
        <v>2020</v>
      </c>
    </row>
    <row r="72" spans="1:14" x14ac:dyDescent="0.25">
      <c r="A72">
        <v>43948</v>
      </c>
      <c r="B72" t="s">
        <v>65</v>
      </c>
      <c r="C72" t="s">
        <v>35</v>
      </c>
      <c r="D72" t="s">
        <v>30</v>
      </c>
      <c r="E72" t="s">
        <v>63</v>
      </c>
      <c r="F72">
        <v>0</v>
      </c>
      <c r="G72" t="s">
        <v>46</v>
      </c>
      <c r="H72" t="s">
        <v>19</v>
      </c>
      <c r="I72" t="s">
        <v>27</v>
      </c>
      <c r="J72" t="s">
        <v>44</v>
      </c>
      <c r="K72">
        <v>0</v>
      </c>
      <c r="L72" t="str">
        <f>TEXT(SafetyData[[#This Row],[Date]],"ddd")</f>
        <v>Mon</v>
      </c>
      <c r="M72">
        <f>MONTH(SafetyData[[#This Row],[Date]])</f>
        <v>4</v>
      </c>
      <c r="N72">
        <f>YEAR(SafetyData[[#This Row],[Date]])</f>
        <v>2020</v>
      </c>
    </row>
    <row r="73" spans="1:14" x14ac:dyDescent="0.25">
      <c r="A73">
        <v>43953</v>
      </c>
      <c r="B73" t="s">
        <v>34</v>
      </c>
      <c r="C73" t="s">
        <v>15</v>
      </c>
      <c r="D73" t="s">
        <v>16</v>
      </c>
      <c r="E73" t="s">
        <v>38</v>
      </c>
      <c r="F73">
        <v>0</v>
      </c>
      <c r="G73" t="s">
        <v>60</v>
      </c>
      <c r="H73" t="s">
        <v>53</v>
      </c>
      <c r="I73" t="s">
        <v>27</v>
      </c>
      <c r="J73" t="s">
        <v>50</v>
      </c>
      <c r="K73">
        <v>2461</v>
      </c>
      <c r="L73" t="str">
        <f>TEXT(SafetyData[[#This Row],[Date]],"ddd")</f>
        <v>Sat</v>
      </c>
      <c r="M73">
        <f>MONTH(SafetyData[[#This Row],[Date]])</f>
        <v>5</v>
      </c>
      <c r="N73">
        <f>YEAR(SafetyData[[#This Row],[Date]])</f>
        <v>2020</v>
      </c>
    </row>
    <row r="74" spans="1:14" x14ac:dyDescent="0.25">
      <c r="A74">
        <v>43955</v>
      </c>
      <c r="B74" t="s">
        <v>61</v>
      </c>
      <c r="C74" t="s">
        <v>15</v>
      </c>
      <c r="D74" t="s">
        <v>16</v>
      </c>
      <c r="E74" t="s">
        <v>31</v>
      </c>
      <c r="F74">
        <v>0</v>
      </c>
      <c r="G74" t="s">
        <v>60</v>
      </c>
      <c r="H74" t="s">
        <v>53</v>
      </c>
      <c r="I74" t="s">
        <v>27</v>
      </c>
      <c r="J74" t="s">
        <v>33</v>
      </c>
      <c r="K74">
        <v>3851</v>
      </c>
      <c r="L74" t="str">
        <f>TEXT(SafetyData[[#This Row],[Date]],"ddd")</f>
        <v>Mon</v>
      </c>
      <c r="M74">
        <f>MONTH(SafetyData[[#This Row],[Date]])</f>
        <v>5</v>
      </c>
      <c r="N74">
        <f>YEAR(SafetyData[[#This Row],[Date]])</f>
        <v>2020</v>
      </c>
    </row>
    <row r="75" spans="1:14" x14ac:dyDescent="0.25">
      <c r="A75">
        <v>43956</v>
      </c>
      <c r="B75" t="s">
        <v>45</v>
      </c>
      <c r="C75" t="s">
        <v>15</v>
      </c>
      <c r="D75" t="s">
        <v>36</v>
      </c>
      <c r="E75" t="s">
        <v>17</v>
      </c>
      <c r="F75">
        <v>0</v>
      </c>
      <c r="G75" t="s">
        <v>49</v>
      </c>
      <c r="H75" t="s">
        <v>41</v>
      </c>
      <c r="I75" t="s">
        <v>47</v>
      </c>
      <c r="J75" t="s">
        <v>54</v>
      </c>
      <c r="K75">
        <v>224</v>
      </c>
      <c r="L75" t="str">
        <f>TEXT(SafetyData[[#This Row],[Date]],"ddd")</f>
        <v>Tue</v>
      </c>
      <c r="M75">
        <f>MONTH(SafetyData[[#This Row],[Date]])</f>
        <v>5</v>
      </c>
      <c r="N75">
        <f>YEAR(SafetyData[[#This Row],[Date]])</f>
        <v>2020</v>
      </c>
    </row>
    <row r="76" spans="1:14" x14ac:dyDescent="0.25">
      <c r="A76">
        <v>43958</v>
      </c>
      <c r="B76" t="s">
        <v>43</v>
      </c>
      <c r="C76" t="s">
        <v>15</v>
      </c>
      <c r="D76" t="s">
        <v>30</v>
      </c>
      <c r="E76" t="s">
        <v>38</v>
      </c>
      <c r="F76">
        <v>4</v>
      </c>
      <c r="G76" t="s">
        <v>49</v>
      </c>
      <c r="H76" t="s">
        <v>26</v>
      </c>
      <c r="I76" t="s">
        <v>47</v>
      </c>
      <c r="J76" t="s">
        <v>54</v>
      </c>
      <c r="K76">
        <v>3969</v>
      </c>
      <c r="L76" t="str">
        <f>TEXT(SafetyData[[#This Row],[Date]],"ddd")</f>
        <v>Thu</v>
      </c>
      <c r="M76">
        <f>MONTH(SafetyData[[#This Row],[Date]])</f>
        <v>5</v>
      </c>
      <c r="N76">
        <f>YEAR(SafetyData[[#This Row],[Date]])</f>
        <v>2020</v>
      </c>
    </row>
    <row r="77" spans="1:14" x14ac:dyDescent="0.25">
      <c r="A77">
        <v>43959</v>
      </c>
      <c r="B77" t="s">
        <v>51</v>
      </c>
      <c r="C77" t="s">
        <v>15</v>
      </c>
      <c r="D77" t="s">
        <v>30</v>
      </c>
      <c r="E77" t="s">
        <v>17</v>
      </c>
      <c r="F77">
        <v>0</v>
      </c>
      <c r="G77" t="s">
        <v>25</v>
      </c>
      <c r="H77" t="s">
        <v>41</v>
      </c>
      <c r="I77" t="s">
        <v>47</v>
      </c>
      <c r="J77" t="s">
        <v>33</v>
      </c>
      <c r="K77">
        <v>434</v>
      </c>
      <c r="L77" t="str">
        <f>TEXT(SafetyData[[#This Row],[Date]],"ddd")</f>
        <v>Fri</v>
      </c>
      <c r="M77">
        <f>MONTH(SafetyData[[#This Row],[Date]])</f>
        <v>5</v>
      </c>
      <c r="N77">
        <f>YEAR(SafetyData[[#This Row],[Date]])</f>
        <v>2020</v>
      </c>
    </row>
    <row r="78" spans="1:14" x14ac:dyDescent="0.25">
      <c r="A78">
        <v>43959</v>
      </c>
      <c r="B78" t="s">
        <v>43</v>
      </c>
      <c r="C78" t="s">
        <v>15</v>
      </c>
      <c r="D78" t="s">
        <v>36</v>
      </c>
      <c r="E78" t="s">
        <v>40</v>
      </c>
      <c r="F78">
        <v>1</v>
      </c>
      <c r="G78" t="s">
        <v>39</v>
      </c>
      <c r="H78" t="s">
        <v>26</v>
      </c>
      <c r="I78" t="s">
        <v>47</v>
      </c>
      <c r="J78" t="s">
        <v>59</v>
      </c>
      <c r="K78">
        <v>1173</v>
      </c>
      <c r="L78" t="str">
        <f>TEXT(SafetyData[[#This Row],[Date]],"ddd")</f>
        <v>Fri</v>
      </c>
      <c r="M78">
        <f>MONTH(SafetyData[[#This Row],[Date]])</f>
        <v>5</v>
      </c>
      <c r="N78">
        <f>YEAR(SafetyData[[#This Row],[Date]])</f>
        <v>2020</v>
      </c>
    </row>
    <row r="79" spans="1:14" x14ac:dyDescent="0.25">
      <c r="A79">
        <v>43960</v>
      </c>
      <c r="B79" t="s">
        <v>29</v>
      </c>
      <c r="C79" t="s">
        <v>15</v>
      </c>
      <c r="D79" t="s">
        <v>23</v>
      </c>
      <c r="E79" t="s">
        <v>48</v>
      </c>
      <c r="F79">
        <v>0</v>
      </c>
      <c r="G79" t="s">
        <v>25</v>
      </c>
      <c r="H79" t="s">
        <v>41</v>
      </c>
      <c r="I79" t="s">
        <v>20</v>
      </c>
      <c r="J79" t="s">
        <v>50</v>
      </c>
      <c r="K79">
        <v>236</v>
      </c>
      <c r="L79" t="str">
        <f>TEXT(SafetyData[[#This Row],[Date]],"ddd")</f>
        <v>Sat</v>
      </c>
      <c r="M79">
        <f>MONTH(SafetyData[[#This Row],[Date]])</f>
        <v>5</v>
      </c>
      <c r="N79">
        <f>YEAR(SafetyData[[#This Row],[Date]])</f>
        <v>2020</v>
      </c>
    </row>
    <row r="80" spans="1:14" x14ac:dyDescent="0.25">
      <c r="A80">
        <v>43961</v>
      </c>
      <c r="B80" t="s">
        <v>65</v>
      </c>
      <c r="C80" t="s">
        <v>15</v>
      </c>
      <c r="D80" t="s">
        <v>23</v>
      </c>
      <c r="E80" t="s">
        <v>38</v>
      </c>
      <c r="F80">
        <v>0</v>
      </c>
      <c r="G80" t="s">
        <v>18</v>
      </c>
      <c r="H80" t="s">
        <v>19</v>
      </c>
      <c r="I80" t="s">
        <v>27</v>
      </c>
      <c r="J80" t="s">
        <v>33</v>
      </c>
      <c r="K80">
        <v>0</v>
      </c>
      <c r="L80" t="str">
        <f>TEXT(SafetyData[[#This Row],[Date]],"ddd")</f>
        <v>Sun</v>
      </c>
      <c r="M80">
        <f>MONTH(SafetyData[[#This Row],[Date]])</f>
        <v>5</v>
      </c>
      <c r="N80">
        <f>YEAR(SafetyData[[#This Row],[Date]])</f>
        <v>2020</v>
      </c>
    </row>
    <row r="81" spans="1:14" x14ac:dyDescent="0.25">
      <c r="A81">
        <v>43961</v>
      </c>
      <c r="B81" t="s">
        <v>45</v>
      </c>
      <c r="C81" t="s">
        <v>15</v>
      </c>
      <c r="D81" t="s">
        <v>23</v>
      </c>
      <c r="E81" t="s">
        <v>40</v>
      </c>
      <c r="F81">
        <v>1.5</v>
      </c>
      <c r="G81" t="s">
        <v>57</v>
      </c>
      <c r="H81" t="s">
        <v>26</v>
      </c>
      <c r="I81" t="s">
        <v>47</v>
      </c>
      <c r="J81" t="s">
        <v>50</v>
      </c>
      <c r="K81">
        <v>1592</v>
      </c>
      <c r="L81" t="str">
        <f>TEXT(SafetyData[[#This Row],[Date]],"ddd")</f>
        <v>Sun</v>
      </c>
      <c r="M81">
        <f>MONTH(SafetyData[[#This Row],[Date]])</f>
        <v>5</v>
      </c>
      <c r="N81">
        <f>YEAR(SafetyData[[#This Row],[Date]])</f>
        <v>2020</v>
      </c>
    </row>
    <row r="82" spans="1:14" x14ac:dyDescent="0.25">
      <c r="A82">
        <v>43962</v>
      </c>
      <c r="B82" t="s">
        <v>64</v>
      </c>
      <c r="C82" t="s">
        <v>15</v>
      </c>
      <c r="D82" t="s">
        <v>36</v>
      </c>
      <c r="E82" t="s">
        <v>63</v>
      </c>
      <c r="F82">
        <v>0</v>
      </c>
      <c r="G82" t="s">
        <v>32</v>
      </c>
      <c r="H82" t="s">
        <v>19</v>
      </c>
      <c r="I82" t="s">
        <v>47</v>
      </c>
      <c r="J82" t="s">
        <v>52</v>
      </c>
      <c r="K82">
        <v>0</v>
      </c>
      <c r="L82" t="str">
        <f>TEXT(SafetyData[[#This Row],[Date]],"ddd")</f>
        <v>Mon</v>
      </c>
      <c r="M82">
        <f>MONTH(SafetyData[[#This Row],[Date]])</f>
        <v>5</v>
      </c>
      <c r="N82">
        <f>YEAR(SafetyData[[#This Row],[Date]])</f>
        <v>2020</v>
      </c>
    </row>
    <row r="83" spans="1:14" x14ac:dyDescent="0.25">
      <c r="A83">
        <v>43964</v>
      </c>
      <c r="B83" t="s">
        <v>45</v>
      </c>
      <c r="C83" t="s">
        <v>15</v>
      </c>
      <c r="D83" t="s">
        <v>36</v>
      </c>
      <c r="E83" t="s">
        <v>48</v>
      </c>
      <c r="F83">
        <v>0</v>
      </c>
      <c r="G83" t="s">
        <v>57</v>
      </c>
      <c r="H83" t="s">
        <v>19</v>
      </c>
      <c r="I83" t="s">
        <v>20</v>
      </c>
      <c r="J83" t="s">
        <v>59</v>
      </c>
      <c r="K83">
        <v>0</v>
      </c>
      <c r="L83" t="str">
        <f>TEXT(SafetyData[[#This Row],[Date]],"ddd")</f>
        <v>Wed</v>
      </c>
      <c r="M83">
        <f>MONTH(SafetyData[[#This Row],[Date]])</f>
        <v>5</v>
      </c>
      <c r="N83">
        <f>YEAR(SafetyData[[#This Row],[Date]])</f>
        <v>2020</v>
      </c>
    </row>
    <row r="84" spans="1:14" x14ac:dyDescent="0.25">
      <c r="A84">
        <v>43964</v>
      </c>
      <c r="B84" t="s">
        <v>43</v>
      </c>
      <c r="C84" t="s">
        <v>15</v>
      </c>
      <c r="D84" t="s">
        <v>23</v>
      </c>
      <c r="E84" t="s">
        <v>31</v>
      </c>
      <c r="F84">
        <v>0</v>
      </c>
      <c r="G84" t="s">
        <v>60</v>
      </c>
      <c r="H84" t="s">
        <v>41</v>
      </c>
      <c r="I84" t="s">
        <v>47</v>
      </c>
      <c r="J84" t="s">
        <v>50</v>
      </c>
      <c r="K84">
        <v>457</v>
      </c>
      <c r="L84" t="str">
        <f>TEXT(SafetyData[[#This Row],[Date]],"ddd")</f>
        <v>Wed</v>
      </c>
      <c r="M84">
        <f>MONTH(SafetyData[[#This Row],[Date]])</f>
        <v>5</v>
      </c>
      <c r="N84">
        <f>YEAR(SafetyData[[#This Row],[Date]])</f>
        <v>2020</v>
      </c>
    </row>
    <row r="85" spans="1:14" x14ac:dyDescent="0.25">
      <c r="A85">
        <v>43968</v>
      </c>
      <c r="B85" t="s">
        <v>22</v>
      </c>
      <c r="C85" t="s">
        <v>15</v>
      </c>
      <c r="D85" t="s">
        <v>23</v>
      </c>
      <c r="E85" t="s">
        <v>31</v>
      </c>
      <c r="F85">
        <v>0</v>
      </c>
      <c r="G85" t="s">
        <v>39</v>
      </c>
      <c r="H85" t="s">
        <v>19</v>
      </c>
      <c r="I85" t="s">
        <v>27</v>
      </c>
      <c r="J85" t="s">
        <v>42</v>
      </c>
      <c r="K85">
        <v>0</v>
      </c>
      <c r="L85" t="str">
        <f>TEXT(SafetyData[[#This Row],[Date]],"ddd")</f>
        <v>Sun</v>
      </c>
      <c r="M85">
        <f>MONTH(SafetyData[[#This Row],[Date]])</f>
        <v>5</v>
      </c>
      <c r="N85">
        <f>YEAR(SafetyData[[#This Row],[Date]])</f>
        <v>2020</v>
      </c>
    </row>
    <row r="86" spans="1:14" x14ac:dyDescent="0.25">
      <c r="A86">
        <v>43968</v>
      </c>
      <c r="B86" t="s">
        <v>61</v>
      </c>
      <c r="C86" t="s">
        <v>15</v>
      </c>
      <c r="D86" t="s">
        <v>30</v>
      </c>
      <c r="E86" t="s">
        <v>48</v>
      </c>
      <c r="F86">
        <v>0</v>
      </c>
      <c r="G86" t="s">
        <v>39</v>
      </c>
      <c r="H86" t="s">
        <v>41</v>
      </c>
      <c r="I86" t="s">
        <v>20</v>
      </c>
      <c r="J86" t="s">
        <v>42</v>
      </c>
      <c r="K86">
        <v>247</v>
      </c>
      <c r="L86" t="str">
        <f>TEXT(SafetyData[[#This Row],[Date]],"ddd")</f>
        <v>Sun</v>
      </c>
      <c r="M86">
        <f>MONTH(SafetyData[[#This Row],[Date]])</f>
        <v>5</v>
      </c>
      <c r="N86">
        <f>YEAR(SafetyData[[#This Row],[Date]])</f>
        <v>2020</v>
      </c>
    </row>
    <row r="87" spans="1:14" x14ac:dyDescent="0.25">
      <c r="A87">
        <v>43970</v>
      </c>
      <c r="B87" t="s">
        <v>58</v>
      </c>
      <c r="C87" t="s">
        <v>15</v>
      </c>
      <c r="D87" t="s">
        <v>16</v>
      </c>
      <c r="E87" t="s">
        <v>40</v>
      </c>
      <c r="F87">
        <v>0</v>
      </c>
      <c r="G87" t="s">
        <v>32</v>
      </c>
      <c r="H87" t="s">
        <v>41</v>
      </c>
      <c r="I87" t="s">
        <v>47</v>
      </c>
      <c r="J87" t="s">
        <v>33</v>
      </c>
      <c r="K87">
        <v>457</v>
      </c>
      <c r="L87" t="str">
        <f>TEXT(SafetyData[[#This Row],[Date]],"ddd")</f>
        <v>Tue</v>
      </c>
      <c r="M87">
        <f>MONTH(SafetyData[[#This Row],[Date]])</f>
        <v>5</v>
      </c>
      <c r="N87">
        <f>YEAR(SafetyData[[#This Row],[Date]])</f>
        <v>2020</v>
      </c>
    </row>
    <row r="88" spans="1:14" x14ac:dyDescent="0.25">
      <c r="A88">
        <v>43972</v>
      </c>
      <c r="B88" t="s">
        <v>56</v>
      </c>
      <c r="C88" t="s">
        <v>15</v>
      </c>
      <c r="D88" t="s">
        <v>23</v>
      </c>
      <c r="E88" t="s">
        <v>37</v>
      </c>
      <c r="F88">
        <v>0</v>
      </c>
      <c r="G88" t="s">
        <v>60</v>
      </c>
      <c r="H88" t="s">
        <v>19</v>
      </c>
      <c r="I88" t="s">
        <v>20</v>
      </c>
      <c r="J88" t="s">
        <v>42</v>
      </c>
      <c r="K88">
        <v>0</v>
      </c>
      <c r="L88" t="str">
        <f>TEXT(SafetyData[[#This Row],[Date]],"ddd")</f>
        <v>Thu</v>
      </c>
      <c r="M88">
        <f>MONTH(SafetyData[[#This Row],[Date]])</f>
        <v>5</v>
      </c>
      <c r="N88">
        <f>YEAR(SafetyData[[#This Row],[Date]])</f>
        <v>2020</v>
      </c>
    </row>
    <row r="89" spans="1:14" x14ac:dyDescent="0.25">
      <c r="A89">
        <v>43973</v>
      </c>
      <c r="B89" t="s">
        <v>65</v>
      </c>
      <c r="C89" t="s">
        <v>15</v>
      </c>
      <c r="D89" t="s">
        <v>23</v>
      </c>
      <c r="E89" t="s">
        <v>37</v>
      </c>
      <c r="F89">
        <v>0</v>
      </c>
      <c r="G89" t="s">
        <v>39</v>
      </c>
      <c r="H89" t="s">
        <v>41</v>
      </c>
      <c r="I89" t="s">
        <v>27</v>
      </c>
      <c r="J89" t="s">
        <v>59</v>
      </c>
      <c r="K89">
        <v>305</v>
      </c>
      <c r="L89" t="str">
        <f>TEXT(SafetyData[[#This Row],[Date]],"ddd")</f>
        <v>Fri</v>
      </c>
      <c r="M89">
        <f>MONTH(SafetyData[[#This Row],[Date]])</f>
        <v>5</v>
      </c>
      <c r="N89">
        <f>YEAR(SafetyData[[#This Row],[Date]])</f>
        <v>2020</v>
      </c>
    </row>
    <row r="90" spans="1:14" x14ac:dyDescent="0.25">
      <c r="A90">
        <v>43974</v>
      </c>
      <c r="B90" t="s">
        <v>43</v>
      </c>
      <c r="C90" t="s">
        <v>15</v>
      </c>
      <c r="D90" t="s">
        <v>36</v>
      </c>
      <c r="E90" t="s">
        <v>38</v>
      </c>
      <c r="F90">
        <v>0</v>
      </c>
      <c r="G90" t="s">
        <v>57</v>
      </c>
      <c r="H90" t="s">
        <v>19</v>
      </c>
      <c r="I90" t="s">
        <v>20</v>
      </c>
      <c r="J90" t="s">
        <v>33</v>
      </c>
      <c r="K90">
        <v>0</v>
      </c>
      <c r="L90" t="str">
        <f>TEXT(SafetyData[[#This Row],[Date]],"ddd")</f>
        <v>Sat</v>
      </c>
      <c r="M90">
        <f>MONTH(SafetyData[[#This Row],[Date]])</f>
        <v>5</v>
      </c>
      <c r="N90">
        <f>YEAR(SafetyData[[#This Row],[Date]])</f>
        <v>2020</v>
      </c>
    </row>
    <row r="91" spans="1:14" x14ac:dyDescent="0.25">
      <c r="A91">
        <v>43976</v>
      </c>
      <c r="B91" t="s">
        <v>61</v>
      </c>
      <c r="C91" t="s">
        <v>15</v>
      </c>
      <c r="D91" t="s">
        <v>16</v>
      </c>
      <c r="E91" t="s">
        <v>40</v>
      </c>
      <c r="F91">
        <v>0.5</v>
      </c>
      <c r="G91" t="s">
        <v>49</v>
      </c>
      <c r="H91" t="s">
        <v>26</v>
      </c>
      <c r="I91" t="s">
        <v>20</v>
      </c>
      <c r="J91" t="s">
        <v>44</v>
      </c>
      <c r="K91">
        <v>2468</v>
      </c>
      <c r="L91" t="str">
        <f>TEXT(SafetyData[[#This Row],[Date]],"ddd")</f>
        <v>Mon</v>
      </c>
      <c r="M91">
        <f>MONTH(SafetyData[[#This Row],[Date]])</f>
        <v>5</v>
      </c>
      <c r="N91">
        <f>YEAR(SafetyData[[#This Row],[Date]])</f>
        <v>2020</v>
      </c>
    </row>
    <row r="92" spans="1:14" x14ac:dyDescent="0.25">
      <c r="A92">
        <v>43977</v>
      </c>
      <c r="B92" t="s">
        <v>51</v>
      </c>
      <c r="C92" t="s">
        <v>15</v>
      </c>
      <c r="D92" t="s">
        <v>23</v>
      </c>
      <c r="E92" t="s">
        <v>17</v>
      </c>
      <c r="F92">
        <v>0.5</v>
      </c>
      <c r="G92" t="s">
        <v>46</v>
      </c>
      <c r="H92" t="s">
        <v>26</v>
      </c>
      <c r="I92" t="s">
        <v>20</v>
      </c>
      <c r="J92" t="s">
        <v>54</v>
      </c>
      <c r="K92">
        <v>786</v>
      </c>
      <c r="L92" t="str">
        <f>TEXT(SafetyData[[#This Row],[Date]],"ddd")</f>
        <v>Tue</v>
      </c>
      <c r="M92">
        <f>MONTH(SafetyData[[#This Row],[Date]])</f>
        <v>5</v>
      </c>
      <c r="N92">
        <f>YEAR(SafetyData[[#This Row],[Date]])</f>
        <v>2020</v>
      </c>
    </row>
    <row r="93" spans="1:14" x14ac:dyDescent="0.25">
      <c r="A93">
        <v>43977</v>
      </c>
      <c r="B93" t="s">
        <v>29</v>
      </c>
      <c r="C93" t="s">
        <v>15</v>
      </c>
      <c r="D93" t="s">
        <v>30</v>
      </c>
      <c r="E93" t="s">
        <v>38</v>
      </c>
      <c r="F93">
        <v>0</v>
      </c>
      <c r="G93" t="s">
        <v>25</v>
      </c>
      <c r="H93" t="s">
        <v>53</v>
      </c>
      <c r="I93" t="s">
        <v>27</v>
      </c>
      <c r="J93" t="s">
        <v>33</v>
      </c>
      <c r="K93">
        <v>2481</v>
      </c>
      <c r="L93" t="str">
        <f>TEXT(SafetyData[[#This Row],[Date]],"ddd")</f>
        <v>Tue</v>
      </c>
      <c r="M93">
        <f>MONTH(SafetyData[[#This Row],[Date]])</f>
        <v>5</v>
      </c>
      <c r="N93">
        <f>YEAR(SafetyData[[#This Row],[Date]])</f>
        <v>2020</v>
      </c>
    </row>
    <row r="94" spans="1:14" x14ac:dyDescent="0.25">
      <c r="A94">
        <v>43980</v>
      </c>
      <c r="B94" t="s">
        <v>51</v>
      </c>
      <c r="C94" t="s">
        <v>15</v>
      </c>
      <c r="D94" t="s">
        <v>16</v>
      </c>
      <c r="E94" t="s">
        <v>17</v>
      </c>
      <c r="F94">
        <v>0.5</v>
      </c>
      <c r="G94" t="s">
        <v>46</v>
      </c>
      <c r="H94" t="s">
        <v>26</v>
      </c>
      <c r="I94" t="s">
        <v>27</v>
      </c>
      <c r="J94" t="s">
        <v>52</v>
      </c>
      <c r="K94">
        <v>674</v>
      </c>
      <c r="L94" t="str">
        <f>TEXT(SafetyData[[#This Row],[Date]],"ddd")</f>
        <v>Fri</v>
      </c>
      <c r="M94">
        <f>MONTH(SafetyData[[#This Row],[Date]])</f>
        <v>5</v>
      </c>
      <c r="N94">
        <f>YEAR(SafetyData[[#This Row],[Date]])</f>
        <v>2020</v>
      </c>
    </row>
    <row r="95" spans="1:14" x14ac:dyDescent="0.25">
      <c r="A95">
        <v>43982</v>
      </c>
      <c r="B95" t="s">
        <v>61</v>
      </c>
      <c r="C95" t="s">
        <v>15</v>
      </c>
      <c r="D95" t="s">
        <v>36</v>
      </c>
      <c r="E95" t="s">
        <v>40</v>
      </c>
      <c r="F95">
        <v>0</v>
      </c>
      <c r="G95" t="s">
        <v>25</v>
      </c>
      <c r="H95" t="s">
        <v>19</v>
      </c>
      <c r="I95" t="s">
        <v>47</v>
      </c>
      <c r="J95" t="s">
        <v>44</v>
      </c>
      <c r="K95">
        <v>0</v>
      </c>
      <c r="L95" t="str">
        <f>TEXT(SafetyData[[#This Row],[Date]],"ddd")</f>
        <v>Sun</v>
      </c>
      <c r="M95">
        <f>MONTH(SafetyData[[#This Row],[Date]])</f>
        <v>5</v>
      </c>
      <c r="N95">
        <f>YEAR(SafetyData[[#This Row],[Date]])</f>
        <v>2020</v>
      </c>
    </row>
    <row r="96" spans="1:14" x14ac:dyDescent="0.25">
      <c r="A96">
        <v>43982</v>
      </c>
      <c r="B96" t="s">
        <v>34</v>
      </c>
      <c r="C96" t="s">
        <v>15</v>
      </c>
      <c r="D96" t="s">
        <v>23</v>
      </c>
      <c r="E96" t="s">
        <v>38</v>
      </c>
      <c r="F96">
        <v>0</v>
      </c>
      <c r="G96" t="s">
        <v>25</v>
      </c>
      <c r="H96" t="s">
        <v>19</v>
      </c>
      <c r="I96" t="s">
        <v>20</v>
      </c>
      <c r="J96" t="s">
        <v>52</v>
      </c>
      <c r="K96">
        <v>0</v>
      </c>
      <c r="L96" t="str">
        <f>TEXT(SafetyData[[#This Row],[Date]],"ddd")</f>
        <v>Sun</v>
      </c>
      <c r="M96">
        <f>MONTH(SafetyData[[#This Row],[Date]])</f>
        <v>5</v>
      </c>
      <c r="N96">
        <f>YEAR(SafetyData[[#This Row],[Date]])</f>
        <v>2020</v>
      </c>
    </row>
    <row r="97" spans="1:14" x14ac:dyDescent="0.25">
      <c r="A97">
        <v>43984</v>
      </c>
      <c r="B97" t="s">
        <v>45</v>
      </c>
      <c r="C97" t="s">
        <v>15</v>
      </c>
      <c r="D97" t="s">
        <v>36</v>
      </c>
      <c r="E97" t="s">
        <v>63</v>
      </c>
      <c r="F97">
        <v>0</v>
      </c>
      <c r="G97" t="s">
        <v>32</v>
      </c>
      <c r="H97" t="s">
        <v>19</v>
      </c>
      <c r="I97" t="s">
        <v>20</v>
      </c>
      <c r="J97" t="s">
        <v>52</v>
      </c>
      <c r="K97">
        <v>0</v>
      </c>
      <c r="L97" t="str">
        <f>TEXT(SafetyData[[#This Row],[Date]],"ddd")</f>
        <v>Tue</v>
      </c>
      <c r="M97">
        <f>MONTH(SafetyData[[#This Row],[Date]])</f>
        <v>6</v>
      </c>
      <c r="N97">
        <f>YEAR(SafetyData[[#This Row],[Date]])</f>
        <v>2020</v>
      </c>
    </row>
    <row r="98" spans="1:14" x14ac:dyDescent="0.25">
      <c r="A98">
        <v>43989</v>
      </c>
      <c r="B98" t="s">
        <v>34</v>
      </c>
      <c r="C98" t="s">
        <v>15</v>
      </c>
      <c r="D98" t="s">
        <v>16</v>
      </c>
      <c r="E98" t="s">
        <v>62</v>
      </c>
      <c r="F98">
        <v>0</v>
      </c>
      <c r="G98" t="s">
        <v>32</v>
      </c>
      <c r="H98" t="s">
        <v>19</v>
      </c>
      <c r="I98" t="s">
        <v>47</v>
      </c>
      <c r="J98" t="s">
        <v>52</v>
      </c>
      <c r="K98">
        <v>0</v>
      </c>
      <c r="L98" t="str">
        <f>TEXT(SafetyData[[#This Row],[Date]],"ddd")</f>
        <v>Sun</v>
      </c>
      <c r="M98">
        <f>MONTH(SafetyData[[#This Row],[Date]])</f>
        <v>6</v>
      </c>
      <c r="N98">
        <f>YEAR(SafetyData[[#This Row],[Date]])</f>
        <v>2020</v>
      </c>
    </row>
    <row r="99" spans="1:14" x14ac:dyDescent="0.25">
      <c r="A99">
        <v>43992</v>
      </c>
      <c r="B99" t="s">
        <v>56</v>
      </c>
      <c r="C99" t="s">
        <v>15</v>
      </c>
      <c r="D99" t="s">
        <v>30</v>
      </c>
      <c r="E99" t="s">
        <v>62</v>
      </c>
      <c r="F99">
        <v>2.5</v>
      </c>
      <c r="G99" t="s">
        <v>39</v>
      </c>
      <c r="H99" t="s">
        <v>26</v>
      </c>
      <c r="I99" t="s">
        <v>47</v>
      </c>
      <c r="J99" t="s">
        <v>52</v>
      </c>
      <c r="K99">
        <v>2370</v>
      </c>
      <c r="L99" t="str">
        <f>TEXT(SafetyData[[#This Row],[Date]],"ddd")</f>
        <v>Wed</v>
      </c>
      <c r="M99">
        <f>MONTH(SafetyData[[#This Row],[Date]])</f>
        <v>6</v>
      </c>
      <c r="N99">
        <f>YEAR(SafetyData[[#This Row],[Date]])</f>
        <v>2020</v>
      </c>
    </row>
    <row r="100" spans="1:14" x14ac:dyDescent="0.25">
      <c r="A100">
        <v>43993</v>
      </c>
      <c r="B100" t="s">
        <v>58</v>
      </c>
      <c r="C100" t="s">
        <v>15</v>
      </c>
      <c r="D100" t="s">
        <v>23</v>
      </c>
      <c r="E100" t="s">
        <v>37</v>
      </c>
      <c r="F100">
        <v>0</v>
      </c>
      <c r="G100" t="s">
        <v>46</v>
      </c>
      <c r="H100" t="s">
        <v>53</v>
      </c>
      <c r="I100" t="s">
        <v>47</v>
      </c>
      <c r="J100" t="s">
        <v>44</v>
      </c>
      <c r="K100">
        <v>1121</v>
      </c>
      <c r="L100" t="str">
        <f>TEXT(SafetyData[[#This Row],[Date]],"ddd")</f>
        <v>Thu</v>
      </c>
      <c r="M100">
        <f>MONTH(SafetyData[[#This Row],[Date]])</f>
        <v>6</v>
      </c>
      <c r="N100">
        <f>YEAR(SafetyData[[#This Row],[Date]])</f>
        <v>2020</v>
      </c>
    </row>
    <row r="101" spans="1:14" x14ac:dyDescent="0.25">
      <c r="A101">
        <v>43994</v>
      </c>
      <c r="B101" t="s">
        <v>29</v>
      </c>
      <c r="C101" t="s">
        <v>15</v>
      </c>
      <c r="D101" t="s">
        <v>30</v>
      </c>
      <c r="E101" t="s">
        <v>63</v>
      </c>
      <c r="F101">
        <v>0</v>
      </c>
      <c r="G101" t="s">
        <v>46</v>
      </c>
      <c r="H101" t="s">
        <v>53</v>
      </c>
      <c r="I101" t="s">
        <v>27</v>
      </c>
      <c r="J101" t="s">
        <v>50</v>
      </c>
      <c r="K101">
        <v>3269</v>
      </c>
      <c r="L101" t="str">
        <f>TEXT(SafetyData[[#This Row],[Date]],"ddd")</f>
        <v>Fri</v>
      </c>
      <c r="M101">
        <f>MONTH(SafetyData[[#This Row],[Date]])</f>
        <v>6</v>
      </c>
      <c r="N101">
        <f>YEAR(SafetyData[[#This Row],[Date]])</f>
        <v>2020</v>
      </c>
    </row>
    <row r="102" spans="1:14" x14ac:dyDescent="0.25">
      <c r="A102">
        <v>43997</v>
      </c>
      <c r="B102" t="s">
        <v>34</v>
      </c>
      <c r="C102" t="s">
        <v>15</v>
      </c>
      <c r="D102" t="s">
        <v>30</v>
      </c>
      <c r="E102" t="s">
        <v>38</v>
      </c>
      <c r="F102">
        <v>0</v>
      </c>
      <c r="G102" t="s">
        <v>60</v>
      </c>
      <c r="H102" t="s">
        <v>41</v>
      </c>
      <c r="I102" t="s">
        <v>27</v>
      </c>
      <c r="J102" t="s">
        <v>21</v>
      </c>
      <c r="K102">
        <v>249</v>
      </c>
      <c r="L102" t="str">
        <f>TEXT(SafetyData[[#This Row],[Date]],"ddd")</f>
        <v>Mon</v>
      </c>
      <c r="M102">
        <f>MONTH(SafetyData[[#This Row],[Date]])</f>
        <v>6</v>
      </c>
      <c r="N102">
        <f>YEAR(SafetyData[[#This Row],[Date]])</f>
        <v>2020</v>
      </c>
    </row>
    <row r="103" spans="1:14" x14ac:dyDescent="0.25">
      <c r="A103">
        <v>43997</v>
      </c>
      <c r="B103" t="s">
        <v>14</v>
      </c>
      <c r="C103" t="s">
        <v>15</v>
      </c>
      <c r="D103" t="s">
        <v>30</v>
      </c>
      <c r="E103" t="s">
        <v>17</v>
      </c>
      <c r="F103">
        <v>0</v>
      </c>
      <c r="G103" t="s">
        <v>60</v>
      </c>
      <c r="H103" t="s">
        <v>41</v>
      </c>
      <c r="I103" t="s">
        <v>47</v>
      </c>
      <c r="J103" t="s">
        <v>52</v>
      </c>
      <c r="K103">
        <v>423</v>
      </c>
      <c r="L103" t="str">
        <f>TEXT(SafetyData[[#This Row],[Date]],"ddd")</f>
        <v>Mon</v>
      </c>
      <c r="M103">
        <f>MONTH(SafetyData[[#This Row],[Date]])</f>
        <v>6</v>
      </c>
      <c r="N103">
        <f>YEAR(SafetyData[[#This Row],[Date]])</f>
        <v>2020</v>
      </c>
    </row>
    <row r="104" spans="1:14" x14ac:dyDescent="0.25">
      <c r="A104">
        <v>43998</v>
      </c>
      <c r="B104" t="s">
        <v>45</v>
      </c>
      <c r="C104" t="s">
        <v>15</v>
      </c>
      <c r="D104" t="s">
        <v>30</v>
      </c>
      <c r="E104" t="s">
        <v>37</v>
      </c>
      <c r="F104">
        <v>0</v>
      </c>
      <c r="G104" t="s">
        <v>32</v>
      </c>
      <c r="H104" t="s">
        <v>53</v>
      </c>
      <c r="I104" t="s">
        <v>27</v>
      </c>
      <c r="J104" t="s">
        <v>50</v>
      </c>
      <c r="K104">
        <v>3397</v>
      </c>
      <c r="L104" t="str">
        <f>TEXT(SafetyData[[#This Row],[Date]],"ddd")</f>
        <v>Tue</v>
      </c>
      <c r="M104">
        <f>MONTH(SafetyData[[#This Row],[Date]])</f>
        <v>6</v>
      </c>
      <c r="N104">
        <f>YEAR(SafetyData[[#This Row],[Date]])</f>
        <v>2020</v>
      </c>
    </row>
    <row r="105" spans="1:14" x14ac:dyDescent="0.25">
      <c r="A105">
        <v>44001</v>
      </c>
      <c r="B105" t="s">
        <v>61</v>
      </c>
      <c r="C105" t="s">
        <v>35</v>
      </c>
      <c r="D105" t="s">
        <v>16</v>
      </c>
      <c r="E105" t="s">
        <v>37</v>
      </c>
      <c r="F105">
        <v>0</v>
      </c>
      <c r="G105" t="s">
        <v>46</v>
      </c>
      <c r="H105" t="s">
        <v>53</v>
      </c>
      <c r="I105" t="s">
        <v>27</v>
      </c>
      <c r="J105" t="s">
        <v>28</v>
      </c>
      <c r="K105">
        <v>4016</v>
      </c>
      <c r="L105" t="str">
        <f>TEXT(SafetyData[[#This Row],[Date]],"ddd")</f>
        <v>Fri</v>
      </c>
      <c r="M105">
        <f>MONTH(SafetyData[[#This Row],[Date]])</f>
        <v>6</v>
      </c>
      <c r="N105">
        <f>YEAR(SafetyData[[#This Row],[Date]])</f>
        <v>2020</v>
      </c>
    </row>
    <row r="106" spans="1:14" x14ac:dyDescent="0.25">
      <c r="A106">
        <v>44005</v>
      </c>
      <c r="B106" t="s">
        <v>58</v>
      </c>
      <c r="C106" t="s">
        <v>15</v>
      </c>
      <c r="D106" t="s">
        <v>16</v>
      </c>
      <c r="E106" t="s">
        <v>63</v>
      </c>
      <c r="F106">
        <v>0</v>
      </c>
      <c r="G106" t="s">
        <v>57</v>
      </c>
      <c r="H106" t="s">
        <v>53</v>
      </c>
      <c r="I106" t="s">
        <v>20</v>
      </c>
      <c r="J106" t="s">
        <v>50</v>
      </c>
      <c r="K106">
        <v>2387</v>
      </c>
      <c r="L106" t="str">
        <f>TEXT(SafetyData[[#This Row],[Date]],"ddd")</f>
        <v>Tue</v>
      </c>
      <c r="M106">
        <f>MONTH(SafetyData[[#This Row],[Date]])</f>
        <v>6</v>
      </c>
      <c r="N106">
        <f>YEAR(SafetyData[[#This Row],[Date]])</f>
        <v>2020</v>
      </c>
    </row>
    <row r="107" spans="1:14" x14ac:dyDescent="0.25">
      <c r="A107">
        <v>44008</v>
      </c>
      <c r="B107" t="s">
        <v>34</v>
      </c>
      <c r="C107" t="s">
        <v>15</v>
      </c>
      <c r="D107" t="s">
        <v>36</v>
      </c>
      <c r="E107" t="s">
        <v>40</v>
      </c>
      <c r="F107">
        <v>0</v>
      </c>
      <c r="G107" t="s">
        <v>18</v>
      </c>
      <c r="H107" t="s">
        <v>19</v>
      </c>
      <c r="I107" t="s">
        <v>20</v>
      </c>
      <c r="J107" t="s">
        <v>33</v>
      </c>
      <c r="K107">
        <v>0</v>
      </c>
      <c r="L107" t="str">
        <f>TEXT(SafetyData[[#This Row],[Date]],"ddd")</f>
        <v>Fri</v>
      </c>
      <c r="M107">
        <f>MONTH(SafetyData[[#This Row],[Date]])</f>
        <v>6</v>
      </c>
      <c r="N107">
        <f>YEAR(SafetyData[[#This Row],[Date]])</f>
        <v>2020</v>
      </c>
    </row>
    <row r="108" spans="1:14" x14ac:dyDescent="0.25">
      <c r="A108">
        <v>44009</v>
      </c>
      <c r="B108" t="s">
        <v>56</v>
      </c>
      <c r="C108" t="s">
        <v>15</v>
      </c>
      <c r="D108" t="s">
        <v>23</v>
      </c>
      <c r="E108" t="s">
        <v>63</v>
      </c>
      <c r="F108">
        <v>0</v>
      </c>
      <c r="G108" t="s">
        <v>57</v>
      </c>
      <c r="H108" t="s">
        <v>53</v>
      </c>
      <c r="I108" t="s">
        <v>20</v>
      </c>
      <c r="J108" t="s">
        <v>52</v>
      </c>
      <c r="K108">
        <v>4292</v>
      </c>
      <c r="L108" t="str">
        <f>TEXT(SafetyData[[#This Row],[Date]],"ddd")</f>
        <v>Sat</v>
      </c>
      <c r="M108">
        <f>MONTH(SafetyData[[#This Row],[Date]])</f>
        <v>6</v>
      </c>
      <c r="N108">
        <f>YEAR(SafetyData[[#This Row],[Date]])</f>
        <v>2020</v>
      </c>
    </row>
    <row r="109" spans="1:14" x14ac:dyDescent="0.25">
      <c r="A109">
        <v>44010</v>
      </c>
      <c r="B109" t="s">
        <v>45</v>
      </c>
      <c r="C109" t="s">
        <v>35</v>
      </c>
      <c r="D109" t="s">
        <v>16</v>
      </c>
      <c r="E109" t="s">
        <v>62</v>
      </c>
      <c r="F109">
        <v>2</v>
      </c>
      <c r="G109" t="s">
        <v>25</v>
      </c>
      <c r="H109" t="s">
        <v>26</v>
      </c>
      <c r="I109" t="s">
        <v>27</v>
      </c>
      <c r="J109" t="s">
        <v>59</v>
      </c>
      <c r="K109">
        <v>1635</v>
      </c>
      <c r="L109" t="str">
        <f>TEXT(SafetyData[[#This Row],[Date]],"ddd")</f>
        <v>Sun</v>
      </c>
      <c r="M109">
        <f>MONTH(SafetyData[[#This Row],[Date]])</f>
        <v>6</v>
      </c>
      <c r="N109">
        <f>YEAR(SafetyData[[#This Row],[Date]])</f>
        <v>2020</v>
      </c>
    </row>
    <row r="110" spans="1:14" x14ac:dyDescent="0.25">
      <c r="A110">
        <v>44012</v>
      </c>
      <c r="B110" t="s">
        <v>65</v>
      </c>
      <c r="C110" t="s">
        <v>15</v>
      </c>
      <c r="D110" t="s">
        <v>30</v>
      </c>
      <c r="E110" t="s">
        <v>40</v>
      </c>
      <c r="F110">
        <v>0</v>
      </c>
      <c r="G110" t="s">
        <v>49</v>
      </c>
      <c r="H110" t="s">
        <v>19</v>
      </c>
      <c r="I110" t="s">
        <v>47</v>
      </c>
      <c r="J110" t="s">
        <v>42</v>
      </c>
      <c r="K110">
        <v>0</v>
      </c>
      <c r="L110" t="str">
        <f>TEXT(SafetyData[[#This Row],[Date]],"ddd")</f>
        <v>Tue</v>
      </c>
      <c r="M110">
        <f>MONTH(SafetyData[[#This Row],[Date]])</f>
        <v>6</v>
      </c>
      <c r="N110">
        <f>YEAR(SafetyData[[#This Row],[Date]])</f>
        <v>2020</v>
      </c>
    </row>
    <row r="111" spans="1:14" x14ac:dyDescent="0.25">
      <c r="A111">
        <v>44012</v>
      </c>
      <c r="B111" t="s">
        <v>43</v>
      </c>
      <c r="C111" t="s">
        <v>15</v>
      </c>
      <c r="D111" t="s">
        <v>30</v>
      </c>
      <c r="E111" t="s">
        <v>63</v>
      </c>
      <c r="F111">
        <v>5</v>
      </c>
      <c r="G111" t="s">
        <v>25</v>
      </c>
      <c r="H111" t="s">
        <v>26</v>
      </c>
      <c r="I111" t="s">
        <v>27</v>
      </c>
      <c r="J111" t="s">
        <v>42</v>
      </c>
      <c r="K111">
        <v>603</v>
      </c>
      <c r="L111" t="str">
        <f>TEXT(SafetyData[[#This Row],[Date]],"ddd")</f>
        <v>Tue</v>
      </c>
      <c r="M111">
        <f>MONTH(SafetyData[[#This Row],[Date]])</f>
        <v>6</v>
      </c>
      <c r="N111">
        <f>YEAR(SafetyData[[#This Row],[Date]])</f>
        <v>2020</v>
      </c>
    </row>
    <row r="112" spans="1:14" x14ac:dyDescent="0.25">
      <c r="A112">
        <v>44013</v>
      </c>
      <c r="B112" t="s">
        <v>43</v>
      </c>
      <c r="C112" t="s">
        <v>15</v>
      </c>
      <c r="D112" t="s">
        <v>36</v>
      </c>
      <c r="E112" t="s">
        <v>38</v>
      </c>
      <c r="F112">
        <v>0</v>
      </c>
      <c r="G112" t="s">
        <v>25</v>
      </c>
      <c r="H112" t="s">
        <v>53</v>
      </c>
      <c r="I112" t="s">
        <v>20</v>
      </c>
      <c r="J112" t="s">
        <v>54</v>
      </c>
      <c r="K112">
        <v>1335</v>
      </c>
      <c r="L112" t="str">
        <f>TEXT(SafetyData[[#This Row],[Date]],"ddd")</f>
        <v>Wed</v>
      </c>
      <c r="M112">
        <f>MONTH(SafetyData[[#This Row],[Date]])</f>
        <v>7</v>
      </c>
      <c r="N112">
        <f>YEAR(SafetyData[[#This Row],[Date]])</f>
        <v>2020</v>
      </c>
    </row>
    <row r="113" spans="1:14" x14ac:dyDescent="0.25">
      <c r="A113">
        <v>44018</v>
      </c>
      <c r="B113" t="s">
        <v>22</v>
      </c>
      <c r="C113" t="s">
        <v>35</v>
      </c>
      <c r="D113" t="s">
        <v>36</v>
      </c>
      <c r="E113" t="s">
        <v>62</v>
      </c>
      <c r="F113">
        <v>0</v>
      </c>
      <c r="G113" t="s">
        <v>39</v>
      </c>
      <c r="H113" t="s">
        <v>41</v>
      </c>
      <c r="I113" t="s">
        <v>27</v>
      </c>
      <c r="J113" t="s">
        <v>59</v>
      </c>
      <c r="K113">
        <v>250</v>
      </c>
      <c r="L113" t="str">
        <f>TEXT(SafetyData[[#This Row],[Date]],"ddd")</f>
        <v>Mon</v>
      </c>
      <c r="M113">
        <f>MONTH(SafetyData[[#This Row],[Date]])</f>
        <v>7</v>
      </c>
      <c r="N113">
        <f>YEAR(SafetyData[[#This Row],[Date]])</f>
        <v>2020</v>
      </c>
    </row>
    <row r="114" spans="1:14" x14ac:dyDescent="0.25">
      <c r="A114">
        <v>44018</v>
      </c>
      <c r="B114" t="s">
        <v>43</v>
      </c>
      <c r="C114" t="s">
        <v>15</v>
      </c>
      <c r="D114" t="s">
        <v>30</v>
      </c>
      <c r="E114" t="s">
        <v>17</v>
      </c>
      <c r="F114">
        <v>2</v>
      </c>
      <c r="G114" t="s">
        <v>60</v>
      </c>
      <c r="H114" t="s">
        <v>26</v>
      </c>
      <c r="I114" t="s">
        <v>27</v>
      </c>
      <c r="J114" t="s">
        <v>42</v>
      </c>
      <c r="K114">
        <v>3203</v>
      </c>
      <c r="L114" t="str">
        <f>TEXT(SafetyData[[#This Row],[Date]],"ddd")</f>
        <v>Mon</v>
      </c>
      <c r="M114">
        <f>MONTH(SafetyData[[#This Row],[Date]])</f>
        <v>7</v>
      </c>
      <c r="N114">
        <f>YEAR(SafetyData[[#This Row],[Date]])</f>
        <v>2020</v>
      </c>
    </row>
    <row r="115" spans="1:14" x14ac:dyDescent="0.25">
      <c r="A115">
        <v>44019</v>
      </c>
      <c r="B115" t="s">
        <v>56</v>
      </c>
      <c r="C115" t="s">
        <v>15</v>
      </c>
      <c r="D115" t="s">
        <v>16</v>
      </c>
      <c r="E115" t="s">
        <v>63</v>
      </c>
      <c r="F115">
        <v>0</v>
      </c>
      <c r="G115" t="s">
        <v>60</v>
      </c>
      <c r="H115" t="s">
        <v>53</v>
      </c>
      <c r="I115" t="s">
        <v>27</v>
      </c>
      <c r="J115" t="s">
        <v>50</v>
      </c>
      <c r="K115">
        <v>4246</v>
      </c>
      <c r="L115" t="str">
        <f>TEXT(SafetyData[[#This Row],[Date]],"ddd")</f>
        <v>Tue</v>
      </c>
      <c r="M115">
        <f>MONTH(SafetyData[[#This Row],[Date]])</f>
        <v>7</v>
      </c>
      <c r="N115">
        <f>YEAR(SafetyData[[#This Row],[Date]])</f>
        <v>2020</v>
      </c>
    </row>
    <row r="116" spans="1:14" x14ac:dyDescent="0.25">
      <c r="A116">
        <v>44022</v>
      </c>
      <c r="B116" t="s">
        <v>64</v>
      </c>
      <c r="C116" t="s">
        <v>15</v>
      </c>
      <c r="D116" t="s">
        <v>16</v>
      </c>
      <c r="E116" t="s">
        <v>40</v>
      </c>
      <c r="F116">
        <v>0</v>
      </c>
      <c r="G116" t="s">
        <v>49</v>
      </c>
      <c r="H116" t="s">
        <v>53</v>
      </c>
      <c r="I116" t="s">
        <v>20</v>
      </c>
      <c r="J116" t="s">
        <v>59</v>
      </c>
      <c r="K116">
        <v>4229</v>
      </c>
      <c r="L116" t="str">
        <f>TEXT(SafetyData[[#This Row],[Date]],"ddd")</f>
        <v>Fri</v>
      </c>
      <c r="M116">
        <f>MONTH(SafetyData[[#This Row],[Date]])</f>
        <v>7</v>
      </c>
      <c r="N116">
        <f>YEAR(SafetyData[[#This Row],[Date]])</f>
        <v>2020</v>
      </c>
    </row>
    <row r="117" spans="1:14" x14ac:dyDescent="0.25">
      <c r="A117">
        <v>44023</v>
      </c>
      <c r="B117" t="s">
        <v>51</v>
      </c>
      <c r="C117" t="s">
        <v>15</v>
      </c>
      <c r="D117" t="s">
        <v>30</v>
      </c>
      <c r="E117" t="s">
        <v>37</v>
      </c>
      <c r="F117">
        <v>1</v>
      </c>
      <c r="G117" t="s">
        <v>25</v>
      </c>
      <c r="H117" t="s">
        <v>26</v>
      </c>
      <c r="I117" t="s">
        <v>47</v>
      </c>
      <c r="J117" t="s">
        <v>33</v>
      </c>
      <c r="K117">
        <v>3256</v>
      </c>
      <c r="L117" t="str">
        <f>TEXT(SafetyData[[#This Row],[Date]],"ddd")</f>
        <v>Sat</v>
      </c>
      <c r="M117">
        <f>MONTH(SafetyData[[#This Row],[Date]])</f>
        <v>7</v>
      </c>
      <c r="N117">
        <f>YEAR(SafetyData[[#This Row],[Date]])</f>
        <v>2020</v>
      </c>
    </row>
    <row r="118" spans="1:14" x14ac:dyDescent="0.25">
      <c r="A118">
        <v>44024</v>
      </c>
      <c r="B118" t="s">
        <v>65</v>
      </c>
      <c r="C118" t="s">
        <v>15</v>
      </c>
      <c r="D118" t="s">
        <v>16</v>
      </c>
      <c r="E118" t="s">
        <v>31</v>
      </c>
      <c r="F118">
        <v>4</v>
      </c>
      <c r="G118" t="s">
        <v>18</v>
      </c>
      <c r="H118" t="s">
        <v>26</v>
      </c>
      <c r="I118" t="s">
        <v>47</v>
      </c>
      <c r="J118" t="s">
        <v>54</v>
      </c>
      <c r="K118">
        <v>2861</v>
      </c>
      <c r="L118" t="str">
        <f>TEXT(SafetyData[[#This Row],[Date]],"ddd")</f>
        <v>Sun</v>
      </c>
      <c r="M118">
        <f>MONTH(SafetyData[[#This Row],[Date]])</f>
        <v>7</v>
      </c>
      <c r="N118">
        <f>YEAR(SafetyData[[#This Row],[Date]])</f>
        <v>2020</v>
      </c>
    </row>
    <row r="119" spans="1:14" x14ac:dyDescent="0.25">
      <c r="A119">
        <v>44024</v>
      </c>
      <c r="B119" t="s">
        <v>29</v>
      </c>
      <c r="C119" t="s">
        <v>15</v>
      </c>
      <c r="D119" t="s">
        <v>30</v>
      </c>
      <c r="E119" t="s">
        <v>63</v>
      </c>
      <c r="F119">
        <v>0</v>
      </c>
      <c r="G119" t="s">
        <v>57</v>
      </c>
      <c r="H119" t="s">
        <v>41</v>
      </c>
      <c r="I119" t="s">
        <v>47</v>
      </c>
      <c r="J119" t="s">
        <v>59</v>
      </c>
      <c r="K119">
        <v>118</v>
      </c>
      <c r="L119" t="str">
        <f>TEXT(SafetyData[[#This Row],[Date]],"ddd")</f>
        <v>Sun</v>
      </c>
      <c r="M119">
        <f>MONTH(SafetyData[[#This Row],[Date]])</f>
        <v>7</v>
      </c>
      <c r="N119">
        <f>YEAR(SafetyData[[#This Row],[Date]])</f>
        <v>2020</v>
      </c>
    </row>
    <row r="120" spans="1:14" x14ac:dyDescent="0.25">
      <c r="A120">
        <v>44025</v>
      </c>
      <c r="B120" t="s">
        <v>22</v>
      </c>
      <c r="C120" t="s">
        <v>15</v>
      </c>
      <c r="D120" t="s">
        <v>36</v>
      </c>
      <c r="E120" t="s">
        <v>62</v>
      </c>
      <c r="F120">
        <v>3.5</v>
      </c>
      <c r="G120" t="s">
        <v>39</v>
      </c>
      <c r="H120" t="s">
        <v>26</v>
      </c>
      <c r="I120" t="s">
        <v>27</v>
      </c>
      <c r="J120" t="s">
        <v>50</v>
      </c>
      <c r="K120">
        <v>3716</v>
      </c>
      <c r="L120" t="str">
        <f>TEXT(SafetyData[[#This Row],[Date]],"ddd")</f>
        <v>Mon</v>
      </c>
      <c r="M120">
        <f>MONTH(SafetyData[[#This Row],[Date]])</f>
        <v>7</v>
      </c>
      <c r="N120">
        <f>YEAR(SafetyData[[#This Row],[Date]])</f>
        <v>2020</v>
      </c>
    </row>
    <row r="121" spans="1:14" x14ac:dyDescent="0.25">
      <c r="A121">
        <v>44026</v>
      </c>
      <c r="B121" t="s">
        <v>64</v>
      </c>
      <c r="C121" t="s">
        <v>15</v>
      </c>
      <c r="D121" t="s">
        <v>30</v>
      </c>
      <c r="E121" t="s">
        <v>40</v>
      </c>
      <c r="F121">
        <v>0</v>
      </c>
      <c r="G121" t="s">
        <v>57</v>
      </c>
      <c r="H121" t="s">
        <v>19</v>
      </c>
      <c r="I121" t="s">
        <v>27</v>
      </c>
      <c r="J121" t="s">
        <v>54</v>
      </c>
      <c r="K121">
        <v>0</v>
      </c>
      <c r="L121" t="str">
        <f>TEXT(SafetyData[[#This Row],[Date]],"ddd")</f>
        <v>Tue</v>
      </c>
      <c r="M121">
        <f>MONTH(SafetyData[[#This Row],[Date]])</f>
        <v>7</v>
      </c>
      <c r="N121">
        <f>YEAR(SafetyData[[#This Row],[Date]])</f>
        <v>2020</v>
      </c>
    </row>
    <row r="122" spans="1:14" x14ac:dyDescent="0.25">
      <c r="A122">
        <v>44028</v>
      </c>
      <c r="B122" t="s">
        <v>61</v>
      </c>
      <c r="C122" t="s">
        <v>15</v>
      </c>
      <c r="D122" t="s">
        <v>23</v>
      </c>
      <c r="E122" t="s">
        <v>38</v>
      </c>
      <c r="F122">
        <v>0</v>
      </c>
      <c r="G122" t="s">
        <v>25</v>
      </c>
      <c r="H122" t="s">
        <v>19</v>
      </c>
      <c r="I122" t="s">
        <v>47</v>
      </c>
      <c r="J122" t="s">
        <v>50</v>
      </c>
      <c r="K122">
        <v>0</v>
      </c>
      <c r="L122" t="str">
        <f>TEXT(SafetyData[[#This Row],[Date]],"ddd")</f>
        <v>Thu</v>
      </c>
      <c r="M122">
        <f>MONTH(SafetyData[[#This Row],[Date]])</f>
        <v>7</v>
      </c>
      <c r="N122">
        <f>YEAR(SafetyData[[#This Row],[Date]])</f>
        <v>2020</v>
      </c>
    </row>
    <row r="123" spans="1:14" x14ac:dyDescent="0.25">
      <c r="A123">
        <v>44030</v>
      </c>
      <c r="B123" t="s">
        <v>45</v>
      </c>
      <c r="C123" t="s">
        <v>15</v>
      </c>
      <c r="D123" t="s">
        <v>23</v>
      </c>
      <c r="E123" t="s">
        <v>31</v>
      </c>
      <c r="F123">
        <v>0</v>
      </c>
      <c r="G123" t="s">
        <v>18</v>
      </c>
      <c r="H123" t="s">
        <v>53</v>
      </c>
      <c r="I123" t="s">
        <v>47</v>
      </c>
      <c r="J123" t="s">
        <v>50</v>
      </c>
      <c r="K123">
        <v>532</v>
      </c>
      <c r="L123" t="str">
        <f>TEXT(SafetyData[[#This Row],[Date]],"ddd")</f>
        <v>Sat</v>
      </c>
      <c r="M123">
        <f>MONTH(SafetyData[[#This Row],[Date]])</f>
        <v>7</v>
      </c>
      <c r="N123">
        <f>YEAR(SafetyData[[#This Row],[Date]])</f>
        <v>2020</v>
      </c>
    </row>
    <row r="124" spans="1:14" x14ac:dyDescent="0.25">
      <c r="A124">
        <v>44031</v>
      </c>
      <c r="B124" t="s">
        <v>56</v>
      </c>
      <c r="C124" t="s">
        <v>15</v>
      </c>
      <c r="D124" t="s">
        <v>30</v>
      </c>
      <c r="E124" t="s">
        <v>62</v>
      </c>
      <c r="F124">
        <v>0</v>
      </c>
      <c r="G124" t="s">
        <v>25</v>
      </c>
      <c r="H124" t="s">
        <v>19</v>
      </c>
      <c r="I124" t="s">
        <v>47</v>
      </c>
      <c r="J124" t="s">
        <v>21</v>
      </c>
      <c r="K124">
        <v>0</v>
      </c>
      <c r="L124" t="str">
        <f>TEXT(SafetyData[[#This Row],[Date]],"ddd")</f>
        <v>Sun</v>
      </c>
      <c r="M124">
        <f>MONTH(SafetyData[[#This Row],[Date]])</f>
        <v>7</v>
      </c>
      <c r="N124">
        <f>YEAR(SafetyData[[#This Row],[Date]])</f>
        <v>2020</v>
      </c>
    </row>
    <row r="125" spans="1:14" x14ac:dyDescent="0.25">
      <c r="A125">
        <v>44034</v>
      </c>
      <c r="B125" t="s">
        <v>65</v>
      </c>
      <c r="C125" t="s">
        <v>15</v>
      </c>
      <c r="D125" t="s">
        <v>30</v>
      </c>
      <c r="E125" t="s">
        <v>38</v>
      </c>
      <c r="F125">
        <v>0</v>
      </c>
      <c r="G125" t="s">
        <v>25</v>
      </c>
      <c r="H125" t="s">
        <v>19</v>
      </c>
      <c r="I125" t="s">
        <v>27</v>
      </c>
      <c r="J125" t="s">
        <v>28</v>
      </c>
      <c r="K125">
        <v>0</v>
      </c>
      <c r="L125" t="str">
        <f>TEXT(SafetyData[[#This Row],[Date]],"ddd")</f>
        <v>Wed</v>
      </c>
      <c r="M125">
        <f>MONTH(SafetyData[[#This Row],[Date]])</f>
        <v>7</v>
      </c>
      <c r="N125">
        <f>YEAR(SafetyData[[#This Row],[Date]])</f>
        <v>2020</v>
      </c>
    </row>
    <row r="126" spans="1:14" x14ac:dyDescent="0.25">
      <c r="A126">
        <v>44038</v>
      </c>
      <c r="B126" t="s">
        <v>22</v>
      </c>
      <c r="C126" t="s">
        <v>15</v>
      </c>
      <c r="D126" t="s">
        <v>16</v>
      </c>
      <c r="E126" t="s">
        <v>62</v>
      </c>
      <c r="F126">
        <v>5</v>
      </c>
      <c r="G126" t="s">
        <v>55</v>
      </c>
      <c r="H126" t="s">
        <v>26</v>
      </c>
      <c r="I126" t="s">
        <v>47</v>
      </c>
      <c r="J126" t="s">
        <v>59</v>
      </c>
      <c r="K126">
        <v>4281</v>
      </c>
      <c r="L126" t="str">
        <f>TEXT(SafetyData[[#This Row],[Date]],"ddd")</f>
        <v>Sun</v>
      </c>
      <c r="M126">
        <f>MONTH(SafetyData[[#This Row],[Date]])</f>
        <v>7</v>
      </c>
      <c r="N126">
        <f>YEAR(SafetyData[[#This Row],[Date]])</f>
        <v>2020</v>
      </c>
    </row>
    <row r="127" spans="1:14" x14ac:dyDescent="0.25">
      <c r="A127">
        <v>44039</v>
      </c>
      <c r="B127" t="s">
        <v>61</v>
      </c>
      <c r="C127" t="s">
        <v>15</v>
      </c>
      <c r="D127" t="s">
        <v>16</v>
      </c>
      <c r="E127" t="s">
        <v>17</v>
      </c>
      <c r="F127">
        <v>0</v>
      </c>
      <c r="G127" t="s">
        <v>57</v>
      </c>
      <c r="H127" t="s">
        <v>53</v>
      </c>
      <c r="I127" t="s">
        <v>27</v>
      </c>
      <c r="J127" t="s">
        <v>59</v>
      </c>
      <c r="K127">
        <v>4455</v>
      </c>
      <c r="L127" t="str">
        <f>TEXT(SafetyData[[#This Row],[Date]],"ddd")</f>
        <v>Mon</v>
      </c>
      <c r="M127">
        <f>MONTH(SafetyData[[#This Row],[Date]])</f>
        <v>7</v>
      </c>
      <c r="N127">
        <f>YEAR(SafetyData[[#This Row],[Date]])</f>
        <v>2020</v>
      </c>
    </row>
    <row r="128" spans="1:14" x14ac:dyDescent="0.25">
      <c r="A128">
        <v>44040</v>
      </c>
      <c r="B128" t="s">
        <v>61</v>
      </c>
      <c r="C128" t="s">
        <v>15</v>
      </c>
      <c r="D128" t="s">
        <v>30</v>
      </c>
      <c r="E128" t="s">
        <v>62</v>
      </c>
      <c r="F128">
        <v>0</v>
      </c>
      <c r="G128" t="s">
        <v>46</v>
      </c>
      <c r="H128" t="s">
        <v>53</v>
      </c>
      <c r="I128" t="s">
        <v>47</v>
      </c>
      <c r="J128" t="s">
        <v>44</v>
      </c>
      <c r="K128">
        <v>4444</v>
      </c>
      <c r="L128" t="str">
        <f>TEXT(SafetyData[[#This Row],[Date]],"ddd")</f>
        <v>Tue</v>
      </c>
      <c r="M128">
        <f>MONTH(SafetyData[[#This Row],[Date]])</f>
        <v>7</v>
      </c>
      <c r="N128">
        <f>YEAR(SafetyData[[#This Row],[Date]])</f>
        <v>2020</v>
      </c>
    </row>
    <row r="129" spans="1:14" x14ac:dyDescent="0.25">
      <c r="A129">
        <v>44040</v>
      </c>
      <c r="B129" t="s">
        <v>22</v>
      </c>
      <c r="C129" t="s">
        <v>15</v>
      </c>
      <c r="D129" t="s">
        <v>36</v>
      </c>
      <c r="E129" t="s">
        <v>62</v>
      </c>
      <c r="F129">
        <v>2</v>
      </c>
      <c r="G129" t="s">
        <v>46</v>
      </c>
      <c r="H129" t="s">
        <v>26</v>
      </c>
      <c r="I129" t="s">
        <v>47</v>
      </c>
      <c r="J129" t="s">
        <v>42</v>
      </c>
      <c r="K129">
        <v>2777</v>
      </c>
      <c r="L129" t="str">
        <f>TEXT(SafetyData[[#This Row],[Date]],"ddd")</f>
        <v>Tue</v>
      </c>
      <c r="M129">
        <f>MONTH(SafetyData[[#This Row],[Date]])</f>
        <v>7</v>
      </c>
      <c r="N129">
        <f>YEAR(SafetyData[[#This Row],[Date]])</f>
        <v>2020</v>
      </c>
    </row>
    <row r="130" spans="1:14" x14ac:dyDescent="0.25">
      <c r="A130">
        <v>44042</v>
      </c>
      <c r="B130" t="s">
        <v>64</v>
      </c>
      <c r="C130" t="s">
        <v>15</v>
      </c>
      <c r="D130" t="s">
        <v>23</v>
      </c>
      <c r="E130" t="s">
        <v>38</v>
      </c>
      <c r="F130">
        <v>3</v>
      </c>
      <c r="G130" t="s">
        <v>60</v>
      </c>
      <c r="H130" t="s">
        <v>26</v>
      </c>
      <c r="I130" t="s">
        <v>47</v>
      </c>
      <c r="J130" t="s">
        <v>52</v>
      </c>
      <c r="K130">
        <v>4940</v>
      </c>
      <c r="L130" t="str">
        <f>TEXT(SafetyData[[#This Row],[Date]],"ddd")</f>
        <v>Thu</v>
      </c>
      <c r="M130">
        <f>MONTH(SafetyData[[#This Row],[Date]])</f>
        <v>7</v>
      </c>
      <c r="N130">
        <f>YEAR(SafetyData[[#This Row],[Date]])</f>
        <v>2020</v>
      </c>
    </row>
    <row r="131" spans="1:14" x14ac:dyDescent="0.25">
      <c r="A131">
        <v>44042</v>
      </c>
      <c r="B131" t="s">
        <v>22</v>
      </c>
      <c r="C131" t="s">
        <v>35</v>
      </c>
      <c r="D131" t="s">
        <v>23</v>
      </c>
      <c r="E131" t="s">
        <v>37</v>
      </c>
      <c r="F131">
        <v>0</v>
      </c>
      <c r="G131" t="s">
        <v>39</v>
      </c>
      <c r="H131" t="s">
        <v>19</v>
      </c>
      <c r="I131" t="s">
        <v>47</v>
      </c>
      <c r="J131" t="s">
        <v>52</v>
      </c>
      <c r="K131">
        <v>0</v>
      </c>
      <c r="L131" t="str">
        <f>TEXT(SafetyData[[#This Row],[Date]],"ddd")</f>
        <v>Thu</v>
      </c>
      <c r="M131">
        <f>MONTH(SafetyData[[#This Row],[Date]])</f>
        <v>7</v>
      </c>
      <c r="N131">
        <f>YEAR(SafetyData[[#This Row],[Date]])</f>
        <v>2020</v>
      </c>
    </row>
    <row r="132" spans="1:14" x14ac:dyDescent="0.25">
      <c r="A132">
        <v>44044</v>
      </c>
      <c r="B132" t="s">
        <v>43</v>
      </c>
      <c r="C132" t="s">
        <v>15</v>
      </c>
      <c r="D132" t="s">
        <v>16</v>
      </c>
      <c r="E132" t="s">
        <v>40</v>
      </c>
      <c r="F132">
        <v>0</v>
      </c>
      <c r="G132" t="s">
        <v>49</v>
      </c>
      <c r="H132" t="s">
        <v>19</v>
      </c>
      <c r="I132" t="s">
        <v>20</v>
      </c>
      <c r="J132" t="s">
        <v>33</v>
      </c>
      <c r="K132">
        <v>0</v>
      </c>
      <c r="L132" t="str">
        <f>TEXT(SafetyData[[#This Row],[Date]],"ddd")</f>
        <v>Sat</v>
      </c>
      <c r="M132">
        <f>MONTH(SafetyData[[#This Row],[Date]])</f>
        <v>8</v>
      </c>
      <c r="N132">
        <f>YEAR(SafetyData[[#This Row],[Date]])</f>
        <v>2020</v>
      </c>
    </row>
    <row r="133" spans="1:14" x14ac:dyDescent="0.25">
      <c r="A133">
        <v>44046</v>
      </c>
      <c r="B133" t="s">
        <v>14</v>
      </c>
      <c r="C133" t="s">
        <v>15</v>
      </c>
      <c r="D133" t="s">
        <v>23</v>
      </c>
      <c r="E133" t="s">
        <v>63</v>
      </c>
      <c r="F133">
        <v>0</v>
      </c>
      <c r="G133" t="s">
        <v>60</v>
      </c>
      <c r="H133" t="s">
        <v>53</v>
      </c>
      <c r="I133" t="s">
        <v>27</v>
      </c>
      <c r="J133" t="s">
        <v>21</v>
      </c>
      <c r="K133">
        <v>2521</v>
      </c>
      <c r="L133" t="str">
        <f>TEXT(SafetyData[[#This Row],[Date]],"ddd")</f>
        <v>Mon</v>
      </c>
      <c r="M133">
        <f>MONTH(SafetyData[[#This Row],[Date]])</f>
        <v>8</v>
      </c>
      <c r="N133">
        <f>YEAR(SafetyData[[#This Row],[Date]])</f>
        <v>2020</v>
      </c>
    </row>
    <row r="134" spans="1:14" x14ac:dyDescent="0.25">
      <c r="A134">
        <v>44047</v>
      </c>
      <c r="B134" t="s">
        <v>56</v>
      </c>
      <c r="C134" t="s">
        <v>15</v>
      </c>
      <c r="D134" t="s">
        <v>23</v>
      </c>
      <c r="E134" t="s">
        <v>37</v>
      </c>
      <c r="F134">
        <v>0</v>
      </c>
      <c r="G134" t="s">
        <v>32</v>
      </c>
      <c r="H134" t="s">
        <v>53</v>
      </c>
      <c r="I134" t="s">
        <v>27</v>
      </c>
      <c r="J134" t="s">
        <v>50</v>
      </c>
      <c r="K134">
        <v>1430</v>
      </c>
      <c r="L134" t="str">
        <f>TEXT(SafetyData[[#This Row],[Date]],"ddd")</f>
        <v>Tue</v>
      </c>
      <c r="M134">
        <f>MONTH(SafetyData[[#This Row],[Date]])</f>
        <v>8</v>
      </c>
      <c r="N134">
        <f>YEAR(SafetyData[[#This Row],[Date]])</f>
        <v>2020</v>
      </c>
    </row>
    <row r="135" spans="1:14" x14ac:dyDescent="0.25">
      <c r="A135">
        <v>44050</v>
      </c>
      <c r="B135" t="s">
        <v>65</v>
      </c>
      <c r="C135" t="s">
        <v>15</v>
      </c>
      <c r="D135" t="s">
        <v>23</v>
      </c>
      <c r="E135" t="s">
        <v>62</v>
      </c>
      <c r="F135">
        <v>5</v>
      </c>
      <c r="G135" t="s">
        <v>18</v>
      </c>
      <c r="H135" t="s">
        <v>26</v>
      </c>
      <c r="I135" t="s">
        <v>20</v>
      </c>
      <c r="J135" t="s">
        <v>28</v>
      </c>
      <c r="K135">
        <v>1505</v>
      </c>
      <c r="L135" t="str">
        <f>TEXT(SafetyData[[#This Row],[Date]],"ddd")</f>
        <v>Fri</v>
      </c>
      <c r="M135">
        <f>MONTH(SafetyData[[#This Row],[Date]])</f>
        <v>8</v>
      </c>
      <c r="N135">
        <f>YEAR(SafetyData[[#This Row],[Date]])</f>
        <v>2020</v>
      </c>
    </row>
    <row r="136" spans="1:14" x14ac:dyDescent="0.25">
      <c r="A136">
        <v>44052</v>
      </c>
      <c r="B136" t="s">
        <v>45</v>
      </c>
      <c r="C136" t="s">
        <v>15</v>
      </c>
      <c r="D136" t="s">
        <v>23</v>
      </c>
      <c r="E136" t="s">
        <v>17</v>
      </c>
      <c r="F136">
        <v>0</v>
      </c>
      <c r="G136" t="s">
        <v>25</v>
      </c>
      <c r="H136" t="s">
        <v>53</v>
      </c>
      <c r="I136" t="s">
        <v>47</v>
      </c>
      <c r="J136" t="s">
        <v>50</v>
      </c>
      <c r="K136">
        <v>921</v>
      </c>
      <c r="L136" t="str">
        <f>TEXT(SafetyData[[#This Row],[Date]],"ddd")</f>
        <v>Sun</v>
      </c>
      <c r="M136">
        <f>MONTH(SafetyData[[#This Row],[Date]])</f>
        <v>8</v>
      </c>
      <c r="N136">
        <f>YEAR(SafetyData[[#This Row],[Date]])</f>
        <v>2020</v>
      </c>
    </row>
    <row r="137" spans="1:14" x14ac:dyDescent="0.25">
      <c r="A137">
        <v>44052</v>
      </c>
      <c r="B137" t="s">
        <v>34</v>
      </c>
      <c r="C137" t="s">
        <v>15</v>
      </c>
      <c r="D137" t="s">
        <v>16</v>
      </c>
      <c r="E137" t="s">
        <v>62</v>
      </c>
      <c r="F137">
        <v>0</v>
      </c>
      <c r="G137" t="s">
        <v>32</v>
      </c>
      <c r="H137" t="s">
        <v>41</v>
      </c>
      <c r="I137" t="s">
        <v>20</v>
      </c>
      <c r="J137" t="s">
        <v>33</v>
      </c>
      <c r="K137">
        <v>206</v>
      </c>
      <c r="L137" t="str">
        <f>TEXT(SafetyData[[#This Row],[Date]],"ddd")</f>
        <v>Sun</v>
      </c>
      <c r="M137">
        <f>MONTH(SafetyData[[#This Row],[Date]])</f>
        <v>8</v>
      </c>
      <c r="N137">
        <f>YEAR(SafetyData[[#This Row],[Date]])</f>
        <v>2020</v>
      </c>
    </row>
    <row r="138" spans="1:14" x14ac:dyDescent="0.25">
      <c r="A138">
        <v>44053</v>
      </c>
      <c r="B138" t="s">
        <v>65</v>
      </c>
      <c r="C138" t="s">
        <v>35</v>
      </c>
      <c r="D138" t="s">
        <v>16</v>
      </c>
      <c r="E138" t="s">
        <v>63</v>
      </c>
      <c r="F138">
        <v>0</v>
      </c>
      <c r="G138" t="s">
        <v>55</v>
      </c>
      <c r="H138" t="s">
        <v>19</v>
      </c>
      <c r="I138" t="s">
        <v>27</v>
      </c>
      <c r="J138" t="s">
        <v>59</v>
      </c>
      <c r="K138">
        <v>0</v>
      </c>
      <c r="L138" t="str">
        <f>TEXT(SafetyData[[#This Row],[Date]],"ddd")</f>
        <v>Mon</v>
      </c>
      <c r="M138">
        <f>MONTH(SafetyData[[#This Row],[Date]])</f>
        <v>8</v>
      </c>
      <c r="N138">
        <f>YEAR(SafetyData[[#This Row],[Date]])</f>
        <v>2020</v>
      </c>
    </row>
    <row r="139" spans="1:14" x14ac:dyDescent="0.25">
      <c r="A139">
        <v>44054</v>
      </c>
      <c r="B139" t="s">
        <v>34</v>
      </c>
      <c r="C139" t="s">
        <v>15</v>
      </c>
      <c r="D139" t="s">
        <v>36</v>
      </c>
      <c r="E139" t="s">
        <v>24</v>
      </c>
      <c r="F139">
        <v>0</v>
      </c>
      <c r="G139" t="s">
        <v>49</v>
      </c>
      <c r="H139" t="s">
        <v>19</v>
      </c>
      <c r="I139" t="s">
        <v>20</v>
      </c>
      <c r="J139" t="s">
        <v>54</v>
      </c>
      <c r="K139">
        <v>0</v>
      </c>
      <c r="L139" t="str">
        <f>TEXT(SafetyData[[#This Row],[Date]],"ddd")</f>
        <v>Tue</v>
      </c>
      <c r="M139">
        <f>MONTH(SafetyData[[#This Row],[Date]])</f>
        <v>8</v>
      </c>
      <c r="N139">
        <f>YEAR(SafetyData[[#This Row],[Date]])</f>
        <v>2020</v>
      </c>
    </row>
    <row r="140" spans="1:14" x14ac:dyDescent="0.25">
      <c r="A140">
        <v>44055</v>
      </c>
      <c r="B140" t="s">
        <v>51</v>
      </c>
      <c r="C140" t="s">
        <v>15</v>
      </c>
      <c r="D140" t="s">
        <v>36</v>
      </c>
      <c r="E140" t="s">
        <v>17</v>
      </c>
      <c r="F140">
        <v>0</v>
      </c>
      <c r="G140" t="s">
        <v>46</v>
      </c>
      <c r="H140" t="s">
        <v>53</v>
      </c>
      <c r="I140" t="s">
        <v>20</v>
      </c>
      <c r="J140" t="s">
        <v>28</v>
      </c>
      <c r="K140">
        <v>1835</v>
      </c>
      <c r="L140" t="str">
        <f>TEXT(SafetyData[[#This Row],[Date]],"ddd")</f>
        <v>Wed</v>
      </c>
      <c r="M140">
        <f>MONTH(SafetyData[[#This Row],[Date]])</f>
        <v>8</v>
      </c>
      <c r="N140">
        <f>YEAR(SafetyData[[#This Row],[Date]])</f>
        <v>2020</v>
      </c>
    </row>
    <row r="141" spans="1:14" x14ac:dyDescent="0.25">
      <c r="A141">
        <v>44056</v>
      </c>
      <c r="B141" t="s">
        <v>45</v>
      </c>
      <c r="C141" t="s">
        <v>15</v>
      </c>
      <c r="D141" t="s">
        <v>23</v>
      </c>
      <c r="E141" t="s">
        <v>63</v>
      </c>
      <c r="F141">
        <v>1</v>
      </c>
      <c r="G141" t="s">
        <v>46</v>
      </c>
      <c r="H141" t="s">
        <v>26</v>
      </c>
      <c r="I141" t="s">
        <v>20</v>
      </c>
      <c r="J141" t="s">
        <v>33</v>
      </c>
      <c r="K141">
        <v>2333</v>
      </c>
      <c r="L141" t="str">
        <f>TEXT(SafetyData[[#This Row],[Date]],"ddd")</f>
        <v>Thu</v>
      </c>
      <c r="M141">
        <f>MONTH(SafetyData[[#This Row],[Date]])</f>
        <v>8</v>
      </c>
      <c r="N141">
        <f>YEAR(SafetyData[[#This Row],[Date]])</f>
        <v>2020</v>
      </c>
    </row>
    <row r="142" spans="1:14" x14ac:dyDescent="0.25">
      <c r="A142">
        <v>44056</v>
      </c>
      <c r="B142" t="s">
        <v>65</v>
      </c>
      <c r="C142" t="s">
        <v>35</v>
      </c>
      <c r="D142" t="s">
        <v>23</v>
      </c>
      <c r="E142" t="s">
        <v>31</v>
      </c>
      <c r="F142">
        <v>0</v>
      </c>
      <c r="G142" t="s">
        <v>57</v>
      </c>
      <c r="H142" t="s">
        <v>19</v>
      </c>
      <c r="I142" t="s">
        <v>20</v>
      </c>
      <c r="J142" t="s">
        <v>50</v>
      </c>
      <c r="K142">
        <v>0</v>
      </c>
      <c r="L142" t="str">
        <f>TEXT(SafetyData[[#This Row],[Date]],"ddd")</f>
        <v>Thu</v>
      </c>
      <c r="M142">
        <f>MONTH(SafetyData[[#This Row],[Date]])</f>
        <v>8</v>
      </c>
      <c r="N142">
        <f>YEAR(SafetyData[[#This Row],[Date]])</f>
        <v>2020</v>
      </c>
    </row>
    <row r="143" spans="1:14" x14ac:dyDescent="0.25">
      <c r="A143">
        <v>44056</v>
      </c>
      <c r="B143" t="s">
        <v>58</v>
      </c>
      <c r="C143" t="s">
        <v>15</v>
      </c>
      <c r="D143" t="s">
        <v>23</v>
      </c>
      <c r="E143" t="s">
        <v>48</v>
      </c>
      <c r="F143">
        <v>0</v>
      </c>
      <c r="G143" t="s">
        <v>32</v>
      </c>
      <c r="H143" t="s">
        <v>53</v>
      </c>
      <c r="I143" t="s">
        <v>20</v>
      </c>
      <c r="J143" t="s">
        <v>28</v>
      </c>
      <c r="K143">
        <v>1890</v>
      </c>
      <c r="L143" t="str">
        <f>TEXT(SafetyData[[#This Row],[Date]],"ddd")</f>
        <v>Thu</v>
      </c>
      <c r="M143">
        <f>MONTH(SafetyData[[#This Row],[Date]])</f>
        <v>8</v>
      </c>
      <c r="N143">
        <f>YEAR(SafetyData[[#This Row],[Date]])</f>
        <v>2020</v>
      </c>
    </row>
    <row r="144" spans="1:14" x14ac:dyDescent="0.25">
      <c r="A144">
        <v>44058</v>
      </c>
      <c r="B144" t="s">
        <v>56</v>
      </c>
      <c r="C144" t="s">
        <v>15</v>
      </c>
      <c r="D144" t="s">
        <v>23</v>
      </c>
      <c r="E144" t="s">
        <v>38</v>
      </c>
      <c r="F144">
        <v>0</v>
      </c>
      <c r="G144" t="s">
        <v>32</v>
      </c>
      <c r="H144" t="s">
        <v>53</v>
      </c>
      <c r="I144" t="s">
        <v>47</v>
      </c>
      <c r="J144" t="s">
        <v>42</v>
      </c>
      <c r="K144">
        <v>1951</v>
      </c>
      <c r="L144" t="str">
        <f>TEXT(SafetyData[[#This Row],[Date]],"ddd")</f>
        <v>Sat</v>
      </c>
      <c r="M144">
        <f>MONTH(SafetyData[[#This Row],[Date]])</f>
        <v>8</v>
      </c>
      <c r="N144">
        <f>YEAR(SafetyData[[#This Row],[Date]])</f>
        <v>2020</v>
      </c>
    </row>
    <row r="145" spans="1:14" x14ac:dyDescent="0.25">
      <c r="A145">
        <v>44064</v>
      </c>
      <c r="B145" t="s">
        <v>51</v>
      </c>
      <c r="C145" t="s">
        <v>15</v>
      </c>
      <c r="D145" t="s">
        <v>23</v>
      </c>
      <c r="E145" t="s">
        <v>37</v>
      </c>
      <c r="F145">
        <v>5</v>
      </c>
      <c r="G145" t="s">
        <v>57</v>
      </c>
      <c r="H145" t="s">
        <v>26</v>
      </c>
      <c r="I145" t="s">
        <v>47</v>
      </c>
      <c r="J145" t="s">
        <v>33</v>
      </c>
      <c r="K145">
        <v>3692</v>
      </c>
      <c r="L145" t="str">
        <f>TEXT(SafetyData[[#This Row],[Date]],"ddd")</f>
        <v>Fri</v>
      </c>
      <c r="M145">
        <f>MONTH(SafetyData[[#This Row],[Date]])</f>
        <v>8</v>
      </c>
      <c r="N145">
        <f>YEAR(SafetyData[[#This Row],[Date]])</f>
        <v>2020</v>
      </c>
    </row>
    <row r="146" spans="1:14" x14ac:dyDescent="0.25">
      <c r="A146">
        <v>44064</v>
      </c>
      <c r="B146" t="s">
        <v>65</v>
      </c>
      <c r="C146" t="s">
        <v>15</v>
      </c>
      <c r="D146" t="s">
        <v>36</v>
      </c>
      <c r="E146" t="s">
        <v>63</v>
      </c>
      <c r="F146">
        <v>0</v>
      </c>
      <c r="G146" t="s">
        <v>18</v>
      </c>
      <c r="H146" t="s">
        <v>41</v>
      </c>
      <c r="I146" t="s">
        <v>47</v>
      </c>
      <c r="J146" t="s">
        <v>33</v>
      </c>
      <c r="K146">
        <v>242</v>
      </c>
      <c r="L146" t="str">
        <f>TEXT(SafetyData[[#This Row],[Date]],"ddd")</f>
        <v>Fri</v>
      </c>
      <c r="M146">
        <f>MONTH(SafetyData[[#This Row],[Date]])</f>
        <v>8</v>
      </c>
      <c r="N146">
        <f>YEAR(SafetyData[[#This Row],[Date]])</f>
        <v>2020</v>
      </c>
    </row>
    <row r="147" spans="1:14" x14ac:dyDescent="0.25">
      <c r="A147">
        <v>44066</v>
      </c>
      <c r="B147" t="s">
        <v>58</v>
      </c>
      <c r="C147" t="s">
        <v>35</v>
      </c>
      <c r="D147" t="s">
        <v>23</v>
      </c>
      <c r="E147" t="s">
        <v>31</v>
      </c>
      <c r="F147">
        <v>0</v>
      </c>
      <c r="G147" t="s">
        <v>60</v>
      </c>
      <c r="H147" t="s">
        <v>19</v>
      </c>
      <c r="I147" t="s">
        <v>47</v>
      </c>
      <c r="J147" t="s">
        <v>21</v>
      </c>
      <c r="K147">
        <v>0</v>
      </c>
      <c r="L147" t="str">
        <f>TEXT(SafetyData[[#This Row],[Date]],"ddd")</f>
        <v>Sun</v>
      </c>
      <c r="M147">
        <f>MONTH(SafetyData[[#This Row],[Date]])</f>
        <v>8</v>
      </c>
      <c r="N147">
        <f>YEAR(SafetyData[[#This Row],[Date]])</f>
        <v>2020</v>
      </c>
    </row>
    <row r="148" spans="1:14" x14ac:dyDescent="0.25">
      <c r="A148">
        <v>44068</v>
      </c>
      <c r="B148" t="s">
        <v>34</v>
      </c>
      <c r="C148" t="s">
        <v>15</v>
      </c>
      <c r="D148" t="s">
        <v>16</v>
      </c>
      <c r="E148" t="s">
        <v>63</v>
      </c>
      <c r="F148">
        <v>0</v>
      </c>
      <c r="G148" t="s">
        <v>57</v>
      </c>
      <c r="H148" t="s">
        <v>19</v>
      </c>
      <c r="I148" t="s">
        <v>27</v>
      </c>
      <c r="J148" t="s">
        <v>33</v>
      </c>
      <c r="K148">
        <v>0</v>
      </c>
      <c r="L148" t="str">
        <f>TEXT(SafetyData[[#This Row],[Date]],"ddd")</f>
        <v>Tue</v>
      </c>
      <c r="M148">
        <f>MONTH(SafetyData[[#This Row],[Date]])</f>
        <v>8</v>
      </c>
      <c r="N148">
        <f>YEAR(SafetyData[[#This Row],[Date]])</f>
        <v>2020</v>
      </c>
    </row>
    <row r="149" spans="1:14" x14ac:dyDescent="0.25">
      <c r="A149">
        <v>44069</v>
      </c>
      <c r="B149" t="s">
        <v>64</v>
      </c>
      <c r="C149" t="s">
        <v>15</v>
      </c>
      <c r="D149" t="s">
        <v>23</v>
      </c>
      <c r="E149" t="s">
        <v>63</v>
      </c>
      <c r="F149">
        <v>0</v>
      </c>
      <c r="G149" t="s">
        <v>49</v>
      </c>
      <c r="H149" t="s">
        <v>53</v>
      </c>
      <c r="I149" t="s">
        <v>27</v>
      </c>
      <c r="J149" t="s">
        <v>52</v>
      </c>
      <c r="K149">
        <v>845</v>
      </c>
      <c r="L149" t="str">
        <f>TEXT(SafetyData[[#This Row],[Date]],"ddd")</f>
        <v>Wed</v>
      </c>
      <c r="M149">
        <f>MONTH(SafetyData[[#This Row],[Date]])</f>
        <v>8</v>
      </c>
      <c r="N149">
        <f>YEAR(SafetyData[[#This Row],[Date]])</f>
        <v>2020</v>
      </c>
    </row>
    <row r="150" spans="1:14" x14ac:dyDescent="0.25">
      <c r="A150">
        <v>44070</v>
      </c>
      <c r="B150" t="s">
        <v>29</v>
      </c>
      <c r="C150" t="s">
        <v>15</v>
      </c>
      <c r="D150" t="s">
        <v>30</v>
      </c>
      <c r="E150" t="s">
        <v>48</v>
      </c>
      <c r="F150">
        <v>0</v>
      </c>
      <c r="G150" t="s">
        <v>60</v>
      </c>
      <c r="H150" t="s">
        <v>41</v>
      </c>
      <c r="I150" t="s">
        <v>27</v>
      </c>
      <c r="J150" t="s">
        <v>33</v>
      </c>
      <c r="K150">
        <v>395</v>
      </c>
      <c r="L150" t="str">
        <f>TEXT(SafetyData[[#This Row],[Date]],"ddd")</f>
        <v>Thu</v>
      </c>
      <c r="M150">
        <f>MONTH(SafetyData[[#This Row],[Date]])</f>
        <v>8</v>
      </c>
      <c r="N150">
        <f>YEAR(SafetyData[[#This Row],[Date]])</f>
        <v>2020</v>
      </c>
    </row>
    <row r="151" spans="1:14" x14ac:dyDescent="0.25">
      <c r="A151">
        <v>44070</v>
      </c>
      <c r="B151" t="s">
        <v>58</v>
      </c>
      <c r="C151" t="s">
        <v>35</v>
      </c>
      <c r="D151" t="s">
        <v>23</v>
      </c>
      <c r="E151" t="s">
        <v>38</v>
      </c>
      <c r="F151">
        <v>0</v>
      </c>
      <c r="G151" t="s">
        <v>46</v>
      </c>
      <c r="H151" t="s">
        <v>41</v>
      </c>
      <c r="I151" t="s">
        <v>20</v>
      </c>
      <c r="J151" t="s">
        <v>50</v>
      </c>
      <c r="K151">
        <v>88</v>
      </c>
      <c r="L151" t="str">
        <f>TEXT(SafetyData[[#This Row],[Date]],"ddd")</f>
        <v>Thu</v>
      </c>
      <c r="M151">
        <f>MONTH(SafetyData[[#This Row],[Date]])</f>
        <v>8</v>
      </c>
      <c r="N151">
        <f>YEAR(SafetyData[[#This Row],[Date]])</f>
        <v>2020</v>
      </c>
    </row>
    <row r="152" spans="1:14" x14ac:dyDescent="0.25">
      <c r="A152">
        <v>44073</v>
      </c>
      <c r="B152" t="s">
        <v>34</v>
      </c>
      <c r="C152" t="s">
        <v>15</v>
      </c>
      <c r="D152" t="s">
        <v>23</v>
      </c>
      <c r="E152" t="s">
        <v>31</v>
      </c>
      <c r="F152">
        <v>0</v>
      </c>
      <c r="G152" t="s">
        <v>25</v>
      </c>
      <c r="H152" t="s">
        <v>19</v>
      </c>
      <c r="I152" t="s">
        <v>20</v>
      </c>
      <c r="J152" t="s">
        <v>21</v>
      </c>
      <c r="K152">
        <v>0</v>
      </c>
      <c r="L152" t="str">
        <f>TEXT(SafetyData[[#This Row],[Date]],"ddd")</f>
        <v>Sun</v>
      </c>
      <c r="M152">
        <f>MONTH(SafetyData[[#This Row],[Date]])</f>
        <v>8</v>
      </c>
      <c r="N152">
        <f>YEAR(SafetyData[[#This Row],[Date]])</f>
        <v>2020</v>
      </c>
    </row>
    <row r="153" spans="1:14" x14ac:dyDescent="0.25">
      <c r="A153">
        <v>44074</v>
      </c>
      <c r="B153" t="s">
        <v>58</v>
      </c>
      <c r="C153" t="s">
        <v>35</v>
      </c>
      <c r="D153" t="s">
        <v>30</v>
      </c>
      <c r="E153" t="s">
        <v>63</v>
      </c>
      <c r="F153">
        <v>2.5</v>
      </c>
      <c r="G153" t="s">
        <v>39</v>
      </c>
      <c r="H153" t="s">
        <v>26</v>
      </c>
      <c r="I153" t="s">
        <v>47</v>
      </c>
      <c r="J153" t="s">
        <v>54</v>
      </c>
      <c r="K153">
        <v>3488</v>
      </c>
      <c r="L153" t="str">
        <f>TEXT(SafetyData[[#This Row],[Date]],"ddd")</f>
        <v>Mon</v>
      </c>
      <c r="M153">
        <f>MONTH(SafetyData[[#This Row],[Date]])</f>
        <v>8</v>
      </c>
      <c r="N153">
        <f>YEAR(SafetyData[[#This Row],[Date]])</f>
        <v>2020</v>
      </c>
    </row>
    <row r="154" spans="1:14" x14ac:dyDescent="0.25">
      <c r="A154">
        <v>44079</v>
      </c>
      <c r="B154" t="s">
        <v>22</v>
      </c>
      <c r="C154" t="s">
        <v>35</v>
      </c>
      <c r="D154" t="s">
        <v>16</v>
      </c>
      <c r="E154" t="s">
        <v>31</v>
      </c>
      <c r="F154">
        <v>0</v>
      </c>
      <c r="G154" t="s">
        <v>55</v>
      </c>
      <c r="H154" t="s">
        <v>41</v>
      </c>
      <c r="I154" t="s">
        <v>27</v>
      </c>
      <c r="J154" t="s">
        <v>33</v>
      </c>
      <c r="K154">
        <v>351</v>
      </c>
      <c r="L154" t="str">
        <f>TEXT(SafetyData[[#This Row],[Date]],"ddd")</f>
        <v>Sat</v>
      </c>
      <c r="M154">
        <f>MONTH(SafetyData[[#This Row],[Date]])</f>
        <v>9</v>
      </c>
      <c r="N154">
        <f>YEAR(SafetyData[[#This Row],[Date]])</f>
        <v>2020</v>
      </c>
    </row>
    <row r="155" spans="1:14" x14ac:dyDescent="0.25">
      <c r="A155">
        <v>44080</v>
      </c>
      <c r="B155" t="s">
        <v>51</v>
      </c>
      <c r="C155" t="s">
        <v>15</v>
      </c>
      <c r="D155" t="s">
        <v>36</v>
      </c>
      <c r="E155" t="s">
        <v>48</v>
      </c>
      <c r="F155">
        <v>0</v>
      </c>
      <c r="G155" t="s">
        <v>25</v>
      </c>
      <c r="H155" t="s">
        <v>41</v>
      </c>
      <c r="I155" t="s">
        <v>47</v>
      </c>
      <c r="J155" t="s">
        <v>28</v>
      </c>
      <c r="K155">
        <v>430</v>
      </c>
      <c r="L155" t="str">
        <f>TEXT(SafetyData[[#This Row],[Date]],"ddd")</f>
        <v>Sun</v>
      </c>
      <c r="M155">
        <f>MONTH(SafetyData[[#This Row],[Date]])</f>
        <v>9</v>
      </c>
      <c r="N155">
        <f>YEAR(SafetyData[[#This Row],[Date]])</f>
        <v>2020</v>
      </c>
    </row>
    <row r="156" spans="1:14" x14ac:dyDescent="0.25">
      <c r="A156">
        <v>44081</v>
      </c>
      <c r="B156" t="s">
        <v>64</v>
      </c>
      <c r="C156" t="s">
        <v>15</v>
      </c>
      <c r="D156" t="s">
        <v>23</v>
      </c>
      <c r="E156" t="s">
        <v>37</v>
      </c>
      <c r="F156">
        <v>0</v>
      </c>
      <c r="G156" t="s">
        <v>60</v>
      </c>
      <c r="H156" t="s">
        <v>53</v>
      </c>
      <c r="I156" t="s">
        <v>27</v>
      </c>
      <c r="J156" t="s">
        <v>50</v>
      </c>
      <c r="K156">
        <v>4871</v>
      </c>
      <c r="L156" t="str">
        <f>TEXT(SafetyData[[#This Row],[Date]],"ddd")</f>
        <v>Mon</v>
      </c>
      <c r="M156">
        <f>MONTH(SafetyData[[#This Row],[Date]])</f>
        <v>9</v>
      </c>
      <c r="N156">
        <f>YEAR(SafetyData[[#This Row],[Date]])</f>
        <v>2020</v>
      </c>
    </row>
    <row r="157" spans="1:14" x14ac:dyDescent="0.25">
      <c r="A157">
        <v>44085</v>
      </c>
      <c r="B157" t="s">
        <v>43</v>
      </c>
      <c r="C157" t="s">
        <v>15</v>
      </c>
      <c r="D157" t="s">
        <v>30</v>
      </c>
      <c r="E157" t="s">
        <v>48</v>
      </c>
      <c r="F157">
        <v>1.5</v>
      </c>
      <c r="G157" t="s">
        <v>60</v>
      </c>
      <c r="H157" t="s">
        <v>26</v>
      </c>
      <c r="I157" t="s">
        <v>47</v>
      </c>
      <c r="J157" t="s">
        <v>42</v>
      </c>
      <c r="K157">
        <v>1230</v>
      </c>
      <c r="L157" t="str">
        <f>TEXT(SafetyData[[#This Row],[Date]],"ddd")</f>
        <v>Fri</v>
      </c>
      <c r="M157">
        <f>MONTH(SafetyData[[#This Row],[Date]])</f>
        <v>9</v>
      </c>
      <c r="N157">
        <f>YEAR(SafetyData[[#This Row],[Date]])</f>
        <v>2020</v>
      </c>
    </row>
    <row r="158" spans="1:14" x14ac:dyDescent="0.25">
      <c r="A158">
        <v>44087</v>
      </c>
      <c r="B158" t="s">
        <v>61</v>
      </c>
      <c r="C158" t="s">
        <v>15</v>
      </c>
      <c r="D158" t="s">
        <v>36</v>
      </c>
      <c r="E158" t="s">
        <v>48</v>
      </c>
      <c r="F158">
        <v>0</v>
      </c>
      <c r="G158" t="s">
        <v>39</v>
      </c>
      <c r="H158" t="s">
        <v>19</v>
      </c>
      <c r="I158" t="s">
        <v>47</v>
      </c>
      <c r="J158" t="s">
        <v>59</v>
      </c>
      <c r="K158">
        <v>0</v>
      </c>
      <c r="L158" t="str">
        <f>TEXT(SafetyData[[#This Row],[Date]],"ddd")</f>
        <v>Sun</v>
      </c>
      <c r="M158">
        <f>MONTH(SafetyData[[#This Row],[Date]])</f>
        <v>9</v>
      </c>
      <c r="N158">
        <f>YEAR(SafetyData[[#This Row],[Date]])</f>
        <v>2020</v>
      </c>
    </row>
    <row r="159" spans="1:14" x14ac:dyDescent="0.25">
      <c r="A159">
        <v>44088</v>
      </c>
      <c r="B159" t="s">
        <v>29</v>
      </c>
      <c r="C159" t="s">
        <v>15</v>
      </c>
      <c r="D159" t="s">
        <v>23</v>
      </c>
      <c r="E159" t="s">
        <v>31</v>
      </c>
      <c r="F159">
        <v>0</v>
      </c>
      <c r="G159" t="s">
        <v>57</v>
      </c>
      <c r="H159" t="s">
        <v>53</v>
      </c>
      <c r="I159" t="s">
        <v>47</v>
      </c>
      <c r="J159" t="s">
        <v>28</v>
      </c>
      <c r="K159">
        <v>1136</v>
      </c>
      <c r="L159" t="str">
        <f>TEXT(SafetyData[[#This Row],[Date]],"ddd")</f>
        <v>Mon</v>
      </c>
      <c r="M159">
        <f>MONTH(SafetyData[[#This Row],[Date]])</f>
        <v>9</v>
      </c>
      <c r="N159">
        <f>YEAR(SafetyData[[#This Row],[Date]])</f>
        <v>2020</v>
      </c>
    </row>
    <row r="160" spans="1:14" x14ac:dyDescent="0.25">
      <c r="A160">
        <v>44090</v>
      </c>
      <c r="B160" t="s">
        <v>45</v>
      </c>
      <c r="C160" t="s">
        <v>35</v>
      </c>
      <c r="D160" t="s">
        <v>23</v>
      </c>
      <c r="E160" t="s">
        <v>38</v>
      </c>
      <c r="F160">
        <v>0</v>
      </c>
      <c r="G160" t="s">
        <v>55</v>
      </c>
      <c r="H160" t="s">
        <v>53</v>
      </c>
      <c r="I160" t="s">
        <v>27</v>
      </c>
      <c r="J160" t="s">
        <v>28</v>
      </c>
      <c r="K160">
        <v>1819</v>
      </c>
      <c r="L160" t="str">
        <f>TEXT(SafetyData[[#This Row],[Date]],"ddd")</f>
        <v>Wed</v>
      </c>
      <c r="M160">
        <f>MONTH(SafetyData[[#This Row],[Date]])</f>
        <v>9</v>
      </c>
      <c r="N160">
        <f>YEAR(SafetyData[[#This Row],[Date]])</f>
        <v>2020</v>
      </c>
    </row>
    <row r="161" spans="1:14" x14ac:dyDescent="0.25">
      <c r="A161">
        <v>44096</v>
      </c>
      <c r="B161" t="s">
        <v>45</v>
      </c>
      <c r="C161" t="s">
        <v>15</v>
      </c>
      <c r="D161" t="s">
        <v>16</v>
      </c>
      <c r="E161" t="s">
        <v>38</v>
      </c>
      <c r="F161">
        <v>2.5</v>
      </c>
      <c r="G161" t="s">
        <v>32</v>
      </c>
      <c r="H161" t="s">
        <v>26</v>
      </c>
      <c r="I161" t="s">
        <v>47</v>
      </c>
      <c r="J161" t="s">
        <v>54</v>
      </c>
      <c r="K161">
        <v>709</v>
      </c>
      <c r="L161" t="str">
        <f>TEXT(SafetyData[[#This Row],[Date]],"ddd")</f>
        <v>Tue</v>
      </c>
      <c r="M161">
        <f>MONTH(SafetyData[[#This Row],[Date]])</f>
        <v>9</v>
      </c>
      <c r="N161">
        <f>YEAR(SafetyData[[#This Row],[Date]])</f>
        <v>2020</v>
      </c>
    </row>
    <row r="162" spans="1:14" x14ac:dyDescent="0.25">
      <c r="A162">
        <v>44097</v>
      </c>
      <c r="B162" t="s">
        <v>34</v>
      </c>
      <c r="C162" t="s">
        <v>15</v>
      </c>
      <c r="D162" t="s">
        <v>30</v>
      </c>
      <c r="E162" t="s">
        <v>48</v>
      </c>
      <c r="F162">
        <v>0</v>
      </c>
      <c r="G162" t="s">
        <v>49</v>
      </c>
      <c r="H162" t="s">
        <v>41</v>
      </c>
      <c r="I162" t="s">
        <v>20</v>
      </c>
      <c r="J162" t="s">
        <v>54</v>
      </c>
      <c r="K162">
        <v>366</v>
      </c>
      <c r="L162" t="str">
        <f>TEXT(SafetyData[[#This Row],[Date]],"ddd")</f>
        <v>Wed</v>
      </c>
      <c r="M162">
        <f>MONTH(SafetyData[[#This Row],[Date]])</f>
        <v>9</v>
      </c>
      <c r="N162">
        <f>YEAR(SafetyData[[#This Row],[Date]])</f>
        <v>2020</v>
      </c>
    </row>
    <row r="163" spans="1:14" x14ac:dyDescent="0.25">
      <c r="A163">
        <v>44099</v>
      </c>
      <c r="B163" t="s">
        <v>45</v>
      </c>
      <c r="C163" t="s">
        <v>15</v>
      </c>
      <c r="D163" t="s">
        <v>23</v>
      </c>
      <c r="E163" t="s">
        <v>24</v>
      </c>
      <c r="F163">
        <v>0</v>
      </c>
      <c r="G163" t="s">
        <v>18</v>
      </c>
      <c r="H163" t="s">
        <v>41</v>
      </c>
      <c r="I163" t="s">
        <v>47</v>
      </c>
      <c r="J163" t="s">
        <v>33</v>
      </c>
      <c r="K163">
        <v>133</v>
      </c>
      <c r="L163" t="str">
        <f>TEXT(SafetyData[[#This Row],[Date]],"ddd")</f>
        <v>Fri</v>
      </c>
      <c r="M163">
        <f>MONTH(SafetyData[[#This Row],[Date]])</f>
        <v>9</v>
      </c>
      <c r="N163">
        <f>YEAR(SafetyData[[#This Row],[Date]])</f>
        <v>2020</v>
      </c>
    </row>
    <row r="164" spans="1:14" x14ac:dyDescent="0.25">
      <c r="A164">
        <v>44101</v>
      </c>
      <c r="B164" t="s">
        <v>56</v>
      </c>
      <c r="C164" t="s">
        <v>15</v>
      </c>
      <c r="D164" t="s">
        <v>36</v>
      </c>
      <c r="E164" t="s">
        <v>38</v>
      </c>
      <c r="F164">
        <v>0</v>
      </c>
      <c r="G164" t="s">
        <v>39</v>
      </c>
      <c r="H164" t="s">
        <v>41</v>
      </c>
      <c r="I164" t="s">
        <v>20</v>
      </c>
      <c r="J164" t="s">
        <v>28</v>
      </c>
      <c r="K164">
        <v>470</v>
      </c>
      <c r="L164" t="str">
        <f>TEXT(SafetyData[[#This Row],[Date]],"ddd")</f>
        <v>Sun</v>
      </c>
      <c r="M164">
        <f>MONTH(SafetyData[[#This Row],[Date]])</f>
        <v>9</v>
      </c>
      <c r="N164">
        <f>YEAR(SafetyData[[#This Row],[Date]])</f>
        <v>2020</v>
      </c>
    </row>
    <row r="165" spans="1:14" x14ac:dyDescent="0.25">
      <c r="A165">
        <v>44104</v>
      </c>
      <c r="B165" t="s">
        <v>22</v>
      </c>
      <c r="C165" t="s">
        <v>15</v>
      </c>
      <c r="D165" t="s">
        <v>23</v>
      </c>
      <c r="E165" t="s">
        <v>31</v>
      </c>
      <c r="F165">
        <v>0</v>
      </c>
      <c r="G165" t="s">
        <v>32</v>
      </c>
      <c r="H165" t="s">
        <v>19</v>
      </c>
      <c r="I165" t="s">
        <v>47</v>
      </c>
      <c r="J165" t="s">
        <v>52</v>
      </c>
      <c r="K165">
        <v>0</v>
      </c>
      <c r="L165" t="str">
        <f>TEXT(SafetyData[[#This Row],[Date]],"ddd")</f>
        <v>Wed</v>
      </c>
      <c r="M165">
        <f>MONTH(SafetyData[[#This Row],[Date]])</f>
        <v>9</v>
      </c>
      <c r="N165">
        <f>YEAR(SafetyData[[#This Row],[Date]])</f>
        <v>2020</v>
      </c>
    </row>
    <row r="166" spans="1:14" x14ac:dyDescent="0.25">
      <c r="A166">
        <v>44108</v>
      </c>
      <c r="B166" t="s">
        <v>45</v>
      </c>
      <c r="C166" t="s">
        <v>15</v>
      </c>
      <c r="D166" t="s">
        <v>23</v>
      </c>
      <c r="E166" t="s">
        <v>38</v>
      </c>
      <c r="F166">
        <v>1</v>
      </c>
      <c r="G166" t="s">
        <v>57</v>
      </c>
      <c r="H166" t="s">
        <v>26</v>
      </c>
      <c r="I166" t="s">
        <v>27</v>
      </c>
      <c r="J166" t="s">
        <v>42</v>
      </c>
      <c r="K166">
        <v>2237</v>
      </c>
      <c r="L166" t="str">
        <f>TEXT(SafetyData[[#This Row],[Date]],"ddd")</f>
        <v>Sun</v>
      </c>
      <c r="M166">
        <f>MONTH(SafetyData[[#This Row],[Date]])</f>
        <v>10</v>
      </c>
      <c r="N166">
        <f>YEAR(SafetyData[[#This Row],[Date]])</f>
        <v>2020</v>
      </c>
    </row>
    <row r="167" spans="1:14" x14ac:dyDescent="0.25">
      <c r="A167">
        <v>44113</v>
      </c>
      <c r="B167" t="s">
        <v>51</v>
      </c>
      <c r="C167" t="s">
        <v>15</v>
      </c>
      <c r="D167" t="s">
        <v>36</v>
      </c>
      <c r="E167" t="s">
        <v>17</v>
      </c>
      <c r="F167">
        <v>0</v>
      </c>
      <c r="G167" t="s">
        <v>49</v>
      </c>
      <c r="H167" t="s">
        <v>41</v>
      </c>
      <c r="I167" t="s">
        <v>27</v>
      </c>
      <c r="J167" t="s">
        <v>50</v>
      </c>
      <c r="K167">
        <v>58</v>
      </c>
      <c r="L167" t="str">
        <f>TEXT(SafetyData[[#This Row],[Date]],"ddd")</f>
        <v>Fri</v>
      </c>
      <c r="M167">
        <f>MONTH(SafetyData[[#This Row],[Date]])</f>
        <v>10</v>
      </c>
      <c r="N167">
        <f>YEAR(SafetyData[[#This Row],[Date]])</f>
        <v>2020</v>
      </c>
    </row>
    <row r="168" spans="1:14" x14ac:dyDescent="0.25">
      <c r="A168">
        <v>44115</v>
      </c>
      <c r="B168" t="s">
        <v>14</v>
      </c>
      <c r="C168" t="s">
        <v>15</v>
      </c>
      <c r="D168" t="s">
        <v>23</v>
      </c>
      <c r="E168" t="s">
        <v>40</v>
      </c>
      <c r="F168">
        <v>4.5</v>
      </c>
      <c r="G168" t="s">
        <v>18</v>
      </c>
      <c r="H168" t="s">
        <v>26</v>
      </c>
      <c r="I168" t="s">
        <v>47</v>
      </c>
      <c r="J168" t="s">
        <v>28</v>
      </c>
      <c r="K168">
        <v>3299</v>
      </c>
      <c r="L168" t="str">
        <f>TEXT(SafetyData[[#This Row],[Date]],"ddd")</f>
        <v>Sun</v>
      </c>
      <c r="M168">
        <f>MONTH(SafetyData[[#This Row],[Date]])</f>
        <v>10</v>
      </c>
      <c r="N168">
        <f>YEAR(SafetyData[[#This Row],[Date]])</f>
        <v>2020</v>
      </c>
    </row>
    <row r="169" spans="1:14" x14ac:dyDescent="0.25">
      <c r="A169">
        <v>44116</v>
      </c>
      <c r="B169" t="s">
        <v>65</v>
      </c>
      <c r="C169" t="s">
        <v>15</v>
      </c>
      <c r="D169" t="s">
        <v>36</v>
      </c>
      <c r="E169" t="s">
        <v>63</v>
      </c>
      <c r="F169">
        <v>0</v>
      </c>
      <c r="G169" t="s">
        <v>46</v>
      </c>
      <c r="H169" t="s">
        <v>41</v>
      </c>
      <c r="I169" t="s">
        <v>47</v>
      </c>
      <c r="J169" t="s">
        <v>28</v>
      </c>
      <c r="K169">
        <v>369</v>
      </c>
      <c r="L169" t="str">
        <f>TEXT(SafetyData[[#This Row],[Date]],"ddd")</f>
        <v>Mon</v>
      </c>
      <c r="M169">
        <f>MONTH(SafetyData[[#This Row],[Date]])</f>
        <v>10</v>
      </c>
      <c r="N169">
        <f>YEAR(SafetyData[[#This Row],[Date]])</f>
        <v>2020</v>
      </c>
    </row>
    <row r="170" spans="1:14" x14ac:dyDescent="0.25">
      <c r="A170">
        <v>44116</v>
      </c>
      <c r="B170" t="s">
        <v>14</v>
      </c>
      <c r="C170" t="s">
        <v>15</v>
      </c>
      <c r="D170" t="s">
        <v>30</v>
      </c>
      <c r="E170" t="s">
        <v>40</v>
      </c>
      <c r="F170">
        <v>0</v>
      </c>
      <c r="G170" t="s">
        <v>32</v>
      </c>
      <c r="H170" t="s">
        <v>41</v>
      </c>
      <c r="I170" t="s">
        <v>27</v>
      </c>
      <c r="J170" t="s">
        <v>42</v>
      </c>
      <c r="K170">
        <v>229</v>
      </c>
      <c r="L170" t="str">
        <f>TEXT(SafetyData[[#This Row],[Date]],"ddd")</f>
        <v>Mon</v>
      </c>
      <c r="M170">
        <f>MONTH(SafetyData[[#This Row],[Date]])</f>
        <v>10</v>
      </c>
      <c r="N170">
        <f>YEAR(SafetyData[[#This Row],[Date]])</f>
        <v>2020</v>
      </c>
    </row>
    <row r="171" spans="1:14" x14ac:dyDescent="0.25">
      <c r="A171">
        <v>44117</v>
      </c>
      <c r="B171" t="s">
        <v>22</v>
      </c>
      <c r="C171" t="s">
        <v>15</v>
      </c>
      <c r="D171" t="s">
        <v>16</v>
      </c>
      <c r="E171" t="s">
        <v>48</v>
      </c>
      <c r="F171">
        <v>2.5</v>
      </c>
      <c r="G171" t="s">
        <v>39</v>
      </c>
      <c r="H171" t="s">
        <v>26</v>
      </c>
      <c r="I171" t="s">
        <v>27</v>
      </c>
      <c r="J171" t="s">
        <v>44</v>
      </c>
      <c r="K171">
        <v>1731</v>
      </c>
      <c r="L171" t="str">
        <f>TEXT(SafetyData[[#This Row],[Date]],"ddd")</f>
        <v>Tue</v>
      </c>
      <c r="M171">
        <f>MONTH(SafetyData[[#This Row],[Date]])</f>
        <v>10</v>
      </c>
      <c r="N171">
        <f>YEAR(SafetyData[[#This Row],[Date]])</f>
        <v>2020</v>
      </c>
    </row>
    <row r="172" spans="1:14" x14ac:dyDescent="0.25">
      <c r="A172">
        <v>44117</v>
      </c>
      <c r="B172" t="s">
        <v>22</v>
      </c>
      <c r="C172" t="s">
        <v>15</v>
      </c>
      <c r="D172" t="s">
        <v>23</v>
      </c>
      <c r="E172" t="s">
        <v>40</v>
      </c>
      <c r="F172">
        <v>1.5</v>
      </c>
      <c r="G172" t="s">
        <v>49</v>
      </c>
      <c r="H172" t="s">
        <v>26</v>
      </c>
      <c r="I172" t="s">
        <v>20</v>
      </c>
      <c r="J172" t="s">
        <v>28</v>
      </c>
      <c r="K172">
        <v>4823</v>
      </c>
      <c r="L172" t="str">
        <f>TEXT(SafetyData[[#This Row],[Date]],"ddd")</f>
        <v>Tue</v>
      </c>
      <c r="M172">
        <f>MONTH(SafetyData[[#This Row],[Date]])</f>
        <v>10</v>
      </c>
      <c r="N172">
        <f>YEAR(SafetyData[[#This Row],[Date]])</f>
        <v>2020</v>
      </c>
    </row>
    <row r="173" spans="1:14" x14ac:dyDescent="0.25">
      <c r="A173">
        <v>44118</v>
      </c>
      <c r="B173" t="s">
        <v>64</v>
      </c>
      <c r="C173" t="s">
        <v>15</v>
      </c>
      <c r="D173" t="s">
        <v>16</v>
      </c>
      <c r="E173" t="s">
        <v>38</v>
      </c>
      <c r="F173">
        <v>0</v>
      </c>
      <c r="G173" t="s">
        <v>32</v>
      </c>
      <c r="H173" t="s">
        <v>41</v>
      </c>
      <c r="I173" t="s">
        <v>47</v>
      </c>
      <c r="J173" t="s">
        <v>28</v>
      </c>
      <c r="K173">
        <v>57</v>
      </c>
      <c r="L173" t="str">
        <f>TEXT(SafetyData[[#This Row],[Date]],"ddd")</f>
        <v>Wed</v>
      </c>
      <c r="M173">
        <f>MONTH(SafetyData[[#This Row],[Date]])</f>
        <v>10</v>
      </c>
      <c r="N173">
        <f>YEAR(SafetyData[[#This Row],[Date]])</f>
        <v>2020</v>
      </c>
    </row>
    <row r="174" spans="1:14" x14ac:dyDescent="0.25">
      <c r="A174">
        <v>44120</v>
      </c>
      <c r="B174" t="s">
        <v>43</v>
      </c>
      <c r="C174" t="s">
        <v>15</v>
      </c>
      <c r="D174" t="s">
        <v>23</v>
      </c>
      <c r="E174" t="s">
        <v>17</v>
      </c>
      <c r="F174">
        <v>0</v>
      </c>
      <c r="G174" t="s">
        <v>18</v>
      </c>
      <c r="H174" t="s">
        <v>41</v>
      </c>
      <c r="I174" t="s">
        <v>27</v>
      </c>
      <c r="J174" t="s">
        <v>52</v>
      </c>
      <c r="K174">
        <v>466</v>
      </c>
      <c r="L174" t="str">
        <f>TEXT(SafetyData[[#This Row],[Date]],"ddd")</f>
        <v>Fri</v>
      </c>
      <c r="M174">
        <f>MONTH(SafetyData[[#This Row],[Date]])</f>
        <v>10</v>
      </c>
      <c r="N174">
        <f>YEAR(SafetyData[[#This Row],[Date]])</f>
        <v>2020</v>
      </c>
    </row>
    <row r="175" spans="1:14" x14ac:dyDescent="0.25">
      <c r="A175">
        <v>44120</v>
      </c>
      <c r="B175" t="s">
        <v>22</v>
      </c>
      <c r="C175" t="s">
        <v>15</v>
      </c>
      <c r="D175" t="s">
        <v>36</v>
      </c>
      <c r="E175" t="s">
        <v>63</v>
      </c>
      <c r="F175">
        <v>0</v>
      </c>
      <c r="G175" t="s">
        <v>46</v>
      </c>
      <c r="H175" t="s">
        <v>19</v>
      </c>
      <c r="I175" t="s">
        <v>47</v>
      </c>
      <c r="J175" t="s">
        <v>33</v>
      </c>
      <c r="K175">
        <v>0</v>
      </c>
      <c r="L175" t="str">
        <f>TEXT(SafetyData[[#This Row],[Date]],"ddd")</f>
        <v>Fri</v>
      </c>
      <c r="M175">
        <f>MONTH(SafetyData[[#This Row],[Date]])</f>
        <v>10</v>
      </c>
      <c r="N175">
        <f>YEAR(SafetyData[[#This Row],[Date]])</f>
        <v>2020</v>
      </c>
    </row>
    <row r="176" spans="1:14" x14ac:dyDescent="0.25">
      <c r="A176">
        <v>44121</v>
      </c>
      <c r="B176" t="s">
        <v>34</v>
      </c>
      <c r="C176" t="s">
        <v>15</v>
      </c>
      <c r="D176" t="s">
        <v>16</v>
      </c>
      <c r="E176" t="s">
        <v>24</v>
      </c>
      <c r="F176">
        <v>0</v>
      </c>
      <c r="G176" t="s">
        <v>46</v>
      </c>
      <c r="H176" t="s">
        <v>19</v>
      </c>
      <c r="I176" t="s">
        <v>47</v>
      </c>
      <c r="J176" t="s">
        <v>21</v>
      </c>
      <c r="K176">
        <v>0</v>
      </c>
      <c r="L176" t="str">
        <f>TEXT(SafetyData[[#This Row],[Date]],"ddd")</f>
        <v>Sat</v>
      </c>
      <c r="M176">
        <f>MONTH(SafetyData[[#This Row],[Date]])</f>
        <v>10</v>
      </c>
      <c r="N176">
        <f>YEAR(SafetyData[[#This Row],[Date]])</f>
        <v>2020</v>
      </c>
    </row>
    <row r="177" spans="1:14" x14ac:dyDescent="0.25">
      <c r="A177">
        <v>44123</v>
      </c>
      <c r="B177" t="s">
        <v>29</v>
      </c>
      <c r="C177" t="s">
        <v>15</v>
      </c>
      <c r="D177" t="s">
        <v>16</v>
      </c>
      <c r="E177" t="s">
        <v>37</v>
      </c>
      <c r="F177">
        <v>0</v>
      </c>
      <c r="G177" t="s">
        <v>55</v>
      </c>
      <c r="H177" t="s">
        <v>19</v>
      </c>
      <c r="I177" t="s">
        <v>27</v>
      </c>
      <c r="J177" t="s">
        <v>42</v>
      </c>
      <c r="K177">
        <v>0</v>
      </c>
      <c r="L177" t="str">
        <f>TEXT(SafetyData[[#This Row],[Date]],"ddd")</f>
        <v>Mon</v>
      </c>
      <c r="M177">
        <f>MONTH(SafetyData[[#This Row],[Date]])</f>
        <v>10</v>
      </c>
      <c r="N177">
        <f>YEAR(SafetyData[[#This Row],[Date]])</f>
        <v>2020</v>
      </c>
    </row>
    <row r="178" spans="1:14" x14ac:dyDescent="0.25">
      <c r="A178">
        <v>44126</v>
      </c>
      <c r="B178" t="s">
        <v>58</v>
      </c>
      <c r="C178" t="s">
        <v>15</v>
      </c>
      <c r="D178" t="s">
        <v>16</v>
      </c>
      <c r="E178" t="s">
        <v>63</v>
      </c>
      <c r="F178">
        <v>2</v>
      </c>
      <c r="G178" t="s">
        <v>18</v>
      </c>
      <c r="H178" t="s">
        <v>26</v>
      </c>
      <c r="I178" t="s">
        <v>47</v>
      </c>
      <c r="J178" t="s">
        <v>28</v>
      </c>
      <c r="K178">
        <v>3549</v>
      </c>
      <c r="L178" t="str">
        <f>TEXT(SafetyData[[#This Row],[Date]],"ddd")</f>
        <v>Thu</v>
      </c>
      <c r="M178">
        <f>MONTH(SafetyData[[#This Row],[Date]])</f>
        <v>10</v>
      </c>
      <c r="N178">
        <f>YEAR(SafetyData[[#This Row],[Date]])</f>
        <v>2020</v>
      </c>
    </row>
    <row r="179" spans="1:14" x14ac:dyDescent="0.25">
      <c r="A179">
        <v>44128</v>
      </c>
      <c r="B179" t="s">
        <v>58</v>
      </c>
      <c r="C179" t="s">
        <v>15</v>
      </c>
      <c r="D179" t="s">
        <v>36</v>
      </c>
      <c r="E179" t="s">
        <v>62</v>
      </c>
      <c r="F179">
        <v>0</v>
      </c>
      <c r="G179" t="s">
        <v>25</v>
      </c>
      <c r="H179" t="s">
        <v>53</v>
      </c>
      <c r="I179" t="s">
        <v>27</v>
      </c>
      <c r="J179" t="s">
        <v>28</v>
      </c>
      <c r="K179">
        <v>2476</v>
      </c>
      <c r="L179" t="str">
        <f>TEXT(SafetyData[[#This Row],[Date]],"ddd")</f>
        <v>Sat</v>
      </c>
      <c r="M179">
        <f>MONTH(SafetyData[[#This Row],[Date]])</f>
        <v>10</v>
      </c>
      <c r="N179">
        <f>YEAR(SafetyData[[#This Row],[Date]])</f>
        <v>2020</v>
      </c>
    </row>
    <row r="180" spans="1:14" x14ac:dyDescent="0.25">
      <c r="A180">
        <v>44130</v>
      </c>
      <c r="B180" t="s">
        <v>61</v>
      </c>
      <c r="C180" t="s">
        <v>15</v>
      </c>
      <c r="D180" t="s">
        <v>16</v>
      </c>
      <c r="E180" t="s">
        <v>17</v>
      </c>
      <c r="F180">
        <v>4.5</v>
      </c>
      <c r="G180" t="s">
        <v>55</v>
      </c>
      <c r="H180" t="s">
        <v>26</v>
      </c>
      <c r="I180" t="s">
        <v>47</v>
      </c>
      <c r="J180" t="s">
        <v>50</v>
      </c>
      <c r="K180">
        <v>1935</v>
      </c>
      <c r="L180" t="str">
        <f>TEXT(SafetyData[[#This Row],[Date]],"ddd")</f>
        <v>Mon</v>
      </c>
      <c r="M180">
        <f>MONTH(SafetyData[[#This Row],[Date]])</f>
        <v>10</v>
      </c>
      <c r="N180">
        <f>YEAR(SafetyData[[#This Row],[Date]])</f>
        <v>2020</v>
      </c>
    </row>
    <row r="181" spans="1:14" x14ac:dyDescent="0.25">
      <c r="A181">
        <v>44131</v>
      </c>
      <c r="B181" t="s">
        <v>43</v>
      </c>
      <c r="C181" t="s">
        <v>15</v>
      </c>
      <c r="D181" t="s">
        <v>23</v>
      </c>
      <c r="E181" t="s">
        <v>62</v>
      </c>
      <c r="F181">
        <v>0</v>
      </c>
      <c r="G181" t="s">
        <v>39</v>
      </c>
      <c r="H181" t="s">
        <v>41</v>
      </c>
      <c r="I181" t="s">
        <v>47</v>
      </c>
      <c r="J181" t="s">
        <v>54</v>
      </c>
      <c r="K181">
        <v>143</v>
      </c>
      <c r="L181" t="str">
        <f>TEXT(SafetyData[[#This Row],[Date]],"ddd")</f>
        <v>Tue</v>
      </c>
      <c r="M181">
        <f>MONTH(SafetyData[[#This Row],[Date]])</f>
        <v>10</v>
      </c>
      <c r="N181">
        <f>YEAR(SafetyData[[#This Row],[Date]])</f>
        <v>2020</v>
      </c>
    </row>
    <row r="182" spans="1:14" x14ac:dyDescent="0.25">
      <c r="A182">
        <v>44131</v>
      </c>
      <c r="B182" t="s">
        <v>14</v>
      </c>
      <c r="C182" t="s">
        <v>15</v>
      </c>
      <c r="D182" t="s">
        <v>16</v>
      </c>
      <c r="E182" t="s">
        <v>38</v>
      </c>
      <c r="F182">
        <v>3</v>
      </c>
      <c r="G182" t="s">
        <v>55</v>
      </c>
      <c r="H182" t="s">
        <v>26</v>
      </c>
      <c r="I182" t="s">
        <v>20</v>
      </c>
      <c r="J182" t="s">
        <v>33</v>
      </c>
      <c r="K182">
        <v>2397</v>
      </c>
      <c r="L182" t="str">
        <f>TEXT(SafetyData[[#This Row],[Date]],"ddd")</f>
        <v>Tue</v>
      </c>
      <c r="M182">
        <f>MONTH(SafetyData[[#This Row],[Date]])</f>
        <v>10</v>
      </c>
      <c r="N182">
        <f>YEAR(SafetyData[[#This Row],[Date]])</f>
        <v>2020</v>
      </c>
    </row>
    <row r="183" spans="1:14" x14ac:dyDescent="0.25">
      <c r="A183">
        <v>44134</v>
      </c>
      <c r="B183" t="s">
        <v>58</v>
      </c>
      <c r="C183" t="s">
        <v>15</v>
      </c>
      <c r="D183" t="s">
        <v>23</v>
      </c>
      <c r="E183" t="s">
        <v>37</v>
      </c>
      <c r="F183">
        <v>1.5</v>
      </c>
      <c r="G183" t="s">
        <v>55</v>
      </c>
      <c r="H183" t="s">
        <v>26</v>
      </c>
      <c r="I183" t="s">
        <v>20</v>
      </c>
      <c r="J183" t="s">
        <v>28</v>
      </c>
      <c r="K183">
        <v>4618</v>
      </c>
      <c r="L183" t="str">
        <f>TEXT(SafetyData[[#This Row],[Date]],"ddd")</f>
        <v>Fri</v>
      </c>
      <c r="M183">
        <f>MONTH(SafetyData[[#This Row],[Date]])</f>
        <v>10</v>
      </c>
      <c r="N183">
        <f>YEAR(SafetyData[[#This Row],[Date]])</f>
        <v>2020</v>
      </c>
    </row>
    <row r="184" spans="1:14" x14ac:dyDescent="0.25">
      <c r="A184">
        <v>44142</v>
      </c>
      <c r="B184" t="s">
        <v>14</v>
      </c>
      <c r="C184" t="s">
        <v>15</v>
      </c>
      <c r="D184" t="s">
        <v>23</v>
      </c>
      <c r="E184" t="s">
        <v>17</v>
      </c>
      <c r="F184">
        <v>0</v>
      </c>
      <c r="G184" t="s">
        <v>32</v>
      </c>
      <c r="H184" t="s">
        <v>53</v>
      </c>
      <c r="I184" t="s">
        <v>27</v>
      </c>
      <c r="J184" t="s">
        <v>54</v>
      </c>
      <c r="K184">
        <v>3849</v>
      </c>
      <c r="L184" t="str">
        <f>TEXT(SafetyData[[#This Row],[Date]],"ddd")</f>
        <v>Sat</v>
      </c>
      <c r="M184">
        <f>MONTH(SafetyData[[#This Row],[Date]])</f>
        <v>11</v>
      </c>
      <c r="N184">
        <f>YEAR(SafetyData[[#This Row],[Date]])</f>
        <v>2020</v>
      </c>
    </row>
    <row r="185" spans="1:14" x14ac:dyDescent="0.25">
      <c r="A185">
        <v>44146</v>
      </c>
      <c r="B185" t="s">
        <v>58</v>
      </c>
      <c r="C185" t="s">
        <v>15</v>
      </c>
      <c r="D185" t="s">
        <v>30</v>
      </c>
      <c r="E185" t="s">
        <v>48</v>
      </c>
      <c r="F185">
        <v>0</v>
      </c>
      <c r="G185" t="s">
        <v>60</v>
      </c>
      <c r="H185" t="s">
        <v>53</v>
      </c>
      <c r="I185" t="s">
        <v>20</v>
      </c>
      <c r="J185" t="s">
        <v>54</v>
      </c>
      <c r="K185">
        <v>588</v>
      </c>
      <c r="L185" t="str">
        <f>TEXT(SafetyData[[#This Row],[Date]],"ddd")</f>
        <v>Wed</v>
      </c>
      <c r="M185">
        <f>MONTH(SafetyData[[#This Row],[Date]])</f>
        <v>11</v>
      </c>
      <c r="N185">
        <f>YEAR(SafetyData[[#This Row],[Date]])</f>
        <v>2020</v>
      </c>
    </row>
    <row r="186" spans="1:14" x14ac:dyDescent="0.25">
      <c r="A186">
        <v>44147</v>
      </c>
      <c r="B186" t="s">
        <v>51</v>
      </c>
      <c r="C186" t="s">
        <v>15</v>
      </c>
      <c r="D186" t="s">
        <v>30</v>
      </c>
      <c r="E186" t="s">
        <v>31</v>
      </c>
      <c r="F186">
        <v>0</v>
      </c>
      <c r="G186" t="s">
        <v>55</v>
      </c>
      <c r="H186" t="s">
        <v>19</v>
      </c>
      <c r="I186" t="s">
        <v>20</v>
      </c>
      <c r="J186" t="s">
        <v>54</v>
      </c>
      <c r="K186">
        <v>0</v>
      </c>
      <c r="L186" t="str">
        <f>TEXT(SafetyData[[#This Row],[Date]],"ddd")</f>
        <v>Thu</v>
      </c>
      <c r="M186">
        <f>MONTH(SafetyData[[#This Row],[Date]])</f>
        <v>11</v>
      </c>
      <c r="N186">
        <f>YEAR(SafetyData[[#This Row],[Date]])</f>
        <v>2020</v>
      </c>
    </row>
    <row r="187" spans="1:14" x14ac:dyDescent="0.25">
      <c r="A187">
        <v>44150</v>
      </c>
      <c r="B187" t="s">
        <v>65</v>
      </c>
      <c r="C187" t="s">
        <v>15</v>
      </c>
      <c r="D187" t="s">
        <v>23</v>
      </c>
      <c r="E187" t="s">
        <v>62</v>
      </c>
      <c r="F187">
        <v>4.5</v>
      </c>
      <c r="G187" t="s">
        <v>55</v>
      </c>
      <c r="H187" t="s">
        <v>26</v>
      </c>
      <c r="I187" t="s">
        <v>47</v>
      </c>
      <c r="J187" t="s">
        <v>28</v>
      </c>
      <c r="K187">
        <v>4411</v>
      </c>
      <c r="L187" t="str">
        <f>TEXT(SafetyData[[#This Row],[Date]],"ddd")</f>
        <v>Sun</v>
      </c>
      <c r="M187">
        <f>MONTH(SafetyData[[#This Row],[Date]])</f>
        <v>11</v>
      </c>
      <c r="N187">
        <f>YEAR(SafetyData[[#This Row],[Date]])</f>
        <v>2020</v>
      </c>
    </row>
    <row r="188" spans="1:14" x14ac:dyDescent="0.25">
      <c r="A188">
        <v>44151</v>
      </c>
      <c r="B188" t="s">
        <v>43</v>
      </c>
      <c r="C188" t="s">
        <v>15</v>
      </c>
      <c r="D188" t="s">
        <v>36</v>
      </c>
      <c r="E188" t="s">
        <v>63</v>
      </c>
      <c r="F188">
        <v>0</v>
      </c>
      <c r="G188" t="s">
        <v>55</v>
      </c>
      <c r="H188" t="s">
        <v>19</v>
      </c>
      <c r="I188" t="s">
        <v>27</v>
      </c>
      <c r="J188" t="s">
        <v>21</v>
      </c>
      <c r="K188">
        <v>0</v>
      </c>
      <c r="L188" t="str">
        <f>TEXT(SafetyData[[#This Row],[Date]],"ddd")</f>
        <v>Mon</v>
      </c>
      <c r="M188">
        <f>MONTH(SafetyData[[#This Row],[Date]])</f>
        <v>11</v>
      </c>
      <c r="N188">
        <f>YEAR(SafetyData[[#This Row],[Date]])</f>
        <v>2020</v>
      </c>
    </row>
    <row r="189" spans="1:14" x14ac:dyDescent="0.25">
      <c r="A189">
        <v>44153</v>
      </c>
      <c r="B189" t="s">
        <v>14</v>
      </c>
      <c r="C189" t="s">
        <v>15</v>
      </c>
      <c r="D189" t="s">
        <v>36</v>
      </c>
      <c r="E189" t="s">
        <v>24</v>
      </c>
      <c r="F189">
        <v>0</v>
      </c>
      <c r="G189" t="s">
        <v>46</v>
      </c>
      <c r="H189" t="s">
        <v>19</v>
      </c>
      <c r="I189" t="s">
        <v>27</v>
      </c>
      <c r="J189" t="s">
        <v>50</v>
      </c>
      <c r="K189">
        <v>0</v>
      </c>
      <c r="L189" t="str">
        <f>TEXT(SafetyData[[#This Row],[Date]],"ddd")</f>
        <v>Wed</v>
      </c>
      <c r="M189">
        <f>MONTH(SafetyData[[#This Row],[Date]])</f>
        <v>11</v>
      </c>
      <c r="N189">
        <f>YEAR(SafetyData[[#This Row],[Date]])</f>
        <v>2020</v>
      </c>
    </row>
    <row r="190" spans="1:14" x14ac:dyDescent="0.25">
      <c r="A190">
        <v>44154</v>
      </c>
      <c r="B190" t="s">
        <v>34</v>
      </c>
      <c r="C190" t="s">
        <v>15</v>
      </c>
      <c r="D190" t="s">
        <v>23</v>
      </c>
      <c r="E190" t="s">
        <v>48</v>
      </c>
      <c r="F190">
        <v>0</v>
      </c>
      <c r="G190" t="s">
        <v>55</v>
      </c>
      <c r="H190" t="s">
        <v>41</v>
      </c>
      <c r="I190" t="s">
        <v>20</v>
      </c>
      <c r="J190" t="s">
        <v>52</v>
      </c>
      <c r="K190">
        <v>282</v>
      </c>
      <c r="L190" t="str">
        <f>TEXT(SafetyData[[#This Row],[Date]],"ddd")</f>
        <v>Thu</v>
      </c>
      <c r="M190">
        <f>MONTH(SafetyData[[#This Row],[Date]])</f>
        <v>11</v>
      </c>
      <c r="N190">
        <f>YEAR(SafetyData[[#This Row],[Date]])</f>
        <v>2020</v>
      </c>
    </row>
    <row r="191" spans="1:14" x14ac:dyDescent="0.25">
      <c r="A191">
        <v>44155</v>
      </c>
      <c r="B191" t="s">
        <v>56</v>
      </c>
      <c r="C191" t="s">
        <v>35</v>
      </c>
      <c r="D191" t="s">
        <v>23</v>
      </c>
      <c r="E191" t="s">
        <v>17</v>
      </c>
      <c r="F191">
        <v>0</v>
      </c>
      <c r="G191" t="s">
        <v>46</v>
      </c>
      <c r="H191" t="s">
        <v>41</v>
      </c>
      <c r="I191" t="s">
        <v>47</v>
      </c>
      <c r="J191" t="s">
        <v>54</v>
      </c>
      <c r="K191">
        <v>244</v>
      </c>
      <c r="L191" t="str">
        <f>TEXT(SafetyData[[#This Row],[Date]],"ddd")</f>
        <v>Fri</v>
      </c>
      <c r="M191">
        <f>MONTH(SafetyData[[#This Row],[Date]])</f>
        <v>11</v>
      </c>
      <c r="N191">
        <f>YEAR(SafetyData[[#This Row],[Date]])</f>
        <v>2020</v>
      </c>
    </row>
    <row r="192" spans="1:14" x14ac:dyDescent="0.25">
      <c r="A192">
        <v>44157</v>
      </c>
      <c r="B192" t="s">
        <v>14</v>
      </c>
      <c r="C192" t="s">
        <v>15</v>
      </c>
      <c r="D192" t="s">
        <v>23</v>
      </c>
      <c r="E192" t="s">
        <v>63</v>
      </c>
      <c r="F192">
        <v>0</v>
      </c>
      <c r="G192" t="s">
        <v>39</v>
      </c>
      <c r="H192" t="s">
        <v>41</v>
      </c>
      <c r="I192" t="s">
        <v>27</v>
      </c>
      <c r="J192" t="s">
        <v>21</v>
      </c>
      <c r="K192">
        <v>278</v>
      </c>
      <c r="L192" t="str">
        <f>TEXT(SafetyData[[#This Row],[Date]],"ddd")</f>
        <v>Sun</v>
      </c>
      <c r="M192">
        <f>MONTH(SafetyData[[#This Row],[Date]])</f>
        <v>11</v>
      </c>
      <c r="N192">
        <f>YEAR(SafetyData[[#This Row],[Date]])</f>
        <v>2020</v>
      </c>
    </row>
    <row r="193" spans="1:14" x14ac:dyDescent="0.25">
      <c r="A193">
        <v>44157</v>
      </c>
      <c r="B193" t="s">
        <v>64</v>
      </c>
      <c r="C193" t="s">
        <v>35</v>
      </c>
      <c r="D193" t="s">
        <v>16</v>
      </c>
      <c r="E193" t="s">
        <v>37</v>
      </c>
      <c r="F193">
        <v>5</v>
      </c>
      <c r="G193" t="s">
        <v>46</v>
      </c>
      <c r="H193" t="s">
        <v>26</v>
      </c>
      <c r="I193" t="s">
        <v>27</v>
      </c>
      <c r="J193" t="s">
        <v>28</v>
      </c>
      <c r="K193">
        <v>4879</v>
      </c>
      <c r="L193" t="str">
        <f>TEXT(SafetyData[[#This Row],[Date]],"ddd")</f>
        <v>Sun</v>
      </c>
      <c r="M193">
        <f>MONTH(SafetyData[[#This Row],[Date]])</f>
        <v>11</v>
      </c>
      <c r="N193">
        <f>YEAR(SafetyData[[#This Row],[Date]])</f>
        <v>2020</v>
      </c>
    </row>
    <row r="194" spans="1:14" x14ac:dyDescent="0.25">
      <c r="A194">
        <v>44159</v>
      </c>
      <c r="B194" t="s">
        <v>56</v>
      </c>
      <c r="C194" t="s">
        <v>35</v>
      </c>
      <c r="D194" t="s">
        <v>30</v>
      </c>
      <c r="E194" t="s">
        <v>38</v>
      </c>
      <c r="F194">
        <v>0</v>
      </c>
      <c r="G194" t="s">
        <v>60</v>
      </c>
      <c r="H194" t="s">
        <v>41</v>
      </c>
      <c r="I194" t="s">
        <v>47</v>
      </c>
      <c r="J194" t="s">
        <v>50</v>
      </c>
      <c r="K194">
        <v>414</v>
      </c>
      <c r="L194" t="str">
        <f>TEXT(SafetyData[[#This Row],[Date]],"ddd")</f>
        <v>Tue</v>
      </c>
      <c r="M194">
        <f>MONTH(SafetyData[[#This Row],[Date]])</f>
        <v>11</v>
      </c>
      <c r="N194">
        <f>YEAR(SafetyData[[#This Row],[Date]])</f>
        <v>2020</v>
      </c>
    </row>
    <row r="195" spans="1:14" x14ac:dyDescent="0.25">
      <c r="A195">
        <v>44160</v>
      </c>
      <c r="B195" t="s">
        <v>64</v>
      </c>
      <c r="C195" t="s">
        <v>35</v>
      </c>
      <c r="D195" t="s">
        <v>16</v>
      </c>
      <c r="E195" t="s">
        <v>17</v>
      </c>
      <c r="F195">
        <v>5</v>
      </c>
      <c r="G195" t="s">
        <v>57</v>
      </c>
      <c r="H195" t="s">
        <v>26</v>
      </c>
      <c r="I195" t="s">
        <v>27</v>
      </c>
      <c r="J195" t="s">
        <v>52</v>
      </c>
      <c r="K195">
        <v>2569</v>
      </c>
      <c r="L195" t="str">
        <f>TEXT(SafetyData[[#This Row],[Date]],"ddd")</f>
        <v>Wed</v>
      </c>
      <c r="M195">
        <f>MONTH(SafetyData[[#This Row],[Date]])</f>
        <v>11</v>
      </c>
      <c r="N195">
        <f>YEAR(SafetyData[[#This Row],[Date]])</f>
        <v>2020</v>
      </c>
    </row>
    <row r="196" spans="1:14" x14ac:dyDescent="0.25">
      <c r="A196">
        <v>44164</v>
      </c>
      <c r="B196" t="s">
        <v>64</v>
      </c>
      <c r="C196" t="s">
        <v>15</v>
      </c>
      <c r="D196" t="s">
        <v>23</v>
      </c>
      <c r="E196" t="s">
        <v>31</v>
      </c>
      <c r="F196">
        <v>0</v>
      </c>
      <c r="G196" t="s">
        <v>57</v>
      </c>
      <c r="H196" t="s">
        <v>19</v>
      </c>
      <c r="I196" t="s">
        <v>27</v>
      </c>
      <c r="J196" t="s">
        <v>42</v>
      </c>
      <c r="K196">
        <v>0</v>
      </c>
      <c r="L196" t="str">
        <f>TEXT(SafetyData[[#This Row],[Date]],"ddd")</f>
        <v>Sun</v>
      </c>
      <c r="M196">
        <f>MONTH(SafetyData[[#This Row],[Date]])</f>
        <v>11</v>
      </c>
      <c r="N196">
        <f>YEAR(SafetyData[[#This Row],[Date]])</f>
        <v>2020</v>
      </c>
    </row>
    <row r="197" spans="1:14" x14ac:dyDescent="0.25">
      <c r="A197">
        <v>44165</v>
      </c>
      <c r="B197" t="s">
        <v>61</v>
      </c>
      <c r="C197" t="s">
        <v>15</v>
      </c>
      <c r="D197" t="s">
        <v>16</v>
      </c>
      <c r="E197" t="s">
        <v>24</v>
      </c>
      <c r="F197">
        <v>0</v>
      </c>
      <c r="G197" t="s">
        <v>49</v>
      </c>
      <c r="H197" t="s">
        <v>53</v>
      </c>
      <c r="I197" t="s">
        <v>27</v>
      </c>
      <c r="J197" t="s">
        <v>21</v>
      </c>
      <c r="K197">
        <v>4685</v>
      </c>
      <c r="L197" t="str">
        <f>TEXT(SafetyData[[#This Row],[Date]],"ddd")</f>
        <v>Mon</v>
      </c>
      <c r="M197">
        <f>MONTH(SafetyData[[#This Row],[Date]])</f>
        <v>11</v>
      </c>
      <c r="N197">
        <f>YEAR(SafetyData[[#This Row],[Date]])</f>
        <v>2020</v>
      </c>
    </row>
    <row r="198" spans="1:14" x14ac:dyDescent="0.25">
      <c r="A198">
        <v>44165</v>
      </c>
      <c r="B198" t="s">
        <v>22</v>
      </c>
      <c r="C198" t="s">
        <v>15</v>
      </c>
      <c r="D198" t="s">
        <v>16</v>
      </c>
      <c r="E198" t="s">
        <v>17</v>
      </c>
      <c r="F198">
        <v>0</v>
      </c>
      <c r="G198" t="s">
        <v>18</v>
      </c>
      <c r="H198" t="s">
        <v>53</v>
      </c>
      <c r="I198" t="s">
        <v>27</v>
      </c>
      <c r="J198" t="s">
        <v>59</v>
      </c>
      <c r="K198">
        <v>1222</v>
      </c>
      <c r="L198" t="str">
        <f>TEXT(SafetyData[[#This Row],[Date]],"ddd")</f>
        <v>Mon</v>
      </c>
      <c r="M198">
        <f>MONTH(SafetyData[[#This Row],[Date]])</f>
        <v>11</v>
      </c>
      <c r="N198">
        <f>YEAR(SafetyData[[#This Row],[Date]])</f>
        <v>2020</v>
      </c>
    </row>
    <row r="199" spans="1:14" x14ac:dyDescent="0.25">
      <c r="A199">
        <v>44166</v>
      </c>
      <c r="B199" t="s">
        <v>34</v>
      </c>
      <c r="C199" t="s">
        <v>15</v>
      </c>
      <c r="D199" t="s">
        <v>16</v>
      </c>
      <c r="E199" t="s">
        <v>63</v>
      </c>
      <c r="F199">
        <v>3.5</v>
      </c>
      <c r="G199" t="s">
        <v>39</v>
      </c>
      <c r="H199" t="s">
        <v>26</v>
      </c>
      <c r="I199" t="s">
        <v>47</v>
      </c>
      <c r="J199" t="s">
        <v>52</v>
      </c>
      <c r="K199">
        <v>1806</v>
      </c>
      <c r="L199" t="str">
        <f>TEXT(SafetyData[[#This Row],[Date]],"ddd")</f>
        <v>Tue</v>
      </c>
      <c r="M199">
        <f>MONTH(SafetyData[[#This Row],[Date]])</f>
        <v>12</v>
      </c>
      <c r="N199">
        <f>YEAR(SafetyData[[#This Row],[Date]])</f>
        <v>2020</v>
      </c>
    </row>
    <row r="200" spans="1:14" x14ac:dyDescent="0.25">
      <c r="A200">
        <v>44168</v>
      </c>
      <c r="B200" t="s">
        <v>61</v>
      </c>
      <c r="C200" t="s">
        <v>15</v>
      </c>
      <c r="D200" t="s">
        <v>36</v>
      </c>
      <c r="E200" t="s">
        <v>62</v>
      </c>
      <c r="F200">
        <v>0</v>
      </c>
      <c r="G200" t="s">
        <v>46</v>
      </c>
      <c r="H200" t="s">
        <v>19</v>
      </c>
      <c r="I200" t="s">
        <v>27</v>
      </c>
      <c r="J200" t="s">
        <v>44</v>
      </c>
      <c r="K200">
        <v>0</v>
      </c>
      <c r="L200" t="str">
        <f>TEXT(SafetyData[[#This Row],[Date]],"ddd")</f>
        <v>Thu</v>
      </c>
      <c r="M200">
        <f>MONTH(SafetyData[[#This Row],[Date]])</f>
        <v>12</v>
      </c>
      <c r="N200">
        <f>YEAR(SafetyData[[#This Row],[Date]])</f>
        <v>2020</v>
      </c>
    </row>
    <row r="201" spans="1:14" x14ac:dyDescent="0.25">
      <c r="A201">
        <v>44169</v>
      </c>
      <c r="B201" t="s">
        <v>51</v>
      </c>
      <c r="C201" t="s">
        <v>35</v>
      </c>
      <c r="D201" t="s">
        <v>16</v>
      </c>
      <c r="E201" t="s">
        <v>17</v>
      </c>
      <c r="F201">
        <v>1</v>
      </c>
      <c r="G201" t="s">
        <v>32</v>
      </c>
      <c r="H201" t="s">
        <v>26</v>
      </c>
      <c r="I201" t="s">
        <v>20</v>
      </c>
      <c r="J201" t="s">
        <v>50</v>
      </c>
      <c r="K201">
        <v>2877</v>
      </c>
      <c r="L201" t="str">
        <f>TEXT(SafetyData[[#This Row],[Date]],"ddd")</f>
        <v>Fri</v>
      </c>
      <c r="M201">
        <f>MONTH(SafetyData[[#This Row],[Date]])</f>
        <v>12</v>
      </c>
      <c r="N201">
        <f>YEAR(SafetyData[[#This Row],[Date]])</f>
        <v>2020</v>
      </c>
    </row>
    <row r="202" spans="1:14" x14ac:dyDescent="0.25">
      <c r="A202">
        <v>44169</v>
      </c>
      <c r="B202" t="s">
        <v>22</v>
      </c>
      <c r="C202" t="s">
        <v>15</v>
      </c>
      <c r="D202" t="s">
        <v>16</v>
      </c>
      <c r="E202" t="s">
        <v>31</v>
      </c>
      <c r="F202">
        <v>0</v>
      </c>
      <c r="G202" t="s">
        <v>39</v>
      </c>
      <c r="H202" t="s">
        <v>53</v>
      </c>
      <c r="I202" t="s">
        <v>20</v>
      </c>
      <c r="J202" t="s">
        <v>50</v>
      </c>
      <c r="K202">
        <v>1710</v>
      </c>
      <c r="L202" t="str">
        <f>TEXT(SafetyData[[#This Row],[Date]],"ddd")</f>
        <v>Fri</v>
      </c>
      <c r="M202">
        <f>MONTH(SafetyData[[#This Row],[Date]])</f>
        <v>12</v>
      </c>
      <c r="N202">
        <f>YEAR(SafetyData[[#This Row],[Date]])</f>
        <v>2020</v>
      </c>
    </row>
    <row r="203" spans="1:14" x14ac:dyDescent="0.25">
      <c r="A203">
        <v>44169</v>
      </c>
      <c r="B203" t="s">
        <v>58</v>
      </c>
      <c r="C203" t="s">
        <v>15</v>
      </c>
      <c r="D203" t="s">
        <v>16</v>
      </c>
      <c r="E203" t="s">
        <v>48</v>
      </c>
      <c r="F203">
        <v>0</v>
      </c>
      <c r="G203" t="s">
        <v>55</v>
      </c>
      <c r="H203" t="s">
        <v>19</v>
      </c>
      <c r="I203" t="s">
        <v>20</v>
      </c>
      <c r="J203" t="s">
        <v>28</v>
      </c>
      <c r="K203">
        <v>0</v>
      </c>
      <c r="L203" t="str">
        <f>TEXT(SafetyData[[#This Row],[Date]],"ddd")</f>
        <v>Fri</v>
      </c>
      <c r="M203">
        <f>MONTH(SafetyData[[#This Row],[Date]])</f>
        <v>12</v>
      </c>
      <c r="N203">
        <f>YEAR(SafetyData[[#This Row],[Date]])</f>
        <v>2020</v>
      </c>
    </row>
    <row r="204" spans="1:14" x14ac:dyDescent="0.25">
      <c r="A204">
        <v>44171</v>
      </c>
      <c r="B204" t="s">
        <v>45</v>
      </c>
      <c r="C204" t="s">
        <v>15</v>
      </c>
      <c r="D204" t="s">
        <v>30</v>
      </c>
      <c r="E204" t="s">
        <v>37</v>
      </c>
      <c r="F204">
        <v>2.5</v>
      </c>
      <c r="G204" t="s">
        <v>46</v>
      </c>
      <c r="H204" t="s">
        <v>26</v>
      </c>
      <c r="I204" t="s">
        <v>20</v>
      </c>
      <c r="J204" t="s">
        <v>52</v>
      </c>
      <c r="K204">
        <v>903</v>
      </c>
      <c r="L204" t="str">
        <f>TEXT(SafetyData[[#This Row],[Date]],"ddd")</f>
        <v>Sun</v>
      </c>
      <c r="M204">
        <f>MONTH(SafetyData[[#This Row],[Date]])</f>
        <v>12</v>
      </c>
      <c r="N204">
        <f>YEAR(SafetyData[[#This Row],[Date]])</f>
        <v>2020</v>
      </c>
    </row>
    <row r="205" spans="1:14" x14ac:dyDescent="0.25">
      <c r="A205">
        <v>44173</v>
      </c>
      <c r="B205" t="s">
        <v>29</v>
      </c>
      <c r="C205" t="s">
        <v>15</v>
      </c>
      <c r="D205" t="s">
        <v>30</v>
      </c>
      <c r="E205" t="s">
        <v>17</v>
      </c>
      <c r="F205">
        <v>0</v>
      </c>
      <c r="G205" t="s">
        <v>49</v>
      </c>
      <c r="H205" t="s">
        <v>41</v>
      </c>
      <c r="I205" t="s">
        <v>20</v>
      </c>
      <c r="J205" t="s">
        <v>21</v>
      </c>
      <c r="K205">
        <v>115</v>
      </c>
      <c r="L205" t="str">
        <f>TEXT(SafetyData[[#This Row],[Date]],"ddd")</f>
        <v>Tue</v>
      </c>
      <c r="M205">
        <f>MONTH(SafetyData[[#This Row],[Date]])</f>
        <v>12</v>
      </c>
      <c r="N205">
        <f>YEAR(SafetyData[[#This Row],[Date]])</f>
        <v>2020</v>
      </c>
    </row>
    <row r="206" spans="1:14" x14ac:dyDescent="0.25">
      <c r="A206">
        <v>44173</v>
      </c>
      <c r="B206" t="s">
        <v>45</v>
      </c>
      <c r="C206" t="s">
        <v>15</v>
      </c>
      <c r="D206" t="s">
        <v>36</v>
      </c>
      <c r="E206" t="s">
        <v>62</v>
      </c>
      <c r="F206">
        <v>0</v>
      </c>
      <c r="G206" t="s">
        <v>32</v>
      </c>
      <c r="H206" t="s">
        <v>53</v>
      </c>
      <c r="I206" t="s">
        <v>27</v>
      </c>
      <c r="J206" t="s">
        <v>52</v>
      </c>
      <c r="K206">
        <v>1168</v>
      </c>
      <c r="L206" t="str">
        <f>TEXT(SafetyData[[#This Row],[Date]],"ddd")</f>
        <v>Tue</v>
      </c>
      <c r="M206">
        <f>MONTH(SafetyData[[#This Row],[Date]])</f>
        <v>12</v>
      </c>
      <c r="N206">
        <f>YEAR(SafetyData[[#This Row],[Date]])</f>
        <v>2020</v>
      </c>
    </row>
    <row r="207" spans="1:14" x14ac:dyDescent="0.25">
      <c r="A207">
        <v>44174</v>
      </c>
      <c r="B207" t="s">
        <v>56</v>
      </c>
      <c r="C207" t="s">
        <v>15</v>
      </c>
      <c r="D207" t="s">
        <v>30</v>
      </c>
      <c r="E207" t="s">
        <v>62</v>
      </c>
      <c r="F207">
        <v>5</v>
      </c>
      <c r="G207" t="s">
        <v>55</v>
      </c>
      <c r="H207" t="s">
        <v>26</v>
      </c>
      <c r="I207" t="s">
        <v>47</v>
      </c>
      <c r="J207" t="s">
        <v>59</v>
      </c>
      <c r="K207">
        <v>2479</v>
      </c>
      <c r="L207" t="str">
        <f>TEXT(SafetyData[[#This Row],[Date]],"ddd")</f>
        <v>Wed</v>
      </c>
      <c r="M207">
        <f>MONTH(SafetyData[[#This Row],[Date]])</f>
        <v>12</v>
      </c>
      <c r="N207">
        <f>YEAR(SafetyData[[#This Row],[Date]])</f>
        <v>2020</v>
      </c>
    </row>
    <row r="208" spans="1:14" x14ac:dyDescent="0.25">
      <c r="A208">
        <v>44175</v>
      </c>
      <c r="B208" t="s">
        <v>14</v>
      </c>
      <c r="C208" t="s">
        <v>15</v>
      </c>
      <c r="D208" t="s">
        <v>30</v>
      </c>
      <c r="E208" t="s">
        <v>48</v>
      </c>
      <c r="F208">
        <v>0</v>
      </c>
      <c r="G208" t="s">
        <v>39</v>
      </c>
      <c r="H208" t="s">
        <v>19</v>
      </c>
      <c r="I208" t="s">
        <v>27</v>
      </c>
      <c r="J208" t="s">
        <v>21</v>
      </c>
      <c r="K208">
        <v>0</v>
      </c>
      <c r="L208" t="str">
        <f>TEXT(SafetyData[[#This Row],[Date]],"ddd")</f>
        <v>Thu</v>
      </c>
      <c r="M208">
        <f>MONTH(SafetyData[[#This Row],[Date]])</f>
        <v>12</v>
      </c>
      <c r="N208">
        <f>YEAR(SafetyData[[#This Row],[Date]])</f>
        <v>2020</v>
      </c>
    </row>
    <row r="209" spans="1:14" x14ac:dyDescent="0.25">
      <c r="A209">
        <v>44176</v>
      </c>
      <c r="B209" t="s">
        <v>61</v>
      </c>
      <c r="C209" t="s">
        <v>15</v>
      </c>
      <c r="D209" t="s">
        <v>30</v>
      </c>
      <c r="E209" t="s">
        <v>63</v>
      </c>
      <c r="F209">
        <v>0</v>
      </c>
      <c r="G209" t="s">
        <v>49</v>
      </c>
      <c r="H209" t="s">
        <v>41</v>
      </c>
      <c r="I209" t="s">
        <v>20</v>
      </c>
      <c r="J209" t="s">
        <v>52</v>
      </c>
      <c r="K209">
        <v>361</v>
      </c>
      <c r="L209" t="str">
        <f>TEXT(SafetyData[[#This Row],[Date]],"ddd")</f>
        <v>Fri</v>
      </c>
      <c r="M209">
        <f>MONTH(SafetyData[[#This Row],[Date]])</f>
        <v>12</v>
      </c>
      <c r="N209">
        <f>YEAR(SafetyData[[#This Row],[Date]])</f>
        <v>2020</v>
      </c>
    </row>
    <row r="210" spans="1:14" x14ac:dyDescent="0.25">
      <c r="A210">
        <v>44177</v>
      </c>
      <c r="B210" t="s">
        <v>64</v>
      </c>
      <c r="C210" t="s">
        <v>15</v>
      </c>
      <c r="D210" t="s">
        <v>36</v>
      </c>
      <c r="E210" t="s">
        <v>62</v>
      </c>
      <c r="F210">
        <v>0</v>
      </c>
      <c r="G210" t="s">
        <v>18</v>
      </c>
      <c r="H210" t="s">
        <v>53</v>
      </c>
      <c r="I210" t="s">
        <v>20</v>
      </c>
      <c r="J210" t="s">
        <v>50</v>
      </c>
      <c r="K210">
        <v>4176</v>
      </c>
      <c r="L210" t="str">
        <f>TEXT(SafetyData[[#This Row],[Date]],"ddd")</f>
        <v>Sat</v>
      </c>
      <c r="M210">
        <f>MONTH(SafetyData[[#This Row],[Date]])</f>
        <v>12</v>
      </c>
      <c r="N210">
        <f>YEAR(SafetyData[[#This Row],[Date]])</f>
        <v>2020</v>
      </c>
    </row>
    <row r="211" spans="1:14" x14ac:dyDescent="0.25">
      <c r="A211">
        <v>44181</v>
      </c>
      <c r="B211" t="s">
        <v>45</v>
      </c>
      <c r="C211" t="s">
        <v>15</v>
      </c>
      <c r="D211" t="s">
        <v>23</v>
      </c>
      <c r="E211" t="s">
        <v>17</v>
      </c>
      <c r="F211">
        <v>3</v>
      </c>
      <c r="G211" t="s">
        <v>57</v>
      </c>
      <c r="H211" t="s">
        <v>26</v>
      </c>
      <c r="I211" t="s">
        <v>20</v>
      </c>
      <c r="J211" t="s">
        <v>42</v>
      </c>
      <c r="K211">
        <v>3846</v>
      </c>
      <c r="L211" t="str">
        <f>TEXT(SafetyData[[#This Row],[Date]],"ddd")</f>
        <v>Wed</v>
      </c>
      <c r="M211">
        <f>MONTH(SafetyData[[#This Row],[Date]])</f>
        <v>12</v>
      </c>
      <c r="N211">
        <f>YEAR(SafetyData[[#This Row],[Date]])</f>
        <v>2020</v>
      </c>
    </row>
    <row r="212" spans="1:14" x14ac:dyDescent="0.25">
      <c r="A212">
        <v>44183</v>
      </c>
      <c r="B212" t="s">
        <v>64</v>
      </c>
      <c r="C212" t="s">
        <v>15</v>
      </c>
      <c r="D212" t="s">
        <v>23</v>
      </c>
      <c r="E212" t="s">
        <v>40</v>
      </c>
      <c r="F212">
        <v>0</v>
      </c>
      <c r="G212" t="s">
        <v>25</v>
      </c>
      <c r="H212" t="s">
        <v>53</v>
      </c>
      <c r="I212" t="s">
        <v>20</v>
      </c>
      <c r="J212" t="s">
        <v>59</v>
      </c>
      <c r="K212">
        <v>4288</v>
      </c>
      <c r="L212" t="str">
        <f>TEXT(SafetyData[[#This Row],[Date]],"ddd")</f>
        <v>Fri</v>
      </c>
      <c r="M212">
        <f>MONTH(SafetyData[[#This Row],[Date]])</f>
        <v>12</v>
      </c>
      <c r="N212">
        <f>YEAR(SafetyData[[#This Row],[Date]])</f>
        <v>2020</v>
      </c>
    </row>
    <row r="213" spans="1:14" x14ac:dyDescent="0.25">
      <c r="A213">
        <v>44188</v>
      </c>
      <c r="B213" t="s">
        <v>56</v>
      </c>
      <c r="C213" t="s">
        <v>15</v>
      </c>
      <c r="D213" t="s">
        <v>16</v>
      </c>
      <c r="E213" t="s">
        <v>48</v>
      </c>
      <c r="F213">
        <v>2.5</v>
      </c>
      <c r="G213" t="s">
        <v>60</v>
      </c>
      <c r="H213" t="s">
        <v>26</v>
      </c>
      <c r="I213" t="s">
        <v>47</v>
      </c>
      <c r="J213" t="s">
        <v>42</v>
      </c>
      <c r="K213">
        <v>3734</v>
      </c>
      <c r="L213" t="str">
        <f>TEXT(SafetyData[[#This Row],[Date]],"ddd")</f>
        <v>Wed</v>
      </c>
      <c r="M213">
        <f>MONTH(SafetyData[[#This Row],[Date]])</f>
        <v>12</v>
      </c>
      <c r="N213">
        <f>YEAR(SafetyData[[#This Row],[Date]])</f>
        <v>2020</v>
      </c>
    </row>
    <row r="214" spans="1:14" x14ac:dyDescent="0.25">
      <c r="A214">
        <v>44188</v>
      </c>
      <c r="B214" t="s">
        <v>14</v>
      </c>
      <c r="C214" t="s">
        <v>15</v>
      </c>
      <c r="D214" t="s">
        <v>30</v>
      </c>
      <c r="E214" t="s">
        <v>37</v>
      </c>
      <c r="F214">
        <v>0</v>
      </c>
      <c r="G214" t="s">
        <v>39</v>
      </c>
      <c r="H214" t="s">
        <v>19</v>
      </c>
      <c r="I214" t="s">
        <v>20</v>
      </c>
      <c r="J214" t="s">
        <v>21</v>
      </c>
      <c r="K214">
        <v>0</v>
      </c>
      <c r="L214" t="str">
        <f>TEXT(SafetyData[[#This Row],[Date]],"ddd")</f>
        <v>Wed</v>
      </c>
      <c r="M214">
        <f>MONTH(SafetyData[[#This Row],[Date]])</f>
        <v>12</v>
      </c>
      <c r="N214">
        <f>YEAR(SafetyData[[#This Row],[Date]])</f>
        <v>2020</v>
      </c>
    </row>
    <row r="215" spans="1:14" x14ac:dyDescent="0.25">
      <c r="A215">
        <v>44189</v>
      </c>
      <c r="B215" t="s">
        <v>58</v>
      </c>
      <c r="C215" t="s">
        <v>15</v>
      </c>
      <c r="D215" t="s">
        <v>16</v>
      </c>
      <c r="E215" t="s">
        <v>48</v>
      </c>
      <c r="F215">
        <v>0</v>
      </c>
      <c r="G215" t="s">
        <v>60</v>
      </c>
      <c r="H215" t="s">
        <v>19</v>
      </c>
      <c r="I215" t="s">
        <v>47</v>
      </c>
      <c r="J215" t="s">
        <v>54</v>
      </c>
      <c r="K215">
        <v>0</v>
      </c>
      <c r="L215" t="str">
        <f>TEXT(SafetyData[[#This Row],[Date]],"ddd")</f>
        <v>Thu</v>
      </c>
      <c r="M215">
        <f>MONTH(SafetyData[[#This Row],[Date]])</f>
        <v>12</v>
      </c>
      <c r="N215">
        <f>YEAR(SafetyData[[#This Row],[Date]])</f>
        <v>2020</v>
      </c>
    </row>
    <row r="216" spans="1:14" x14ac:dyDescent="0.25">
      <c r="A216">
        <v>44190</v>
      </c>
      <c r="B216" t="s">
        <v>56</v>
      </c>
      <c r="C216" t="s">
        <v>15</v>
      </c>
      <c r="D216" t="s">
        <v>23</v>
      </c>
      <c r="E216" t="s">
        <v>31</v>
      </c>
      <c r="F216">
        <v>2.5</v>
      </c>
      <c r="G216" t="s">
        <v>60</v>
      </c>
      <c r="H216" t="s">
        <v>26</v>
      </c>
      <c r="I216" t="s">
        <v>20</v>
      </c>
      <c r="J216" t="s">
        <v>28</v>
      </c>
      <c r="K216">
        <v>1486</v>
      </c>
      <c r="L216" t="str">
        <f>TEXT(SafetyData[[#This Row],[Date]],"ddd")</f>
        <v>Fri</v>
      </c>
      <c r="M216">
        <f>MONTH(SafetyData[[#This Row],[Date]])</f>
        <v>12</v>
      </c>
      <c r="N216">
        <f>YEAR(SafetyData[[#This Row],[Date]])</f>
        <v>2020</v>
      </c>
    </row>
    <row r="217" spans="1:14" x14ac:dyDescent="0.25">
      <c r="A217">
        <v>44190</v>
      </c>
      <c r="B217" t="s">
        <v>34</v>
      </c>
      <c r="C217" t="s">
        <v>15</v>
      </c>
      <c r="D217" t="s">
        <v>16</v>
      </c>
      <c r="E217" t="s">
        <v>48</v>
      </c>
      <c r="F217">
        <v>0</v>
      </c>
      <c r="G217" t="s">
        <v>25</v>
      </c>
      <c r="H217" t="s">
        <v>19</v>
      </c>
      <c r="I217" t="s">
        <v>47</v>
      </c>
      <c r="J217" t="s">
        <v>42</v>
      </c>
      <c r="K217">
        <v>0</v>
      </c>
      <c r="L217" t="str">
        <f>TEXT(SafetyData[[#This Row],[Date]],"ddd")</f>
        <v>Fri</v>
      </c>
      <c r="M217">
        <f>MONTH(SafetyData[[#This Row],[Date]])</f>
        <v>12</v>
      </c>
      <c r="N217">
        <f>YEAR(SafetyData[[#This Row],[Date]])</f>
        <v>2020</v>
      </c>
    </row>
    <row r="218" spans="1:14" x14ac:dyDescent="0.25">
      <c r="A218">
        <v>44192</v>
      </c>
      <c r="B218" t="s">
        <v>29</v>
      </c>
      <c r="C218" t="s">
        <v>15</v>
      </c>
      <c r="D218" t="s">
        <v>16</v>
      </c>
      <c r="E218" t="s">
        <v>37</v>
      </c>
      <c r="F218">
        <v>0</v>
      </c>
      <c r="G218" t="s">
        <v>32</v>
      </c>
      <c r="H218" t="s">
        <v>53</v>
      </c>
      <c r="I218" t="s">
        <v>27</v>
      </c>
      <c r="J218" t="s">
        <v>42</v>
      </c>
      <c r="K218">
        <v>733</v>
      </c>
      <c r="L218" t="str">
        <f>TEXT(SafetyData[[#This Row],[Date]],"ddd")</f>
        <v>Sun</v>
      </c>
      <c r="M218">
        <f>MONTH(SafetyData[[#This Row],[Date]])</f>
        <v>12</v>
      </c>
      <c r="N218">
        <f>YEAR(SafetyData[[#This Row],[Date]])</f>
        <v>2020</v>
      </c>
    </row>
    <row r="219" spans="1:14" x14ac:dyDescent="0.25">
      <c r="A219">
        <v>44192</v>
      </c>
      <c r="B219" t="s">
        <v>34</v>
      </c>
      <c r="C219" t="s">
        <v>15</v>
      </c>
      <c r="D219" t="s">
        <v>16</v>
      </c>
      <c r="E219" t="s">
        <v>17</v>
      </c>
      <c r="F219">
        <v>0</v>
      </c>
      <c r="G219" t="s">
        <v>60</v>
      </c>
      <c r="H219" t="s">
        <v>41</v>
      </c>
      <c r="I219" t="s">
        <v>27</v>
      </c>
      <c r="J219" t="s">
        <v>42</v>
      </c>
      <c r="K219">
        <v>265</v>
      </c>
      <c r="L219" t="str">
        <f>TEXT(SafetyData[[#This Row],[Date]],"ddd")</f>
        <v>Sun</v>
      </c>
      <c r="M219">
        <f>MONTH(SafetyData[[#This Row],[Date]])</f>
        <v>12</v>
      </c>
      <c r="N219">
        <f>YEAR(SafetyData[[#This Row],[Date]])</f>
        <v>2020</v>
      </c>
    </row>
    <row r="220" spans="1:14" x14ac:dyDescent="0.25">
      <c r="A220">
        <v>44195</v>
      </c>
      <c r="B220" t="s">
        <v>65</v>
      </c>
      <c r="C220" t="s">
        <v>15</v>
      </c>
      <c r="D220" t="s">
        <v>36</v>
      </c>
      <c r="E220" t="s">
        <v>17</v>
      </c>
      <c r="F220">
        <v>0</v>
      </c>
      <c r="G220" t="s">
        <v>39</v>
      </c>
      <c r="H220" t="s">
        <v>53</v>
      </c>
      <c r="I220" t="s">
        <v>20</v>
      </c>
      <c r="J220" t="s">
        <v>44</v>
      </c>
      <c r="K220">
        <v>5000</v>
      </c>
      <c r="L220" t="str">
        <f>TEXT(SafetyData[[#This Row],[Date]],"ddd")</f>
        <v>Wed</v>
      </c>
      <c r="M220">
        <f>MONTH(SafetyData[[#This Row],[Date]])</f>
        <v>12</v>
      </c>
      <c r="N220">
        <f>YEAR(SafetyData[[#This Row],[Date]])</f>
        <v>2020</v>
      </c>
    </row>
    <row r="221" spans="1:14" x14ac:dyDescent="0.25">
      <c r="A221">
        <v>44195</v>
      </c>
      <c r="B221" t="s">
        <v>65</v>
      </c>
      <c r="C221" t="s">
        <v>15</v>
      </c>
      <c r="D221" t="s">
        <v>30</v>
      </c>
      <c r="E221" t="s">
        <v>48</v>
      </c>
      <c r="F221">
        <v>0</v>
      </c>
      <c r="G221" t="s">
        <v>57</v>
      </c>
      <c r="H221" t="s">
        <v>53</v>
      </c>
      <c r="I221" t="s">
        <v>27</v>
      </c>
      <c r="J221" t="s">
        <v>54</v>
      </c>
      <c r="K221">
        <v>4366</v>
      </c>
      <c r="L221" t="str">
        <f>TEXT(SafetyData[[#This Row],[Date]],"ddd")</f>
        <v>Wed</v>
      </c>
      <c r="M221">
        <f>MONTH(SafetyData[[#This Row],[Date]])</f>
        <v>12</v>
      </c>
      <c r="N221">
        <f>YEAR(SafetyData[[#This Row],[Date]])</f>
        <v>2020</v>
      </c>
    </row>
    <row r="222" spans="1:14" x14ac:dyDescent="0.25">
      <c r="A222">
        <v>44196</v>
      </c>
      <c r="B222" t="s">
        <v>64</v>
      </c>
      <c r="C222" t="s">
        <v>15</v>
      </c>
      <c r="D222" t="s">
        <v>16</v>
      </c>
      <c r="E222" t="s">
        <v>17</v>
      </c>
      <c r="F222">
        <v>2</v>
      </c>
      <c r="G222" t="s">
        <v>49</v>
      </c>
      <c r="H222" t="s">
        <v>26</v>
      </c>
      <c r="I222" t="s">
        <v>27</v>
      </c>
      <c r="J222" t="s">
        <v>54</v>
      </c>
      <c r="K222">
        <v>3060</v>
      </c>
      <c r="L222" t="str">
        <f>TEXT(SafetyData[[#This Row],[Date]],"ddd")</f>
        <v>Thu</v>
      </c>
      <c r="M222">
        <f>MONTH(SafetyData[[#This Row],[Date]])</f>
        <v>12</v>
      </c>
      <c r="N222">
        <f>YEAR(SafetyData[[#This Row],[Date]])</f>
        <v>2020</v>
      </c>
    </row>
    <row r="223" spans="1:14" x14ac:dyDescent="0.25">
      <c r="A223">
        <v>44199</v>
      </c>
      <c r="B223" t="s">
        <v>51</v>
      </c>
      <c r="C223" t="s">
        <v>35</v>
      </c>
      <c r="D223" t="s">
        <v>36</v>
      </c>
      <c r="E223" t="s">
        <v>40</v>
      </c>
      <c r="F223">
        <v>0</v>
      </c>
      <c r="G223" t="s">
        <v>25</v>
      </c>
      <c r="H223" t="s">
        <v>53</v>
      </c>
      <c r="I223" t="s">
        <v>20</v>
      </c>
      <c r="J223" t="s">
        <v>54</v>
      </c>
      <c r="K223">
        <v>503</v>
      </c>
      <c r="L223" t="str">
        <f>TEXT(SafetyData[[#This Row],[Date]],"ddd")</f>
        <v>Sun</v>
      </c>
      <c r="M223">
        <f>MONTH(SafetyData[[#This Row],[Date]])</f>
        <v>1</v>
      </c>
      <c r="N223">
        <f>YEAR(SafetyData[[#This Row],[Date]])</f>
        <v>2021</v>
      </c>
    </row>
    <row r="224" spans="1:14" x14ac:dyDescent="0.25">
      <c r="A224">
        <v>44199</v>
      </c>
      <c r="B224" t="s">
        <v>64</v>
      </c>
      <c r="C224" t="s">
        <v>35</v>
      </c>
      <c r="D224" t="s">
        <v>16</v>
      </c>
      <c r="E224" t="s">
        <v>40</v>
      </c>
      <c r="F224">
        <v>0</v>
      </c>
      <c r="G224" t="s">
        <v>32</v>
      </c>
      <c r="H224" t="s">
        <v>53</v>
      </c>
      <c r="I224" t="s">
        <v>20</v>
      </c>
      <c r="J224" t="s">
        <v>21</v>
      </c>
      <c r="K224">
        <v>3846</v>
      </c>
      <c r="L224" t="str">
        <f>TEXT(SafetyData[[#This Row],[Date]],"ddd")</f>
        <v>Sun</v>
      </c>
      <c r="M224">
        <f>MONTH(SafetyData[[#This Row],[Date]])</f>
        <v>1</v>
      </c>
      <c r="N224">
        <f>YEAR(SafetyData[[#This Row],[Date]])</f>
        <v>2021</v>
      </c>
    </row>
    <row r="225" spans="1:14" x14ac:dyDescent="0.25">
      <c r="A225">
        <v>44202</v>
      </c>
      <c r="B225" t="s">
        <v>51</v>
      </c>
      <c r="C225" t="s">
        <v>15</v>
      </c>
      <c r="D225" t="s">
        <v>23</v>
      </c>
      <c r="E225" t="s">
        <v>24</v>
      </c>
      <c r="F225">
        <v>0</v>
      </c>
      <c r="G225" t="s">
        <v>49</v>
      </c>
      <c r="H225" t="s">
        <v>53</v>
      </c>
      <c r="I225" t="s">
        <v>27</v>
      </c>
      <c r="J225" t="s">
        <v>28</v>
      </c>
      <c r="K225">
        <v>1690</v>
      </c>
      <c r="L225" t="str">
        <f>TEXT(SafetyData[[#This Row],[Date]],"ddd")</f>
        <v>Wed</v>
      </c>
      <c r="M225">
        <f>MONTH(SafetyData[[#This Row],[Date]])</f>
        <v>1</v>
      </c>
      <c r="N225">
        <f>YEAR(SafetyData[[#This Row],[Date]])</f>
        <v>2021</v>
      </c>
    </row>
    <row r="226" spans="1:14" x14ac:dyDescent="0.25">
      <c r="A226">
        <v>44203</v>
      </c>
      <c r="B226" t="s">
        <v>51</v>
      </c>
      <c r="C226" t="s">
        <v>15</v>
      </c>
      <c r="D226" t="s">
        <v>23</v>
      </c>
      <c r="E226" t="s">
        <v>31</v>
      </c>
      <c r="F226">
        <v>0</v>
      </c>
      <c r="G226" t="s">
        <v>18</v>
      </c>
      <c r="H226" t="s">
        <v>53</v>
      </c>
      <c r="I226" t="s">
        <v>20</v>
      </c>
      <c r="J226" t="s">
        <v>54</v>
      </c>
      <c r="K226">
        <v>1010</v>
      </c>
      <c r="L226" t="str">
        <f>TEXT(SafetyData[[#This Row],[Date]],"ddd")</f>
        <v>Thu</v>
      </c>
      <c r="M226">
        <f>MONTH(SafetyData[[#This Row],[Date]])</f>
        <v>1</v>
      </c>
      <c r="N226">
        <f>YEAR(SafetyData[[#This Row],[Date]])</f>
        <v>2021</v>
      </c>
    </row>
    <row r="227" spans="1:14" x14ac:dyDescent="0.25">
      <c r="A227">
        <v>44204</v>
      </c>
      <c r="B227" t="s">
        <v>65</v>
      </c>
      <c r="C227" t="s">
        <v>15</v>
      </c>
      <c r="D227" t="s">
        <v>36</v>
      </c>
      <c r="E227" t="s">
        <v>37</v>
      </c>
      <c r="F227">
        <v>0</v>
      </c>
      <c r="G227" t="s">
        <v>49</v>
      </c>
      <c r="H227" t="s">
        <v>19</v>
      </c>
      <c r="I227" t="s">
        <v>20</v>
      </c>
      <c r="J227" t="s">
        <v>21</v>
      </c>
      <c r="K227">
        <v>0</v>
      </c>
      <c r="L227" t="str">
        <f>TEXT(SafetyData[[#This Row],[Date]],"ddd")</f>
        <v>Fri</v>
      </c>
      <c r="M227">
        <f>MONTH(SafetyData[[#This Row],[Date]])</f>
        <v>1</v>
      </c>
      <c r="N227">
        <f>YEAR(SafetyData[[#This Row],[Date]])</f>
        <v>2021</v>
      </c>
    </row>
    <row r="228" spans="1:14" x14ac:dyDescent="0.25">
      <c r="A228">
        <v>44204</v>
      </c>
      <c r="B228" t="s">
        <v>56</v>
      </c>
      <c r="C228" t="s">
        <v>15</v>
      </c>
      <c r="D228" t="s">
        <v>23</v>
      </c>
      <c r="E228" t="s">
        <v>63</v>
      </c>
      <c r="F228">
        <v>0</v>
      </c>
      <c r="G228" t="s">
        <v>60</v>
      </c>
      <c r="H228" t="s">
        <v>19</v>
      </c>
      <c r="I228" t="s">
        <v>47</v>
      </c>
      <c r="J228" t="s">
        <v>50</v>
      </c>
      <c r="K228">
        <v>0</v>
      </c>
      <c r="L228" t="str">
        <f>TEXT(SafetyData[[#This Row],[Date]],"ddd")</f>
        <v>Fri</v>
      </c>
      <c r="M228">
        <f>MONTH(SafetyData[[#This Row],[Date]])</f>
        <v>1</v>
      </c>
      <c r="N228">
        <f>YEAR(SafetyData[[#This Row],[Date]])</f>
        <v>2021</v>
      </c>
    </row>
    <row r="229" spans="1:14" x14ac:dyDescent="0.25">
      <c r="A229">
        <v>44204</v>
      </c>
      <c r="B229" t="s">
        <v>34</v>
      </c>
      <c r="C229" t="s">
        <v>15</v>
      </c>
      <c r="D229" t="s">
        <v>16</v>
      </c>
      <c r="E229" t="s">
        <v>38</v>
      </c>
      <c r="F229">
        <v>4</v>
      </c>
      <c r="G229" t="s">
        <v>55</v>
      </c>
      <c r="H229" t="s">
        <v>26</v>
      </c>
      <c r="I229" t="s">
        <v>20</v>
      </c>
      <c r="J229" t="s">
        <v>33</v>
      </c>
      <c r="K229">
        <v>1190</v>
      </c>
      <c r="L229" t="str">
        <f>TEXT(SafetyData[[#This Row],[Date]],"ddd")</f>
        <v>Fri</v>
      </c>
      <c r="M229">
        <f>MONTH(SafetyData[[#This Row],[Date]])</f>
        <v>1</v>
      </c>
      <c r="N229">
        <f>YEAR(SafetyData[[#This Row],[Date]])</f>
        <v>2021</v>
      </c>
    </row>
    <row r="230" spans="1:14" x14ac:dyDescent="0.25">
      <c r="A230">
        <v>44207</v>
      </c>
      <c r="B230" t="s">
        <v>65</v>
      </c>
      <c r="C230" t="s">
        <v>15</v>
      </c>
      <c r="D230" t="s">
        <v>16</v>
      </c>
      <c r="E230" t="s">
        <v>48</v>
      </c>
      <c r="F230">
        <v>0</v>
      </c>
      <c r="G230" t="s">
        <v>49</v>
      </c>
      <c r="H230" t="s">
        <v>53</v>
      </c>
      <c r="I230" t="s">
        <v>27</v>
      </c>
      <c r="J230" t="s">
        <v>33</v>
      </c>
      <c r="K230">
        <v>2459</v>
      </c>
      <c r="L230" t="str">
        <f>TEXT(SafetyData[[#This Row],[Date]],"ddd")</f>
        <v>Mon</v>
      </c>
      <c r="M230">
        <f>MONTH(SafetyData[[#This Row],[Date]])</f>
        <v>1</v>
      </c>
      <c r="N230">
        <f>YEAR(SafetyData[[#This Row],[Date]])</f>
        <v>2021</v>
      </c>
    </row>
    <row r="231" spans="1:14" x14ac:dyDescent="0.25">
      <c r="A231">
        <v>44209</v>
      </c>
      <c r="B231" t="s">
        <v>22</v>
      </c>
      <c r="C231" t="s">
        <v>15</v>
      </c>
      <c r="D231" t="s">
        <v>16</v>
      </c>
      <c r="E231" t="s">
        <v>37</v>
      </c>
      <c r="F231">
        <v>1.5</v>
      </c>
      <c r="G231" t="s">
        <v>49</v>
      </c>
      <c r="H231" t="s">
        <v>26</v>
      </c>
      <c r="I231" t="s">
        <v>47</v>
      </c>
      <c r="J231" t="s">
        <v>52</v>
      </c>
      <c r="K231">
        <v>995</v>
      </c>
      <c r="L231" t="str">
        <f>TEXT(SafetyData[[#This Row],[Date]],"ddd")</f>
        <v>Wed</v>
      </c>
      <c r="M231">
        <f>MONTH(SafetyData[[#This Row],[Date]])</f>
        <v>1</v>
      </c>
      <c r="N231">
        <f>YEAR(SafetyData[[#This Row],[Date]])</f>
        <v>2021</v>
      </c>
    </row>
    <row r="232" spans="1:14" x14ac:dyDescent="0.25">
      <c r="A232">
        <v>44212</v>
      </c>
      <c r="B232" t="s">
        <v>56</v>
      </c>
      <c r="C232" t="s">
        <v>15</v>
      </c>
      <c r="D232" t="s">
        <v>16</v>
      </c>
      <c r="E232" t="s">
        <v>40</v>
      </c>
      <c r="F232">
        <v>2</v>
      </c>
      <c r="G232" t="s">
        <v>25</v>
      </c>
      <c r="H232" t="s">
        <v>26</v>
      </c>
      <c r="I232" t="s">
        <v>27</v>
      </c>
      <c r="J232" t="s">
        <v>33</v>
      </c>
      <c r="K232">
        <v>2593</v>
      </c>
      <c r="L232" t="str">
        <f>TEXT(SafetyData[[#This Row],[Date]],"ddd")</f>
        <v>Sat</v>
      </c>
      <c r="M232">
        <f>MONTH(SafetyData[[#This Row],[Date]])</f>
        <v>1</v>
      </c>
      <c r="N232">
        <f>YEAR(SafetyData[[#This Row],[Date]])</f>
        <v>2021</v>
      </c>
    </row>
    <row r="233" spans="1:14" x14ac:dyDescent="0.25">
      <c r="A233">
        <v>44215</v>
      </c>
      <c r="B233" t="s">
        <v>65</v>
      </c>
      <c r="C233" t="s">
        <v>15</v>
      </c>
      <c r="D233" t="s">
        <v>36</v>
      </c>
      <c r="E233" t="s">
        <v>38</v>
      </c>
      <c r="F233">
        <v>0</v>
      </c>
      <c r="G233" t="s">
        <v>49</v>
      </c>
      <c r="H233" t="s">
        <v>19</v>
      </c>
      <c r="I233" t="s">
        <v>27</v>
      </c>
      <c r="J233" t="s">
        <v>33</v>
      </c>
      <c r="K233">
        <v>0</v>
      </c>
      <c r="L233" t="str">
        <f>TEXT(SafetyData[[#This Row],[Date]],"ddd")</f>
        <v>Tue</v>
      </c>
      <c r="M233">
        <f>MONTH(SafetyData[[#This Row],[Date]])</f>
        <v>1</v>
      </c>
      <c r="N233">
        <f>YEAR(SafetyData[[#This Row],[Date]])</f>
        <v>2021</v>
      </c>
    </row>
    <row r="234" spans="1:14" x14ac:dyDescent="0.25">
      <c r="A234">
        <v>44219</v>
      </c>
      <c r="B234" t="s">
        <v>43</v>
      </c>
      <c r="C234" t="s">
        <v>15</v>
      </c>
      <c r="D234" t="s">
        <v>30</v>
      </c>
      <c r="E234" t="s">
        <v>37</v>
      </c>
      <c r="F234">
        <v>0</v>
      </c>
      <c r="G234" t="s">
        <v>18</v>
      </c>
      <c r="H234" t="s">
        <v>41</v>
      </c>
      <c r="I234" t="s">
        <v>20</v>
      </c>
      <c r="J234" t="s">
        <v>21</v>
      </c>
      <c r="K234">
        <v>8</v>
      </c>
      <c r="L234" t="str">
        <f>TEXT(SafetyData[[#This Row],[Date]],"ddd")</f>
        <v>Sat</v>
      </c>
      <c r="M234">
        <f>MONTH(SafetyData[[#This Row],[Date]])</f>
        <v>1</v>
      </c>
      <c r="N234">
        <f>YEAR(SafetyData[[#This Row],[Date]])</f>
        <v>2021</v>
      </c>
    </row>
    <row r="235" spans="1:14" x14ac:dyDescent="0.25">
      <c r="A235">
        <v>44221</v>
      </c>
      <c r="B235" t="s">
        <v>61</v>
      </c>
      <c r="C235" t="s">
        <v>15</v>
      </c>
      <c r="D235" t="s">
        <v>36</v>
      </c>
      <c r="E235" t="s">
        <v>24</v>
      </c>
      <c r="F235">
        <v>0</v>
      </c>
      <c r="G235" t="s">
        <v>18</v>
      </c>
      <c r="H235" t="s">
        <v>53</v>
      </c>
      <c r="I235" t="s">
        <v>27</v>
      </c>
      <c r="J235" t="s">
        <v>59</v>
      </c>
      <c r="K235">
        <v>4259</v>
      </c>
      <c r="L235" t="str">
        <f>TEXT(SafetyData[[#This Row],[Date]],"ddd")</f>
        <v>Mon</v>
      </c>
      <c r="M235">
        <f>MONTH(SafetyData[[#This Row],[Date]])</f>
        <v>1</v>
      </c>
      <c r="N235">
        <f>YEAR(SafetyData[[#This Row],[Date]])</f>
        <v>2021</v>
      </c>
    </row>
    <row r="236" spans="1:14" x14ac:dyDescent="0.25">
      <c r="A236">
        <v>44222</v>
      </c>
      <c r="B236" t="s">
        <v>65</v>
      </c>
      <c r="C236" t="s">
        <v>15</v>
      </c>
      <c r="D236" t="s">
        <v>23</v>
      </c>
      <c r="E236" t="s">
        <v>17</v>
      </c>
      <c r="F236">
        <v>0</v>
      </c>
      <c r="G236" t="s">
        <v>55</v>
      </c>
      <c r="H236" t="s">
        <v>53</v>
      </c>
      <c r="I236" t="s">
        <v>47</v>
      </c>
      <c r="J236" t="s">
        <v>33</v>
      </c>
      <c r="K236">
        <v>2582</v>
      </c>
      <c r="L236" t="str">
        <f>TEXT(SafetyData[[#This Row],[Date]],"ddd")</f>
        <v>Tue</v>
      </c>
      <c r="M236">
        <f>MONTH(SafetyData[[#This Row],[Date]])</f>
        <v>1</v>
      </c>
      <c r="N236">
        <f>YEAR(SafetyData[[#This Row],[Date]])</f>
        <v>2021</v>
      </c>
    </row>
    <row r="237" spans="1:14" x14ac:dyDescent="0.25">
      <c r="A237">
        <v>44223</v>
      </c>
      <c r="B237" t="s">
        <v>34</v>
      </c>
      <c r="C237" t="s">
        <v>15</v>
      </c>
      <c r="D237" t="s">
        <v>16</v>
      </c>
      <c r="E237" t="s">
        <v>48</v>
      </c>
      <c r="F237">
        <v>0</v>
      </c>
      <c r="G237" t="s">
        <v>18</v>
      </c>
      <c r="H237" t="s">
        <v>41</v>
      </c>
      <c r="I237" t="s">
        <v>47</v>
      </c>
      <c r="J237" t="s">
        <v>52</v>
      </c>
      <c r="K237">
        <v>66</v>
      </c>
      <c r="L237" t="str">
        <f>TEXT(SafetyData[[#This Row],[Date]],"ddd")</f>
        <v>Wed</v>
      </c>
      <c r="M237">
        <f>MONTH(SafetyData[[#This Row],[Date]])</f>
        <v>1</v>
      </c>
      <c r="N237">
        <f>YEAR(SafetyData[[#This Row],[Date]])</f>
        <v>2021</v>
      </c>
    </row>
    <row r="238" spans="1:14" x14ac:dyDescent="0.25">
      <c r="A238">
        <v>44229</v>
      </c>
      <c r="B238" t="s">
        <v>22</v>
      </c>
      <c r="C238" t="s">
        <v>15</v>
      </c>
      <c r="D238" t="s">
        <v>36</v>
      </c>
      <c r="E238" t="s">
        <v>48</v>
      </c>
      <c r="F238">
        <v>0.5</v>
      </c>
      <c r="G238" t="s">
        <v>60</v>
      </c>
      <c r="H238" t="s">
        <v>26</v>
      </c>
      <c r="I238" t="s">
        <v>27</v>
      </c>
      <c r="J238" t="s">
        <v>44</v>
      </c>
      <c r="K238">
        <v>2437</v>
      </c>
      <c r="L238" t="str">
        <f>TEXT(SafetyData[[#This Row],[Date]],"ddd")</f>
        <v>Tue</v>
      </c>
      <c r="M238">
        <f>MONTH(SafetyData[[#This Row],[Date]])</f>
        <v>2</v>
      </c>
      <c r="N238">
        <f>YEAR(SafetyData[[#This Row],[Date]])</f>
        <v>2021</v>
      </c>
    </row>
    <row r="239" spans="1:14" x14ac:dyDescent="0.25">
      <c r="A239">
        <v>44229</v>
      </c>
      <c r="B239" t="s">
        <v>56</v>
      </c>
      <c r="C239" t="s">
        <v>35</v>
      </c>
      <c r="D239" t="s">
        <v>36</v>
      </c>
      <c r="E239" t="s">
        <v>24</v>
      </c>
      <c r="F239">
        <v>0</v>
      </c>
      <c r="G239" t="s">
        <v>25</v>
      </c>
      <c r="H239" t="s">
        <v>19</v>
      </c>
      <c r="I239" t="s">
        <v>27</v>
      </c>
      <c r="J239" t="s">
        <v>21</v>
      </c>
      <c r="K239">
        <v>0</v>
      </c>
      <c r="L239" t="str">
        <f>TEXT(SafetyData[[#This Row],[Date]],"ddd")</f>
        <v>Tue</v>
      </c>
      <c r="M239">
        <f>MONTH(SafetyData[[#This Row],[Date]])</f>
        <v>2</v>
      </c>
      <c r="N239">
        <f>YEAR(SafetyData[[#This Row],[Date]])</f>
        <v>2021</v>
      </c>
    </row>
    <row r="240" spans="1:14" x14ac:dyDescent="0.25">
      <c r="A240">
        <v>44230</v>
      </c>
      <c r="B240" t="s">
        <v>51</v>
      </c>
      <c r="C240" t="s">
        <v>15</v>
      </c>
      <c r="D240" t="s">
        <v>30</v>
      </c>
      <c r="E240" t="s">
        <v>63</v>
      </c>
      <c r="F240">
        <v>0</v>
      </c>
      <c r="G240" t="s">
        <v>60</v>
      </c>
      <c r="H240" t="s">
        <v>53</v>
      </c>
      <c r="I240" t="s">
        <v>27</v>
      </c>
      <c r="J240" t="s">
        <v>21</v>
      </c>
      <c r="K240">
        <v>2359</v>
      </c>
      <c r="L240" t="str">
        <f>TEXT(SafetyData[[#This Row],[Date]],"ddd")</f>
        <v>Wed</v>
      </c>
      <c r="M240">
        <f>MONTH(SafetyData[[#This Row],[Date]])</f>
        <v>2</v>
      </c>
      <c r="N240">
        <f>YEAR(SafetyData[[#This Row],[Date]])</f>
        <v>2021</v>
      </c>
    </row>
    <row r="241" spans="1:14" x14ac:dyDescent="0.25">
      <c r="A241">
        <v>44234</v>
      </c>
      <c r="B241" t="s">
        <v>43</v>
      </c>
      <c r="C241" t="s">
        <v>15</v>
      </c>
      <c r="D241" t="s">
        <v>36</v>
      </c>
      <c r="E241" t="s">
        <v>17</v>
      </c>
      <c r="F241">
        <v>0</v>
      </c>
      <c r="G241" t="s">
        <v>39</v>
      </c>
      <c r="H241" t="s">
        <v>53</v>
      </c>
      <c r="I241" t="s">
        <v>47</v>
      </c>
      <c r="J241" t="s">
        <v>21</v>
      </c>
      <c r="K241">
        <v>653</v>
      </c>
      <c r="L241" t="str">
        <f>TEXT(SafetyData[[#This Row],[Date]],"ddd")</f>
        <v>Sun</v>
      </c>
      <c r="M241">
        <f>MONTH(SafetyData[[#This Row],[Date]])</f>
        <v>2</v>
      </c>
      <c r="N241">
        <f>YEAR(SafetyData[[#This Row],[Date]])</f>
        <v>2021</v>
      </c>
    </row>
    <row r="242" spans="1:14" x14ac:dyDescent="0.25">
      <c r="A242">
        <v>44238</v>
      </c>
      <c r="B242" t="s">
        <v>34</v>
      </c>
      <c r="C242" t="s">
        <v>15</v>
      </c>
      <c r="D242" t="s">
        <v>23</v>
      </c>
      <c r="E242" t="s">
        <v>31</v>
      </c>
      <c r="F242">
        <v>0</v>
      </c>
      <c r="G242" t="s">
        <v>18</v>
      </c>
      <c r="H242" t="s">
        <v>53</v>
      </c>
      <c r="I242" t="s">
        <v>20</v>
      </c>
      <c r="J242" t="s">
        <v>21</v>
      </c>
      <c r="K242">
        <v>3487</v>
      </c>
      <c r="L242" t="str">
        <f>TEXT(SafetyData[[#This Row],[Date]],"ddd")</f>
        <v>Thu</v>
      </c>
      <c r="M242">
        <f>MONTH(SafetyData[[#This Row],[Date]])</f>
        <v>2</v>
      </c>
      <c r="N242">
        <f>YEAR(SafetyData[[#This Row],[Date]])</f>
        <v>2021</v>
      </c>
    </row>
    <row r="243" spans="1:14" x14ac:dyDescent="0.25">
      <c r="A243">
        <v>44238</v>
      </c>
      <c r="B243" t="s">
        <v>45</v>
      </c>
      <c r="C243" t="s">
        <v>15</v>
      </c>
      <c r="D243" t="s">
        <v>23</v>
      </c>
      <c r="E243" t="s">
        <v>37</v>
      </c>
      <c r="F243">
        <v>0</v>
      </c>
      <c r="G243" t="s">
        <v>46</v>
      </c>
      <c r="H243" t="s">
        <v>41</v>
      </c>
      <c r="I243" t="s">
        <v>20</v>
      </c>
      <c r="J243" t="s">
        <v>59</v>
      </c>
      <c r="K243">
        <v>67</v>
      </c>
      <c r="L243" t="str">
        <f>TEXT(SafetyData[[#This Row],[Date]],"ddd")</f>
        <v>Thu</v>
      </c>
      <c r="M243">
        <f>MONTH(SafetyData[[#This Row],[Date]])</f>
        <v>2</v>
      </c>
      <c r="N243">
        <f>YEAR(SafetyData[[#This Row],[Date]])</f>
        <v>2021</v>
      </c>
    </row>
    <row r="244" spans="1:14" x14ac:dyDescent="0.25">
      <c r="A244">
        <v>44240</v>
      </c>
      <c r="B244" t="s">
        <v>43</v>
      </c>
      <c r="C244" t="s">
        <v>15</v>
      </c>
      <c r="D244" t="s">
        <v>36</v>
      </c>
      <c r="E244" t="s">
        <v>40</v>
      </c>
      <c r="F244">
        <v>2.5</v>
      </c>
      <c r="G244" t="s">
        <v>25</v>
      </c>
      <c r="H244" t="s">
        <v>26</v>
      </c>
      <c r="I244" t="s">
        <v>47</v>
      </c>
      <c r="J244" t="s">
        <v>52</v>
      </c>
      <c r="K244">
        <v>1922</v>
      </c>
      <c r="L244" t="str">
        <f>TEXT(SafetyData[[#This Row],[Date]],"ddd")</f>
        <v>Sat</v>
      </c>
      <c r="M244">
        <f>MONTH(SafetyData[[#This Row],[Date]])</f>
        <v>2</v>
      </c>
      <c r="N244">
        <f>YEAR(SafetyData[[#This Row],[Date]])</f>
        <v>2021</v>
      </c>
    </row>
    <row r="245" spans="1:14" x14ac:dyDescent="0.25">
      <c r="A245">
        <v>44241</v>
      </c>
      <c r="B245" t="s">
        <v>65</v>
      </c>
      <c r="C245" t="s">
        <v>15</v>
      </c>
      <c r="D245" t="s">
        <v>30</v>
      </c>
      <c r="E245" t="s">
        <v>48</v>
      </c>
      <c r="F245">
        <v>0</v>
      </c>
      <c r="G245" t="s">
        <v>57</v>
      </c>
      <c r="H245" t="s">
        <v>53</v>
      </c>
      <c r="I245" t="s">
        <v>47</v>
      </c>
      <c r="J245" t="s">
        <v>21</v>
      </c>
      <c r="K245">
        <v>4247</v>
      </c>
      <c r="L245" t="str">
        <f>TEXT(SafetyData[[#This Row],[Date]],"ddd")</f>
        <v>Sun</v>
      </c>
      <c r="M245">
        <f>MONTH(SafetyData[[#This Row],[Date]])</f>
        <v>2</v>
      </c>
      <c r="N245">
        <f>YEAR(SafetyData[[#This Row],[Date]])</f>
        <v>2021</v>
      </c>
    </row>
    <row r="246" spans="1:14" x14ac:dyDescent="0.25">
      <c r="A246">
        <v>44242</v>
      </c>
      <c r="B246" t="s">
        <v>45</v>
      </c>
      <c r="C246" t="s">
        <v>15</v>
      </c>
      <c r="D246" t="s">
        <v>36</v>
      </c>
      <c r="E246" t="s">
        <v>48</v>
      </c>
      <c r="F246">
        <v>0</v>
      </c>
      <c r="G246" t="s">
        <v>60</v>
      </c>
      <c r="H246" t="s">
        <v>19</v>
      </c>
      <c r="I246" t="s">
        <v>47</v>
      </c>
      <c r="J246" t="s">
        <v>28</v>
      </c>
      <c r="K246">
        <v>0</v>
      </c>
      <c r="L246" t="str">
        <f>TEXT(SafetyData[[#This Row],[Date]],"ddd")</f>
        <v>Mon</v>
      </c>
      <c r="M246">
        <f>MONTH(SafetyData[[#This Row],[Date]])</f>
        <v>2</v>
      </c>
      <c r="N246">
        <f>YEAR(SafetyData[[#This Row],[Date]])</f>
        <v>2021</v>
      </c>
    </row>
    <row r="247" spans="1:14" x14ac:dyDescent="0.25">
      <c r="A247">
        <v>44245</v>
      </c>
      <c r="B247" t="s">
        <v>65</v>
      </c>
      <c r="C247" t="s">
        <v>15</v>
      </c>
      <c r="D247" t="s">
        <v>30</v>
      </c>
      <c r="E247" t="s">
        <v>48</v>
      </c>
      <c r="F247">
        <v>0</v>
      </c>
      <c r="G247" t="s">
        <v>60</v>
      </c>
      <c r="H247" t="s">
        <v>19</v>
      </c>
      <c r="I247" t="s">
        <v>47</v>
      </c>
      <c r="J247" t="s">
        <v>59</v>
      </c>
      <c r="K247">
        <v>0</v>
      </c>
      <c r="L247" t="str">
        <f>TEXT(SafetyData[[#This Row],[Date]],"ddd")</f>
        <v>Thu</v>
      </c>
      <c r="M247">
        <f>MONTH(SafetyData[[#This Row],[Date]])</f>
        <v>2</v>
      </c>
      <c r="N247">
        <f>YEAR(SafetyData[[#This Row],[Date]])</f>
        <v>2021</v>
      </c>
    </row>
    <row r="248" spans="1:14" x14ac:dyDescent="0.25">
      <c r="A248">
        <v>44245</v>
      </c>
      <c r="B248" t="s">
        <v>43</v>
      </c>
      <c r="C248" t="s">
        <v>35</v>
      </c>
      <c r="D248" t="s">
        <v>16</v>
      </c>
      <c r="E248" t="s">
        <v>63</v>
      </c>
      <c r="F248">
        <v>0</v>
      </c>
      <c r="G248" t="s">
        <v>49</v>
      </c>
      <c r="H248" t="s">
        <v>19</v>
      </c>
      <c r="I248" t="s">
        <v>47</v>
      </c>
      <c r="J248" t="s">
        <v>52</v>
      </c>
      <c r="K248">
        <v>0</v>
      </c>
      <c r="L248" t="str">
        <f>TEXT(SafetyData[[#This Row],[Date]],"ddd")</f>
        <v>Thu</v>
      </c>
      <c r="M248">
        <f>MONTH(SafetyData[[#This Row],[Date]])</f>
        <v>2</v>
      </c>
      <c r="N248">
        <f>YEAR(SafetyData[[#This Row],[Date]])</f>
        <v>2021</v>
      </c>
    </row>
    <row r="249" spans="1:14" x14ac:dyDescent="0.25">
      <c r="A249">
        <v>44246</v>
      </c>
      <c r="B249" t="s">
        <v>14</v>
      </c>
      <c r="C249" t="s">
        <v>15</v>
      </c>
      <c r="D249" t="s">
        <v>30</v>
      </c>
      <c r="E249" t="s">
        <v>40</v>
      </c>
      <c r="F249">
        <v>0</v>
      </c>
      <c r="G249" t="s">
        <v>46</v>
      </c>
      <c r="H249" t="s">
        <v>41</v>
      </c>
      <c r="I249" t="s">
        <v>47</v>
      </c>
      <c r="J249" t="s">
        <v>28</v>
      </c>
      <c r="K249">
        <v>189</v>
      </c>
      <c r="L249" t="str">
        <f>TEXT(SafetyData[[#This Row],[Date]],"ddd")</f>
        <v>Fri</v>
      </c>
      <c r="M249">
        <f>MONTH(SafetyData[[#This Row],[Date]])</f>
        <v>2</v>
      </c>
      <c r="N249">
        <f>YEAR(SafetyData[[#This Row],[Date]])</f>
        <v>2021</v>
      </c>
    </row>
    <row r="250" spans="1:14" x14ac:dyDescent="0.25">
      <c r="A250">
        <v>44248</v>
      </c>
      <c r="B250" t="s">
        <v>14</v>
      </c>
      <c r="C250" t="s">
        <v>15</v>
      </c>
      <c r="D250" t="s">
        <v>16</v>
      </c>
      <c r="E250" t="s">
        <v>24</v>
      </c>
      <c r="F250">
        <v>0</v>
      </c>
      <c r="G250" t="s">
        <v>55</v>
      </c>
      <c r="H250" t="s">
        <v>19</v>
      </c>
      <c r="I250" t="s">
        <v>47</v>
      </c>
      <c r="J250" t="s">
        <v>54</v>
      </c>
      <c r="K250">
        <v>0</v>
      </c>
      <c r="L250" t="str">
        <f>TEXT(SafetyData[[#This Row],[Date]],"ddd")</f>
        <v>Sun</v>
      </c>
      <c r="M250">
        <f>MONTH(SafetyData[[#This Row],[Date]])</f>
        <v>2</v>
      </c>
      <c r="N250">
        <f>YEAR(SafetyData[[#This Row],[Date]])</f>
        <v>2021</v>
      </c>
    </row>
    <row r="251" spans="1:14" x14ac:dyDescent="0.25">
      <c r="A251">
        <v>44251</v>
      </c>
      <c r="B251" t="s">
        <v>65</v>
      </c>
      <c r="C251" t="s">
        <v>15</v>
      </c>
      <c r="D251" t="s">
        <v>23</v>
      </c>
      <c r="E251" t="s">
        <v>38</v>
      </c>
      <c r="F251">
        <v>0</v>
      </c>
      <c r="G251" t="s">
        <v>39</v>
      </c>
      <c r="H251" t="s">
        <v>19</v>
      </c>
      <c r="I251" t="s">
        <v>20</v>
      </c>
      <c r="J251" t="s">
        <v>44</v>
      </c>
      <c r="K251">
        <v>0</v>
      </c>
      <c r="L251" t="str">
        <f>TEXT(SafetyData[[#This Row],[Date]],"ddd")</f>
        <v>Wed</v>
      </c>
      <c r="M251">
        <f>MONTH(SafetyData[[#This Row],[Date]])</f>
        <v>2</v>
      </c>
      <c r="N251">
        <f>YEAR(SafetyData[[#This Row],[Date]])</f>
        <v>2021</v>
      </c>
    </row>
    <row r="252" spans="1:14" x14ac:dyDescent="0.25">
      <c r="A252">
        <v>44253</v>
      </c>
      <c r="B252" t="s">
        <v>51</v>
      </c>
      <c r="C252" t="s">
        <v>15</v>
      </c>
      <c r="D252" t="s">
        <v>30</v>
      </c>
      <c r="E252" t="s">
        <v>63</v>
      </c>
      <c r="F252">
        <v>0</v>
      </c>
      <c r="G252" t="s">
        <v>57</v>
      </c>
      <c r="H252" t="s">
        <v>53</v>
      </c>
      <c r="I252" t="s">
        <v>27</v>
      </c>
      <c r="J252" t="s">
        <v>42</v>
      </c>
      <c r="K252">
        <v>2801</v>
      </c>
      <c r="L252" t="str">
        <f>TEXT(SafetyData[[#This Row],[Date]],"ddd")</f>
        <v>Fri</v>
      </c>
      <c r="M252">
        <f>MONTH(SafetyData[[#This Row],[Date]])</f>
        <v>2</v>
      </c>
      <c r="N252">
        <f>YEAR(SafetyData[[#This Row],[Date]])</f>
        <v>2021</v>
      </c>
    </row>
    <row r="253" spans="1:14" x14ac:dyDescent="0.25">
      <c r="A253">
        <v>44255</v>
      </c>
      <c r="B253" t="s">
        <v>56</v>
      </c>
      <c r="C253" t="s">
        <v>15</v>
      </c>
      <c r="D253" t="s">
        <v>30</v>
      </c>
      <c r="E253" t="s">
        <v>63</v>
      </c>
      <c r="F253">
        <v>0</v>
      </c>
      <c r="G253" t="s">
        <v>18</v>
      </c>
      <c r="H253" t="s">
        <v>19</v>
      </c>
      <c r="I253" t="s">
        <v>20</v>
      </c>
      <c r="J253" t="s">
        <v>44</v>
      </c>
      <c r="K253">
        <v>0</v>
      </c>
      <c r="L253" t="str">
        <f>TEXT(SafetyData[[#This Row],[Date]],"ddd")</f>
        <v>Sun</v>
      </c>
      <c r="M253">
        <f>MONTH(SafetyData[[#This Row],[Date]])</f>
        <v>2</v>
      </c>
      <c r="N253">
        <f>YEAR(SafetyData[[#This Row],[Date]])</f>
        <v>2021</v>
      </c>
    </row>
    <row r="254" spans="1:14" x14ac:dyDescent="0.25">
      <c r="A254">
        <v>44256</v>
      </c>
      <c r="B254" t="s">
        <v>51</v>
      </c>
      <c r="C254" t="s">
        <v>15</v>
      </c>
      <c r="D254" t="s">
        <v>36</v>
      </c>
      <c r="E254" t="s">
        <v>38</v>
      </c>
      <c r="F254">
        <v>0</v>
      </c>
      <c r="G254" t="s">
        <v>60</v>
      </c>
      <c r="H254" t="s">
        <v>19</v>
      </c>
      <c r="I254" t="s">
        <v>27</v>
      </c>
      <c r="J254" t="s">
        <v>44</v>
      </c>
      <c r="K254">
        <v>0</v>
      </c>
      <c r="L254" t="str">
        <f>TEXT(SafetyData[[#This Row],[Date]],"ddd")</f>
        <v>Mon</v>
      </c>
      <c r="M254">
        <f>MONTH(SafetyData[[#This Row],[Date]])</f>
        <v>3</v>
      </c>
      <c r="N254">
        <f>YEAR(SafetyData[[#This Row],[Date]])</f>
        <v>2021</v>
      </c>
    </row>
    <row r="255" spans="1:14" x14ac:dyDescent="0.25">
      <c r="A255">
        <v>44257</v>
      </c>
      <c r="B255" t="s">
        <v>64</v>
      </c>
      <c r="C255" t="s">
        <v>15</v>
      </c>
      <c r="D255" t="s">
        <v>30</v>
      </c>
      <c r="E255" t="s">
        <v>62</v>
      </c>
      <c r="F255">
        <v>0</v>
      </c>
      <c r="G255" t="s">
        <v>55</v>
      </c>
      <c r="H255" t="s">
        <v>19</v>
      </c>
      <c r="I255" t="s">
        <v>20</v>
      </c>
      <c r="J255" t="s">
        <v>54</v>
      </c>
      <c r="K255">
        <v>0</v>
      </c>
      <c r="L255" t="str">
        <f>TEXT(SafetyData[[#This Row],[Date]],"ddd")</f>
        <v>Tue</v>
      </c>
      <c r="M255">
        <f>MONTH(SafetyData[[#This Row],[Date]])</f>
        <v>3</v>
      </c>
      <c r="N255">
        <f>YEAR(SafetyData[[#This Row],[Date]])</f>
        <v>2021</v>
      </c>
    </row>
    <row r="256" spans="1:14" x14ac:dyDescent="0.25">
      <c r="A256">
        <v>44259</v>
      </c>
      <c r="B256" t="s">
        <v>14</v>
      </c>
      <c r="C256" t="s">
        <v>15</v>
      </c>
      <c r="D256" t="s">
        <v>16</v>
      </c>
      <c r="E256" t="s">
        <v>63</v>
      </c>
      <c r="F256">
        <v>0</v>
      </c>
      <c r="G256" t="s">
        <v>49</v>
      </c>
      <c r="H256" t="s">
        <v>41</v>
      </c>
      <c r="I256" t="s">
        <v>20</v>
      </c>
      <c r="J256" t="s">
        <v>50</v>
      </c>
      <c r="K256">
        <v>382</v>
      </c>
      <c r="L256" t="str">
        <f>TEXT(SafetyData[[#This Row],[Date]],"ddd")</f>
        <v>Thu</v>
      </c>
      <c r="M256">
        <f>MONTH(SafetyData[[#This Row],[Date]])</f>
        <v>3</v>
      </c>
      <c r="N256">
        <f>YEAR(SafetyData[[#This Row],[Date]])</f>
        <v>2021</v>
      </c>
    </row>
    <row r="257" spans="1:14" x14ac:dyDescent="0.25">
      <c r="A257">
        <v>44260</v>
      </c>
      <c r="B257" t="s">
        <v>56</v>
      </c>
      <c r="C257" t="s">
        <v>15</v>
      </c>
      <c r="D257" t="s">
        <v>16</v>
      </c>
      <c r="E257" t="s">
        <v>31</v>
      </c>
      <c r="F257">
        <v>1.5</v>
      </c>
      <c r="G257" t="s">
        <v>49</v>
      </c>
      <c r="H257" t="s">
        <v>26</v>
      </c>
      <c r="I257" t="s">
        <v>20</v>
      </c>
      <c r="J257" t="s">
        <v>42</v>
      </c>
      <c r="K257">
        <v>1177</v>
      </c>
      <c r="L257" t="str">
        <f>TEXT(SafetyData[[#This Row],[Date]],"ddd")</f>
        <v>Fri</v>
      </c>
      <c r="M257">
        <f>MONTH(SafetyData[[#This Row],[Date]])</f>
        <v>3</v>
      </c>
      <c r="N257">
        <f>YEAR(SafetyData[[#This Row],[Date]])</f>
        <v>2021</v>
      </c>
    </row>
    <row r="258" spans="1:14" x14ac:dyDescent="0.25">
      <c r="A258">
        <v>44260</v>
      </c>
      <c r="B258" t="s">
        <v>51</v>
      </c>
      <c r="C258" t="s">
        <v>15</v>
      </c>
      <c r="D258" t="s">
        <v>16</v>
      </c>
      <c r="E258" t="s">
        <v>62</v>
      </c>
      <c r="F258">
        <v>0</v>
      </c>
      <c r="G258" t="s">
        <v>18</v>
      </c>
      <c r="H258" t="s">
        <v>41</v>
      </c>
      <c r="I258" t="s">
        <v>47</v>
      </c>
      <c r="J258" t="s">
        <v>54</v>
      </c>
      <c r="K258">
        <v>308</v>
      </c>
      <c r="L258" t="str">
        <f>TEXT(SafetyData[[#This Row],[Date]],"ddd")</f>
        <v>Fri</v>
      </c>
      <c r="M258">
        <f>MONTH(SafetyData[[#This Row],[Date]])</f>
        <v>3</v>
      </c>
      <c r="N258">
        <f>YEAR(SafetyData[[#This Row],[Date]])</f>
        <v>2021</v>
      </c>
    </row>
    <row r="259" spans="1:14" x14ac:dyDescent="0.25">
      <c r="A259">
        <v>44266</v>
      </c>
      <c r="B259" t="s">
        <v>34</v>
      </c>
      <c r="C259" t="s">
        <v>35</v>
      </c>
      <c r="D259" t="s">
        <v>23</v>
      </c>
      <c r="E259" t="s">
        <v>62</v>
      </c>
      <c r="F259">
        <v>0</v>
      </c>
      <c r="G259" t="s">
        <v>46</v>
      </c>
      <c r="H259" t="s">
        <v>41</v>
      </c>
      <c r="I259" t="s">
        <v>47</v>
      </c>
      <c r="J259" t="s">
        <v>21</v>
      </c>
      <c r="K259">
        <v>84</v>
      </c>
      <c r="L259" t="str">
        <f>TEXT(SafetyData[[#This Row],[Date]],"ddd")</f>
        <v>Thu</v>
      </c>
      <c r="M259">
        <f>MONTH(SafetyData[[#This Row],[Date]])</f>
        <v>3</v>
      </c>
      <c r="N259">
        <f>YEAR(SafetyData[[#This Row],[Date]])</f>
        <v>2021</v>
      </c>
    </row>
    <row r="260" spans="1:14" x14ac:dyDescent="0.25">
      <c r="A260">
        <v>44267</v>
      </c>
      <c r="B260" t="s">
        <v>56</v>
      </c>
      <c r="C260" t="s">
        <v>15</v>
      </c>
      <c r="D260" t="s">
        <v>30</v>
      </c>
      <c r="E260" t="s">
        <v>63</v>
      </c>
      <c r="F260">
        <v>0</v>
      </c>
      <c r="G260" t="s">
        <v>55</v>
      </c>
      <c r="H260" t="s">
        <v>53</v>
      </c>
      <c r="I260" t="s">
        <v>47</v>
      </c>
      <c r="J260" t="s">
        <v>50</v>
      </c>
      <c r="K260">
        <v>501</v>
      </c>
      <c r="L260" t="str">
        <f>TEXT(SafetyData[[#This Row],[Date]],"ddd")</f>
        <v>Fri</v>
      </c>
      <c r="M260">
        <f>MONTH(SafetyData[[#This Row],[Date]])</f>
        <v>3</v>
      </c>
      <c r="N260">
        <f>YEAR(SafetyData[[#This Row],[Date]])</f>
        <v>2021</v>
      </c>
    </row>
    <row r="261" spans="1:14" x14ac:dyDescent="0.25">
      <c r="A261">
        <v>44269</v>
      </c>
      <c r="B261" t="s">
        <v>22</v>
      </c>
      <c r="C261" t="s">
        <v>15</v>
      </c>
      <c r="D261" t="s">
        <v>16</v>
      </c>
      <c r="E261" t="s">
        <v>63</v>
      </c>
      <c r="F261">
        <v>0</v>
      </c>
      <c r="G261" t="s">
        <v>60</v>
      </c>
      <c r="H261" t="s">
        <v>53</v>
      </c>
      <c r="I261" t="s">
        <v>27</v>
      </c>
      <c r="J261" t="s">
        <v>44</v>
      </c>
      <c r="K261">
        <v>4587</v>
      </c>
      <c r="L261" t="str">
        <f>TEXT(SafetyData[[#This Row],[Date]],"ddd")</f>
        <v>Sun</v>
      </c>
      <c r="M261">
        <f>MONTH(SafetyData[[#This Row],[Date]])</f>
        <v>3</v>
      </c>
      <c r="N261">
        <f>YEAR(SafetyData[[#This Row],[Date]])</f>
        <v>2021</v>
      </c>
    </row>
    <row r="262" spans="1:14" x14ac:dyDescent="0.25">
      <c r="A262">
        <v>44269</v>
      </c>
      <c r="B262" t="s">
        <v>43</v>
      </c>
      <c r="C262" t="s">
        <v>15</v>
      </c>
      <c r="D262" t="s">
        <v>16</v>
      </c>
      <c r="E262" t="s">
        <v>48</v>
      </c>
      <c r="F262">
        <v>0</v>
      </c>
      <c r="G262" t="s">
        <v>32</v>
      </c>
      <c r="H262" t="s">
        <v>19</v>
      </c>
      <c r="I262" t="s">
        <v>20</v>
      </c>
      <c r="J262" t="s">
        <v>21</v>
      </c>
      <c r="K262">
        <v>0</v>
      </c>
      <c r="L262" t="str">
        <f>TEXT(SafetyData[[#This Row],[Date]],"ddd")</f>
        <v>Sun</v>
      </c>
      <c r="M262">
        <f>MONTH(SafetyData[[#This Row],[Date]])</f>
        <v>3</v>
      </c>
      <c r="N262">
        <f>YEAR(SafetyData[[#This Row],[Date]])</f>
        <v>2021</v>
      </c>
    </row>
    <row r="263" spans="1:14" x14ac:dyDescent="0.25">
      <c r="A263">
        <v>44270</v>
      </c>
      <c r="B263" t="s">
        <v>51</v>
      </c>
      <c r="C263" t="s">
        <v>15</v>
      </c>
      <c r="D263" t="s">
        <v>30</v>
      </c>
      <c r="E263" t="s">
        <v>24</v>
      </c>
      <c r="F263">
        <v>0</v>
      </c>
      <c r="G263" t="s">
        <v>60</v>
      </c>
      <c r="H263" t="s">
        <v>53</v>
      </c>
      <c r="I263" t="s">
        <v>47</v>
      </c>
      <c r="J263" t="s">
        <v>42</v>
      </c>
      <c r="K263">
        <v>3871</v>
      </c>
      <c r="L263" t="str">
        <f>TEXT(SafetyData[[#This Row],[Date]],"ddd")</f>
        <v>Mon</v>
      </c>
      <c r="M263">
        <f>MONTH(SafetyData[[#This Row],[Date]])</f>
        <v>3</v>
      </c>
      <c r="N263">
        <f>YEAR(SafetyData[[#This Row],[Date]])</f>
        <v>2021</v>
      </c>
    </row>
    <row r="264" spans="1:14" x14ac:dyDescent="0.25">
      <c r="A264">
        <v>44272</v>
      </c>
      <c r="B264" t="s">
        <v>64</v>
      </c>
      <c r="C264" t="s">
        <v>15</v>
      </c>
      <c r="D264" t="s">
        <v>23</v>
      </c>
      <c r="E264" t="s">
        <v>17</v>
      </c>
      <c r="F264">
        <v>1.5</v>
      </c>
      <c r="G264" t="s">
        <v>39</v>
      </c>
      <c r="H264" t="s">
        <v>26</v>
      </c>
      <c r="I264" t="s">
        <v>20</v>
      </c>
      <c r="J264" t="s">
        <v>50</v>
      </c>
      <c r="K264">
        <v>4781</v>
      </c>
      <c r="L264" t="str">
        <f>TEXT(SafetyData[[#This Row],[Date]],"ddd")</f>
        <v>Wed</v>
      </c>
      <c r="M264">
        <f>MONTH(SafetyData[[#This Row],[Date]])</f>
        <v>3</v>
      </c>
      <c r="N264">
        <f>YEAR(SafetyData[[#This Row],[Date]])</f>
        <v>2021</v>
      </c>
    </row>
    <row r="265" spans="1:14" x14ac:dyDescent="0.25">
      <c r="A265">
        <v>44272</v>
      </c>
      <c r="B265" t="s">
        <v>45</v>
      </c>
      <c r="C265" t="s">
        <v>35</v>
      </c>
      <c r="D265" t="s">
        <v>16</v>
      </c>
      <c r="E265" t="s">
        <v>17</v>
      </c>
      <c r="F265">
        <v>5</v>
      </c>
      <c r="G265" t="s">
        <v>18</v>
      </c>
      <c r="H265" t="s">
        <v>26</v>
      </c>
      <c r="I265" t="s">
        <v>27</v>
      </c>
      <c r="J265" t="s">
        <v>50</v>
      </c>
      <c r="K265">
        <v>4373</v>
      </c>
      <c r="L265" t="str">
        <f>TEXT(SafetyData[[#This Row],[Date]],"ddd")</f>
        <v>Wed</v>
      </c>
      <c r="M265">
        <f>MONTH(SafetyData[[#This Row],[Date]])</f>
        <v>3</v>
      </c>
      <c r="N265">
        <f>YEAR(SafetyData[[#This Row],[Date]])</f>
        <v>2021</v>
      </c>
    </row>
    <row r="266" spans="1:14" x14ac:dyDescent="0.25">
      <c r="A266">
        <v>44273</v>
      </c>
      <c r="B266" t="s">
        <v>61</v>
      </c>
      <c r="C266" t="s">
        <v>15</v>
      </c>
      <c r="D266" t="s">
        <v>16</v>
      </c>
      <c r="E266" t="s">
        <v>63</v>
      </c>
      <c r="F266">
        <v>0.5</v>
      </c>
      <c r="G266" t="s">
        <v>57</v>
      </c>
      <c r="H266" t="s">
        <v>26</v>
      </c>
      <c r="I266" t="s">
        <v>20</v>
      </c>
      <c r="J266" t="s">
        <v>52</v>
      </c>
      <c r="K266">
        <v>2854</v>
      </c>
      <c r="L266" t="str">
        <f>TEXT(SafetyData[[#This Row],[Date]],"ddd")</f>
        <v>Thu</v>
      </c>
      <c r="M266">
        <f>MONTH(SafetyData[[#This Row],[Date]])</f>
        <v>3</v>
      </c>
      <c r="N266">
        <f>YEAR(SafetyData[[#This Row],[Date]])</f>
        <v>2021</v>
      </c>
    </row>
    <row r="267" spans="1:14" x14ac:dyDescent="0.25">
      <c r="A267">
        <v>44274</v>
      </c>
      <c r="B267" t="s">
        <v>45</v>
      </c>
      <c r="C267" t="s">
        <v>35</v>
      </c>
      <c r="D267" t="s">
        <v>16</v>
      </c>
      <c r="E267" t="s">
        <v>62</v>
      </c>
      <c r="F267">
        <v>0</v>
      </c>
      <c r="G267" t="s">
        <v>25</v>
      </c>
      <c r="H267" t="s">
        <v>41</v>
      </c>
      <c r="I267" t="s">
        <v>20</v>
      </c>
      <c r="J267" t="s">
        <v>59</v>
      </c>
      <c r="K267">
        <v>217</v>
      </c>
      <c r="L267" t="str">
        <f>TEXT(SafetyData[[#This Row],[Date]],"ddd")</f>
        <v>Fri</v>
      </c>
      <c r="M267">
        <f>MONTH(SafetyData[[#This Row],[Date]])</f>
        <v>3</v>
      </c>
      <c r="N267">
        <f>YEAR(SafetyData[[#This Row],[Date]])</f>
        <v>2021</v>
      </c>
    </row>
    <row r="268" spans="1:14" x14ac:dyDescent="0.25">
      <c r="A268">
        <v>44277</v>
      </c>
      <c r="B268" t="s">
        <v>34</v>
      </c>
      <c r="C268" t="s">
        <v>15</v>
      </c>
      <c r="D268" t="s">
        <v>36</v>
      </c>
      <c r="E268" t="s">
        <v>17</v>
      </c>
      <c r="F268">
        <v>0</v>
      </c>
      <c r="G268" t="s">
        <v>55</v>
      </c>
      <c r="H268" t="s">
        <v>53</v>
      </c>
      <c r="I268" t="s">
        <v>47</v>
      </c>
      <c r="J268" t="s">
        <v>59</v>
      </c>
      <c r="K268">
        <v>804</v>
      </c>
      <c r="L268" t="str">
        <f>TEXT(SafetyData[[#This Row],[Date]],"ddd")</f>
        <v>Mon</v>
      </c>
      <c r="M268">
        <f>MONTH(SafetyData[[#This Row],[Date]])</f>
        <v>3</v>
      </c>
      <c r="N268">
        <f>YEAR(SafetyData[[#This Row],[Date]])</f>
        <v>2021</v>
      </c>
    </row>
    <row r="269" spans="1:14" x14ac:dyDescent="0.25">
      <c r="A269">
        <v>44278</v>
      </c>
      <c r="B269" t="s">
        <v>45</v>
      </c>
      <c r="C269" t="s">
        <v>15</v>
      </c>
      <c r="D269" t="s">
        <v>36</v>
      </c>
      <c r="E269" t="s">
        <v>38</v>
      </c>
      <c r="F269">
        <v>0</v>
      </c>
      <c r="G269" t="s">
        <v>60</v>
      </c>
      <c r="H269" t="s">
        <v>53</v>
      </c>
      <c r="I269" t="s">
        <v>20</v>
      </c>
      <c r="J269" t="s">
        <v>54</v>
      </c>
      <c r="K269">
        <v>668</v>
      </c>
      <c r="L269" t="str">
        <f>TEXT(SafetyData[[#This Row],[Date]],"ddd")</f>
        <v>Tue</v>
      </c>
      <c r="M269">
        <f>MONTH(SafetyData[[#This Row],[Date]])</f>
        <v>3</v>
      </c>
      <c r="N269">
        <f>YEAR(SafetyData[[#This Row],[Date]])</f>
        <v>2021</v>
      </c>
    </row>
    <row r="270" spans="1:14" x14ac:dyDescent="0.25">
      <c r="A270">
        <v>44286</v>
      </c>
      <c r="B270" t="s">
        <v>43</v>
      </c>
      <c r="C270" t="s">
        <v>15</v>
      </c>
      <c r="D270" t="s">
        <v>23</v>
      </c>
      <c r="E270" t="s">
        <v>37</v>
      </c>
      <c r="F270">
        <v>0</v>
      </c>
      <c r="G270" t="s">
        <v>55</v>
      </c>
      <c r="H270" t="s">
        <v>19</v>
      </c>
      <c r="I270" t="s">
        <v>27</v>
      </c>
      <c r="J270" t="s">
        <v>33</v>
      </c>
      <c r="K270">
        <v>0</v>
      </c>
      <c r="L270" t="str">
        <f>TEXT(SafetyData[[#This Row],[Date]],"ddd")</f>
        <v>Wed</v>
      </c>
      <c r="M270">
        <f>MONTH(SafetyData[[#This Row],[Date]])</f>
        <v>3</v>
      </c>
      <c r="N270">
        <f>YEAR(SafetyData[[#This Row],[Date]])</f>
        <v>2021</v>
      </c>
    </row>
    <row r="271" spans="1:14" x14ac:dyDescent="0.25">
      <c r="A271">
        <v>44286</v>
      </c>
      <c r="B271" t="s">
        <v>29</v>
      </c>
      <c r="C271" t="s">
        <v>35</v>
      </c>
      <c r="D271" t="s">
        <v>30</v>
      </c>
      <c r="E271" t="s">
        <v>24</v>
      </c>
      <c r="F271">
        <v>5</v>
      </c>
      <c r="G271" t="s">
        <v>39</v>
      </c>
      <c r="H271" t="s">
        <v>26</v>
      </c>
      <c r="I271" t="s">
        <v>47</v>
      </c>
      <c r="J271" t="s">
        <v>59</v>
      </c>
      <c r="K271">
        <v>1993</v>
      </c>
      <c r="L271" t="str">
        <f>TEXT(SafetyData[[#This Row],[Date]],"ddd")</f>
        <v>Wed</v>
      </c>
      <c r="M271">
        <f>MONTH(SafetyData[[#This Row],[Date]])</f>
        <v>3</v>
      </c>
      <c r="N271">
        <f>YEAR(SafetyData[[#This Row],[Date]])</f>
        <v>2021</v>
      </c>
    </row>
    <row r="272" spans="1:14" x14ac:dyDescent="0.25">
      <c r="A272">
        <v>44287</v>
      </c>
      <c r="B272" t="s">
        <v>56</v>
      </c>
      <c r="C272" t="s">
        <v>15</v>
      </c>
      <c r="D272" t="s">
        <v>16</v>
      </c>
      <c r="E272" t="s">
        <v>24</v>
      </c>
      <c r="F272">
        <v>0</v>
      </c>
      <c r="G272" t="s">
        <v>25</v>
      </c>
      <c r="H272" t="s">
        <v>53</v>
      </c>
      <c r="I272" t="s">
        <v>47</v>
      </c>
      <c r="J272" t="s">
        <v>28</v>
      </c>
      <c r="K272">
        <v>4836</v>
      </c>
      <c r="L272" t="str">
        <f>TEXT(SafetyData[[#This Row],[Date]],"ddd")</f>
        <v>Thu</v>
      </c>
      <c r="M272">
        <f>MONTH(SafetyData[[#This Row],[Date]])</f>
        <v>4</v>
      </c>
      <c r="N272">
        <f>YEAR(SafetyData[[#This Row],[Date]])</f>
        <v>2021</v>
      </c>
    </row>
    <row r="273" spans="1:14" x14ac:dyDescent="0.25">
      <c r="A273">
        <v>44287</v>
      </c>
      <c r="B273" t="s">
        <v>29</v>
      </c>
      <c r="C273" t="s">
        <v>15</v>
      </c>
      <c r="D273" t="s">
        <v>16</v>
      </c>
      <c r="E273" t="s">
        <v>40</v>
      </c>
      <c r="F273">
        <v>0</v>
      </c>
      <c r="G273" t="s">
        <v>60</v>
      </c>
      <c r="H273" t="s">
        <v>19</v>
      </c>
      <c r="I273" t="s">
        <v>27</v>
      </c>
      <c r="J273" t="s">
        <v>52</v>
      </c>
      <c r="K273">
        <v>0</v>
      </c>
      <c r="L273" t="str">
        <f>TEXT(SafetyData[[#This Row],[Date]],"ddd")</f>
        <v>Thu</v>
      </c>
      <c r="M273">
        <f>MONTH(SafetyData[[#This Row],[Date]])</f>
        <v>4</v>
      </c>
      <c r="N273">
        <f>YEAR(SafetyData[[#This Row],[Date]])</f>
        <v>2021</v>
      </c>
    </row>
    <row r="274" spans="1:14" x14ac:dyDescent="0.25">
      <c r="A274">
        <v>44288</v>
      </c>
      <c r="B274" t="s">
        <v>56</v>
      </c>
      <c r="C274" t="s">
        <v>35</v>
      </c>
      <c r="D274" t="s">
        <v>16</v>
      </c>
      <c r="E274" t="s">
        <v>63</v>
      </c>
      <c r="F274">
        <v>0</v>
      </c>
      <c r="G274" t="s">
        <v>39</v>
      </c>
      <c r="H274" t="s">
        <v>41</v>
      </c>
      <c r="I274" t="s">
        <v>47</v>
      </c>
      <c r="J274" t="s">
        <v>33</v>
      </c>
      <c r="K274">
        <v>342</v>
      </c>
      <c r="L274" t="str">
        <f>TEXT(SafetyData[[#This Row],[Date]],"ddd")</f>
        <v>Fri</v>
      </c>
      <c r="M274">
        <f>MONTH(SafetyData[[#This Row],[Date]])</f>
        <v>4</v>
      </c>
      <c r="N274">
        <f>YEAR(SafetyData[[#This Row],[Date]])</f>
        <v>2021</v>
      </c>
    </row>
    <row r="275" spans="1:14" x14ac:dyDescent="0.25">
      <c r="A275">
        <v>44292</v>
      </c>
      <c r="B275" t="s">
        <v>22</v>
      </c>
      <c r="C275" t="s">
        <v>15</v>
      </c>
      <c r="D275" t="s">
        <v>36</v>
      </c>
      <c r="E275" t="s">
        <v>62</v>
      </c>
      <c r="F275">
        <v>5</v>
      </c>
      <c r="G275" t="s">
        <v>60</v>
      </c>
      <c r="H275" t="s">
        <v>26</v>
      </c>
      <c r="I275" t="s">
        <v>27</v>
      </c>
      <c r="J275" t="s">
        <v>28</v>
      </c>
      <c r="K275">
        <v>2468</v>
      </c>
      <c r="L275" t="str">
        <f>TEXT(SafetyData[[#This Row],[Date]],"ddd")</f>
        <v>Tue</v>
      </c>
      <c r="M275">
        <f>MONTH(SafetyData[[#This Row],[Date]])</f>
        <v>4</v>
      </c>
      <c r="N275">
        <f>YEAR(SafetyData[[#This Row],[Date]])</f>
        <v>2021</v>
      </c>
    </row>
    <row r="276" spans="1:14" x14ac:dyDescent="0.25">
      <c r="A276">
        <v>44294</v>
      </c>
      <c r="B276" t="s">
        <v>51</v>
      </c>
      <c r="C276" t="s">
        <v>15</v>
      </c>
      <c r="D276" t="s">
        <v>16</v>
      </c>
      <c r="E276" t="s">
        <v>31</v>
      </c>
      <c r="F276">
        <v>0</v>
      </c>
      <c r="G276" t="s">
        <v>18</v>
      </c>
      <c r="H276" t="s">
        <v>53</v>
      </c>
      <c r="I276" t="s">
        <v>47</v>
      </c>
      <c r="J276" t="s">
        <v>28</v>
      </c>
      <c r="K276">
        <v>2990</v>
      </c>
      <c r="L276" t="str">
        <f>TEXT(SafetyData[[#This Row],[Date]],"ddd")</f>
        <v>Thu</v>
      </c>
      <c r="M276">
        <f>MONTH(SafetyData[[#This Row],[Date]])</f>
        <v>4</v>
      </c>
      <c r="N276">
        <f>YEAR(SafetyData[[#This Row],[Date]])</f>
        <v>2021</v>
      </c>
    </row>
    <row r="277" spans="1:14" x14ac:dyDescent="0.25">
      <c r="A277">
        <v>44295</v>
      </c>
      <c r="B277" t="s">
        <v>22</v>
      </c>
      <c r="C277" t="s">
        <v>15</v>
      </c>
      <c r="D277" t="s">
        <v>36</v>
      </c>
      <c r="E277" t="s">
        <v>38</v>
      </c>
      <c r="F277">
        <v>0</v>
      </c>
      <c r="G277" t="s">
        <v>55</v>
      </c>
      <c r="H277" t="s">
        <v>53</v>
      </c>
      <c r="I277" t="s">
        <v>27</v>
      </c>
      <c r="J277" t="s">
        <v>42</v>
      </c>
      <c r="K277">
        <v>4570</v>
      </c>
      <c r="L277" t="str">
        <f>TEXT(SafetyData[[#This Row],[Date]],"ddd")</f>
        <v>Fri</v>
      </c>
      <c r="M277">
        <f>MONTH(SafetyData[[#This Row],[Date]])</f>
        <v>4</v>
      </c>
      <c r="N277">
        <f>YEAR(SafetyData[[#This Row],[Date]])</f>
        <v>2021</v>
      </c>
    </row>
    <row r="278" spans="1:14" x14ac:dyDescent="0.25">
      <c r="A278">
        <v>44297</v>
      </c>
      <c r="B278" t="s">
        <v>51</v>
      </c>
      <c r="C278" t="s">
        <v>15</v>
      </c>
      <c r="D278" t="s">
        <v>23</v>
      </c>
      <c r="E278" t="s">
        <v>62</v>
      </c>
      <c r="F278">
        <v>0</v>
      </c>
      <c r="G278" t="s">
        <v>60</v>
      </c>
      <c r="H278" t="s">
        <v>53</v>
      </c>
      <c r="I278" t="s">
        <v>47</v>
      </c>
      <c r="J278" t="s">
        <v>54</v>
      </c>
      <c r="K278">
        <v>2022</v>
      </c>
      <c r="L278" t="str">
        <f>TEXT(SafetyData[[#This Row],[Date]],"ddd")</f>
        <v>Sun</v>
      </c>
      <c r="M278">
        <f>MONTH(SafetyData[[#This Row],[Date]])</f>
        <v>4</v>
      </c>
      <c r="N278">
        <f>YEAR(SafetyData[[#This Row],[Date]])</f>
        <v>2021</v>
      </c>
    </row>
    <row r="279" spans="1:14" x14ac:dyDescent="0.25">
      <c r="A279">
        <v>44299</v>
      </c>
      <c r="B279" t="s">
        <v>61</v>
      </c>
      <c r="C279" t="s">
        <v>15</v>
      </c>
      <c r="D279" t="s">
        <v>36</v>
      </c>
      <c r="E279" t="s">
        <v>24</v>
      </c>
      <c r="F279">
        <v>4</v>
      </c>
      <c r="G279" t="s">
        <v>32</v>
      </c>
      <c r="H279" t="s">
        <v>26</v>
      </c>
      <c r="I279" t="s">
        <v>20</v>
      </c>
      <c r="J279" t="s">
        <v>59</v>
      </c>
      <c r="K279">
        <v>2705</v>
      </c>
      <c r="L279" t="str">
        <f>TEXT(SafetyData[[#This Row],[Date]],"ddd")</f>
        <v>Tue</v>
      </c>
      <c r="M279">
        <f>MONTH(SafetyData[[#This Row],[Date]])</f>
        <v>4</v>
      </c>
      <c r="N279">
        <f>YEAR(SafetyData[[#This Row],[Date]])</f>
        <v>2021</v>
      </c>
    </row>
    <row r="280" spans="1:14" x14ac:dyDescent="0.25">
      <c r="A280">
        <v>44300</v>
      </c>
      <c r="B280" t="s">
        <v>65</v>
      </c>
      <c r="C280" t="s">
        <v>15</v>
      </c>
      <c r="D280" t="s">
        <v>36</v>
      </c>
      <c r="E280" t="s">
        <v>24</v>
      </c>
      <c r="F280">
        <v>2.5</v>
      </c>
      <c r="G280" t="s">
        <v>60</v>
      </c>
      <c r="H280" t="s">
        <v>26</v>
      </c>
      <c r="I280" t="s">
        <v>20</v>
      </c>
      <c r="J280" t="s">
        <v>42</v>
      </c>
      <c r="K280">
        <v>819</v>
      </c>
      <c r="L280" t="str">
        <f>TEXT(SafetyData[[#This Row],[Date]],"ddd")</f>
        <v>Wed</v>
      </c>
      <c r="M280">
        <f>MONTH(SafetyData[[#This Row],[Date]])</f>
        <v>4</v>
      </c>
      <c r="N280">
        <f>YEAR(SafetyData[[#This Row],[Date]])</f>
        <v>2021</v>
      </c>
    </row>
    <row r="281" spans="1:14" x14ac:dyDescent="0.25">
      <c r="A281">
        <v>44301</v>
      </c>
      <c r="B281" t="s">
        <v>29</v>
      </c>
      <c r="C281" t="s">
        <v>35</v>
      </c>
      <c r="D281" t="s">
        <v>16</v>
      </c>
      <c r="E281" t="s">
        <v>17</v>
      </c>
      <c r="F281">
        <v>0</v>
      </c>
      <c r="G281" t="s">
        <v>60</v>
      </c>
      <c r="H281" t="s">
        <v>19</v>
      </c>
      <c r="I281" t="s">
        <v>47</v>
      </c>
      <c r="J281" t="s">
        <v>33</v>
      </c>
      <c r="K281">
        <v>0</v>
      </c>
      <c r="L281" t="str">
        <f>TEXT(SafetyData[[#This Row],[Date]],"ddd")</f>
        <v>Thu</v>
      </c>
      <c r="M281">
        <f>MONTH(SafetyData[[#This Row],[Date]])</f>
        <v>4</v>
      </c>
      <c r="N281">
        <f>YEAR(SafetyData[[#This Row],[Date]])</f>
        <v>2021</v>
      </c>
    </row>
    <row r="282" spans="1:14" x14ac:dyDescent="0.25">
      <c r="A282">
        <v>44302</v>
      </c>
      <c r="B282" t="s">
        <v>64</v>
      </c>
      <c r="C282" t="s">
        <v>15</v>
      </c>
      <c r="D282" t="s">
        <v>36</v>
      </c>
      <c r="E282" t="s">
        <v>31</v>
      </c>
      <c r="F282">
        <v>0</v>
      </c>
      <c r="G282" t="s">
        <v>46</v>
      </c>
      <c r="H282" t="s">
        <v>41</v>
      </c>
      <c r="I282" t="s">
        <v>47</v>
      </c>
      <c r="J282" t="s">
        <v>44</v>
      </c>
      <c r="K282">
        <v>37</v>
      </c>
      <c r="L282" t="str">
        <f>TEXT(SafetyData[[#This Row],[Date]],"ddd")</f>
        <v>Fri</v>
      </c>
      <c r="M282">
        <f>MONTH(SafetyData[[#This Row],[Date]])</f>
        <v>4</v>
      </c>
      <c r="N282">
        <f>YEAR(SafetyData[[#This Row],[Date]])</f>
        <v>2021</v>
      </c>
    </row>
    <row r="283" spans="1:14" x14ac:dyDescent="0.25">
      <c r="A283">
        <v>44303</v>
      </c>
      <c r="B283" t="s">
        <v>34</v>
      </c>
      <c r="C283" t="s">
        <v>15</v>
      </c>
      <c r="D283" t="s">
        <v>23</v>
      </c>
      <c r="E283" t="s">
        <v>38</v>
      </c>
      <c r="F283">
        <v>0</v>
      </c>
      <c r="G283" t="s">
        <v>25</v>
      </c>
      <c r="H283" t="s">
        <v>53</v>
      </c>
      <c r="I283" t="s">
        <v>47</v>
      </c>
      <c r="J283" t="s">
        <v>33</v>
      </c>
      <c r="K283">
        <v>4741</v>
      </c>
      <c r="L283" t="str">
        <f>TEXT(SafetyData[[#This Row],[Date]],"ddd")</f>
        <v>Sat</v>
      </c>
      <c r="M283">
        <f>MONTH(SafetyData[[#This Row],[Date]])</f>
        <v>4</v>
      </c>
      <c r="N283">
        <f>YEAR(SafetyData[[#This Row],[Date]])</f>
        <v>2021</v>
      </c>
    </row>
    <row r="284" spans="1:14" x14ac:dyDescent="0.25">
      <c r="A284">
        <v>44306</v>
      </c>
      <c r="B284" t="s">
        <v>58</v>
      </c>
      <c r="C284" t="s">
        <v>15</v>
      </c>
      <c r="D284" t="s">
        <v>16</v>
      </c>
      <c r="E284" t="s">
        <v>31</v>
      </c>
      <c r="F284">
        <v>0</v>
      </c>
      <c r="G284" t="s">
        <v>55</v>
      </c>
      <c r="H284" t="s">
        <v>53</v>
      </c>
      <c r="I284" t="s">
        <v>27</v>
      </c>
      <c r="J284" t="s">
        <v>44</v>
      </c>
      <c r="K284">
        <v>2063</v>
      </c>
      <c r="L284" t="str">
        <f>TEXT(SafetyData[[#This Row],[Date]],"ddd")</f>
        <v>Tue</v>
      </c>
      <c r="M284">
        <f>MONTH(SafetyData[[#This Row],[Date]])</f>
        <v>4</v>
      </c>
      <c r="N284">
        <f>YEAR(SafetyData[[#This Row],[Date]])</f>
        <v>2021</v>
      </c>
    </row>
    <row r="285" spans="1:14" x14ac:dyDescent="0.25">
      <c r="A285">
        <v>44306</v>
      </c>
      <c r="B285" t="s">
        <v>22</v>
      </c>
      <c r="C285" t="s">
        <v>15</v>
      </c>
      <c r="D285" t="s">
        <v>36</v>
      </c>
      <c r="E285" t="s">
        <v>40</v>
      </c>
      <c r="F285">
        <v>0</v>
      </c>
      <c r="G285" t="s">
        <v>18</v>
      </c>
      <c r="H285" t="s">
        <v>41</v>
      </c>
      <c r="I285" t="s">
        <v>27</v>
      </c>
      <c r="J285" t="s">
        <v>21</v>
      </c>
      <c r="K285">
        <v>359</v>
      </c>
      <c r="L285" t="str">
        <f>TEXT(SafetyData[[#This Row],[Date]],"ddd")</f>
        <v>Tue</v>
      </c>
      <c r="M285">
        <f>MONTH(SafetyData[[#This Row],[Date]])</f>
        <v>4</v>
      </c>
      <c r="N285">
        <f>YEAR(SafetyData[[#This Row],[Date]])</f>
        <v>2021</v>
      </c>
    </row>
    <row r="286" spans="1:14" x14ac:dyDescent="0.25">
      <c r="A286">
        <v>44307</v>
      </c>
      <c r="B286" t="s">
        <v>14</v>
      </c>
      <c r="C286" t="s">
        <v>15</v>
      </c>
      <c r="D286" t="s">
        <v>23</v>
      </c>
      <c r="E286" t="s">
        <v>37</v>
      </c>
      <c r="F286">
        <v>5</v>
      </c>
      <c r="G286" t="s">
        <v>57</v>
      </c>
      <c r="H286" t="s">
        <v>26</v>
      </c>
      <c r="I286" t="s">
        <v>27</v>
      </c>
      <c r="J286" t="s">
        <v>59</v>
      </c>
      <c r="K286">
        <v>1119</v>
      </c>
      <c r="L286" t="str">
        <f>TEXT(SafetyData[[#This Row],[Date]],"ddd")</f>
        <v>Wed</v>
      </c>
      <c r="M286">
        <f>MONTH(SafetyData[[#This Row],[Date]])</f>
        <v>4</v>
      </c>
      <c r="N286">
        <f>YEAR(SafetyData[[#This Row],[Date]])</f>
        <v>2021</v>
      </c>
    </row>
    <row r="287" spans="1:14" x14ac:dyDescent="0.25">
      <c r="A287">
        <v>44310</v>
      </c>
      <c r="B287" t="s">
        <v>58</v>
      </c>
      <c r="C287" t="s">
        <v>15</v>
      </c>
      <c r="D287" t="s">
        <v>30</v>
      </c>
      <c r="E287" t="s">
        <v>31</v>
      </c>
      <c r="F287">
        <v>3</v>
      </c>
      <c r="G287" t="s">
        <v>49</v>
      </c>
      <c r="H287" t="s">
        <v>26</v>
      </c>
      <c r="I287" t="s">
        <v>27</v>
      </c>
      <c r="J287" t="s">
        <v>44</v>
      </c>
      <c r="K287">
        <v>2851</v>
      </c>
      <c r="L287" t="str">
        <f>TEXT(SafetyData[[#This Row],[Date]],"ddd")</f>
        <v>Sat</v>
      </c>
      <c r="M287">
        <f>MONTH(SafetyData[[#This Row],[Date]])</f>
        <v>4</v>
      </c>
      <c r="N287">
        <f>YEAR(SafetyData[[#This Row],[Date]])</f>
        <v>2021</v>
      </c>
    </row>
    <row r="288" spans="1:14" x14ac:dyDescent="0.25">
      <c r="A288">
        <v>44311</v>
      </c>
      <c r="B288" t="s">
        <v>51</v>
      </c>
      <c r="C288" t="s">
        <v>15</v>
      </c>
      <c r="D288" t="s">
        <v>36</v>
      </c>
      <c r="E288" t="s">
        <v>37</v>
      </c>
      <c r="F288">
        <v>0</v>
      </c>
      <c r="G288" t="s">
        <v>57</v>
      </c>
      <c r="H288" t="s">
        <v>19</v>
      </c>
      <c r="I288" t="s">
        <v>47</v>
      </c>
      <c r="J288" t="s">
        <v>44</v>
      </c>
      <c r="K288">
        <v>0</v>
      </c>
      <c r="L288" t="str">
        <f>TEXT(SafetyData[[#This Row],[Date]],"ddd")</f>
        <v>Sun</v>
      </c>
      <c r="M288">
        <f>MONTH(SafetyData[[#This Row],[Date]])</f>
        <v>4</v>
      </c>
      <c r="N288">
        <f>YEAR(SafetyData[[#This Row],[Date]])</f>
        <v>2021</v>
      </c>
    </row>
    <row r="289" spans="1:14" x14ac:dyDescent="0.25">
      <c r="A289">
        <v>44317</v>
      </c>
      <c r="B289" t="s">
        <v>56</v>
      </c>
      <c r="C289" t="s">
        <v>15</v>
      </c>
      <c r="D289" t="s">
        <v>23</v>
      </c>
      <c r="E289" t="s">
        <v>17</v>
      </c>
      <c r="F289">
        <v>0</v>
      </c>
      <c r="G289" t="s">
        <v>55</v>
      </c>
      <c r="H289" t="s">
        <v>53</v>
      </c>
      <c r="I289" t="s">
        <v>20</v>
      </c>
      <c r="J289" t="s">
        <v>21</v>
      </c>
      <c r="K289">
        <v>1872</v>
      </c>
      <c r="L289" t="str">
        <f>TEXT(SafetyData[[#This Row],[Date]],"ddd")</f>
        <v>Sat</v>
      </c>
      <c r="M289">
        <f>MONTH(SafetyData[[#This Row],[Date]])</f>
        <v>5</v>
      </c>
      <c r="N289">
        <f>YEAR(SafetyData[[#This Row],[Date]])</f>
        <v>2021</v>
      </c>
    </row>
    <row r="290" spans="1:14" x14ac:dyDescent="0.25">
      <c r="A290">
        <v>44320</v>
      </c>
      <c r="B290" t="s">
        <v>34</v>
      </c>
      <c r="C290" t="s">
        <v>15</v>
      </c>
      <c r="D290" t="s">
        <v>16</v>
      </c>
      <c r="E290" t="s">
        <v>48</v>
      </c>
      <c r="F290">
        <v>3</v>
      </c>
      <c r="G290" t="s">
        <v>25</v>
      </c>
      <c r="H290" t="s">
        <v>26</v>
      </c>
      <c r="I290" t="s">
        <v>27</v>
      </c>
      <c r="J290" t="s">
        <v>44</v>
      </c>
      <c r="K290">
        <v>4303</v>
      </c>
      <c r="L290" t="str">
        <f>TEXT(SafetyData[[#This Row],[Date]],"ddd")</f>
        <v>Tue</v>
      </c>
      <c r="M290">
        <f>MONTH(SafetyData[[#This Row],[Date]])</f>
        <v>5</v>
      </c>
      <c r="N290">
        <f>YEAR(SafetyData[[#This Row],[Date]])</f>
        <v>2021</v>
      </c>
    </row>
    <row r="291" spans="1:14" x14ac:dyDescent="0.25">
      <c r="A291">
        <v>44322</v>
      </c>
      <c r="B291" t="s">
        <v>14</v>
      </c>
      <c r="C291" t="s">
        <v>15</v>
      </c>
      <c r="D291" t="s">
        <v>16</v>
      </c>
      <c r="E291" t="s">
        <v>17</v>
      </c>
      <c r="F291">
        <v>0</v>
      </c>
      <c r="G291" t="s">
        <v>18</v>
      </c>
      <c r="H291" t="s">
        <v>53</v>
      </c>
      <c r="I291" t="s">
        <v>20</v>
      </c>
      <c r="J291" t="s">
        <v>59</v>
      </c>
      <c r="K291">
        <v>1884</v>
      </c>
      <c r="L291" t="str">
        <f>TEXT(SafetyData[[#This Row],[Date]],"ddd")</f>
        <v>Thu</v>
      </c>
      <c r="M291">
        <f>MONTH(SafetyData[[#This Row],[Date]])</f>
        <v>5</v>
      </c>
      <c r="N291">
        <f>YEAR(SafetyData[[#This Row],[Date]])</f>
        <v>2021</v>
      </c>
    </row>
    <row r="292" spans="1:14" x14ac:dyDescent="0.25">
      <c r="A292">
        <v>44323</v>
      </c>
      <c r="B292" t="s">
        <v>51</v>
      </c>
      <c r="C292" t="s">
        <v>15</v>
      </c>
      <c r="D292" t="s">
        <v>16</v>
      </c>
      <c r="E292" t="s">
        <v>31</v>
      </c>
      <c r="F292">
        <v>0.5</v>
      </c>
      <c r="G292" t="s">
        <v>32</v>
      </c>
      <c r="H292" t="s">
        <v>26</v>
      </c>
      <c r="I292" t="s">
        <v>27</v>
      </c>
      <c r="J292" t="s">
        <v>33</v>
      </c>
      <c r="K292">
        <v>1084</v>
      </c>
      <c r="L292" t="str">
        <f>TEXT(SafetyData[[#This Row],[Date]],"ddd")</f>
        <v>Fri</v>
      </c>
      <c r="M292">
        <f>MONTH(SafetyData[[#This Row],[Date]])</f>
        <v>5</v>
      </c>
      <c r="N292">
        <f>YEAR(SafetyData[[#This Row],[Date]])</f>
        <v>2021</v>
      </c>
    </row>
    <row r="293" spans="1:14" x14ac:dyDescent="0.25">
      <c r="A293">
        <v>44324</v>
      </c>
      <c r="B293" t="s">
        <v>65</v>
      </c>
      <c r="C293" t="s">
        <v>15</v>
      </c>
      <c r="D293" t="s">
        <v>23</v>
      </c>
      <c r="E293" t="s">
        <v>37</v>
      </c>
      <c r="F293">
        <v>0</v>
      </c>
      <c r="G293" t="s">
        <v>39</v>
      </c>
      <c r="H293" t="s">
        <v>19</v>
      </c>
      <c r="I293" t="s">
        <v>27</v>
      </c>
      <c r="J293" t="s">
        <v>42</v>
      </c>
      <c r="K293">
        <v>0</v>
      </c>
      <c r="L293" t="str">
        <f>TEXT(SafetyData[[#This Row],[Date]],"ddd")</f>
        <v>Sat</v>
      </c>
      <c r="M293">
        <f>MONTH(SafetyData[[#This Row],[Date]])</f>
        <v>5</v>
      </c>
      <c r="N293">
        <f>YEAR(SafetyData[[#This Row],[Date]])</f>
        <v>2021</v>
      </c>
    </row>
    <row r="294" spans="1:14" x14ac:dyDescent="0.25">
      <c r="A294">
        <v>44324</v>
      </c>
      <c r="B294" t="s">
        <v>58</v>
      </c>
      <c r="C294" t="s">
        <v>15</v>
      </c>
      <c r="D294" t="s">
        <v>30</v>
      </c>
      <c r="E294" t="s">
        <v>37</v>
      </c>
      <c r="F294">
        <v>0</v>
      </c>
      <c r="G294" t="s">
        <v>32</v>
      </c>
      <c r="H294" t="s">
        <v>41</v>
      </c>
      <c r="I294" t="s">
        <v>47</v>
      </c>
      <c r="J294" t="s">
        <v>50</v>
      </c>
      <c r="K294">
        <v>152</v>
      </c>
      <c r="L294" t="str">
        <f>TEXT(SafetyData[[#This Row],[Date]],"ddd")</f>
        <v>Sat</v>
      </c>
      <c r="M294">
        <f>MONTH(SafetyData[[#This Row],[Date]])</f>
        <v>5</v>
      </c>
      <c r="N294">
        <f>YEAR(SafetyData[[#This Row],[Date]])</f>
        <v>2021</v>
      </c>
    </row>
    <row r="295" spans="1:14" x14ac:dyDescent="0.25">
      <c r="A295">
        <v>44326</v>
      </c>
      <c r="B295" t="s">
        <v>51</v>
      </c>
      <c r="C295" t="s">
        <v>15</v>
      </c>
      <c r="D295" t="s">
        <v>16</v>
      </c>
      <c r="E295" t="s">
        <v>31</v>
      </c>
      <c r="F295">
        <v>0</v>
      </c>
      <c r="G295" t="s">
        <v>57</v>
      </c>
      <c r="H295" t="s">
        <v>19</v>
      </c>
      <c r="I295" t="s">
        <v>20</v>
      </c>
      <c r="J295" t="s">
        <v>59</v>
      </c>
      <c r="K295">
        <v>0</v>
      </c>
      <c r="L295" t="str">
        <f>TEXT(SafetyData[[#This Row],[Date]],"ddd")</f>
        <v>Mon</v>
      </c>
      <c r="M295">
        <f>MONTH(SafetyData[[#This Row],[Date]])</f>
        <v>5</v>
      </c>
      <c r="N295">
        <f>YEAR(SafetyData[[#This Row],[Date]])</f>
        <v>2021</v>
      </c>
    </row>
    <row r="296" spans="1:14" x14ac:dyDescent="0.25">
      <c r="A296">
        <v>44328</v>
      </c>
      <c r="B296" t="s">
        <v>14</v>
      </c>
      <c r="C296" t="s">
        <v>15</v>
      </c>
      <c r="D296" t="s">
        <v>16</v>
      </c>
      <c r="E296" t="s">
        <v>24</v>
      </c>
      <c r="F296">
        <v>0</v>
      </c>
      <c r="G296" t="s">
        <v>39</v>
      </c>
      <c r="H296" t="s">
        <v>19</v>
      </c>
      <c r="I296" t="s">
        <v>20</v>
      </c>
      <c r="J296" t="s">
        <v>44</v>
      </c>
      <c r="K296">
        <v>0</v>
      </c>
      <c r="L296" t="str">
        <f>TEXT(SafetyData[[#This Row],[Date]],"ddd")</f>
        <v>Wed</v>
      </c>
      <c r="M296">
        <f>MONTH(SafetyData[[#This Row],[Date]])</f>
        <v>5</v>
      </c>
      <c r="N296">
        <f>YEAR(SafetyData[[#This Row],[Date]])</f>
        <v>2021</v>
      </c>
    </row>
    <row r="297" spans="1:14" x14ac:dyDescent="0.25">
      <c r="A297">
        <v>44335</v>
      </c>
      <c r="B297" t="s">
        <v>45</v>
      </c>
      <c r="C297" t="s">
        <v>35</v>
      </c>
      <c r="D297" t="s">
        <v>30</v>
      </c>
      <c r="E297" t="s">
        <v>62</v>
      </c>
      <c r="F297">
        <v>0</v>
      </c>
      <c r="G297" t="s">
        <v>57</v>
      </c>
      <c r="H297" t="s">
        <v>53</v>
      </c>
      <c r="I297" t="s">
        <v>20</v>
      </c>
      <c r="J297" t="s">
        <v>52</v>
      </c>
      <c r="K297">
        <v>3286</v>
      </c>
      <c r="L297" t="str">
        <f>TEXT(SafetyData[[#This Row],[Date]],"ddd")</f>
        <v>Wed</v>
      </c>
      <c r="M297">
        <f>MONTH(SafetyData[[#This Row],[Date]])</f>
        <v>5</v>
      </c>
      <c r="N297">
        <f>YEAR(SafetyData[[#This Row],[Date]])</f>
        <v>2021</v>
      </c>
    </row>
    <row r="298" spans="1:14" x14ac:dyDescent="0.25">
      <c r="A298">
        <v>44335</v>
      </c>
      <c r="B298" t="s">
        <v>64</v>
      </c>
      <c r="C298" t="s">
        <v>15</v>
      </c>
      <c r="D298" t="s">
        <v>16</v>
      </c>
      <c r="E298" t="s">
        <v>37</v>
      </c>
      <c r="F298">
        <v>0</v>
      </c>
      <c r="G298" t="s">
        <v>46</v>
      </c>
      <c r="H298" t="s">
        <v>19</v>
      </c>
      <c r="I298" t="s">
        <v>27</v>
      </c>
      <c r="J298" t="s">
        <v>59</v>
      </c>
      <c r="K298">
        <v>0</v>
      </c>
      <c r="L298" t="str">
        <f>TEXT(SafetyData[[#This Row],[Date]],"ddd")</f>
        <v>Wed</v>
      </c>
      <c r="M298">
        <f>MONTH(SafetyData[[#This Row],[Date]])</f>
        <v>5</v>
      </c>
      <c r="N298">
        <f>YEAR(SafetyData[[#This Row],[Date]])</f>
        <v>2021</v>
      </c>
    </row>
    <row r="299" spans="1:14" x14ac:dyDescent="0.25">
      <c r="A299">
        <v>44336</v>
      </c>
      <c r="B299" t="s">
        <v>61</v>
      </c>
      <c r="C299" t="s">
        <v>15</v>
      </c>
      <c r="D299" t="s">
        <v>23</v>
      </c>
      <c r="E299" t="s">
        <v>24</v>
      </c>
      <c r="F299">
        <v>0</v>
      </c>
      <c r="G299" t="s">
        <v>18</v>
      </c>
      <c r="H299" t="s">
        <v>19</v>
      </c>
      <c r="I299" t="s">
        <v>20</v>
      </c>
      <c r="J299" t="s">
        <v>21</v>
      </c>
      <c r="K299">
        <v>0</v>
      </c>
      <c r="L299" t="str">
        <f>TEXT(SafetyData[[#This Row],[Date]],"ddd")</f>
        <v>Thu</v>
      </c>
      <c r="M299">
        <f>MONTH(SafetyData[[#This Row],[Date]])</f>
        <v>5</v>
      </c>
      <c r="N299">
        <f>YEAR(SafetyData[[#This Row],[Date]])</f>
        <v>2021</v>
      </c>
    </row>
    <row r="300" spans="1:14" x14ac:dyDescent="0.25">
      <c r="A300">
        <v>44336</v>
      </c>
      <c r="B300" t="s">
        <v>65</v>
      </c>
      <c r="C300" t="s">
        <v>15</v>
      </c>
      <c r="D300" t="s">
        <v>16</v>
      </c>
      <c r="E300" t="s">
        <v>48</v>
      </c>
      <c r="F300">
        <v>0</v>
      </c>
      <c r="G300" t="s">
        <v>32</v>
      </c>
      <c r="H300" t="s">
        <v>41</v>
      </c>
      <c r="I300" t="s">
        <v>47</v>
      </c>
      <c r="J300" t="s">
        <v>33</v>
      </c>
      <c r="K300">
        <v>60</v>
      </c>
      <c r="L300" t="str">
        <f>TEXT(SafetyData[[#This Row],[Date]],"ddd")</f>
        <v>Thu</v>
      </c>
      <c r="M300">
        <f>MONTH(SafetyData[[#This Row],[Date]])</f>
        <v>5</v>
      </c>
      <c r="N300">
        <f>YEAR(SafetyData[[#This Row],[Date]])</f>
        <v>2021</v>
      </c>
    </row>
    <row r="301" spans="1:14" x14ac:dyDescent="0.25">
      <c r="A301">
        <v>44340</v>
      </c>
      <c r="B301" t="s">
        <v>61</v>
      </c>
      <c r="C301" t="s">
        <v>35</v>
      </c>
      <c r="D301" t="s">
        <v>36</v>
      </c>
      <c r="E301" t="s">
        <v>17</v>
      </c>
      <c r="F301">
        <v>0</v>
      </c>
      <c r="G301" t="s">
        <v>57</v>
      </c>
      <c r="H301" t="s">
        <v>19</v>
      </c>
      <c r="I301" t="s">
        <v>20</v>
      </c>
      <c r="J301" t="s">
        <v>33</v>
      </c>
      <c r="K301">
        <v>0</v>
      </c>
      <c r="L301" t="str">
        <f>TEXT(SafetyData[[#This Row],[Date]],"ddd")</f>
        <v>Mon</v>
      </c>
      <c r="M301">
        <f>MONTH(SafetyData[[#This Row],[Date]])</f>
        <v>5</v>
      </c>
      <c r="N301">
        <f>YEAR(SafetyData[[#This Row],[Date]])</f>
        <v>2021</v>
      </c>
    </row>
    <row r="302" spans="1:14" x14ac:dyDescent="0.25">
      <c r="A302">
        <v>44342</v>
      </c>
      <c r="B302" t="s">
        <v>45</v>
      </c>
      <c r="C302" t="s">
        <v>15</v>
      </c>
      <c r="D302" t="s">
        <v>30</v>
      </c>
      <c r="E302" t="s">
        <v>48</v>
      </c>
      <c r="F302">
        <v>0</v>
      </c>
      <c r="G302" t="s">
        <v>57</v>
      </c>
      <c r="H302" t="s">
        <v>19</v>
      </c>
      <c r="I302" t="s">
        <v>20</v>
      </c>
      <c r="J302" t="s">
        <v>21</v>
      </c>
      <c r="K302">
        <v>0</v>
      </c>
      <c r="L302" t="str">
        <f>TEXT(SafetyData[[#This Row],[Date]],"ddd")</f>
        <v>Wed</v>
      </c>
      <c r="M302">
        <f>MONTH(SafetyData[[#This Row],[Date]])</f>
        <v>5</v>
      </c>
      <c r="N302">
        <f>YEAR(SafetyData[[#This Row],[Date]])</f>
        <v>2021</v>
      </c>
    </row>
    <row r="303" spans="1:14" x14ac:dyDescent="0.25">
      <c r="A303">
        <v>44342</v>
      </c>
      <c r="B303" t="s">
        <v>45</v>
      </c>
      <c r="C303" t="s">
        <v>15</v>
      </c>
      <c r="D303" t="s">
        <v>36</v>
      </c>
      <c r="E303" t="s">
        <v>31</v>
      </c>
      <c r="F303">
        <v>0</v>
      </c>
      <c r="G303" t="s">
        <v>39</v>
      </c>
      <c r="H303" t="s">
        <v>53</v>
      </c>
      <c r="I303" t="s">
        <v>47</v>
      </c>
      <c r="J303" t="s">
        <v>42</v>
      </c>
      <c r="K303">
        <v>4213</v>
      </c>
      <c r="L303" t="str">
        <f>TEXT(SafetyData[[#This Row],[Date]],"ddd")</f>
        <v>Wed</v>
      </c>
      <c r="M303">
        <f>MONTH(SafetyData[[#This Row],[Date]])</f>
        <v>5</v>
      </c>
      <c r="N303">
        <f>YEAR(SafetyData[[#This Row],[Date]])</f>
        <v>2021</v>
      </c>
    </row>
    <row r="304" spans="1:14" x14ac:dyDescent="0.25">
      <c r="A304">
        <v>44345</v>
      </c>
      <c r="B304" t="s">
        <v>43</v>
      </c>
      <c r="C304" t="s">
        <v>15</v>
      </c>
      <c r="D304" t="s">
        <v>16</v>
      </c>
      <c r="E304" t="s">
        <v>40</v>
      </c>
      <c r="F304">
        <v>1</v>
      </c>
      <c r="G304" t="s">
        <v>18</v>
      </c>
      <c r="H304" t="s">
        <v>26</v>
      </c>
      <c r="I304" t="s">
        <v>20</v>
      </c>
      <c r="J304" t="s">
        <v>54</v>
      </c>
      <c r="K304">
        <v>3657</v>
      </c>
      <c r="L304" t="str">
        <f>TEXT(SafetyData[[#This Row],[Date]],"ddd")</f>
        <v>Sat</v>
      </c>
      <c r="M304">
        <f>MONTH(SafetyData[[#This Row],[Date]])</f>
        <v>5</v>
      </c>
      <c r="N304">
        <f>YEAR(SafetyData[[#This Row],[Date]])</f>
        <v>2021</v>
      </c>
    </row>
    <row r="305" spans="1:14" x14ac:dyDescent="0.25">
      <c r="A305">
        <v>44346</v>
      </c>
      <c r="B305" t="s">
        <v>45</v>
      </c>
      <c r="C305" t="s">
        <v>15</v>
      </c>
      <c r="D305" t="s">
        <v>23</v>
      </c>
      <c r="E305" t="s">
        <v>24</v>
      </c>
      <c r="F305">
        <v>0</v>
      </c>
      <c r="G305" t="s">
        <v>46</v>
      </c>
      <c r="H305" t="s">
        <v>41</v>
      </c>
      <c r="I305" t="s">
        <v>20</v>
      </c>
      <c r="J305" t="s">
        <v>59</v>
      </c>
      <c r="K305">
        <v>442</v>
      </c>
      <c r="L305" t="str">
        <f>TEXT(SafetyData[[#This Row],[Date]],"ddd")</f>
        <v>Sun</v>
      </c>
      <c r="M305">
        <f>MONTH(SafetyData[[#This Row],[Date]])</f>
        <v>5</v>
      </c>
      <c r="N305">
        <f>YEAR(SafetyData[[#This Row],[Date]])</f>
        <v>2021</v>
      </c>
    </row>
    <row r="306" spans="1:14" x14ac:dyDescent="0.25">
      <c r="A306">
        <v>44348</v>
      </c>
      <c r="B306" t="s">
        <v>65</v>
      </c>
      <c r="C306" t="s">
        <v>15</v>
      </c>
      <c r="D306" t="s">
        <v>36</v>
      </c>
      <c r="E306" t="s">
        <v>31</v>
      </c>
      <c r="F306">
        <v>0</v>
      </c>
      <c r="G306" t="s">
        <v>32</v>
      </c>
      <c r="H306" t="s">
        <v>19</v>
      </c>
      <c r="I306" t="s">
        <v>27</v>
      </c>
      <c r="J306" t="s">
        <v>42</v>
      </c>
      <c r="K306">
        <v>0</v>
      </c>
      <c r="L306" t="str">
        <f>TEXT(SafetyData[[#This Row],[Date]],"ddd")</f>
        <v>Tue</v>
      </c>
      <c r="M306">
        <f>MONTH(SafetyData[[#This Row],[Date]])</f>
        <v>6</v>
      </c>
      <c r="N306">
        <f>YEAR(SafetyData[[#This Row],[Date]])</f>
        <v>2021</v>
      </c>
    </row>
    <row r="307" spans="1:14" x14ac:dyDescent="0.25">
      <c r="A307">
        <v>44348</v>
      </c>
      <c r="B307" t="s">
        <v>43</v>
      </c>
      <c r="C307" t="s">
        <v>15</v>
      </c>
      <c r="D307" t="s">
        <v>16</v>
      </c>
      <c r="E307" t="s">
        <v>24</v>
      </c>
      <c r="F307">
        <v>0</v>
      </c>
      <c r="G307" t="s">
        <v>39</v>
      </c>
      <c r="H307" t="s">
        <v>19</v>
      </c>
      <c r="I307" t="s">
        <v>27</v>
      </c>
      <c r="J307" t="s">
        <v>28</v>
      </c>
      <c r="K307">
        <v>0</v>
      </c>
      <c r="L307" t="str">
        <f>TEXT(SafetyData[[#This Row],[Date]],"ddd")</f>
        <v>Tue</v>
      </c>
      <c r="M307">
        <f>MONTH(SafetyData[[#This Row],[Date]])</f>
        <v>6</v>
      </c>
      <c r="N307">
        <f>YEAR(SafetyData[[#This Row],[Date]])</f>
        <v>2021</v>
      </c>
    </row>
    <row r="308" spans="1:14" x14ac:dyDescent="0.25">
      <c r="A308">
        <v>44349</v>
      </c>
      <c r="B308" t="s">
        <v>58</v>
      </c>
      <c r="C308" t="s">
        <v>15</v>
      </c>
      <c r="D308" t="s">
        <v>16</v>
      </c>
      <c r="E308" t="s">
        <v>48</v>
      </c>
      <c r="F308">
        <v>0</v>
      </c>
      <c r="G308" t="s">
        <v>49</v>
      </c>
      <c r="H308" t="s">
        <v>53</v>
      </c>
      <c r="I308" t="s">
        <v>47</v>
      </c>
      <c r="J308" t="s">
        <v>59</v>
      </c>
      <c r="K308">
        <v>882</v>
      </c>
      <c r="L308" t="str">
        <f>TEXT(SafetyData[[#This Row],[Date]],"ddd")</f>
        <v>Wed</v>
      </c>
      <c r="M308">
        <f>MONTH(SafetyData[[#This Row],[Date]])</f>
        <v>6</v>
      </c>
      <c r="N308">
        <f>YEAR(SafetyData[[#This Row],[Date]])</f>
        <v>2021</v>
      </c>
    </row>
    <row r="309" spans="1:14" x14ac:dyDescent="0.25">
      <c r="A309">
        <v>44349</v>
      </c>
      <c r="B309" t="s">
        <v>45</v>
      </c>
      <c r="C309" t="s">
        <v>15</v>
      </c>
      <c r="D309" t="s">
        <v>16</v>
      </c>
      <c r="E309" t="s">
        <v>38</v>
      </c>
      <c r="F309">
        <v>0</v>
      </c>
      <c r="G309" t="s">
        <v>46</v>
      </c>
      <c r="H309" t="s">
        <v>19</v>
      </c>
      <c r="I309" t="s">
        <v>20</v>
      </c>
      <c r="J309" t="s">
        <v>44</v>
      </c>
      <c r="K309">
        <v>0</v>
      </c>
      <c r="L309" t="str">
        <f>TEXT(SafetyData[[#This Row],[Date]],"ddd")</f>
        <v>Wed</v>
      </c>
      <c r="M309">
        <f>MONTH(SafetyData[[#This Row],[Date]])</f>
        <v>6</v>
      </c>
      <c r="N309">
        <f>YEAR(SafetyData[[#This Row],[Date]])</f>
        <v>2021</v>
      </c>
    </row>
    <row r="310" spans="1:14" x14ac:dyDescent="0.25">
      <c r="A310">
        <v>44350</v>
      </c>
      <c r="B310" t="s">
        <v>64</v>
      </c>
      <c r="C310" t="s">
        <v>35</v>
      </c>
      <c r="D310" t="s">
        <v>30</v>
      </c>
      <c r="E310" t="s">
        <v>24</v>
      </c>
      <c r="F310">
        <v>3</v>
      </c>
      <c r="G310" t="s">
        <v>46</v>
      </c>
      <c r="H310" t="s">
        <v>26</v>
      </c>
      <c r="I310" t="s">
        <v>20</v>
      </c>
      <c r="J310" t="s">
        <v>42</v>
      </c>
      <c r="K310">
        <v>498</v>
      </c>
      <c r="L310" t="str">
        <f>TEXT(SafetyData[[#This Row],[Date]],"ddd")</f>
        <v>Thu</v>
      </c>
      <c r="M310">
        <f>MONTH(SafetyData[[#This Row],[Date]])</f>
        <v>6</v>
      </c>
      <c r="N310">
        <f>YEAR(SafetyData[[#This Row],[Date]])</f>
        <v>2021</v>
      </c>
    </row>
    <row r="311" spans="1:14" x14ac:dyDescent="0.25">
      <c r="A311">
        <v>44350</v>
      </c>
      <c r="B311" t="s">
        <v>14</v>
      </c>
      <c r="C311" t="s">
        <v>15</v>
      </c>
      <c r="D311" t="s">
        <v>36</v>
      </c>
      <c r="E311" t="s">
        <v>62</v>
      </c>
      <c r="F311">
        <v>4.5</v>
      </c>
      <c r="G311" t="s">
        <v>55</v>
      </c>
      <c r="H311" t="s">
        <v>26</v>
      </c>
      <c r="I311" t="s">
        <v>20</v>
      </c>
      <c r="J311" t="s">
        <v>21</v>
      </c>
      <c r="K311">
        <v>3170</v>
      </c>
      <c r="L311" t="str">
        <f>TEXT(SafetyData[[#This Row],[Date]],"ddd")</f>
        <v>Thu</v>
      </c>
      <c r="M311">
        <f>MONTH(SafetyData[[#This Row],[Date]])</f>
        <v>6</v>
      </c>
      <c r="N311">
        <f>YEAR(SafetyData[[#This Row],[Date]])</f>
        <v>2021</v>
      </c>
    </row>
    <row r="312" spans="1:14" x14ac:dyDescent="0.25">
      <c r="A312">
        <v>44353</v>
      </c>
      <c r="B312" t="s">
        <v>34</v>
      </c>
      <c r="C312" t="s">
        <v>15</v>
      </c>
      <c r="D312" t="s">
        <v>16</v>
      </c>
      <c r="E312" t="s">
        <v>17</v>
      </c>
      <c r="F312">
        <v>0</v>
      </c>
      <c r="G312" t="s">
        <v>49</v>
      </c>
      <c r="H312" t="s">
        <v>53</v>
      </c>
      <c r="I312" t="s">
        <v>27</v>
      </c>
      <c r="J312" t="s">
        <v>21</v>
      </c>
      <c r="K312">
        <v>4260</v>
      </c>
      <c r="L312" t="str">
        <f>TEXT(SafetyData[[#This Row],[Date]],"ddd")</f>
        <v>Sun</v>
      </c>
      <c r="M312">
        <f>MONTH(SafetyData[[#This Row],[Date]])</f>
        <v>6</v>
      </c>
      <c r="N312">
        <f>YEAR(SafetyData[[#This Row],[Date]])</f>
        <v>2021</v>
      </c>
    </row>
    <row r="313" spans="1:14" x14ac:dyDescent="0.25">
      <c r="A313">
        <v>44354</v>
      </c>
      <c r="B313" t="s">
        <v>29</v>
      </c>
      <c r="C313" t="s">
        <v>15</v>
      </c>
      <c r="D313" t="s">
        <v>36</v>
      </c>
      <c r="E313" t="s">
        <v>48</v>
      </c>
      <c r="F313">
        <v>0</v>
      </c>
      <c r="G313" t="s">
        <v>60</v>
      </c>
      <c r="H313" t="s">
        <v>41</v>
      </c>
      <c r="I313" t="s">
        <v>27</v>
      </c>
      <c r="J313" t="s">
        <v>52</v>
      </c>
      <c r="K313">
        <v>107</v>
      </c>
      <c r="L313" t="str">
        <f>TEXT(SafetyData[[#This Row],[Date]],"ddd")</f>
        <v>Mon</v>
      </c>
      <c r="M313">
        <f>MONTH(SafetyData[[#This Row],[Date]])</f>
        <v>6</v>
      </c>
      <c r="N313">
        <f>YEAR(SafetyData[[#This Row],[Date]])</f>
        <v>2021</v>
      </c>
    </row>
    <row r="314" spans="1:14" x14ac:dyDescent="0.25">
      <c r="A314">
        <v>44355</v>
      </c>
      <c r="B314" t="s">
        <v>51</v>
      </c>
      <c r="C314" t="s">
        <v>15</v>
      </c>
      <c r="D314" t="s">
        <v>30</v>
      </c>
      <c r="E314" t="s">
        <v>37</v>
      </c>
      <c r="F314">
        <v>0</v>
      </c>
      <c r="G314" t="s">
        <v>25</v>
      </c>
      <c r="H314" t="s">
        <v>19</v>
      </c>
      <c r="I314" t="s">
        <v>20</v>
      </c>
      <c r="J314" t="s">
        <v>54</v>
      </c>
      <c r="K314">
        <v>0</v>
      </c>
      <c r="L314" t="str">
        <f>TEXT(SafetyData[[#This Row],[Date]],"ddd")</f>
        <v>Tue</v>
      </c>
      <c r="M314">
        <f>MONTH(SafetyData[[#This Row],[Date]])</f>
        <v>6</v>
      </c>
      <c r="N314">
        <f>YEAR(SafetyData[[#This Row],[Date]])</f>
        <v>2021</v>
      </c>
    </row>
    <row r="315" spans="1:14" x14ac:dyDescent="0.25">
      <c r="A315">
        <v>44355</v>
      </c>
      <c r="B315" t="s">
        <v>22</v>
      </c>
      <c r="C315" t="s">
        <v>15</v>
      </c>
      <c r="D315" t="s">
        <v>36</v>
      </c>
      <c r="E315" t="s">
        <v>62</v>
      </c>
      <c r="F315">
        <v>0</v>
      </c>
      <c r="G315" t="s">
        <v>55</v>
      </c>
      <c r="H315" t="s">
        <v>41</v>
      </c>
      <c r="I315" t="s">
        <v>47</v>
      </c>
      <c r="J315" t="s">
        <v>21</v>
      </c>
      <c r="K315">
        <v>152</v>
      </c>
      <c r="L315" t="str">
        <f>TEXT(SafetyData[[#This Row],[Date]],"ddd")</f>
        <v>Tue</v>
      </c>
      <c r="M315">
        <f>MONTH(SafetyData[[#This Row],[Date]])</f>
        <v>6</v>
      </c>
      <c r="N315">
        <f>YEAR(SafetyData[[#This Row],[Date]])</f>
        <v>2021</v>
      </c>
    </row>
    <row r="316" spans="1:14" x14ac:dyDescent="0.25">
      <c r="A316">
        <v>44359</v>
      </c>
      <c r="B316" t="s">
        <v>56</v>
      </c>
      <c r="C316" t="s">
        <v>15</v>
      </c>
      <c r="D316" t="s">
        <v>23</v>
      </c>
      <c r="E316" t="s">
        <v>17</v>
      </c>
      <c r="F316">
        <v>4.5</v>
      </c>
      <c r="G316" t="s">
        <v>55</v>
      </c>
      <c r="H316" t="s">
        <v>26</v>
      </c>
      <c r="I316" t="s">
        <v>47</v>
      </c>
      <c r="J316" t="s">
        <v>44</v>
      </c>
      <c r="K316">
        <v>2651</v>
      </c>
      <c r="L316" t="str">
        <f>TEXT(SafetyData[[#This Row],[Date]],"ddd")</f>
        <v>Sat</v>
      </c>
      <c r="M316">
        <f>MONTH(SafetyData[[#This Row],[Date]])</f>
        <v>6</v>
      </c>
      <c r="N316">
        <f>YEAR(SafetyData[[#This Row],[Date]])</f>
        <v>2021</v>
      </c>
    </row>
    <row r="317" spans="1:14" x14ac:dyDescent="0.25">
      <c r="A317">
        <v>44359</v>
      </c>
      <c r="B317" t="s">
        <v>61</v>
      </c>
      <c r="C317" t="s">
        <v>15</v>
      </c>
      <c r="D317" t="s">
        <v>30</v>
      </c>
      <c r="E317" t="s">
        <v>31</v>
      </c>
      <c r="F317">
        <v>0</v>
      </c>
      <c r="G317" t="s">
        <v>55</v>
      </c>
      <c r="H317" t="s">
        <v>41</v>
      </c>
      <c r="I317" t="s">
        <v>20</v>
      </c>
      <c r="J317" t="s">
        <v>59</v>
      </c>
      <c r="K317">
        <v>491</v>
      </c>
      <c r="L317" t="str">
        <f>TEXT(SafetyData[[#This Row],[Date]],"ddd")</f>
        <v>Sat</v>
      </c>
      <c r="M317">
        <f>MONTH(SafetyData[[#This Row],[Date]])</f>
        <v>6</v>
      </c>
      <c r="N317">
        <f>YEAR(SafetyData[[#This Row],[Date]])</f>
        <v>2021</v>
      </c>
    </row>
    <row r="318" spans="1:14" x14ac:dyDescent="0.25">
      <c r="A318">
        <v>44360</v>
      </c>
      <c r="B318" t="s">
        <v>65</v>
      </c>
      <c r="C318" t="s">
        <v>15</v>
      </c>
      <c r="D318" t="s">
        <v>36</v>
      </c>
      <c r="E318" t="s">
        <v>24</v>
      </c>
      <c r="F318">
        <v>0</v>
      </c>
      <c r="G318" t="s">
        <v>55</v>
      </c>
      <c r="H318" t="s">
        <v>19</v>
      </c>
      <c r="I318" t="s">
        <v>20</v>
      </c>
      <c r="J318" t="s">
        <v>50</v>
      </c>
      <c r="K318">
        <v>0</v>
      </c>
      <c r="L318" t="str">
        <f>TEXT(SafetyData[[#This Row],[Date]],"ddd")</f>
        <v>Sun</v>
      </c>
      <c r="M318">
        <f>MONTH(SafetyData[[#This Row],[Date]])</f>
        <v>6</v>
      </c>
      <c r="N318">
        <f>YEAR(SafetyData[[#This Row],[Date]])</f>
        <v>2021</v>
      </c>
    </row>
    <row r="319" spans="1:14" x14ac:dyDescent="0.25">
      <c r="A319">
        <v>44362</v>
      </c>
      <c r="B319" t="s">
        <v>56</v>
      </c>
      <c r="C319" t="s">
        <v>15</v>
      </c>
      <c r="D319" t="s">
        <v>30</v>
      </c>
      <c r="E319" t="s">
        <v>48</v>
      </c>
      <c r="F319">
        <v>2</v>
      </c>
      <c r="G319" t="s">
        <v>46</v>
      </c>
      <c r="H319" t="s">
        <v>26</v>
      </c>
      <c r="I319" t="s">
        <v>47</v>
      </c>
      <c r="J319" t="s">
        <v>33</v>
      </c>
      <c r="K319">
        <v>674</v>
      </c>
      <c r="L319" t="str">
        <f>TEXT(SafetyData[[#This Row],[Date]],"ddd")</f>
        <v>Tue</v>
      </c>
      <c r="M319">
        <f>MONTH(SafetyData[[#This Row],[Date]])</f>
        <v>6</v>
      </c>
      <c r="N319">
        <f>YEAR(SafetyData[[#This Row],[Date]])</f>
        <v>2021</v>
      </c>
    </row>
    <row r="320" spans="1:14" x14ac:dyDescent="0.25">
      <c r="A320">
        <v>44364</v>
      </c>
      <c r="B320" t="s">
        <v>64</v>
      </c>
      <c r="C320" t="s">
        <v>15</v>
      </c>
      <c r="D320" t="s">
        <v>30</v>
      </c>
      <c r="E320" t="s">
        <v>17</v>
      </c>
      <c r="F320">
        <v>0</v>
      </c>
      <c r="G320" t="s">
        <v>55</v>
      </c>
      <c r="H320" t="s">
        <v>53</v>
      </c>
      <c r="I320" t="s">
        <v>47</v>
      </c>
      <c r="J320" t="s">
        <v>59</v>
      </c>
      <c r="K320">
        <v>718</v>
      </c>
      <c r="L320" t="str">
        <f>TEXT(SafetyData[[#This Row],[Date]],"ddd")</f>
        <v>Thu</v>
      </c>
      <c r="M320">
        <f>MONTH(SafetyData[[#This Row],[Date]])</f>
        <v>6</v>
      </c>
      <c r="N320">
        <f>YEAR(SafetyData[[#This Row],[Date]])</f>
        <v>2021</v>
      </c>
    </row>
    <row r="321" spans="1:14" x14ac:dyDescent="0.25">
      <c r="A321">
        <v>44365</v>
      </c>
      <c r="B321" t="s">
        <v>29</v>
      </c>
      <c r="C321" t="s">
        <v>15</v>
      </c>
      <c r="D321" t="s">
        <v>23</v>
      </c>
      <c r="E321" t="s">
        <v>31</v>
      </c>
      <c r="F321">
        <v>1.5</v>
      </c>
      <c r="G321" t="s">
        <v>55</v>
      </c>
      <c r="H321" t="s">
        <v>26</v>
      </c>
      <c r="I321" t="s">
        <v>20</v>
      </c>
      <c r="J321" t="s">
        <v>50</v>
      </c>
      <c r="K321">
        <v>1698</v>
      </c>
      <c r="L321" t="str">
        <f>TEXT(SafetyData[[#This Row],[Date]],"ddd")</f>
        <v>Fri</v>
      </c>
      <c r="M321">
        <f>MONTH(SafetyData[[#This Row],[Date]])</f>
        <v>6</v>
      </c>
      <c r="N321">
        <f>YEAR(SafetyData[[#This Row],[Date]])</f>
        <v>2021</v>
      </c>
    </row>
    <row r="322" spans="1:14" x14ac:dyDescent="0.25">
      <c r="A322">
        <v>44365</v>
      </c>
      <c r="B322" t="s">
        <v>14</v>
      </c>
      <c r="C322" t="s">
        <v>15</v>
      </c>
      <c r="D322" t="s">
        <v>16</v>
      </c>
      <c r="E322" t="s">
        <v>17</v>
      </c>
      <c r="F322">
        <v>0</v>
      </c>
      <c r="G322" t="s">
        <v>57</v>
      </c>
      <c r="H322" t="s">
        <v>53</v>
      </c>
      <c r="I322" t="s">
        <v>27</v>
      </c>
      <c r="J322" t="s">
        <v>21</v>
      </c>
      <c r="K322">
        <v>4664</v>
      </c>
      <c r="L322" t="str">
        <f>TEXT(SafetyData[[#This Row],[Date]],"ddd")</f>
        <v>Fri</v>
      </c>
      <c r="M322">
        <f>MONTH(SafetyData[[#This Row],[Date]])</f>
        <v>6</v>
      </c>
      <c r="N322">
        <f>YEAR(SafetyData[[#This Row],[Date]])</f>
        <v>2021</v>
      </c>
    </row>
    <row r="323" spans="1:14" x14ac:dyDescent="0.25">
      <c r="A323">
        <v>44365</v>
      </c>
      <c r="B323" t="s">
        <v>56</v>
      </c>
      <c r="C323" t="s">
        <v>15</v>
      </c>
      <c r="D323" t="s">
        <v>16</v>
      </c>
      <c r="E323" t="s">
        <v>40</v>
      </c>
      <c r="F323">
        <v>4.5</v>
      </c>
      <c r="G323" t="s">
        <v>49</v>
      </c>
      <c r="H323" t="s">
        <v>26</v>
      </c>
      <c r="I323" t="s">
        <v>47</v>
      </c>
      <c r="J323" t="s">
        <v>42</v>
      </c>
      <c r="K323">
        <v>1694</v>
      </c>
      <c r="L323" t="str">
        <f>TEXT(SafetyData[[#This Row],[Date]],"ddd")</f>
        <v>Fri</v>
      </c>
      <c r="M323">
        <f>MONTH(SafetyData[[#This Row],[Date]])</f>
        <v>6</v>
      </c>
      <c r="N323">
        <f>YEAR(SafetyData[[#This Row],[Date]])</f>
        <v>2021</v>
      </c>
    </row>
    <row r="324" spans="1:14" x14ac:dyDescent="0.25">
      <c r="A324">
        <v>44366</v>
      </c>
      <c r="B324" t="s">
        <v>58</v>
      </c>
      <c r="C324" t="s">
        <v>15</v>
      </c>
      <c r="D324" t="s">
        <v>36</v>
      </c>
      <c r="E324" t="s">
        <v>38</v>
      </c>
      <c r="F324">
        <v>0</v>
      </c>
      <c r="G324" t="s">
        <v>32</v>
      </c>
      <c r="H324" t="s">
        <v>53</v>
      </c>
      <c r="I324" t="s">
        <v>47</v>
      </c>
      <c r="J324" t="s">
        <v>50</v>
      </c>
      <c r="K324">
        <v>522</v>
      </c>
      <c r="L324" t="str">
        <f>TEXT(SafetyData[[#This Row],[Date]],"ddd")</f>
        <v>Sat</v>
      </c>
      <c r="M324">
        <f>MONTH(SafetyData[[#This Row],[Date]])</f>
        <v>6</v>
      </c>
      <c r="N324">
        <f>YEAR(SafetyData[[#This Row],[Date]])</f>
        <v>2021</v>
      </c>
    </row>
    <row r="325" spans="1:14" x14ac:dyDescent="0.25">
      <c r="A325">
        <v>44368</v>
      </c>
      <c r="B325" t="s">
        <v>34</v>
      </c>
      <c r="C325" t="s">
        <v>15</v>
      </c>
      <c r="D325" t="s">
        <v>23</v>
      </c>
      <c r="E325" t="s">
        <v>37</v>
      </c>
      <c r="F325">
        <v>0</v>
      </c>
      <c r="G325" t="s">
        <v>32</v>
      </c>
      <c r="H325" t="s">
        <v>53</v>
      </c>
      <c r="I325" t="s">
        <v>27</v>
      </c>
      <c r="J325" t="s">
        <v>54</v>
      </c>
      <c r="K325">
        <v>3221</v>
      </c>
      <c r="L325" t="str">
        <f>TEXT(SafetyData[[#This Row],[Date]],"ddd")</f>
        <v>Mon</v>
      </c>
      <c r="M325">
        <f>MONTH(SafetyData[[#This Row],[Date]])</f>
        <v>6</v>
      </c>
      <c r="N325">
        <f>YEAR(SafetyData[[#This Row],[Date]])</f>
        <v>2021</v>
      </c>
    </row>
    <row r="326" spans="1:14" x14ac:dyDescent="0.25">
      <c r="A326">
        <v>44370</v>
      </c>
      <c r="B326" t="s">
        <v>51</v>
      </c>
      <c r="C326" t="s">
        <v>15</v>
      </c>
      <c r="D326" t="s">
        <v>30</v>
      </c>
      <c r="E326" t="s">
        <v>38</v>
      </c>
      <c r="F326">
        <v>0</v>
      </c>
      <c r="G326" t="s">
        <v>32</v>
      </c>
      <c r="H326" t="s">
        <v>19</v>
      </c>
      <c r="I326" t="s">
        <v>27</v>
      </c>
      <c r="J326" t="s">
        <v>21</v>
      </c>
      <c r="K326">
        <v>0</v>
      </c>
      <c r="L326" t="str">
        <f>TEXT(SafetyData[[#This Row],[Date]],"ddd")</f>
        <v>Wed</v>
      </c>
      <c r="M326">
        <f>MONTH(SafetyData[[#This Row],[Date]])</f>
        <v>6</v>
      </c>
      <c r="N326">
        <f>YEAR(SafetyData[[#This Row],[Date]])</f>
        <v>2021</v>
      </c>
    </row>
    <row r="327" spans="1:14" x14ac:dyDescent="0.25">
      <c r="A327">
        <v>44372</v>
      </c>
      <c r="B327" t="s">
        <v>64</v>
      </c>
      <c r="C327" t="s">
        <v>15</v>
      </c>
      <c r="D327" t="s">
        <v>36</v>
      </c>
      <c r="E327" t="s">
        <v>17</v>
      </c>
      <c r="F327">
        <v>0</v>
      </c>
      <c r="G327" t="s">
        <v>25</v>
      </c>
      <c r="H327" t="s">
        <v>19</v>
      </c>
      <c r="I327" t="s">
        <v>27</v>
      </c>
      <c r="J327" t="s">
        <v>21</v>
      </c>
      <c r="K327">
        <v>0</v>
      </c>
      <c r="L327" t="str">
        <f>TEXT(SafetyData[[#This Row],[Date]],"ddd")</f>
        <v>Fri</v>
      </c>
      <c r="M327">
        <f>MONTH(SafetyData[[#This Row],[Date]])</f>
        <v>6</v>
      </c>
      <c r="N327">
        <f>YEAR(SafetyData[[#This Row],[Date]])</f>
        <v>2021</v>
      </c>
    </row>
    <row r="328" spans="1:14" x14ac:dyDescent="0.25">
      <c r="A328">
        <v>44373</v>
      </c>
      <c r="B328" t="s">
        <v>29</v>
      </c>
      <c r="C328" t="s">
        <v>15</v>
      </c>
      <c r="D328" t="s">
        <v>30</v>
      </c>
      <c r="E328" t="s">
        <v>48</v>
      </c>
      <c r="F328">
        <v>0</v>
      </c>
      <c r="G328" t="s">
        <v>32</v>
      </c>
      <c r="H328" t="s">
        <v>41</v>
      </c>
      <c r="I328" t="s">
        <v>47</v>
      </c>
      <c r="J328" t="s">
        <v>54</v>
      </c>
      <c r="K328">
        <v>383</v>
      </c>
      <c r="L328" t="str">
        <f>TEXT(SafetyData[[#This Row],[Date]],"ddd")</f>
        <v>Sat</v>
      </c>
      <c r="M328">
        <f>MONTH(SafetyData[[#This Row],[Date]])</f>
        <v>6</v>
      </c>
      <c r="N328">
        <f>YEAR(SafetyData[[#This Row],[Date]])</f>
        <v>2021</v>
      </c>
    </row>
    <row r="329" spans="1:14" x14ac:dyDescent="0.25">
      <c r="A329">
        <v>44374</v>
      </c>
      <c r="B329" t="s">
        <v>29</v>
      </c>
      <c r="C329" t="s">
        <v>15</v>
      </c>
      <c r="D329" t="s">
        <v>16</v>
      </c>
      <c r="E329" t="s">
        <v>37</v>
      </c>
      <c r="F329">
        <v>4.5</v>
      </c>
      <c r="G329" t="s">
        <v>32</v>
      </c>
      <c r="H329" t="s">
        <v>26</v>
      </c>
      <c r="I329" t="s">
        <v>27</v>
      </c>
      <c r="J329" t="s">
        <v>52</v>
      </c>
      <c r="K329">
        <v>3588</v>
      </c>
      <c r="L329" t="str">
        <f>TEXT(SafetyData[[#This Row],[Date]],"ddd")</f>
        <v>Sun</v>
      </c>
      <c r="M329">
        <f>MONTH(SafetyData[[#This Row],[Date]])</f>
        <v>6</v>
      </c>
      <c r="N329">
        <f>YEAR(SafetyData[[#This Row],[Date]])</f>
        <v>2021</v>
      </c>
    </row>
    <row r="330" spans="1:14" x14ac:dyDescent="0.25">
      <c r="A330">
        <v>44375</v>
      </c>
      <c r="B330" t="s">
        <v>61</v>
      </c>
      <c r="C330" t="s">
        <v>15</v>
      </c>
      <c r="D330" t="s">
        <v>23</v>
      </c>
      <c r="E330" t="s">
        <v>24</v>
      </c>
      <c r="F330">
        <v>0</v>
      </c>
      <c r="G330" t="s">
        <v>39</v>
      </c>
      <c r="H330" t="s">
        <v>41</v>
      </c>
      <c r="I330" t="s">
        <v>27</v>
      </c>
      <c r="J330" t="s">
        <v>28</v>
      </c>
      <c r="K330">
        <v>119</v>
      </c>
      <c r="L330" t="str">
        <f>TEXT(SafetyData[[#This Row],[Date]],"ddd")</f>
        <v>Mon</v>
      </c>
      <c r="M330">
        <f>MONTH(SafetyData[[#This Row],[Date]])</f>
        <v>6</v>
      </c>
      <c r="N330">
        <f>YEAR(SafetyData[[#This Row],[Date]])</f>
        <v>2021</v>
      </c>
    </row>
    <row r="331" spans="1:14" x14ac:dyDescent="0.25">
      <c r="A331">
        <v>44376</v>
      </c>
      <c r="B331" t="s">
        <v>51</v>
      </c>
      <c r="C331" t="s">
        <v>15</v>
      </c>
      <c r="D331" t="s">
        <v>16</v>
      </c>
      <c r="E331" t="s">
        <v>38</v>
      </c>
      <c r="F331">
        <v>0</v>
      </c>
      <c r="G331" t="s">
        <v>18</v>
      </c>
      <c r="H331" t="s">
        <v>19</v>
      </c>
      <c r="I331" t="s">
        <v>27</v>
      </c>
      <c r="J331" t="s">
        <v>21</v>
      </c>
      <c r="K331">
        <v>0</v>
      </c>
      <c r="L331" t="str">
        <f>TEXT(SafetyData[[#This Row],[Date]],"ddd")</f>
        <v>Tue</v>
      </c>
      <c r="M331">
        <f>MONTH(SafetyData[[#This Row],[Date]])</f>
        <v>6</v>
      </c>
      <c r="N331">
        <f>YEAR(SafetyData[[#This Row],[Date]])</f>
        <v>2021</v>
      </c>
    </row>
    <row r="332" spans="1:14" x14ac:dyDescent="0.25">
      <c r="A332">
        <v>44381</v>
      </c>
      <c r="B332" t="s">
        <v>65</v>
      </c>
      <c r="C332" t="s">
        <v>15</v>
      </c>
      <c r="D332" t="s">
        <v>16</v>
      </c>
      <c r="E332" t="s">
        <v>37</v>
      </c>
      <c r="F332">
        <v>0</v>
      </c>
      <c r="G332" t="s">
        <v>60</v>
      </c>
      <c r="H332" t="s">
        <v>41</v>
      </c>
      <c r="I332" t="s">
        <v>47</v>
      </c>
      <c r="J332" t="s">
        <v>33</v>
      </c>
      <c r="K332">
        <v>88</v>
      </c>
      <c r="L332" t="str">
        <f>TEXT(SafetyData[[#This Row],[Date]],"ddd")</f>
        <v>Sun</v>
      </c>
      <c r="M332">
        <f>MONTH(SafetyData[[#This Row],[Date]])</f>
        <v>7</v>
      </c>
      <c r="N332">
        <f>YEAR(SafetyData[[#This Row],[Date]])</f>
        <v>2021</v>
      </c>
    </row>
    <row r="333" spans="1:14" x14ac:dyDescent="0.25">
      <c r="A333">
        <v>44383</v>
      </c>
      <c r="B333" t="s">
        <v>61</v>
      </c>
      <c r="C333" t="s">
        <v>15</v>
      </c>
      <c r="D333" t="s">
        <v>30</v>
      </c>
      <c r="E333" t="s">
        <v>48</v>
      </c>
      <c r="F333">
        <v>0</v>
      </c>
      <c r="G333" t="s">
        <v>25</v>
      </c>
      <c r="H333" t="s">
        <v>41</v>
      </c>
      <c r="I333" t="s">
        <v>27</v>
      </c>
      <c r="J333" t="s">
        <v>50</v>
      </c>
      <c r="K333">
        <v>373</v>
      </c>
      <c r="L333" t="str">
        <f>TEXT(SafetyData[[#This Row],[Date]],"ddd")</f>
        <v>Tue</v>
      </c>
      <c r="M333">
        <f>MONTH(SafetyData[[#This Row],[Date]])</f>
        <v>7</v>
      </c>
      <c r="N333">
        <f>YEAR(SafetyData[[#This Row],[Date]])</f>
        <v>2021</v>
      </c>
    </row>
    <row r="334" spans="1:14" x14ac:dyDescent="0.25">
      <c r="A334">
        <v>44384</v>
      </c>
      <c r="B334" t="s">
        <v>61</v>
      </c>
      <c r="C334" t="s">
        <v>15</v>
      </c>
      <c r="D334" t="s">
        <v>23</v>
      </c>
      <c r="E334" t="s">
        <v>38</v>
      </c>
      <c r="F334">
        <v>0</v>
      </c>
      <c r="G334" t="s">
        <v>60</v>
      </c>
      <c r="H334" t="s">
        <v>53</v>
      </c>
      <c r="I334" t="s">
        <v>27</v>
      </c>
      <c r="J334" t="s">
        <v>52</v>
      </c>
      <c r="K334">
        <v>4905</v>
      </c>
      <c r="L334" t="str">
        <f>TEXT(SafetyData[[#This Row],[Date]],"ddd")</f>
        <v>Wed</v>
      </c>
      <c r="M334">
        <f>MONTH(SafetyData[[#This Row],[Date]])</f>
        <v>7</v>
      </c>
      <c r="N334">
        <f>YEAR(SafetyData[[#This Row],[Date]])</f>
        <v>2021</v>
      </c>
    </row>
    <row r="335" spans="1:14" x14ac:dyDescent="0.25">
      <c r="A335">
        <v>44385</v>
      </c>
      <c r="B335" t="s">
        <v>64</v>
      </c>
      <c r="C335" t="s">
        <v>15</v>
      </c>
      <c r="D335" t="s">
        <v>36</v>
      </c>
      <c r="E335" t="s">
        <v>40</v>
      </c>
      <c r="F335">
        <v>4.5</v>
      </c>
      <c r="G335" t="s">
        <v>39</v>
      </c>
      <c r="H335" t="s">
        <v>26</v>
      </c>
      <c r="I335" t="s">
        <v>20</v>
      </c>
      <c r="J335" t="s">
        <v>50</v>
      </c>
      <c r="K335">
        <v>738</v>
      </c>
      <c r="L335" t="str">
        <f>TEXT(SafetyData[[#This Row],[Date]],"ddd")</f>
        <v>Thu</v>
      </c>
      <c r="M335">
        <f>MONTH(SafetyData[[#This Row],[Date]])</f>
        <v>7</v>
      </c>
      <c r="N335">
        <f>YEAR(SafetyData[[#This Row],[Date]])</f>
        <v>2021</v>
      </c>
    </row>
    <row r="336" spans="1:14" x14ac:dyDescent="0.25">
      <c r="A336">
        <v>44385</v>
      </c>
      <c r="B336" t="s">
        <v>56</v>
      </c>
      <c r="C336" t="s">
        <v>15</v>
      </c>
      <c r="D336" t="s">
        <v>16</v>
      </c>
      <c r="E336" t="s">
        <v>48</v>
      </c>
      <c r="F336">
        <v>0</v>
      </c>
      <c r="G336" t="s">
        <v>57</v>
      </c>
      <c r="H336" t="s">
        <v>53</v>
      </c>
      <c r="I336" t="s">
        <v>27</v>
      </c>
      <c r="J336" t="s">
        <v>21</v>
      </c>
      <c r="K336">
        <v>2450</v>
      </c>
      <c r="L336" t="str">
        <f>TEXT(SafetyData[[#This Row],[Date]],"ddd")</f>
        <v>Thu</v>
      </c>
      <c r="M336">
        <f>MONTH(SafetyData[[#This Row],[Date]])</f>
        <v>7</v>
      </c>
      <c r="N336">
        <f>YEAR(SafetyData[[#This Row],[Date]])</f>
        <v>2021</v>
      </c>
    </row>
    <row r="337" spans="1:14" x14ac:dyDescent="0.25">
      <c r="A337">
        <v>44388</v>
      </c>
      <c r="B337" t="s">
        <v>14</v>
      </c>
      <c r="C337" t="s">
        <v>15</v>
      </c>
      <c r="D337" t="s">
        <v>16</v>
      </c>
      <c r="E337" t="s">
        <v>17</v>
      </c>
      <c r="F337">
        <v>0</v>
      </c>
      <c r="G337" t="s">
        <v>49</v>
      </c>
      <c r="H337" t="s">
        <v>41</v>
      </c>
      <c r="I337" t="s">
        <v>47</v>
      </c>
      <c r="J337" t="s">
        <v>50</v>
      </c>
      <c r="K337">
        <v>321</v>
      </c>
      <c r="L337" t="str">
        <f>TEXT(SafetyData[[#This Row],[Date]],"ddd")</f>
        <v>Sun</v>
      </c>
      <c r="M337">
        <f>MONTH(SafetyData[[#This Row],[Date]])</f>
        <v>7</v>
      </c>
      <c r="N337">
        <f>YEAR(SafetyData[[#This Row],[Date]])</f>
        <v>2021</v>
      </c>
    </row>
    <row r="338" spans="1:14" x14ac:dyDescent="0.25">
      <c r="A338">
        <v>44389</v>
      </c>
      <c r="B338" t="s">
        <v>64</v>
      </c>
      <c r="C338" t="s">
        <v>15</v>
      </c>
      <c r="D338" t="s">
        <v>30</v>
      </c>
      <c r="E338" t="s">
        <v>17</v>
      </c>
      <c r="F338">
        <v>0</v>
      </c>
      <c r="G338" t="s">
        <v>32</v>
      </c>
      <c r="H338" t="s">
        <v>19</v>
      </c>
      <c r="I338" t="s">
        <v>27</v>
      </c>
      <c r="J338" t="s">
        <v>21</v>
      </c>
      <c r="K338">
        <v>0</v>
      </c>
      <c r="L338" t="str">
        <f>TEXT(SafetyData[[#This Row],[Date]],"ddd")</f>
        <v>Mon</v>
      </c>
      <c r="M338">
        <f>MONTH(SafetyData[[#This Row],[Date]])</f>
        <v>7</v>
      </c>
      <c r="N338">
        <f>YEAR(SafetyData[[#This Row],[Date]])</f>
        <v>2021</v>
      </c>
    </row>
    <row r="339" spans="1:14" x14ac:dyDescent="0.25">
      <c r="A339">
        <v>44390</v>
      </c>
      <c r="B339" t="s">
        <v>65</v>
      </c>
      <c r="C339" t="s">
        <v>15</v>
      </c>
      <c r="D339" t="s">
        <v>23</v>
      </c>
      <c r="E339" t="s">
        <v>24</v>
      </c>
      <c r="F339">
        <v>3.5</v>
      </c>
      <c r="G339" t="s">
        <v>46</v>
      </c>
      <c r="H339" t="s">
        <v>26</v>
      </c>
      <c r="I339" t="s">
        <v>47</v>
      </c>
      <c r="J339" t="s">
        <v>54</v>
      </c>
      <c r="K339">
        <v>2466</v>
      </c>
      <c r="L339" t="str">
        <f>TEXT(SafetyData[[#This Row],[Date]],"ddd")</f>
        <v>Tue</v>
      </c>
      <c r="M339">
        <f>MONTH(SafetyData[[#This Row],[Date]])</f>
        <v>7</v>
      </c>
      <c r="N339">
        <f>YEAR(SafetyData[[#This Row],[Date]])</f>
        <v>2021</v>
      </c>
    </row>
    <row r="340" spans="1:14" x14ac:dyDescent="0.25">
      <c r="A340">
        <v>44396</v>
      </c>
      <c r="B340" t="s">
        <v>45</v>
      </c>
      <c r="C340" t="s">
        <v>15</v>
      </c>
      <c r="D340" t="s">
        <v>36</v>
      </c>
      <c r="E340" t="s">
        <v>37</v>
      </c>
      <c r="F340">
        <v>0</v>
      </c>
      <c r="G340" t="s">
        <v>57</v>
      </c>
      <c r="H340" t="s">
        <v>19</v>
      </c>
      <c r="I340" t="s">
        <v>20</v>
      </c>
      <c r="J340" t="s">
        <v>33</v>
      </c>
      <c r="K340">
        <v>0</v>
      </c>
      <c r="L340" t="str">
        <f>TEXT(SafetyData[[#This Row],[Date]],"ddd")</f>
        <v>Mon</v>
      </c>
      <c r="M340">
        <f>MONTH(SafetyData[[#This Row],[Date]])</f>
        <v>7</v>
      </c>
      <c r="N340">
        <f>YEAR(SafetyData[[#This Row],[Date]])</f>
        <v>2021</v>
      </c>
    </row>
    <row r="341" spans="1:14" x14ac:dyDescent="0.25">
      <c r="A341">
        <v>44397</v>
      </c>
      <c r="B341" t="s">
        <v>56</v>
      </c>
      <c r="C341" t="s">
        <v>15</v>
      </c>
      <c r="D341" t="s">
        <v>30</v>
      </c>
      <c r="E341" t="s">
        <v>40</v>
      </c>
      <c r="F341">
        <v>0</v>
      </c>
      <c r="G341" t="s">
        <v>57</v>
      </c>
      <c r="H341" t="s">
        <v>53</v>
      </c>
      <c r="I341" t="s">
        <v>47</v>
      </c>
      <c r="J341" t="s">
        <v>59</v>
      </c>
      <c r="K341">
        <v>2514</v>
      </c>
      <c r="L341" t="str">
        <f>TEXT(SafetyData[[#This Row],[Date]],"ddd")</f>
        <v>Tue</v>
      </c>
      <c r="M341">
        <f>MONTH(SafetyData[[#This Row],[Date]])</f>
        <v>7</v>
      </c>
      <c r="N341">
        <f>YEAR(SafetyData[[#This Row],[Date]])</f>
        <v>2021</v>
      </c>
    </row>
    <row r="342" spans="1:14" x14ac:dyDescent="0.25">
      <c r="A342">
        <v>44398</v>
      </c>
      <c r="B342" t="s">
        <v>58</v>
      </c>
      <c r="C342" t="s">
        <v>15</v>
      </c>
      <c r="D342" t="s">
        <v>36</v>
      </c>
      <c r="E342" t="s">
        <v>40</v>
      </c>
      <c r="F342">
        <v>1</v>
      </c>
      <c r="G342" t="s">
        <v>18</v>
      </c>
      <c r="H342" t="s">
        <v>26</v>
      </c>
      <c r="I342" t="s">
        <v>27</v>
      </c>
      <c r="J342" t="s">
        <v>33</v>
      </c>
      <c r="K342">
        <v>3959</v>
      </c>
      <c r="L342" t="str">
        <f>TEXT(SafetyData[[#This Row],[Date]],"ddd")</f>
        <v>Wed</v>
      </c>
      <c r="M342">
        <f>MONTH(SafetyData[[#This Row],[Date]])</f>
        <v>7</v>
      </c>
      <c r="N342">
        <f>YEAR(SafetyData[[#This Row],[Date]])</f>
        <v>2021</v>
      </c>
    </row>
    <row r="343" spans="1:14" x14ac:dyDescent="0.25">
      <c r="A343">
        <v>44399</v>
      </c>
      <c r="B343" t="s">
        <v>14</v>
      </c>
      <c r="C343" t="s">
        <v>15</v>
      </c>
      <c r="D343" t="s">
        <v>16</v>
      </c>
      <c r="E343" t="s">
        <v>48</v>
      </c>
      <c r="F343">
        <v>0</v>
      </c>
      <c r="G343" t="s">
        <v>39</v>
      </c>
      <c r="H343" t="s">
        <v>53</v>
      </c>
      <c r="I343" t="s">
        <v>20</v>
      </c>
      <c r="J343" t="s">
        <v>59</v>
      </c>
      <c r="K343">
        <v>4530</v>
      </c>
      <c r="L343" t="str">
        <f>TEXT(SafetyData[[#This Row],[Date]],"ddd")</f>
        <v>Thu</v>
      </c>
      <c r="M343">
        <f>MONTH(SafetyData[[#This Row],[Date]])</f>
        <v>7</v>
      </c>
      <c r="N343">
        <f>YEAR(SafetyData[[#This Row],[Date]])</f>
        <v>2021</v>
      </c>
    </row>
    <row r="344" spans="1:14" x14ac:dyDescent="0.25">
      <c r="A344">
        <v>44402</v>
      </c>
      <c r="B344" t="s">
        <v>58</v>
      </c>
      <c r="C344" t="s">
        <v>15</v>
      </c>
      <c r="D344" t="s">
        <v>16</v>
      </c>
      <c r="E344" t="s">
        <v>62</v>
      </c>
      <c r="F344">
        <v>1.5</v>
      </c>
      <c r="G344" t="s">
        <v>25</v>
      </c>
      <c r="H344" t="s">
        <v>26</v>
      </c>
      <c r="I344" t="s">
        <v>27</v>
      </c>
      <c r="J344" t="s">
        <v>42</v>
      </c>
      <c r="K344">
        <v>1241</v>
      </c>
      <c r="L344" t="str">
        <f>TEXT(SafetyData[[#This Row],[Date]],"ddd")</f>
        <v>Sun</v>
      </c>
      <c r="M344">
        <f>MONTH(SafetyData[[#This Row],[Date]])</f>
        <v>7</v>
      </c>
      <c r="N344">
        <f>YEAR(SafetyData[[#This Row],[Date]])</f>
        <v>2021</v>
      </c>
    </row>
    <row r="345" spans="1:14" x14ac:dyDescent="0.25">
      <c r="A345">
        <v>44402</v>
      </c>
      <c r="B345" t="s">
        <v>61</v>
      </c>
      <c r="C345" t="s">
        <v>15</v>
      </c>
      <c r="D345" t="s">
        <v>16</v>
      </c>
      <c r="E345" t="s">
        <v>38</v>
      </c>
      <c r="F345">
        <v>1</v>
      </c>
      <c r="G345" t="s">
        <v>39</v>
      </c>
      <c r="H345" t="s">
        <v>26</v>
      </c>
      <c r="I345" t="s">
        <v>47</v>
      </c>
      <c r="J345" t="s">
        <v>28</v>
      </c>
      <c r="K345">
        <v>1301</v>
      </c>
      <c r="L345" t="str">
        <f>TEXT(SafetyData[[#This Row],[Date]],"ddd")</f>
        <v>Sun</v>
      </c>
      <c r="M345">
        <f>MONTH(SafetyData[[#This Row],[Date]])</f>
        <v>7</v>
      </c>
      <c r="N345">
        <f>YEAR(SafetyData[[#This Row],[Date]])</f>
        <v>2021</v>
      </c>
    </row>
    <row r="346" spans="1:14" x14ac:dyDescent="0.25">
      <c r="A346">
        <v>44408</v>
      </c>
      <c r="B346" t="s">
        <v>64</v>
      </c>
      <c r="C346" t="s">
        <v>15</v>
      </c>
      <c r="D346" t="s">
        <v>23</v>
      </c>
      <c r="E346" t="s">
        <v>62</v>
      </c>
      <c r="F346">
        <v>0</v>
      </c>
      <c r="G346" t="s">
        <v>32</v>
      </c>
      <c r="H346" t="s">
        <v>41</v>
      </c>
      <c r="I346" t="s">
        <v>27</v>
      </c>
      <c r="J346" t="s">
        <v>42</v>
      </c>
      <c r="K346">
        <v>140</v>
      </c>
      <c r="L346" t="str">
        <f>TEXT(SafetyData[[#This Row],[Date]],"ddd")</f>
        <v>Sat</v>
      </c>
      <c r="M346">
        <f>MONTH(SafetyData[[#This Row],[Date]])</f>
        <v>7</v>
      </c>
      <c r="N346">
        <f>YEAR(SafetyData[[#This Row],[Date]])</f>
        <v>2021</v>
      </c>
    </row>
    <row r="347" spans="1:14" x14ac:dyDescent="0.25">
      <c r="A347">
        <v>44410</v>
      </c>
      <c r="B347" t="s">
        <v>51</v>
      </c>
      <c r="C347" t="s">
        <v>15</v>
      </c>
      <c r="D347" t="s">
        <v>16</v>
      </c>
      <c r="E347" t="s">
        <v>24</v>
      </c>
      <c r="F347">
        <v>0</v>
      </c>
      <c r="G347" t="s">
        <v>57</v>
      </c>
      <c r="H347" t="s">
        <v>53</v>
      </c>
      <c r="I347" t="s">
        <v>27</v>
      </c>
      <c r="J347" t="s">
        <v>50</v>
      </c>
      <c r="K347">
        <v>634</v>
      </c>
      <c r="L347" t="str">
        <f>TEXT(SafetyData[[#This Row],[Date]],"ddd")</f>
        <v>Mon</v>
      </c>
      <c r="M347">
        <f>MONTH(SafetyData[[#This Row],[Date]])</f>
        <v>8</v>
      </c>
      <c r="N347">
        <f>YEAR(SafetyData[[#This Row],[Date]])</f>
        <v>2021</v>
      </c>
    </row>
    <row r="348" spans="1:14" x14ac:dyDescent="0.25">
      <c r="A348">
        <v>44411</v>
      </c>
      <c r="B348" t="s">
        <v>64</v>
      </c>
      <c r="C348" t="s">
        <v>15</v>
      </c>
      <c r="D348" t="s">
        <v>16</v>
      </c>
      <c r="E348" t="s">
        <v>63</v>
      </c>
      <c r="F348">
        <v>0</v>
      </c>
      <c r="G348" t="s">
        <v>57</v>
      </c>
      <c r="H348" t="s">
        <v>53</v>
      </c>
      <c r="I348" t="s">
        <v>20</v>
      </c>
      <c r="J348" t="s">
        <v>54</v>
      </c>
      <c r="K348">
        <v>3204</v>
      </c>
      <c r="L348" t="str">
        <f>TEXT(SafetyData[[#This Row],[Date]],"ddd")</f>
        <v>Tue</v>
      </c>
      <c r="M348">
        <f>MONTH(SafetyData[[#This Row],[Date]])</f>
        <v>8</v>
      </c>
      <c r="N348">
        <f>YEAR(SafetyData[[#This Row],[Date]])</f>
        <v>2021</v>
      </c>
    </row>
    <row r="349" spans="1:14" x14ac:dyDescent="0.25">
      <c r="A349">
        <v>44415</v>
      </c>
      <c r="B349" t="s">
        <v>51</v>
      </c>
      <c r="C349" t="s">
        <v>15</v>
      </c>
      <c r="D349" t="s">
        <v>23</v>
      </c>
      <c r="E349" t="s">
        <v>37</v>
      </c>
      <c r="F349">
        <v>0</v>
      </c>
      <c r="G349" t="s">
        <v>46</v>
      </c>
      <c r="H349" t="s">
        <v>41</v>
      </c>
      <c r="I349" t="s">
        <v>20</v>
      </c>
      <c r="J349" t="s">
        <v>59</v>
      </c>
      <c r="K349">
        <v>453</v>
      </c>
      <c r="L349" t="str">
        <f>TEXT(SafetyData[[#This Row],[Date]],"ddd")</f>
        <v>Sat</v>
      </c>
      <c r="M349">
        <f>MONTH(SafetyData[[#This Row],[Date]])</f>
        <v>8</v>
      </c>
      <c r="N349">
        <f>YEAR(SafetyData[[#This Row],[Date]])</f>
        <v>2021</v>
      </c>
    </row>
    <row r="350" spans="1:14" x14ac:dyDescent="0.25">
      <c r="A350">
        <v>44415</v>
      </c>
      <c r="B350" t="s">
        <v>43</v>
      </c>
      <c r="C350" t="s">
        <v>15</v>
      </c>
      <c r="D350" t="s">
        <v>16</v>
      </c>
      <c r="E350" t="s">
        <v>37</v>
      </c>
      <c r="F350">
        <v>3</v>
      </c>
      <c r="G350" t="s">
        <v>39</v>
      </c>
      <c r="H350" t="s">
        <v>26</v>
      </c>
      <c r="I350" t="s">
        <v>20</v>
      </c>
      <c r="J350" t="s">
        <v>28</v>
      </c>
      <c r="K350">
        <v>2937</v>
      </c>
      <c r="L350" t="str">
        <f>TEXT(SafetyData[[#This Row],[Date]],"ddd")</f>
        <v>Sat</v>
      </c>
      <c r="M350">
        <f>MONTH(SafetyData[[#This Row],[Date]])</f>
        <v>8</v>
      </c>
      <c r="N350">
        <f>YEAR(SafetyData[[#This Row],[Date]])</f>
        <v>2021</v>
      </c>
    </row>
    <row r="351" spans="1:14" x14ac:dyDescent="0.25">
      <c r="A351">
        <v>44418</v>
      </c>
      <c r="B351" t="s">
        <v>22</v>
      </c>
      <c r="C351" t="s">
        <v>15</v>
      </c>
      <c r="D351" t="s">
        <v>36</v>
      </c>
      <c r="E351" t="s">
        <v>31</v>
      </c>
      <c r="F351">
        <v>0</v>
      </c>
      <c r="G351" t="s">
        <v>49</v>
      </c>
      <c r="H351" t="s">
        <v>19</v>
      </c>
      <c r="I351" t="s">
        <v>27</v>
      </c>
      <c r="J351" t="s">
        <v>33</v>
      </c>
      <c r="K351">
        <v>0</v>
      </c>
      <c r="L351" t="str">
        <f>TEXT(SafetyData[[#This Row],[Date]],"ddd")</f>
        <v>Tue</v>
      </c>
      <c r="M351">
        <f>MONTH(SafetyData[[#This Row],[Date]])</f>
        <v>8</v>
      </c>
      <c r="N351">
        <f>YEAR(SafetyData[[#This Row],[Date]])</f>
        <v>2021</v>
      </c>
    </row>
    <row r="352" spans="1:14" x14ac:dyDescent="0.25">
      <c r="A352">
        <v>44420</v>
      </c>
      <c r="B352" t="s">
        <v>65</v>
      </c>
      <c r="C352" t="s">
        <v>15</v>
      </c>
      <c r="D352" t="s">
        <v>30</v>
      </c>
      <c r="E352" t="s">
        <v>37</v>
      </c>
      <c r="F352">
        <v>0</v>
      </c>
      <c r="G352" t="s">
        <v>39</v>
      </c>
      <c r="H352" t="s">
        <v>19</v>
      </c>
      <c r="I352" t="s">
        <v>47</v>
      </c>
      <c r="J352" t="s">
        <v>28</v>
      </c>
      <c r="K352">
        <v>0</v>
      </c>
      <c r="L352" t="str">
        <f>TEXT(SafetyData[[#This Row],[Date]],"ddd")</f>
        <v>Thu</v>
      </c>
      <c r="M352">
        <f>MONTH(SafetyData[[#This Row],[Date]])</f>
        <v>8</v>
      </c>
      <c r="N352">
        <f>YEAR(SafetyData[[#This Row],[Date]])</f>
        <v>2021</v>
      </c>
    </row>
    <row r="353" spans="1:14" x14ac:dyDescent="0.25">
      <c r="A353">
        <v>44421</v>
      </c>
      <c r="B353" t="s">
        <v>64</v>
      </c>
      <c r="C353" t="s">
        <v>15</v>
      </c>
      <c r="D353" t="s">
        <v>30</v>
      </c>
      <c r="E353" t="s">
        <v>62</v>
      </c>
      <c r="F353">
        <v>0</v>
      </c>
      <c r="G353" t="s">
        <v>39</v>
      </c>
      <c r="H353" t="s">
        <v>41</v>
      </c>
      <c r="I353" t="s">
        <v>20</v>
      </c>
      <c r="J353" t="s">
        <v>42</v>
      </c>
      <c r="K353">
        <v>53</v>
      </c>
      <c r="L353" t="str">
        <f>TEXT(SafetyData[[#This Row],[Date]],"ddd")</f>
        <v>Fri</v>
      </c>
      <c r="M353">
        <f>MONTH(SafetyData[[#This Row],[Date]])</f>
        <v>8</v>
      </c>
      <c r="N353">
        <f>YEAR(SafetyData[[#This Row],[Date]])</f>
        <v>2021</v>
      </c>
    </row>
    <row r="354" spans="1:14" x14ac:dyDescent="0.25">
      <c r="A354">
        <v>44424</v>
      </c>
      <c r="B354" t="s">
        <v>58</v>
      </c>
      <c r="C354" t="s">
        <v>15</v>
      </c>
      <c r="D354" t="s">
        <v>23</v>
      </c>
      <c r="E354" t="s">
        <v>24</v>
      </c>
      <c r="F354">
        <v>2</v>
      </c>
      <c r="G354" t="s">
        <v>49</v>
      </c>
      <c r="H354" t="s">
        <v>26</v>
      </c>
      <c r="I354" t="s">
        <v>27</v>
      </c>
      <c r="J354" t="s">
        <v>42</v>
      </c>
      <c r="K354">
        <v>4160</v>
      </c>
      <c r="L354" t="str">
        <f>TEXT(SafetyData[[#This Row],[Date]],"ddd")</f>
        <v>Mon</v>
      </c>
      <c r="M354">
        <f>MONTH(SafetyData[[#This Row],[Date]])</f>
        <v>8</v>
      </c>
      <c r="N354">
        <f>YEAR(SafetyData[[#This Row],[Date]])</f>
        <v>2021</v>
      </c>
    </row>
    <row r="355" spans="1:14" x14ac:dyDescent="0.25">
      <c r="A355">
        <v>44426</v>
      </c>
      <c r="B355" t="s">
        <v>65</v>
      </c>
      <c r="C355" t="s">
        <v>15</v>
      </c>
      <c r="D355" t="s">
        <v>23</v>
      </c>
      <c r="E355" t="s">
        <v>31</v>
      </c>
      <c r="F355">
        <v>4.5</v>
      </c>
      <c r="G355" t="s">
        <v>32</v>
      </c>
      <c r="H355" t="s">
        <v>26</v>
      </c>
      <c r="I355" t="s">
        <v>47</v>
      </c>
      <c r="J355" t="s">
        <v>52</v>
      </c>
      <c r="K355">
        <v>2988</v>
      </c>
      <c r="L355" t="str">
        <f>TEXT(SafetyData[[#This Row],[Date]],"ddd")</f>
        <v>Wed</v>
      </c>
      <c r="M355">
        <f>MONTH(SafetyData[[#This Row],[Date]])</f>
        <v>8</v>
      </c>
      <c r="N355">
        <f>YEAR(SafetyData[[#This Row],[Date]])</f>
        <v>2021</v>
      </c>
    </row>
    <row r="356" spans="1:14" x14ac:dyDescent="0.25">
      <c r="A356">
        <v>44427</v>
      </c>
      <c r="B356" t="s">
        <v>61</v>
      </c>
      <c r="C356" t="s">
        <v>35</v>
      </c>
      <c r="D356" t="s">
        <v>30</v>
      </c>
      <c r="E356" t="s">
        <v>63</v>
      </c>
      <c r="F356">
        <v>0</v>
      </c>
      <c r="G356" t="s">
        <v>55</v>
      </c>
      <c r="H356" t="s">
        <v>19</v>
      </c>
      <c r="I356" t="s">
        <v>27</v>
      </c>
      <c r="J356" t="s">
        <v>21</v>
      </c>
      <c r="K356">
        <v>0</v>
      </c>
      <c r="L356" t="str">
        <f>TEXT(SafetyData[[#This Row],[Date]],"ddd")</f>
        <v>Thu</v>
      </c>
      <c r="M356">
        <f>MONTH(SafetyData[[#This Row],[Date]])</f>
        <v>8</v>
      </c>
      <c r="N356">
        <f>YEAR(SafetyData[[#This Row],[Date]])</f>
        <v>2021</v>
      </c>
    </row>
    <row r="357" spans="1:14" x14ac:dyDescent="0.25">
      <c r="A357">
        <v>44429</v>
      </c>
      <c r="B357" t="s">
        <v>64</v>
      </c>
      <c r="C357" t="s">
        <v>15</v>
      </c>
      <c r="D357" t="s">
        <v>16</v>
      </c>
      <c r="E357" t="s">
        <v>40</v>
      </c>
      <c r="F357">
        <v>3.5</v>
      </c>
      <c r="G357" t="s">
        <v>25</v>
      </c>
      <c r="H357" t="s">
        <v>26</v>
      </c>
      <c r="I357" t="s">
        <v>20</v>
      </c>
      <c r="J357" t="s">
        <v>21</v>
      </c>
      <c r="K357">
        <v>1155</v>
      </c>
      <c r="L357" t="str">
        <f>TEXT(SafetyData[[#This Row],[Date]],"ddd")</f>
        <v>Sat</v>
      </c>
      <c r="M357">
        <f>MONTH(SafetyData[[#This Row],[Date]])</f>
        <v>8</v>
      </c>
      <c r="N357">
        <f>YEAR(SafetyData[[#This Row],[Date]])</f>
        <v>2021</v>
      </c>
    </row>
    <row r="358" spans="1:14" x14ac:dyDescent="0.25">
      <c r="A358">
        <v>44430</v>
      </c>
      <c r="B358" t="s">
        <v>34</v>
      </c>
      <c r="C358" t="s">
        <v>15</v>
      </c>
      <c r="D358" t="s">
        <v>16</v>
      </c>
      <c r="E358" t="s">
        <v>48</v>
      </c>
      <c r="F358">
        <v>0</v>
      </c>
      <c r="G358" t="s">
        <v>39</v>
      </c>
      <c r="H358" t="s">
        <v>19</v>
      </c>
      <c r="I358" t="s">
        <v>47</v>
      </c>
      <c r="J358" t="s">
        <v>59</v>
      </c>
      <c r="K358">
        <v>0</v>
      </c>
      <c r="L358" t="str">
        <f>TEXT(SafetyData[[#This Row],[Date]],"ddd")</f>
        <v>Sun</v>
      </c>
      <c r="M358">
        <f>MONTH(SafetyData[[#This Row],[Date]])</f>
        <v>8</v>
      </c>
      <c r="N358">
        <f>YEAR(SafetyData[[#This Row],[Date]])</f>
        <v>2021</v>
      </c>
    </row>
    <row r="359" spans="1:14" x14ac:dyDescent="0.25">
      <c r="A359">
        <v>44430</v>
      </c>
      <c r="B359" t="s">
        <v>56</v>
      </c>
      <c r="C359" t="s">
        <v>15</v>
      </c>
      <c r="D359" t="s">
        <v>36</v>
      </c>
      <c r="E359" t="s">
        <v>24</v>
      </c>
      <c r="F359">
        <v>2</v>
      </c>
      <c r="G359" t="s">
        <v>60</v>
      </c>
      <c r="H359" t="s">
        <v>26</v>
      </c>
      <c r="I359" t="s">
        <v>27</v>
      </c>
      <c r="J359" t="s">
        <v>42</v>
      </c>
      <c r="K359">
        <v>1902</v>
      </c>
      <c r="L359" t="str">
        <f>TEXT(SafetyData[[#This Row],[Date]],"ddd")</f>
        <v>Sun</v>
      </c>
      <c r="M359">
        <f>MONTH(SafetyData[[#This Row],[Date]])</f>
        <v>8</v>
      </c>
      <c r="N359">
        <f>YEAR(SafetyData[[#This Row],[Date]])</f>
        <v>2021</v>
      </c>
    </row>
    <row r="360" spans="1:14" x14ac:dyDescent="0.25">
      <c r="A360">
        <v>44430</v>
      </c>
      <c r="B360" t="s">
        <v>51</v>
      </c>
      <c r="C360" t="s">
        <v>15</v>
      </c>
      <c r="D360" t="s">
        <v>23</v>
      </c>
      <c r="E360" t="s">
        <v>24</v>
      </c>
      <c r="F360">
        <v>0</v>
      </c>
      <c r="G360" t="s">
        <v>60</v>
      </c>
      <c r="H360" t="s">
        <v>19</v>
      </c>
      <c r="I360" t="s">
        <v>20</v>
      </c>
      <c r="J360" t="s">
        <v>50</v>
      </c>
      <c r="K360">
        <v>0</v>
      </c>
      <c r="L360" t="str">
        <f>TEXT(SafetyData[[#This Row],[Date]],"ddd")</f>
        <v>Sun</v>
      </c>
      <c r="M360">
        <f>MONTH(SafetyData[[#This Row],[Date]])</f>
        <v>8</v>
      </c>
      <c r="N360">
        <f>YEAR(SafetyData[[#This Row],[Date]])</f>
        <v>2021</v>
      </c>
    </row>
    <row r="361" spans="1:14" x14ac:dyDescent="0.25">
      <c r="A361">
        <v>44431</v>
      </c>
      <c r="B361" t="s">
        <v>29</v>
      </c>
      <c r="C361" t="s">
        <v>15</v>
      </c>
      <c r="D361" t="s">
        <v>16</v>
      </c>
      <c r="E361" t="s">
        <v>17</v>
      </c>
      <c r="F361">
        <v>2.5</v>
      </c>
      <c r="G361" t="s">
        <v>32</v>
      </c>
      <c r="H361" t="s">
        <v>26</v>
      </c>
      <c r="I361" t="s">
        <v>27</v>
      </c>
      <c r="J361" t="s">
        <v>42</v>
      </c>
      <c r="K361">
        <v>3817</v>
      </c>
      <c r="L361" t="str">
        <f>TEXT(SafetyData[[#This Row],[Date]],"ddd")</f>
        <v>Mon</v>
      </c>
      <c r="M361">
        <f>MONTH(SafetyData[[#This Row],[Date]])</f>
        <v>8</v>
      </c>
      <c r="N361">
        <f>YEAR(SafetyData[[#This Row],[Date]])</f>
        <v>2021</v>
      </c>
    </row>
    <row r="362" spans="1:14" x14ac:dyDescent="0.25">
      <c r="A362">
        <v>44432</v>
      </c>
      <c r="B362" t="s">
        <v>61</v>
      </c>
      <c r="C362" t="s">
        <v>35</v>
      </c>
      <c r="D362" t="s">
        <v>23</v>
      </c>
      <c r="E362" t="s">
        <v>17</v>
      </c>
      <c r="F362">
        <v>0</v>
      </c>
      <c r="G362" t="s">
        <v>55</v>
      </c>
      <c r="H362" t="s">
        <v>19</v>
      </c>
      <c r="I362" t="s">
        <v>20</v>
      </c>
      <c r="J362" t="s">
        <v>50</v>
      </c>
      <c r="K362">
        <v>0</v>
      </c>
      <c r="L362" t="str">
        <f>TEXT(SafetyData[[#This Row],[Date]],"ddd")</f>
        <v>Tue</v>
      </c>
      <c r="M362">
        <f>MONTH(SafetyData[[#This Row],[Date]])</f>
        <v>8</v>
      </c>
      <c r="N362">
        <f>YEAR(SafetyData[[#This Row],[Date]])</f>
        <v>2021</v>
      </c>
    </row>
    <row r="363" spans="1:14" x14ac:dyDescent="0.25">
      <c r="A363">
        <v>44437</v>
      </c>
      <c r="B363" t="s">
        <v>14</v>
      </c>
      <c r="C363" t="s">
        <v>15</v>
      </c>
      <c r="D363" t="s">
        <v>16</v>
      </c>
      <c r="E363" t="s">
        <v>38</v>
      </c>
      <c r="F363">
        <v>0</v>
      </c>
      <c r="G363" t="s">
        <v>32</v>
      </c>
      <c r="H363" t="s">
        <v>19</v>
      </c>
      <c r="I363" t="s">
        <v>20</v>
      </c>
      <c r="J363" t="s">
        <v>59</v>
      </c>
      <c r="K363">
        <v>0</v>
      </c>
      <c r="L363" t="str">
        <f>TEXT(SafetyData[[#This Row],[Date]],"ddd")</f>
        <v>Sun</v>
      </c>
      <c r="M363">
        <f>MONTH(SafetyData[[#This Row],[Date]])</f>
        <v>8</v>
      </c>
      <c r="N363">
        <f>YEAR(SafetyData[[#This Row],[Date]])</f>
        <v>2021</v>
      </c>
    </row>
    <row r="364" spans="1:14" x14ac:dyDescent="0.25">
      <c r="A364">
        <v>44437</v>
      </c>
      <c r="B364" t="s">
        <v>14</v>
      </c>
      <c r="C364" t="s">
        <v>15</v>
      </c>
      <c r="D364" t="s">
        <v>23</v>
      </c>
      <c r="E364" t="s">
        <v>62</v>
      </c>
      <c r="F364">
        <v>0</v>
      </c>
      <c r="G364" t="s">
        <v>60</v>
      </c>
      <c r="H364" t="s">
        <v>41</v>
      </c>
      <c r="I364" t="s">
        <v>20</v>
      </c>
      <c r="J364" t="s">
        <v>54</v>
      </c>
      <c r="K364">
        <v>302</v>
      </c>
      <c r="L364" t="str">
        <f>TEXT(SafetyData[[#This Row],[Date]],"ddd")</f>
        <v>Sun</v>
      </c>
      <c r="M364">
        <f>MONTH(SafetyData[[#This Row],[Date]])</f>
        <v>8</v>
      </c>
      <c r="N364">
        <f>YEAR(SafetyData[[#This Row],[Date]])</f>
        <v>2021</v>
      </c>
    </row>
    <row r="365" spans="1:14" x14ac:dyDescent="0.25">
      <c r="A365">
        <v>44440</v>
      </c>
      <c r="B365" t="s">
        <v>51</v>
      </c>
      <c r="C365" t="s">
        <v>15</v>
      </c>
      <c r="D365" t="s">
        <v>30</v>
      </c>
      <c r="E365" t="s">
        <v>31</v>
      </c>
      <c r="F365">
        <v>0</v>
      </c>
      <c r="G365" t="s">
        <v>39</v>
      </c>
      <c r="H365" t="s">
        <v>41</v>
      </c>
      <c r="I365" t="s">
        <v>27</v>
      </c>
      <c r="J365" t="s">
        <v>42</v>
      </c>
      <c r="K365">
        <v>95</v>
      </c>
      <c r="L365" t="str">
        <f>TEXT(SafetyData[[#This Row],[Date]],"ddd")</f>
        <v>Wed</v>
      </c>
      <c r="M365">
        <f>MONTH(SafetyData[[#This Row],[Date]])</f>
        <v>9</v>
      </c>
      <c r="N365">
        <f>YEAR(SafetyData[[#This Row],[Date]])</f>
        <v>2021</v>
      </c>
    </row>
    <row r="366" spans="1:14" x14ac:dyDescent="0.25">
      <c r="A366">
        <v>44442</v>
      </c>
      <c r="B366" t="s">
        <v>29</v>
      </c>
      <c r="C366" t="s">
        <v>15</v>
      </c>
      <c r="D366" t="s">
        <v>16</v>
      </c>
      <c r="E366" t="s">
        <v>31</v>
      </c>
      <c r="F366">
        <v>0</v>
      </c>
      <c r="G366" t="s">
        <v>32</v>
      </c>
      <c r="H366" t="s">
        <v>53</v>
      </c>
      <c r="I366" t="s">
        <v>20</v>
      </c>
      <c r="J366" t="s">
        <v>52</v>
      </c>
      <c r="K366">
        <v>4834</v>
      </c>
      <c r="L366" t="str">
        <f>TEXT(SafetyData[[#This Row],[Date]],"ddd")</f>
        <v>Fri</v>
      </c>
      <c r="M366">
        <f>MONTH(SafetyData[[#This Row],[Date]])</f>
        <v>9</v>
      </c>
      <c r="N366">
        <f>YEAR(SafetyData[[#This Row],[Date]])</f>
        <v>2021</v>
      </c>
    </row>
    <row r="367" spans="1:14" x14ac:dyDescent="0.25">
      <c r="A367">
        <v>44442</v>
      </c>
      <c r="B367" t="s">
        <v>14</v>
      </c>
      <c r="C367" t="s">
        <v>15</v>
      </c>
      <c r="D367" t="s">
        <v>16</v>
      </c>
      <c r="E367" t="s">
        <v>37</v>
      </c>
      <c r="F367">
        <v>0</v>
      </c>
      <c r="G367" t="s">
        <v>18</v>
      </c>
      <c r="H367" t="s">
        <v>19</v>
      </c>
      <c r="I367" t="s">
        <v>27</v>
      </c>
      <c r="J367" t="s">
        <v>28</v>
      </c>
      <c r="K367">
        <v>0</v>
      </c>
      <c r="L367" t="str">
        <f>TEXT(SafetyData[[#This Row],[Date]],"ddd")</f>
        <v>Fri</v>
      </c>
      <c r="M367">
        <f>MONTH(SafetyData[[#This Row],[Date]])</f>
        <v>9</v>
      </c>
      <c r="N367">
        <f>YEAR(SafetyData[[#This Row],[Date]])</f>
        <v>2021</v>
      </c>
    </row>
    <row r="368" spans="1:14" x14ac:dyDescent="0.25">
      <c r="A368">
        <v>44445</v>
      </c>
      <c r="B368" t="s">
        <v>34</v>
      </c>
      <c r="C368" t="s">
        <v>35</v>
      </c>
      <c r="D368" t="s">
        <v>36</v>
      </c>
      <c r="E368" t="s">
        <v>37</v>
      </c>
      <c r="F368">
        <v>0</v>
      </c>
      <c r="G368" t="s">
        <v>55</v>
      </c>
      <c r="H368" t="s">
        <v>53</v>
      </c>
      <c r="I368" t="s">
        <v>27</v>
      </c>
      <c r="J368" t="s">
        <v>54</v>
      </c>
      <c r="K368">
        <v>1433</v>
      </c>
      <c r="L368" t="str">
        <f>TEXT(SafetyData[[#This Row],[Date]],"ddd")</f>
        <v>Mon</v>
      </c>
      <c r="M368">
        <f>MONTH(SafetyData[[#This Row],[Date]])</f>
        <v>9</v>
      </c>
      <c r="N368">
        <f>YEAR(SafetyData[[#This Row],[Date]])</f>
        <v>2021</v>
      </c>
    </row>
    <row r="369" spans="1:14" x14ac:dyDescent="0.25">
      <c r="A369">
        <v>44449</v>
      </c>
      <c r="B369" t="s">
        <v>45</v>
      </c>
      <c r="C369" t="s">
        <v>15</v>
      </c>
      <c r="D369" t="s">
        <v>23</v>
      </c>
      <c r="E369" t="s">
        <v>37</v>
      </c>
      <c r="F369">
        <v>0</v>
      </c>
      <c r="G369" t="s">
        <v>60</v>
      </c>
      <c r="H369" t="s">
        <v>19</v>
      </c>
      <c r="I369" t="s">
        <v>27</v>
      </c>
      <c r="J369" t="s">
        <v>50</v>
      </c>
      <c r="K369">
        <v>0</v>
      </c>
      <c r="L369" t="str">
        <f>TEXT(SafetyData[[#This Row],[Date]],"ddd")</f>
        <v>Fri</v>
      </c>
      <c r="M369">
        <f>MONTH(SafetyData[[#This Row],[Date]])</f>
        <v>9</v>
      </c>
      <c r="N369">
        <f>YEAR(SafetyData[[#This Row],[Date]])</f>
        <v>2021</v>
      </c>
    </row>
    <row r="370" spans="1:14" x14ac:dyDescent="0.25">
      <c r="A370">
        <v>44450</v>
      </c>
      <c r="B370" t="s">
        <v>56</v>
      </c>
      <c r="C370" t="s">
        <v>15</v>
      </c>
      <c r="D370" t="s">
        <v>23</v>
      </c>
      <c r="E370" t="s">
        <v>17</v>
      </c>
      <c r="F370">
        <v>0</v>
      </c>
      <c r="G370" t="s">
        <v>57</v>
      </c>
      <c r="H370" t="s">
        <v>41</v>
      </c>
      <c r="I370" t="s">
        <v>20</v>
      </c>
      <c r="J370" t="s">
        <v>54</v>
      </c>
      <c r="K370">
        <v>159</v>
      </c>
      <c r="L370" t="str">
        <f>TEXT(SafetyData[[#This Row],[Date]],"ddd")</f>
        <v>Sat</v>
      </c>
      <c r="M370">
        <f>MONTH(SafetyData[[#This Row],[Date]])</f>
        <v>9</v>
      </c>
      <c r="N370">
        <f>YEAR(SafetyData[[#This Row],[Date]])</f>
        <v>2021</v>
      </c>
    </row>
    <row r="371" spans="1:14" x14ac:dyDescent="0.25">
      <c r="A371">
        <v>44454</v>
      </c>
      <c r="B371" t="s">
        <v>29</v>
      </c>
      <c r="C371" t="s">
        <v>15</v>
      </c>
      <c r="D371" t="s">
        <v>30</v>
      </c>
      <c r="E371" t="s">
        <v>62</v>
      </c>
      <c r="F371">
        <v>0</v>
      </c>
      <c r="G371" t="s">
        <v>60</v>
      </c>
      <c r="H371" t="s">
        <v>19</v>
      </c>
      <c r="I371" t="s">
        <v>47</v>
      </c>
      <c r="J371" t="s">
        <v>42</v>
      </c>
      <c r="K371">
        <v>0</v>
      </c>
      <c r="L371" t="str">
        <f>TEXT(SafetyData[[#This Row],[Date]],"ddd")</f>
        <v>Wed</v>
      </c>
      <c r="M371">
        <f>MONTH(SafetyData[[#This Row],[Date]])</f>
        <v>9</v>
      </c>
      <c r="N371">
        <f>YEAR(SafetyData[[#This Row],[Date]])</f>
        <v>2021</v>
      </c>
    </row>
    <row r="372" spans="1:14" x14ac:dyDescent="0.25">
      <c r="A372">
        <v>44456</v>
      </c>
      <c r="B372" t="s">
        <v>34</v>
      </c>
      <c r="C372" t="s">
        <v>15</v>
      </c>
      <c r="D372" t="s">
        <v>36</v>
      </c>
      <c r="E372" t="s">
        <v>40</v>
      </c>
      <c r="F372">
        <v>4</v>
      </c>
      <c r="G372" t="s">
        <v>32</v>
      </c>
      <c r="H372" t="s">
        <v>26</v>
      </c>
      <c r="I372" t="s">
        <v>47</v>
      </c>
      <c r="J372" t="s">
        <v>44</v>
      </c>
      <c r="K372">
        <v>4771</v>
      </c>
      <c r="L372" t="str">
        <f>TEXT(SafetyData[[#This Row],[Date]],"ddd")</f>
        <v>Fri</v>
      </c>
      <c r="M372">
        <f>MONTH(SafetyData[[#This Row],[Date]])</f>
        <v>9</v>
      </c>
      <c r="N372">
        <f>YEAR(SafetyData[[#This Row],[Date]])</f>
        <v>2021</v>
      </c>
    </row>
    <row r="373" spans="1:14" x14ac:dyDescent="0.25">
      <c r="A373">
        <v>44457</v>
      </c>
      <c r="B373" t="s">
        <v>65</v>
      </c>
      <c r="C373" t="s">
        <v>15</v>
      </c>
      <c r="D373" t="s">
        <v>30</v>
      </c>
      <c r="E373" t="s">
        <v>63</v>
      </c>
      <c r="F373">
        <v>3.5</v>
      </c>
      <c r="G373" t="s">
        <v>32</v>
      </c>
      <c r="H373" t="s">
        <v>26</v>
      </c>
      <c r="I373" t="s">
        <v>27</v>
      </c>
      <c r="J373" t="s">
        <v>52</v>
      </c>
      <c r="K373">
        <v>3378</v>
      </c>
      <c r="L373" t="str">
        <f>TEXT(SafetyData[[#This Row],[Date]],"ddd")</f>
        <v>Sat</v>
      </c>
      <c r="M373">
        <f>MONTH(SafetyData[[#This Row],[Date]])</f>
        <v>9</v>
      </c>
      <c r="N373">
        <f>YEAR(SafetyData[[#This Row],[Date]])</f>
        <v>2021</v>
      </c>
    </row>
    <row r="374" spans="1:14" x14ac:dyDescent="0.25">
      <c r="A374">
        <v>44458</v>
      </c>
      <c r="B374" t="s">
        <v>61</v>
      </c>
      <c r="C374" t="s">
        <v>15</v>
      </c>
      <c r="D374" t="s">
        <v>30</v>
      </c>
      <c r="E374" t="s">
        <v>38</v>
      </c>
      <c r="F374">
        <v>0</v>
      </c>
      <c r="G374" t="s">
        <v>32</v>
      </c>
      <c r="H374" t="s">
        <v>53</v>
      </c>
      <c r="I374" t="s">
        <v>27</v>
      </c>
      <c r="J374" t="s">
        <v>52</v>
      </c>
      <c r="K374">
        <v>3713</v>
      </c>
      <c r="L374" t="str">
        <f>TEXT(SafetyData[[#This Row],[Date]],"ddd")</f>
        <v>Sun</v>
      </c>
      <c r="M374">
        <f>MONTH(SafetyData[[#This Row],[Date]])</f>
        <v>9</v>
      </c>
      <c r="N374">
        <f>YEAR(SafetyData[[#This Row],[Date]])</f>
        <v>2021</v>
      </c>
    </row>
    <row r="375" spans="1:14" x14ac:dyDescent="0.25">
      <c r="A375">
        <v>44459</v>
      </c>
      <c r="B375" t="s">
        <v>64</v>
      </c>
      <c r="C375" t="s">
        <v>15</v>
      </c>
      <c r="D375" t="s">
        <v>16</v>
      </c>
      <c r="E375" t="s">
        <v>37</v>
      </c>
      <c r="F375">
        <v>0</v>
      </c>
      <c r="G375" t="s">
        <v>49</v>
      </c>
      <c r="H375" t="s">
        <v>19</v>
      </c>
      <c r="I375" t="s">
        <v>47</v>
      </c>
      <c r="J375" t="s">
        <v>52</v>
      </c>
      <c r="K375">
        <v>0</v>
      </c>
      <c r="L375" t="str">
        <f>TEXT(SafetyData[[#This Row],[Date]],"ddd")</f>
        <v>Mon</v>
      </c>
      <c r="M375">
        <f>MONTH(SafetyData[[#This Row],[Date]])</f>
        <v>9</v>
      </c>
      <c r="N375">
        <f>YEAR(SafetyData[[#This Row],[Date]])</f>
        <v>2021</v>
      </c>
    </row>
    <row r="376" spans="1:14" x14ac:dyDescent="0.25">
      <c r="A376">
        <v>44463</v>
      </c>
      <c r="B376" t="s">
        <v>64</v>
      </c>
      <c r="C376" t="s">
        <v>15</v>
      </c>
      <c r="D376" t="s">
        <v>36</v>
      </c>
      <c r="E376" t="s">
        <v>31</v>
      </c>
      <c r="F376">
        <v>0</v>
      </c>
      <c r="G376" t="s">
        <v>55</v>
      </c>
      <c r="H376" t="s">
        <v>53</v>
      </c>
      <c r="I376" t="s">
        <v>27</v>
      </c>
      <c r="J376" t="s">
        <v>52</v>
      </c>
      <c r="K376">
        <v>4994</v>
      </c>
      <c r="L376" t="str">
        <f>TEXT(SafetyData[[#This Row],[Date]],"ddd")</f>
        <v>Fri</v>
      </c>
      <c r="M376">
        <f>MONTH(SafetyData[[#This Row],[Date]])</f>
        <v>9</v>
      </c>
      <c r="N376">
        <f>YEAR(SafetyData[[#This Row],[Date]])</f>
        <v>2021</v>
      </c>
    </row>
    <row r="377" spans="1:14" x14ac:dyDescent="0.25">
      <c r="A377">
        <v>44467</v>
      </c>
      <c r="B377" t="s">
        <v>58</v>
      </c>
      <c r="C377" t="s">
        <v>35</v>
      </c>
      <c r="D377" t="s">
        <v>36</v>
      </c>
      <c r="E377" t="s">
        <v>31</v>
      </c>
      <c r="F377">
        <v>0</v>
      </c>
      <c r="G377" t="s">
        <v>46</v>
      </c>
      <c r="H377" t="s">
        <v>41</v>
      </c>
      <c r="I377" t="s">
        <v>47</v>
      </c>
      <c r="J377" t="s">
        <v>44</v>
      </c>
      <c r="K377">
        <v>238</v>
      </c>
      <c r="L377" t="str">
        <f>TEXT(SafetyData[[#This Row],[Date]],"ddd")</f>
        <v>Tue</v>
      </c>
      <c r="M377">
        <f>MONTH(SafetyData[[#This Row],[Date]])</f>
        <v>9</v>
      </c>
      <c r="N377">
        <f>YEAR(SafetyData[[#This Row],[Date]])</f>
        <v>2021</v>
      </c>
    </row>
    <row r="378" spans="1:14" x14ac:dyDescent="0.25">
      <c r="A378">
        <v>44468</v>
      </c>
      <c r="B378" t="s">
        <v>34</v>
      </c>
      <c r="C378" t="s">
        <v>15</v>
      </c>
      <c r="D378" t="s">
        <v>23</v>
      </c>
      <c r="E378" t="s">
        <v>24</v>
      </c>
      <c r="F378">
        <v>0</v>
      </c>
      <c r="G378" t="s">
        <v>32</v>
      </c>
      <c r="H378" t="s">
        <v>41</v>
      </c>
      <c r="I378" t="s">
        <v>20</v>
      </c>
      <c r="J378" t="s">
        <v>44</v>
      </c>
      <c r="K378">
        <v>209</v>
      </c>
      <c r="L378" t="str">
        <f>TEXT(SafetyData[[#This Row],[Date]],"ddd")</f>
        <v>Wed</v>
      </c>
      <c r="M378">
        <f>MONTH(SafetyData[[#This Row],[Date]])</f>
        <v>9</v>
      </c>
      <c r="N378">
        <f>YEAR(SafetyData[[#This Row],[Date]])</f>
        <v>2021</v>
      </c>
    </row>
    <row r="379" spans="1:14" x14ac:dyDescent="0.25">
      <c r="A379">
        <v>44470</v>
      </c>
      <c r="B379" t="s">
        <v>65</v>
      </c>
      <c r="C379" t="s">
        <v>15</v>
      </c>
      <c r="D379" t="s">
        <v>16</v>
      </c>
      <c r="E379" t="s">
        <v>37</v>
      </c>
      <c r="F379">
        <v>0</v>
      </c>
      <c r="G379" t="s">
        <v>25</v>
      </c>
      <c r="H379" t="s">
        <v>53</v>
      </c>
      <c r="I379" t="s">
        <v>20</v>
      </c>
      <c r="J379" t="s">
        <v>21</v>
      </c>
      <c r="K379">
        <v>2120</v>
      </c>
      <c r="L379" t="str">
        <f>TEXT(SafetyData[[#This Row],[Date]],"ddd")</f>
        <v>Fri</v>
      </c>
      <c r="M379">
        <f>MONTH(SafetyData[[#This Row],[Date]])</f>
        <v>10</v>
      </c>
      <c r="N379">
        <f>YEAR(SafetyData[[#This Row],[Date]])</f>
        <v>2021</v>
      </c>
    </row>
    <row r="380" spans="1:14" x14ac:dyDescent="0.25">
      <c r="A380">
        <v>44470</v>
      </c>
      <c r="B380" t="s">
        <v>14</v>
      </c>
      <c r="C380" t="s">
        <v>35</v>
      </c>
      <c r="D380" t="s">
        <v>16</v>
      </c>
      <c r="E380" t="s">
        <v>24</v>
      </c>
      <c r="F380">
        <v>0</v>
      </c>
      <c r="G380" t="s">
        <v>57</v>
      </c>
      <c r="H380" t="s">
        <v>19</v>
      </c>
      <c r="I380" t="s">
        <v>20</v>
      </c>
      <c r="J380" t="s">
        <v>21</v>
      </c>
      <c r="K380">
        <v>0</v>
      </c>
      <c r="L380" t="str">
        <f>TEXT(SafetyData[[#This Row],[Date]],"ddd")</f>
        <v>Fri</v>
      </c>
      <c r="M380">
        <f>MONTH(SafetyData[[#This Row],[Date]])</f>
        <v>10</v>
      </c>
      <c r="N380">
        <f>YEAR(SafetyData[[#This Row],[Date]])</f>
        <v>2021</v>
      </c>
    </row>
    <row r="381" spans="1:14" x14ac:dyDescent="0.25">
      <c r="A381">
        <v>44474</v>
      </c>
      <c r="B381" t="s">
        <v>45</v>
      </c>
      <c r="C381" t="s">
        <v>15</v>
      </c>
      <c r="D381" t="s">
        <v>16</v>
      </c>
      <c r="E381" t="s">
        <v>24</v>
      </c>
      <c r="F381">
        <v>1</v>
      </c>
      <c r="G381" t="s">
        <v>49</v>
      </c>
      <c r="H381" t="s">
        <v>26</v>
      </c>
      <c r="I381" t="s">
        <v>27</v>
      </c>
      <c r="J381" t="s">
        <v>28</v>
      </c>
      <c r="K381">
        <v>2245</v>
      </c>
      <c r="L381" t="str">
        <f>TEXT(SafetyData[[#This Row],[Date]],"ddd")</f>
        <v>Tue</v>
      </c>
      <c r="M381">
        <f>MONTH(SafetyData[[#This Row],[Date]])</f>
        <v>10</v>
      </c>
      <c r="N381">
        <f>YEAR(SafetyData[[#This Row],[Date]])</f>
        <v>2021</v>
      </c>
    </row>
    <row r="382" spans="1:14" x14ac:dyDescent="0.25">
      <c r="A382">
        <v>44479</v>
      </c>
      <c r="B382" t="s">
        <v>61</v>
      </c>
      <c r="C382" t="s">
        <v>15</v>
      </c>
      <c r="D382" t="s">
        <v>30</v>
      </c>
      <c r="E382" t="s">
        <v>40</v>
      </c>
      <c r="F382">
        <v>0</v>
      </c>
      <c r="G382" t="s">
        <v>46</v>
      </c>
      <c r="H382" t="s">
        <v>41</v>
      </c>
      <c r="I382" t="s">
        <v>20</v>
      </c>
      <c r="J382" t="s">
        <v>44</v>
      </c>
      <c r="K382">
        <v>118</v>
      </c>
      <c r="L382" t="str">
        <f>TEXT(SafetyData[[#This Row],[Date]],"ddd")</f>
        <v>Sun</v>
      </c>
      <c r="M382">
        <f>MONTH(SafetyData[[#This Row],[Date]])</f>
        <v>10</v>
      </c>
      <c r="N382">
        <f>YEAR(SafetyData[[#This Row],[Date]])</f>
        <v>2021</v>
      </c>
    </row>
    <row r="383" spans="1:14" x14ac:dyDescent="0.25">
      <c r="A383">
        <v>44482</v>
      </c>
      <c r="B383" t="s">
        <v>45</v>
      </c>
      <c r="C383" t="s">
        <v>15</v>
      </c>
      <c r="D383" t="s">
        <v>30</v>
      </c>
      <c r="E383" t="s">
        <v>37</v>
      </c>
      <c r="F383">
        <v>0</v>
      </c>
      <c r="G383" t="s">
        <v>49</v>
      </c>
      <c r="H383" t="s">
        <v>53</v>
      </c>
      <c r="I383" t="s">
        <v>20</v>
      </c>
      <c r="J383" t="s">
        <v>59</v>
      </c>
      <c r="K383">
        <v>534</v>
      </c>
      <c r="L383" t="str">
        <f>TEXT(SafetyData[[#This Row],[Date]],"ddd")</f>
        <v>Wed</v>
      </c>
      <c r="M383">
        <f>MONTH(SafetyData[[#This Row],[Date]])</f>
        <v>10</v>
      </c>
      <c r="N383">
        <f>YEAR(SafetyData[[#This Row],[Date]])</f>
        <v>2021</v>
      </c>
    </row>
    <row r="384" spans="1:14" x14ac:dyDescent="0.25">
      <c r="A384">
        <v>44483</v>
      </c>
      <c r="B384" t="s">
        <v>58</v>
      </c>
      <c r="C384" t="s">
        <v>15</v>
      </c>
      <c r="D384" t="s">
        <v>23</v>
      </c>
      <c r="E384" t="s">
        <v>38</v>
      </c>
      <c r="F384">
        <v>0</v>
      </c>
      <c r="G384" t="s">
        <v>57</v>
      </c>
      <c r="H384" t="s">
        <v>19</v>
      </c>
      <c r="I384" t="s">
        <v>20</v>
      </c>
      <c r="J384" t="s">
        <v>59</v>
      </c>
      <c r="K384">
        <v>0</v>
      </c>
      <c r="L384" t="str">
        <f>TEXT(SafetyData[[#This Row],[Date]],"ddd")</f>
        <v>Thu</v>
      </c>
      <c r="M384">
        <f>MONTH(SafetyData[[#This Row],[Date]])</f>
        <v>10</v>
      </c>
      <c r="N384">
        <f>YEAR(SafetyData[[#This Row],[Date]])</f>
        <v>2021</v>
      </c>
    </row>
    <row r="385" spans="1:14" x14ac:dyDescent="0.25">
      <c r="A385">
        <v>44483</v>
      </c>
      <c r="B385" t="s">
        <v>14</v>
      </c>
      <c r="C385" t="s">
        <v>15</v>
      </c>
      <c r="D385" t="s">
        <v>16</v>
      </c>
      <c r="E385" t="s">
        <v>40</v>
      </c>
      <c r="F385">
        <v>0</v>
      </c>
      <c r="G385" t="s">
        <v>55</v>
      </c>
      <c r="H385" t="s">
        <v>41</v>
      </c>
      <c r="I385" t="s">
        <v>27</v>
      </c>
      <c r="J385" t="s">
        <v>59</v>
      </c>
      <c r="K385">
        <v>420</v>
      </c>
      <c r="L385" t="str">
        <f>TEXT(SafetyData[[#This Row],[Date]],"ddd")</f>
        <v>Thu</v>
      </c>
      <c r="M385">
        <f>MONTH(SafetyData[[#This Row],[Date]])</f>
        <v>10</v>
      </c>
      <c r="N385">
        <f>YEAR(SafetyData[[#This Row],[Date]])</f>
        <v>2021</v>
      </c>
    </row>
    <row r="386" spans="1:14" x14ac:dyDescent="0.25">
      <c r="A386">
        <v>44484</v>
      </c>
      <c r="B386" t="s">
        <v>22</v>
      </c>
      <c r="C386" t="s">
        <v>35</v>
      </c>
      <c r="D386" t="s">
        <v>36</v>
      </c>
      <c r="E386" t="s">
        <v>62</v>
      </c>
      <c r="F386">
        <v>4</v>
      </c>
      <c r="G386" t="s">
        <v>55</v>
      </c>
      <c r="H386" t="s">
        <v>26</v>
      </c>
      <c r="I386" t="s">
        <v>20</v>
      </c>
      <c r="J386" t="s">
        <v>21</v>
      </c>
      <c r="K386">
        <v>2622</v>
      </c>
      <c r="L386" t="str">
        <f>TEXT(SafetyData[[#This Row],[Date]],"ddd")</f>
        <v>Fri</v>
      </c>
      <c r="M386">
        <f>MONTH(SafetyData[[#This Row],[Date]])</f>
        <v>10</v>
      </c>
      <c r="N386">
        <f>YEAR(SafetyData[[#This Row],[Date]])</f>
        <v>2021</v>
      </c>
    </row>
    <row r="387" spans="1:14" x14ac:dyDescent="0.25">
      <c r="A387">
        <v>44485</v>
      </c>
      <c r="B387" t="s">
        <v>65</v>
      </c>
      <c r="C387" t="s">
        <v>15</v>
      </c>
      <c r="D387" t="s">
        <v>23</v>
      </c>
      <c r="E387" t="s">
        <v>24</v>
      </c>
      <c r="F387">
        <v>3.5</v>
      </c>
      <c r="G387" t="s">
        <v>46</v>
      </c>
      <c r="H387" t="s">
        <v>26</v>
      </c>
      <c r="I387" t="s">
        <v>27</v>
      </c>
      <c r="J387" t="s">
        <v>59</v>
      </c>
      <c r="K387">
        <v>1213</v>
      </c>
      <c r="L387" t="str">
        <f>TEXT(SafetyData[[#This Row],[Date]],"ddd")</f>
        <v>Sat</v>
      </c>
      <c r="M387">
        <f>MONTH(SafetyData[[#This Row],[Date]])</f>
        <v>10</v>
      </c>
      <c r="N387">
        <f>YEAR(SafetyData[[#This Row],[Date]])</f>
        <v>2021</v>
      </c>
    </row>
    <row r="388" spans="1:14" x14ac:dyDescent="0.25">
      <c r="A388">
        <v>44486</v>
      </c>
      <c r="B388" t="s">
        <v>34</v>
      </c>
      <c r="C388" t="s">
        <v>15</v>
      </c>
      <c r="D388" t="s">
        <v>23</v>
      </c>
      <c r="E388" t="s">
        <v>31</v>
      </c>
      <c r="F388">
        <v>0</v>
      </c>
      <c r="G388" t="s">
        <v>57</v>
      </c>
      <c r="H388" t="s">
        <v>19</v>
      </c>
      <c r="I388" t="s">
        <v>20</v>
      </c>
      <c r="J388" t="s">
        <v>42</v>
      </c>
      <c r="K388">
        <v>0</v>
      </c>
      <c r="L388" t="str">
        <f>TEXT(SafetyData[[#This Row],[Date]],"ddd")</f>
        <v>Sun</v>
      </c>
      <c r="M388">
        <f>MONTH(SafetyData[[#This Row],[Date]])</f>
        <v>10</v>
      </c>
      <c r="N388">
        <f>YEAR(SafetyData[[#This Row],[Date]])</f>
        <v>2021</v>
      </c>
    </row>
    <row r="389" spans="1:14" x14ac:dyDescent="0.25">
      <c r="A389">
        <v>44488</v>
      </c>
      <c r="B389" t="s">
        <v>34</v>
      </c>
      <c r="C389" t="s">
        <v>15</v>
      </c>
      <c r="D389" t="s">
        <v>16</v>
      </c>
      <c r="E389" t="s">
        <v>48</v>
      </c>
      <c r="F389">
        <v>0</v>
      </c>
      <c r="G389" t="s">
        <v>57</v>
      </c>
      <c r="H389" t="s">
        <v>41</v>
      </c>
      <c r="I389" t="s">
        <v>27</v>
      </c>
      <c r="J389" t="s">
        <v>42</v>
      </c>
      <c r="K389">
        <v>65</v>
      </c>
      <c r="L389" t="str">
        <f>TEXT(SafetyData[[#This Row],[Date]],"ddd")</f>
        <v>Tue</v>
      </c>
      <c r="M389">
        <f>MONTH(SafetyData[[#This Row],[Date]])</f>
        <v>10</v>
      </c>
      <c r="N389">
        <f>YEAR(SafetyData[[#This Row],[Date]])</f>
        <v>2021</v>
      </c>
    </row>
    <row r="390" spans="1:14" x14ac:dyDescent="0.25">
      <c r="A390">
        <v>44488</v>
      </c>
      <c r="B390" t="s">
        <v>34</v>
      </c>
      <c r="C390" t="s">
        <v>15</v>
      </c>
      <c r="D390" t="s">
        <v>23</v>
      </c>
      <c r="E390" t="s">
        <v>31</v>
      </c>
      <c r="F390">
        <v>0</v>
      </c>
      <c r="G390" t="s">
        <v>57</v>
      </c>
      <c r="H390" t="s">
        <v>53</v>
      </c>
      <c r="I390" t="s">
        <v>47</v>
      </c>
      <c r="J390" t="s">
        <v>52</v>
      </c>
      <c r="K390">
        <v>2860</v>
      </c>
      <c r="L390" t="str">
        <f>TEXT(SafetyData[[#This Row],[Date]],"ddd")</f>
        <v>Tue</v>
      </c>
      <c r="M390">
        <f>MONTH(SafetyData[[#This Row],[Date]])</f>
        <v>10</v>
      </c>
      <c r="N390">
        <f>YEAR(SafetyData[[#This Row],[Date]])</f>
        <v>2021</v>
      </c>
    </row>
    <row r="391" spans="1:14" x14ac:dyDescent="0.25">
      <c r="A391">
        <v>44492</v>
      </c>
      <c r="B391" t="s">
        <v>43</v>
      </c>
      <c r="C391" t="s">
        <v>15</v>
      </c>
      <c r="D391" t="s">
        <v>16</v>
      </c>
      <c r="E391" t="s">
        <v>38</v>
      </c>
      <c r="F391">
        <v>0</v>
      </c>
      <c r="G391" t="s">
        <v>18</v>
      </c>
      <c r="H391" t="s">
        <v>41</v>
      </c>
      <c r="I391" t="s">
        <v>27</v>
      </c>
      <c r="J391" t="s">
        <v>52</v>
      </c>
      <c r="K391">
        <v>129</v>
      </c>
      <c r="L391" t="str">
        <f>TEXT(SafetyData[[#This Row],[Date]],"ddd")</f>
        <v>Sat</v>
      </c>
      <c r="M391">
        <f>MONTH(SafetyData[[#This Row],[Date]])</f>
        <v>10</v>
      </c>
      <c r="N391">
        <f>YEAR(SafetyData[[#This Row],[Date]])</f>
        <v>2021</v>
      </c>
    </row>
    <row r="392" spans="1:14" x14ac:dyDescent="0.25">
      <c r="A392">
        <v>44492</v>
      </c>
      <c r="B392" t="s">
        <v>45</v>
      </c>
      <c r="C392" t="s">
        <v>15</v>
      </c>
      <c r="D392" t="s">
        <v>30</v>
      </c>
      <c r="E392" t="s">
        <v>38</v>
      </c>
      <c r="F392">
        <v>0</v>
      </c>
      <c r="G392" t="s">
        <v>55</v>
      </c>
      <c r="H392" t="s">
        <v>53</v>
      </c>
      <c r="I392" t="s">
        <v>27</v>
      </c>
      <c r="J392" t="s">
        <v>54</v>
      </c>
      <c r="K392">
        <v>4698</v>
      </c>
      <c r="L392" t="str">
        <f>TEXT(SafetyData[[#This Row],[Date]],"ddd")</f>
        <v>Sat</v>
      </c>
      <c r="M392">
        <f>MONTH(SafetyData[[#This Row],[Date]])</f>
        <v>10</v>
      </c>
      <c r="N392">
        <f>YEAR(SafetyData[[#This Row],[Date]])</f>
        <v>2021</v>
      </c>
    </row>
    <row r="393" spans="1:14" x14ac:dyDescent="0.25">
      <c r="A393">
        <v>44495</v>
      </c>
      <c r="B393" t="s">
        <v>14</v>
      </c>
      <c r="C393" t="s">
        <v>15</v>
      </c>
      <c r="D393" t="s">
        <v>23</v>
      </c>
      <c r="E393" t="s">
        <v>48</v>
      </c>
      <c r="F393">
        <v>0</v>
      </c>
      <c r="G393" t="s">
        <v>46</v>
      </c>
      <c r="H393" t="s">
        <v>19</v>
      </c>
      <c r="I393" t="s">
        <v>27</v>
      </c>
      <c r="J393" t="s">
        <v>52</v>
      </c>
      <c r="K393">
        <v>0</v>
      </c>
      <c r="L393" t="str">
        <f>TEXT(SafetyData[[#This Row],[Date]],"ddd")</f>
        <v>Tue</v>
      </c>
      <c r="M393">
        <f>MONTH(SafetyData[[#This Row],[Date]])</f>
        <v>10</v>
      </c>
      <c r="N393">
        <f>YEAR(SafetyData[[#This Row],[Date]])</f>
        <v>2021</v>
      </c>
    </row>
    <row r="394" spans="1:14" x14ac:dyDescent="0.25">
      <c r="A394">
        <v>44497</v>
      </c>
      <c r="B394" t="s">
        <v>65</v>
      </c>
      <c r="C394" t="s">
        <v>15</v>
      </c>
      <c r="D394" t="s">
        <v>23</v>
      </c>
      <c r="E394" t="s">
        <v>38</v>
      </c>
      <c r="F394">
        <v>0</v>
      </c>
      <c r="G394" t="s">
        <v>60</v>
      </c>
      <c r="H394" t="s">
        <v>41</v>
      </c>
      <c r="I394" t="s">
        <v>27</v>
      </c>
      <c r="J394" t="s">
        <v>42</v>
      </c>
      <c r="K394">
        <v>36</v>
      </c>
      <c r="L394" t="str">
        <f>TEXT(SafetyData[[#This Row],[Date]],"ddd")</f>
        <v>Thu</v>
      </c>
      <c r="M394">
        <f>MONTH(SafetyData[[#This Row],[Date]])</f>
        <v>10</v>
      </c>
      <c r="N394">
        <f>YEAR(SafetyData[[#This Row],[Date]])</f>
        <v>2021</v>
      </c>
    </row>
    <row r="395" spans="1:14" x14ac:dyDescent="0.25">
      <c r="A395">
        <v>44499</v>
      </c>
      <c r="B395" t="s">
        <v>61</v>
      </c>
      <c r="C395" t="s">
        <v>15</v>
      </c>
      <c r="D395" t="s">
        <v>36</v>
      </c>
      <c r="E395" t="s">
        <v>31</v>
      </c>
      <c r="F395">
        <v>0</v>
      </c>
      <c r="G395" t="s">
        <v>60</v>
      </c>
      <c r="H395" t="s">
        <v>19</v>
      </c>
      <c r="I395" t="s">
        <v>27</v>
      </c>
      <c r="J395" t="s">
        <v>52</v>
      </c>
      <c r="K395">
        <v>0</v>
      </c>
      <c r="L395" t="str">
        <f>TEXT(SafetyData[[#This Row],[Date]],"ddd")</f>
        <v>Sat</v>
      </c>
      <c r="M395">
        <f>MONTH(SafetyData[[#This Row],[Date]])</f>
        <v>10</v>
      </c>
      <c r="N395">
        <f>YEAR(SafetyData[[#This Row],[Date]])</f>
        <v>2021</v>
      </c>
    </row>
    <row r="396" spans="1:14" x14ac:dyDescent="0.25">
      <c r="A396">
        <v>44502</v>
      </c>
      <c r="B396" t="s">
        <v>64</v>
      </c>
      <c r="C396" t="s">
        <v>15</v>
      </c>
      <c r="D396" t="s">
        <v>36</v>
      </c>
      <c r="E396" t="s">
        <v>31</v>
      </c>
      <c r="F396">
        <v>0</v>
      </c>
      <c r="G396" t="s">
        <v>49</v>
      </c>
      <c r="H396" t="s">
        <v>19</v>
      </c>
      <c r="I396" t="s">
        <v>27</v>
      </c>
      <c r="J396" t="s">
        <v>52</v>
      </c>
      <c r="K396">
        <v>0</v>
      </c>
      <c r="L396" t="str">
        <f>TEXT(SafetyData[[#This Row],[Date]],"ddd")</f>
        <v>Tue</v>
      </c>
      <c r="M396">
        <f>MONTH(SafetyData[[#This Row],[Date]])</f>
        <v>11</v>
      </c>
      <c r="N396">
        <f>YEAR(SafetyData[[#This Row],[Date]])</f>
        <v>2021</v>
      </c>
    </row>
    <row r="397" spans="1:14" x14ac:dyDescent="0.25">
      <c r="A397">
        <v>44506</v>
      </c>
      <c r="B397" t="s">
        <v>43</v>
      </c>
      <c r="C397" t="s">
        <v>15</v>
      </c>
      <c r="D397" t="s">
        <v>36</v>
      </c>
      <c r="E397" t="s">
        <v>31</v>
      </c>
      <c r="F397">
        <v>0</v>
      </c>
      <c r="G397" t="s">
        <v>46</v>
      </c>
      <c r="H397" t="s">
        <v>53</v>
      </c>
      <c r="I397" t="s">
        <v>47</v>
      </c>
      <c r="J397" t="s">
        <v>52</v>
      </c>
      <c r="K397">
        <v>1585</v>
      </c>
      <c r="L397" t="str">
        <f>TEXT(SafetyData[[#This Row],[Date]],"ddd")</f>
        <v>Sat</v>
      </c>
      <c r="M397">
        <f>MONTH(SafetyData[[#This Row],[Date]])</f>
        <v>11</v>
      </c>
      <c r="N397">
        <f>YEAR(SafetyData[[#This Row],[Date]])</f>
        <v>2021</v>
      </c>
    </row>
    <row r="398" spans="1:14" x14ac:dyDescent="0.25">
      <c r="A398">
        <v>44509</v>
      </c>
      <c r="B398" t="s">
        <v>58</v>
      </c>
      <c r="C398" t="s">
        <v>15</v>
      </c>
      <c r="D398" t="s">
        <v>23</v>
      </c>
      <c r="E398" t="s">
        <v>63</v>
      </c>
      <c r="F398">
        <v>3</v>
      </c>
      <c r="G398" t="s">
        <v>18</v>
      </c>
      <c r="H398" t="s">
        <v>26</v>
      </c>
      <c r="I398" t="s">
        <v>47</v>
      </c>
      <c r="J398" t="s">
        <v>59</v>
      </c>
      <c r="K398">
        <v>2015</v>
      </c>
      <c r="L398" t="str">
        <f>TEXT(SafetyData[[#This Row],[Date]],"ddd")</f>
        <v>Tue</v>
      </c>
      <c r="M398">
        <f>MONTH(SafetyData[[#This Row],[Date]])</f>
        <v>11</v>
      </c>
      <c r="N398">
        <f>YEAR(SafetyData[[#This Row],[Date]])</f>
        <v>2021</v>
      </c>
    </row>
    <row r="399" spans="1:14" x14ac:dyDescent="0.25">
      <c r="A399">
        <v>44510</v>
      </c>
      <c r="B399" t="s">
        <v>45</v>
      </c>
      <c r="C399" t="s">
        <v>15</v>
      </c>
      <c r="D399" t="s">
        <v>36</v>
      </c>
      <c r="E399" t="s">
        <v>62</v>
      </c>
      <c r="F399">
        <v>4</v>
      </c>
      <c r="G399" t="s">
        <v>46</v>
      </c>
      <c r="H399" t="s">
        <v>26</v>
      </c>
      <c r="I399" t="s">
        <v>27</v>
      </c>
      <c r="J399" t="s">
        <v>33</v>
      </c>
      <c r="K399">
        <v>1793</v>
      </c>
      <c r="L399" t="str">
        <f>TEXT(SafetyData[[#This Row],[Date]],"ddd")</f>
        <v>Wed</v>
      </c>
      <c r="M399">
        <f>MONTH(SafetyData[[#This Row],[Date]])</f>
        <v>11</v>
      </c>
      <c r="N399">
        <f>YEAR(SafetyData[[#This Row],[Date]])</f>
        <v>2021</v>
      </c>
    </row>
    <row r="400" spans="1:14" x14ac:dyDescent="0.25">
      <c r="A400">
        <v>44512</v>
      </c>
      <c r="B400" t="s">
        <v>61</v>
      </c>
      <c r="C400" t="s">
        <v>15</v>
      </c>
      <c r="D400" t="s">
        <v>30</v>
      </c>
      <c r="E400" t="s">
        <v>24</v>
      </c>
      <c r="F400">
        <v>2.5</v>
      </c>
      <c r="G400" t="s">
        <v>60</v>
      </c>
      <c r="H400" t="s">
        <v>26</v>
      </c>
      <c r="I400" t="s">
        <v>20</v>
      </c>
      <c r="J400" t="s">
        <v>59</v>
      </c>
      <c r="K400">
        <v>807</v>
      </c>
      <c r="L400" t="str">
        <f>TEXT(SafetyData[[#This Row],[Date]],"ddd")</f>
        <v>Fri</v>
      </c>
      <c r="M400">
        <f>MONTH(SafetyData[[#This Row],[Date]])</f>
        <v>11</v>
      </c>
      <c r="N400">
        <f>YEAR(SafetyData[[#This Row],[Date]])</f>
        <v>2021</v>
      </c>
    </row>
    <row r="401" spans="1:14" x14ac:dyDescent="0.25">
      <c r="A401">
        <v>44514</v>
      </c>
      <c r="B401" t="s">
        <v>58</v>
      </c>
      <c r="C401" t="s">
        <v>35</v>
      </c>
      <c r="D401" t="s">
        <v>23</v>
      </c>
      <c r="E401" t="s">
        <v>31</v>
      </c>
      <c r="F401">
        <v>0.5</v>
      </c>
      <c r="G401" t="s">
        <v>46</v>
      </c>
      <c r="H401" t="s">
        <v>26</v>
      </c>
      <c r="I401" t="s">
        <v>20</v>
      </c>
      <c r="J401" t="s">
        <v>21</v>
      </c>
      <c r="K401">
        <v>920</v>
      </c>
      <c r="L401" t="str">
        <f>TEXT(SafetyData[[#This Row],[Date]],"ddd")</f>
        <v>Sun</v>
      </c>
      <c r="M401">
        <f>MONTH(SafetyData[[#This Row],[Date]])</f>
        <v>11</v>
      </c>
      <c r="N401">
        <f>YEAR(SafetyData[[#This Row],[Date]])</f>
        <v>2021</v>
      </c>
    </row>
    <row r="402" spans="1:14" x14ac:dyDescent="0.25">
      <c r="A402">
        <v>44515</v>
      </c>
      <c r="B402" t="s">
        <v>56</v>
      </c>
      <c r="C402" t="s">
        <v>15</v>
      </c>
      <c r="D402" t="s">
        <v>16</v>
      </c>
      <c r="E402" t="s">
        <v>63</v>
      </c>
      <c r="F402">
        <v>0</v>
      </c>
      <c r="G402" t="s">
        <v>49</v>
      </c>
      <c r="H402" t="s">
        <v>41</v>
      </c>
      <c r="I402" t="s">
        <v>27</v>
      </c>
      <c r="J402" t="s">
        <v>50</v>
      </c>
      <c r="K402">
        <v>37</v>
      </c>
      <c r="L402" t="str">
        <f>TEXT(SafetyData[[#This Row],[Date]],"ddd")</f>
        <v>Mon</v>
      </c>
      <c r="M402">
        <f>MONTH(SafetyData[[#This Row],[Date]])</f>
        <v>11</v>
      </c>
      <c r="N402">
        <f>YEAR(SafetyData[[#This Row],[Date]])</f>
        <v>2021</v>
      </c>
    </row>
    <row r="403" spans="1:14" x14ac:dyDescent="0.25">
      <c r="A403">
        <v>44515</v>
      </c>
      <c r="B403" t="s">
        <v>51</v>
      </c>
      <c r="C403" t="s">
        <v>15</v>
      </c>
      <c r="D403" t="s">
        <v>36</v>
      </c>
      <c r="E403" t="s">
        <v>63</v>
      </c>
      <c r="F403">
        <v>0</v>
      </c>
      <c r="G403" t="s">
        <v>32</v>
      </c>
      <c r="H403" t="s">
        <v>53</v>
      </c>
      <c r="I403" t="s">
        <v>47</v>
      </c>
      <c r="J403" t="s">
        <v>21</v>
      </c>
      <c r="K403">
        <v>4791</v>
      </c>
      <c r="L403" t="str">
        <f>TEXT(SafetyData[[#This Row],[Date]],"ddd")</f>
        <v>Mon</v>
      </c>
      <c r="M403">
        <f>MONTH(SafetyData[[#This Row],[Date]])</f>
        <v>11</v>
      </c>
      <c r="N403">
        <f>YEAR(SafetyData[[#This Row],[Date]])</f>
        <v>2021</v>
      </c>
    </row>
    <row r="404" spans="1:14" x14ac:dyDescent="0.25">
      <c r="A404">
        <v>44516</v>
      </c>
      <c r="B404" t="s">
        <v>58</v>
      </c>
      <c r="C404" t="s">
        <v>15</v>
      </c>
      <c r="D404" t="s">
        <v>16</v>
      </c>
      <c r="E404" t="s">
        <v>40</v>
      </c>
      <c r="F404">
        <v>0</v>
      </c>
      <c r="G404" t="s">
        <v>18</v>
      </c>
      <c r="H404" t="s">
        <v>53</v>
      </c>
      <c r="I404" t="s">
        <v>27</v>
      </c>
      <c r="J404" t="s">
        <v>59</v>
      </c>
      <c r="K404">
        <v>2124</v>
      </c>
      <c r="L404" t="str">
        <f>TEXT(SafetyData[[#This Row],[Date]],"ddd")</f>
        <v>Tue</v>
      </c>
      <c r="M404">
        <f>MONTH(SafetyData[[#This Row],[Date]])</f>
        <v>11</v>
      </c>
      <c r="N404">
        <f>YEAR(SafetyData[[#This Row],[Date]])</f>
        <v>2021</v>
      </c>
    </row>
    <row r="405" spans="1:14" x14ac:dyDescent="0.25">
      <c r="A405">
        <v>44517</v>
      </c>
      <c r="B405" t="s">
        <v>56</v>
      </c>
      <c r="C405" t="s">
        <v>35</v>
      </c>
      <c r="D405" t="s">
        <v>23</v>
      </c>
      <c r="E405" t="s">
        <v>48</v>
      </c>
      <c r="F405">
        <v>0</v>
      </c>
      <c r="G405" t="s">
        <v>39</v>
      </c>
      <c r="H405" t="s">
        <v>19</v>
      </c>
      <c r="I405" t="s">
        <v>20</v>
      </c>
      <c r="J405" t="s">
        <v>44</v>
      </c>
      <c r="K405">
        <v>0</v>
      </c>
      <c r="L405" t="str">
        <f>TEXT(SafetyData[[#This Row],[Date]],"ddd")</f>
        <v>Wed</v>
      </c>
      <c r="M405">
        <f>MONTH(SafetyData[[#This Row],[Date]])</f>
        <v>11</v>
      </c>
      <c r="N405">
        <f>YEAR(SafetyData[[#This Row],[Date]])</f>
        <v>2021</v>
      </c>
    </row>
    <row r="406" spans="1:14" x14ac:dyDescent="0.25">
      <c r="A406">
        <v>44521</v>
      </c>
      <c r="B406" t="s">
        <v>45</v>
      </c>
      <c r="C406" t="s">
        <v>15</v>
      </c>
      <c r="D406" t="s">
        <v>16</v>
      </c>
      <c r="E406" t="s">
        <v>63</v>
      </c>
      <c r="F406">
        <v>0</v>
      </c>
      <c r="G406" t="s">
        <v>25</v>
      </c>
      <c r="H406" t="s">
        <v>53</v>
      </c>
      <c r="I406" t="s">
        <v>27</v>
      </c>
      <c r="J406" t="s">
        <v>28</v>
      </c>
      <c r="K406">
        <v>1636</v>
      </c>
      <c r="L406" t="str">
        <f>TEXT(SafetyData[[#This Row],[Date]],"ddd")</f>
        <v>Sun</v>
      </c>
      <c r="M406">
        <f>MONTH(SafetyData[[#This Row],[Date]])</f>
        <v>11</v>
      </c>
      <c r="N406">
        <f>YEAR(SafetyData[[#This Row],[Date]])</f>
        <v>2021</v>
      </c>
    </row>
    <row r="407" spans="1:14" x14ac:dyDescent="0.25">
      <c r="A407">
        <v>44522</v>
      </c>
      <c r="B407" t="s">
        <v>22</v>
      </c>
      <c r="C407" t="s">
        <v>15</v>
      </c>
      <c r="D407" t="s">
        <v>16</v>
      </c>
      <c r="E407" t="s">
        <v>24</v>
      </c>
      <c r="F407">
        <v>0</v>
      </c>
      <c r="G407" t="s">
        <v>32</v>
      </c>
      <c r="H407" t="s">
        <v>53</v>
      </c>
      <c r="I407" t="s">
        <v>47</v>
      </c>
      <c r="J407" t="s">
        <v>50</v>
      </c>
      <c r="K407">
        <v>4069</v>
      </c>
      <c r="L407" t="str">
        <f>TEXT(SafetyData[[#This Row],[Date]],"ddd")</f>
        <v>Mon</v>
      </c>
      <c r="M407">
        <f>MONTH(SafetyData[[#This Row],[Date]])</f>
        <v>11</v>
      </c>
      <c r="N407">
        <f>YEAR(SafetyData[[#This Row],[Date]])</f>
        <v>2021</v>
      </c>
    </row>
    <row r="408" spans="1:14" x14ac:dyDescent="0.25">
      <c r="A408">
        <v>44523</v>
      </c>
      <c r="B408" t="s">
        <v>65</v>
      </c>
      <c r="C408" t="s">
        <v>15</v>
      </c>
      <c r="D408" t="s">
        <v>23</v>
      </c>
      <c r="E408" t="s">
        <v>38</v>
      </c>
      <c r="F408">
        <v>0</v>
      </c>
      <c r="G408" t="s">
        <v>39</v>
      </c>
      <c r="H408" t="s">
        <v>41</v>
      </c>
      <c r="I408" t="s">
        <v>20</v>
      </c>
      <c r="J408" t="s">
        <v>52</v>
      </c>
      <c r="K408">
        <v>493</v>
      </c>
      <c r="L408" t="str">
        <f>TEXT(SafetyData[[#This Row],[Date]],"ddd")</f>
        <v>Tue</v>
      </c>
      <c r="M408">
        <f>MONTH(SafetyData[[#This Row],[Date]])</f>
        <v>11</v>
      </c>
      <c r="N408">
        <f>YEAR(SafetyData[[#This Row],[Date]])</f>
        <v>2021</v>
      </c>
    </row>
    <row r="409" spans="1:14" x14ac:dyDescent="0.25">
      <c r="A409">
        <v>44524</v>
      </c>
      <c r="B409" t="s">
        <v>14</v>
      </c>
      <c r="C409" t="s">
        <v>15</v>
      </c>
      <c r="D409" t="s">
        <v>30</v>
      </c>
      <c r="E409" t="s">
        <v>37</v>
      </c>
      <c r="F409">
        <v>0</v>
      </c>
      <c r="G409" t="s">
        <v>25</v>
      </c>
      <c r="H409" t="s">
        <v>53</v>
      </c>
      <c r="I409" t="s">
        <v>47</v>
      </c>
      <c r="J409" t="s">
        <v>54</v>
      </c>
      <c r="K409">
        <v>1493</v>
      </c>
      <c r="L409" t="str">
        <f>TEXT(SafetyData[[#This Row],[Date]],"ddd")</f>
        <v>Wed</v>
      </c>
      <c r="M409">
        <f>MONTH(SafetyData[[#This Row],[Date]])</f>
        <v>11</v>
      </c>
      <c r="N409">
        <f>YEAR(SafetyData[[#This Row],[Date]])</f>
        <v>2021</v>
      </c>
    </row>
    <row r="410" spans="1:14" x14ac:dyDescent="0.25">
      <c r="A410">
        <v>44526</v>
      </c>
      <c r="B410" t="s">
        <v>58</v>
      </c>
      <c r="C410" t="s">
        <v>15</v>
      </c>
      <c r="D410" t="s">
        <v>30</v>
      </c>
      <c r="E410" t="s">
        <v>31</v>
      </c>
      <c r="F410">
        <v>0</v>
      </c>
      <c r="G410" t="s">
        <v>39</v>
      </c>
      <c r="H410" t="s">
        <v>19</v>
      </c>
      <c r="I410" t="s">
        <v>47</v>
      </c>
      <c r="J410" t="s">
        <v>52</v>
      </c>
      <c r="K410">
        <v>0</v>
      </c>
      <c r="L410" t="str">
        <f>TEXT(SafetyData[[#This Row],[Date]],"ddd")</f>
        <v>Fri</v>
      </c>
      <c r="M410">
        <f>MONTH(SafetyData[[#This Row],[Date]])</f>
        <v>11</v>
      </c>
      <c r="N410">
        <f>YEAR(SafetyData[[#This Row],[Date]])</f>
        <v>2021</v>
      </c>
    </row>
    <row r="411" spans="1:14" x14ac:dyDescent="0.25">
      <c r="A411">
        <v>44528</v>
      </c>
      <c r="B411" t="s">
        <v>29</v>
      </c>
      <c r="C411" t="s">
        <v>35</v>
      </c>
      <c r="D411" t="s">
        <v>36</v>
      </c>
      <c r="E411" t="s">
        <v>48</v>
      </c>
      <c r="F411">
        <v>0</v>
      </c>
      <c r="G411" t="s">
        <v>25</v>
      </c>
      <c r="H411" t="s">
        <v>41</v>
      </c>
      <c r="I411" t="s">
        <v>27</v>
      </c>
      <c r="J411" t="s">
        <v>33</v>
      </c>
      <c r="K411">
        <v>449</v>
      </c>
      <c r="L411" t="str">
        <f>TEXT(SafetyData[[#This Row],[Date]],"ddd")</f>
        <v>Sun</v>
      </c>
      <c r="M411">
        <f>MONTH(SafetyData[[#This Row],[Date]])</f>
        <v>11</v>
      </c>
      <c r="N411">
        <f>YEAR(SafetyData[[#This Row],[Date]])</f>
        <v>2021</v>
      </c>
    </row>
    <row r="412" spans="1:14" x14ac:dyDescent="0.25">
      <c r="A412">
        <v>44530</v>
      </c>
      <c r="B412" t="s">
        <v>14</v>
      </c>
      <c r="C412" t="s">
        <v>15</v>
      </c>
      <c r="D412" t="s">
        <v>30</v>
      </c>
      <c r="E412" t="s">
        <v>63</v>
      </c>
      <c r="F412">
        <v>1.5</v>
      </c>
      <c r="G412" t="s">
        <v>49</v>
      </c>
      <c r="H412" t="s">
        <v>26</v>
      </c>
      <c r="I412" t="s">
        <v>47</v>
      </c>
      <c r="J412" t="s">
        <v>33</v>
      </c>
      <c r="K412">
        <v>4871</v>
      </c>
      <c r="L412" t="str">
        <f>TEXT(SafetyData[[#This Row],[Date]],"ddd")</f>
        <v>Tue</v>
      </c>
      <c r="M412">
        <f>MONTH(SafetyData[[#This Row],[Date]])</f>
        <v>11</v>
      </c>
      <c r="N412">
        <f>YEAR(SafetyData[[#This Row],[Date]])</f>
        <v>2021</v>
      </c>
    </row>
    <row r="413" spans="1:14" x14ac:dyDescent="0.25">
      <c r="A413">
        <v>44533</v>
      </c>
      <c r="B413" t="s">
        <v>45</v>
      </c>
      <c r="C413" t="s">
        <v>35</v>
      </c>
      <c r="D413" t="s">
        <v>16</v>
      </c>
      <c r="E413" t="s">
        <v>38</v>
      </c>
      <c r="F413">
        <v>0</v>
      </c>
      <c r="G413" t="s">
        <v>49</v>
      </c>
      <c r="H413" t="s">
        <v>19</v>
      </c>
      <c r="I413" t="s">
        <v>27</v>
      </c>
      <c r="J413" t="s">
        <v>44</v>
      </c>
      <c r="K413">
        <v>0</v>
      </c>
      <c r="L413" t="str">
        <f>TEXT(SafetyData[[#This Row],[Date]],"ddd")</f>
        <v>Fri</v>
      </c>
      <c r="M413">
        <f>MONTH(SafetyData[[#This Row],[Date]])</f>
        <v>12</v>
      </c>
      <c r="N413">
        <f>YEAR(SafetyData[[#This Row],[Date]])</f>
        <v>2021</v>
      </c>
    </row>
    <row r="414" spans="1:14" x14ac:dyDescent="0.25">
      <c r="A414">
        <v>44534</v>
      </c>
      <c r="B414" t="s">
        <v>51</v>
      </c>
      <c r="C414" t="s">
        <v>15</v>
      </c>
      <c r="D414" t="s">
        <v>36</v>
      </c>
      <c r="E414" t="s">
        <v>48</v>
      </c>
      <c r="F414">
        <v>0</v>
      </c>
      <c r="G414" t="s">
        <v>57</v>
      </c>
      <c r="H414" t="s">
        <v>19</v>
      </c>
      <c r="I414" t="s">
        <v>47</v>
      </c>
      <c r="J414" t="s">
        <v>59</v>
      </c>
      <c r="K414">
        <v>0</v>
      </c>
      <c r="L414" t="str">
        <f>TEXT(SafetyData[[#This Row],[Date]],"ddd")</f>
        <v>Sat</v>
      </c>
      <c r="M414">
        <f>MONTH(SafetyData[[#This Row],[Date]])</f>
        <v>12</v>
      </c>
      <c r="N414">
        <f>YEAR(SafetyData[[#This Row],[Date]])</f>
        <v>2021</v>
      </c>
    </row>
    <row r="415" spans="1:14" x14ac:dyDescent="0.25">
      <c r="A415">
        <v>44536</v>
      </c>
      <c r="B415" t="s">
        <v>61</v>
      </c>
      <c r="C415" t="s">
        <v>15</v>
      </c>
      <c r="D415" t="s">
        <v>16</v>
      </c>
      <c r="E415" t="s">
        <v>38</v>
      </c>
      <c r="F415">
        <v>0</v>
      </c>
      <c r="G415" t="s">
        <v>46</v>
      </c>
      <c r="H415" t="s">
        <v>53</v>
      </c>
      <c r="I415" t="s">
        <v>47</v>
      </c>
      <c r="J415" t="s">
        <v>44</v>
      </c>
      <c r="K415">
        <v>4021</v>
      </c>
      <c r="L415" t="str">
        <f>TEXT(SafetyData[[#This Row],[Date]],"ddd")</f>
        <v>Mon</v>
      </c>
      <c r="M415">
        <f>MONTH(SafetyData[[#This Row],[Date]])</f>
        <v>12</v>
      </c>
      <c r="N415">
        <f>YEAR(SafetyData[[#This Row],[Date]])</f>
        <v>2021</v>
      </c>
    </row>
    <row r="416" spans="1:14" x14ac:dyDescent="0.25">
      <c r="A416">
        <v>44536</v>
      </c>
      <c r="B416" t="s">
        <v>64</v>
      </c>
      <c r="C416" t="s">
        <v>15</v>
      </c>
      <c r="D416" t="s">
        <v>16</v>
      </c>
      <c r="E416" t="s">
        <v>48</v>
      </c>
      <c r="F416">
        <v>4.5</v>
      </c>
      <c r="G416" t="s">
        <v>32</v>
      </c>
      <c r="H416" t="s">
        <v>26</v>
      </c>
      <c r="I416" t="s">
        <v>47</v>
      </c>
      <c r="J416" t="s">
        <v>59</v>
      </c>
      <c r="K416">
        <v>4399</v>
      </c>
      <c r="L416" t="str">
        <f>TEXT(SafetyData[[#This Row],[Date]],"ddd")</f>
        <v>Mon</v>
      </c>
      <c r="M416">
        <f>MONTH(SafetyData[[#This Row],[Date]])</f>
        <v>12</v>
      </c>
      <c r="N416">
        <f>YEAR(SafetyData[[#This Row],[Date]])</f>
        <v>2021</v>
      </c>
    </row>
    <row r="417" spans="1:14" x14ac:dyDescent="0.25">
      <c r="A417">
        <v>44538</v>
      </c>
      <c r="B417" t="s">
        <v>58</v>
      </c>
      <c r="C417" t="s">
        <v>15</v>
      </c>
      <c r="D417" t="s">
        <v>23</v>
      </c>
      <c r="E417" t="s">
        <v>24</v>
      </c>
      <c r="F417">
        <v>0</v>
      </c>
      <c r="G417" t="s">
        <v>55</v>
      </c>
      <c r="H417" t="s">
        <v>41</v>
      </c>
      <c r="I417" t="s">
        <v>20</v>
      </c>
      <c r="J417" t="s">
        <v>21</v>
      </c>
      <c r="K417">
        <v>324</v>
      </c>
      <c r="L417" t="str">
        <f>TEXT(SafetyData[[#This Row],[Date]],"ddd")</f>
        <v>Wed</v>
      </c>
      <c r="M417">
        <f>MONTH(SafetyData[[#This Row],[Date]])</f>
        <v>12</v>
      </c>
      <c r="N417">
        <f>YEAR(SafetyData[[#This Row],[Date]])</f>
        <v>2021</v>
      </c>
    </row>
    <row r="418" spans="1:14" x14ac:dyDescent="0.25">
      <c r="A418">
        <v>44547</v>
      </c>
      <c r="B418" t="s">
        <v>45</v>
      </c>
      <c r="C418" t="s">
        <v>15</v>
      </c>
      <c r="D418" t="s">
        <v>23</v>
      </c>
      <c r="E418" t="s">
        <v>31</v>
      </c>
      <c r="F418">
        <v>0</v>
      </c>
      <c r="G418" t="s">
        <v>25</v>
      </c>
      <c r="H418" t="s">
        <v>41</v>
      </c>
      <c r="I418" t="s">
        <v>27</v>
      </c>
      <c r="J418" t="s">
        <v>54</v>
      </c>
      <c r="K418">
        <v>125</v>
      </c>
      <c r="L418" t="str">
        <f>TEXT(SafetyData[[#This Row],[Date]],"ddd")</f>
        <v>Fri</v>
      </c>
      <c r="M418">
        <f>MONTH(SafetyData[[#This Row],[Date]])</f>
        <v>12</v>
      </c>
      <c r="N418">
        <f>YEAR(SafetyData[[#This Row],[Date]])</f>
        <v>2021</v>
      </c>
    </row>
    <row r="419" spans="1:14" x14ac:dyDescent="0.25">
      <c r="A419">
        <v>44550</v>
      </c>
      <c r="B419" t="s">
        <v>56</v>
      </c>
      <c r="C419" t="s">
        <v>15</v>
      </c>
      <c r="D419" t="s">
        <v>36</v>
      </c>
      <c r="E419" t="s">
        <v>38</v>
      </c>
      <c r="F419">
        <v>0</v>
      </c>
      <c r="G419" t="s">
        <v>18</v>
      </c>
      <c r="H419" t="s">
        <v>53</v>
      </c>
      <c r="I419" t="s">
        <v>27</v>
      </c>
      <c r="J419" t="s">
        <v>44</v>
      </c>
      <c r="K419">
        <v>2351</v>
      </c>
      <c r="L419" t="str">
        <f>TEXT(SafetyData[[#This Row],[Date]],"ddd")</f>
        <v>Mon</v>
      </c>
      <c r="M419">
        <f>MONTH(SafetyData[[#This Row],[Date]])</f>
        <v>12</v>
      </c>
      <c r="N419">
        <f>YEAR(SafetyData[[#This Row],[Date]])</f>
        <v>2021</v>
      </c>
    </row>
    <row r="420" spans="1:14" x14ac:dyDescent="0.25">
      <c r="A420">
        <v>44552</v>
      </c>
      <c r="B420" t="s">
        <v>34</v>
      </c>
      <c r="C420" t="s">
        <v>15</v>
      </c>
      <c r="D420" t="s">
        <v>16</v>
      </c>
      <c r="E420" t="s">
        <v>38</v>
      </c>
      <c r="F420">
        <v>0</v>
      </c>
      <c r="G420" t="s">
        <v>49</v>
      </c>
      <c r="H420" t="s">
        <v>19</v>
      </c>
      <c r="I420" t="s">
        <v>27</v>
      </c>
      <c r="J420" t="s">
        <v>33</v>
      </c>
      <c r="K420">
        <v>0</v>
      </c>
      <c r="L420" t="str">
        <f>TEXT(SafetyData[[#This Row],[Date]],"ddd")</f>
        <v>Wed</v>
      </c>
      <c r="M420">
        <f>MONTH(SafetyData[[#This Row],[Date]])</f>
        <v>12</v>
      </c>
      <c r="N420">
        <f>YEAR(SafetyData[[#This Row],[Date]])</f>
        <v>2021</v>
      </c>
    </row>
    <row r="421" spans="1:14" x14ac:dyDescent="0.25">
      <c r="A421">
        <v>44553</v>
      </c>
      <c r="B421" t="s">
        <v>61</v>
      </c>
      <c r="C421" t="s">
        <v>15</v>
      </c>
      <c r="D421" t="s">
        <v>23</v>
      </c>
      <c r="E421" t="s">
        <v>62</v>
      </c>
      <c r="F421">
        <v>0</v>
      </c>
      <c r="G421" t="s">
        <v>46</v>
      </c>
      <c r="H421" t="s">
        <v>53</v>
      </c>
      <c r="I421" t="s">
        <v>27</v>
      </c>
      <c r="J421" t="s">
        <v>50</v>
      </c>
      <c r="K421">
        <v>2699</v>
      </c>
      <c r="L421" t="str">
        <f>TEXT(SafetyData[[#This Row],[Date]],"ddd")</f>
        <v>Thu</v>
      </c>
      <c r="M421">
        <f>MONTH(SafetyData[[#This Row],[Date]])</f>
        <v>12</v>
      </c>
      <c r="N421">
        <f>YEAR(SafetyData[[#This Row],[Date]])</f>
        <v>2021</v>
      </c>
    </row>
    <row r="422" spans="1:14" x14ac:dyDescent="0.25">
      <c r="A422">
        <v>44558</v>
      </c>
      <c r="B422" t="s">
        <v>61</v>
      </c>
      <c r="C422" t="s">
        <v>15</v>
      </c>
      <c r="D422" t="s">
        <v>23</v>
      </c>
      <c r="E422" t="s">
        <v>62</v>
      </c>
      <c r="F422">
        <v>0</v>
      </c>
      <c r="G422" t="s">
        <v>25</v>
      </c>
      <c r="H422" t="s">
        <v>41</v>
      </c>
      <c r="I422" t="s">
        <v>47</v>
      </c>
      <c r="J422" t="s">
        <v>21</v>
      </c>
      <c r="K422">
        <v>422</v>
      </c>
      <c r="L422" t="str">
        <f>TEXT(SafetyData[[#This Row],[Date]],"ddd")</f>
        <v>Tue</v>
      </c>
      <c r="M422">
        <f>MONTH(SafetyData[[#This Row],[Date]])</f>
        <v>12</v>
      </c>
      <c r="N422">
        <f>YEAR(SafetyData[[#This Row],[Date]])</f>
        <v>2021</v>
      </c>
    </row>
    <row r="423" spans="1:14" x14ac:dyDescent="0.25">
      <c r="A423">
        <v>44559</v>
      </c>
      <c r="B423" t="s">
        <v>22</v>
      </c>
      <c r="C423" t="s">
        <v>15</v>
      </c>
      <c r="D423" t="s">
        <v>36</v>
      </c>
      <c r="E423" t="s">
        <v>31</v>
      </c>
      <c r="F423">
        <v>0</v>
      </c>
      <c r="G423" t="s">
        <v>60</v>
      </c>
      <c r="H423" t="s">
        <v>19</v>
      </c>
      <c r="I423" t="s">
        <v>47</v>
      </c>
      <c r="J423" t="s">
        <v>54</v>
      </c>
      <c r="K423">
        <v>0</v>
      </c>
      <c r="L423" t="str">
        <f>TEXT(SafetyData[[#This Row],[Date]],"ddd")</f>
        <v>Wed</v>
      </c>
      <c r="M423">
        <f>MONTH(SafetyData[[#This Row],[Date]])</f>
        <v>12</v>
      </c>
      <c r="N423">
        <f>YEAR(SafetyData[[#This Row],[Date]])</f>
        <v>2021</v>
      </c>
    </row>
    <row r="424" spans="1:14" x14ac:dyDescent="0.25">
      <c r="A424">
        <v>44563</v>
      </c>
      <c r="B424" t="s">
        <v>14</v>
      </c>
      <c r="C424" t="s">
        <v>15</v>
      </c>
      <c r="D424" t="s">
        <v>36</v>
      </c>
      <c r="E424" t="s">
        <v>62</v>
      </c>
      <c r="F424">
        <v>1</v>
      </c>
      <c r="G424" t="s">
        <v>49</v>
      </c>
      <c r="H424" t="s">
        <v>26</v>
      </c>
      <c r="I424" t="s">
        <v>20</v>
      </c>
      <c r="J424" t="s">
        <v>50</v>
      </c>
      <c r="K424">
        <v>3582</v>
      </c>
      <c r="L424" t="str">
        <f>TEXT(SafetyData[[#This Row],[Date]],"ddd")</f>
        <v>Sun</v>
      </c>
      <c r="M424">
        <f>MONTH(SafetyData[[#This Row],[Date]])</f>
        <v>1</v>
      </c>
      <c r="N424">
        <f>YEAR(SafetyData[[#This Row],[Date]])</f>
        <v>2022</v>
      </c>
    </row>
    <row r="425" spans="1:14" x14ac:dyDescent="0.25">
      <c r="A425">
        <v>44564</v>
      </c>
      <c r="B425" t="s">
        <v>61</v>
      </c>
      <c r="C425" t="s">
        <v>15</v>
      </c>
      <c r="D425" t="s">
        <v>23</v>
      </c>
      <c r="E425" t="s">
        <v>48</v>
      </c>
      <c r="F425">
        <v>0</v>
      </c>
      <c r="G425" t="s">
        <v>46</v>
      </c>
      <c r="H425" t="s">
        <v>19</v>
      </c>
      <c r="I425" t="s">
        <v>47</v>
      </c>
      <c r="J425" t="s">
        <v>42</v>
      </c>
      <c r="K425">
        <v>0</v>
      </c>
      <c r="L425" t="str">
        <f>TEXT(SafetyData[[#This Row],[Date]],"ddd")</f>
        <v>Mon</v>
      </c>
      <c r="M425">
        <f>MONTH(SafetyData[[#This Row],[Date]])</f>
        <v>1</v>
      </c>
      <c r="N425">
        <f>YEAR(SafetyData[[#This Row],[Date]])</f>
        <v>2022</v>
      </c>
    </row>
    <row r="426" spans="1:14" x14ac:dyDescent="0.25">
      <c r="A426">
        <v>44565</v>
      </c>
      <c r="B426" t="s">
        <v>58</v>
      </c>
      <c r="C426" t="s">
        <v>15</v>
      </c>
      <c r="D426" t="s">
        <v>16</v>
      </c>
      <c r="E426" t="s">
        <v>63</v>
      </c>
      <c r="F426">
        <v>0</v>
      </c>
      <c r="G426" t="s">
        <v>18</v>
      </c>
      <c r="H426" t="s">
        <v>19</v>
      </c>
      <c r="I426" t="s">
        <v>20</v>
      </c>
      <c r="J426" t="s">
        <v>21</v>
      </c>
      <c r="K426">
        <v>0</v>
      </c>
      <c r="L426" t="str">
        <f>TEXT(SafetyData[[#This Row],[Date]],"ddd")</f>
        <v>Tue</v>
      </c>
      <c r="M426">
        <f>MONTH(SafetyData[[#This Row],[Date]])</f>
        <v>1</v>
      </c>
      <c r="N426">
        <f>YEAR(SafetyData[[#This Row],[Date]])</f>
        <v>2022</v>
      </c>
    </row>
    <row r="427" spans="1:14" x14ac:dyDescent="0.25">
      <c r="A427">
        <v>44565</v>
      </c>
      <c r="B427" t="s">
        <v>22</v>
      </c>
      <c r="C427" t="s">
        <v>15</v>
      </c>
      <c r="D427" t="s">
        <v>16</v>
      </c>
      <c r="E427" t="s">
        <v>40</v>
      </c>
      <c r="F427">
        <v>1.5</v>
      </c>
      <c r="G427" t="s">
        <v>18</v>
      </c>
      <c r="H427" t="s">
        <v>26</v>
      </c>
      <c r="I427" t="s">
        <v>47</v>
      </c>
      <c r="J427" t="s">
        <v>28</v>
      </c>
      <c r="K427">
        <v>2459</v>
      </c>
      <c r="L427" t="str">
        <f>TEXT(SafetyData[[#This Row],[Date]],"ddd")</f>
        <v>Tue</v>
      </c>
      <c r="M427">
        <f>MONTH(SafetyData[[#This Row],[Date]])</f>
        <v>1</v>
      </c>
      <c r="N427">
        <f>YEAR(SafetyData[[#This Row],[Date]])</f>
        <v>2022</v>
      </c>
    </row>
    <row r="428" spans="1:14" x14ac:dyDescent="0.25">
      <c r="A428">
        <v>44569</v>
      </c>
      <c r="B428" t="s">
        <v>22</v>
      </c>
      <c r="C428" t="s">
        <v>15</v>
      </c>
      <c r="D428" t="s">
        <v>16</v>
      </c>
      <c r="E428" t="s">
        <v>31</v>
      </c>
      <c r="F428">
        <v>0</v>
      </c>
      <c r="G428" t="s">
        <v>55</v>
      </c>
      <c r="H428" t="s">
        <v>41</v>
      </c>
      <c r="I428" t="s">
        <v>27</v>
      </c>
      <c r="J428" t="s">
        <v>44</v>
      </c>
      <c r="K428">
        <v>60</v>
      </c>
      <c r="L428" t="str">
        <f>TEXT(SafetyData[[#This Row],[Date]],"ddd")</f>
        <v>Sat</v>
      </c>
      <c r="M428">
        <f>MONTH(SafetyData[[#This Row],[Date]])</f>
        <v>1</v>
      </c>
      <c r="N428">
        <f>YEAR(SafetyData[[#This Row],[Date]])</f>
        <v>2022</v>
      </c>
    </row>
    <row r="429" spans="1:14" x14ac:dyDescent="0.25">
      <c r="A429">
        <v>44570</v>
      </c>
      <c r="B429" t="s">
        <v>56</v>
      </c>
      <c r="C429" t="s">
        <v>35</v>
      </c>
      <c r="D429" t="s">
        <v>23</v>
      </c>
      <c r="E429" t="s">
        <v>38</v>
      </c>
      <c r="F429">
        <v>4</v>
      </c>
      <c r="G429" t="s">
        <v>25</v>
      </c>
      <c r="H429" t="s">
        <v>26</v>
      </c>
      <c r="I429" t="s">
        <v>47</v>
      </c>
      <c r="J429" t="s">
        <v>42</v>
      </c>
      <c r="K429">
        <v>736</v>
      </c>
      <c r="L429" t="str">
        <f>TEXT(SafetyData[[#This Row],[Date]],"ddd")</f>
        <v>Sun</v>
      </c>
      <c r="M429">
        <f>MONTH(SafetyData[[#This Row],[Date]])</f>
        <v>1</v>
      </c>
      <c r="N429">
        <f>YEAR(SafetyData[[#This Row],[Date]])</f>
        <v>2022</v>
      </c>
    </row>
    <row r="430" spans="1:14" x14ac:dyDescent="0.25">
      <c r="A430">
        <v>44573</v>
      </c>
      <c r="B430" t="s">
        <v>58</v>
      </c>
      <c r="C430" t="s">
        <v>15</v>
      </c>
      <c r="D430" t="s">
        <v>36</v>
      </c>
      <c r="E430" t="s">
        <v>62</v>
      </c>
      <c r="F430">
        <v>0</v>
      </c>
      <c r="G430" t="s">
        <v>55</v>
      </c>
      <c r="H430" t="s">
        <v>19</v>
      </c>
      <c r="I430" t="s">
        <v>27</v>
      </c>
      <c r="J430" t="s">
        <v>21</v>
      </c>
      <c r="K430">
        <v>0</v>
      </c>
      <c r="L430" t="str">
        <f>TEXT(SafetyData[[#This Row],[Date]],"ddd")</f>
        <v>Wed</v>
      </c>
      <c r="M430">
        <f>MONTH(SafetyData[[#This Row],[Date]])</f>
        <v>1</v>
      </c>
      <c r="N430">
        <f>YEAR(SafetyData[[#This Row],[Date]])</f>
        <v>2022</v>
      </c>
    </row>
    <row r="431" spans="1:14" x14ac:dyDescent="0.25">
      <c r="A431">
        <v>44575</v>
      </c>
      <c r="B431" t="s">
        <v>22</v>
      </c>
      <c r="C431" t="s">
        <v>15</v>
      </c>
      <c r="D431" t="s">
        <v>23</v>
      </c>
      <c r="E431" t="s">
        <v>17</v>
      </c>
      <c r="F431">
        <v>0</v>
      </c>
      <c r="G431" t="s">
        <v>60</v>
      </c>
      <c r="H431" t="s">
        <v>19</v>
      </c>
      <c r="I431" t="s">
        <v>47</v>
      </c>
      <c r="J431" t="s">
        <v>52</v>
      </c>
      <c r="K431">
        <v>0</v>
      </c>
      <c r="L431" t="str">
        <f>TEXT(SafetyData[[#This Row],[Date]],"ddd")</f>
        <v>Fri</v>
      </c>
      <c r="M431">
        <f>MONTH(SafetyData[[#This Row],[Date]])</f>
        <v>1</v>
      </c>
      <c r="N431">
        <f>YEAR(SafetyData[[#This Row],[Date]])</f>
        <v>2022</v>
      </c>
    </row>
    <row r="432" spans="1:14" x14ac:dyDescent="0.25">
      <c r="A432">
        <v>44576</v>
      </c>
      <c r="B432" t="s">
        <v>45</v>
      </c>
      <c r="C432" t="s">
        <v>15</v>
      </c>
      <c r="D432" t="s">
        <v>36</v>
      </c>
      <c r="E432" t="s">
        <v>31</v>
      </c>
      <c r="F432">
        <v>0</v>
      </c>
      <c r="G432" t="s">
        <v>25</v>
      </c>
      <c r="H432" t="s">
        <v>53</v>
      </c>
      <c r="I432" t="s">
        <v>27</v>
      </c>
      <c r="J432" t="s">
        <v>42</v>
      </c>
      <c r="K432">
        <v>1045</v>
      </c>
      <c r="L432" t="str">
        <f>TEXT(SafetyData[[#This Row],[Date]],"ddd")</f>
        <v>Sat</v>
      </c>
      <c r="M432">
        <f>MONTH(SafetyData[[#This Row],[Date]])</f>
        <v>1</v>
      </c>
      <c r="N432">
        <f>YEAR(SafetyData[[#This Row],[Date]])</f>
        <v>2022</v>
      </c>
    </row>
    <row r="433" spans="1:14" x14ac:dyDescent="0.25">
      <c r="A433">
        <v>44577</v>
      </c>
      <c r="B433" t="s">
        <v>45</v>
      </c>
      <c r="C433" t="s">
        <v>15</v>
      </c>
      <c r="D433" t="s">
        <v>36</v>
      </c>
      <c r="E433" t="s">
        <v>63</v>
      </c>
      <c r="F433">
        <v>0</v>
      </c>
      <c r="G433" t="s">
        <v>60</v>
      </c>
      <c r="H433" t="s">
        <v>41</v>
      </c>
      <c r="I433" t="s">
        <v>27</v>
      </c>
      <c r="J433" t="s">
        <v>50</v>
      </c>
      <c r="K433">
        <v>83</v>
      </c>
      <c r="L433" t="str">
        <f>TEXT(SafetyData[[#This Row],[Date]],"ddd")</f>
        <v>Sun</v>
      </c>
      <c r="M433">
        <f>MONTH(SafetyData[[#This Row],[Date]])</f>
        <v>1</v>
      </c>
      <c r="N433">
        <f>YEAR(SafetyData[[#This Row],[Date]])</f>
        <v>2022</v>
      </c>
    </row>
    <row r="434" spans="1:14" x14ac:dyDescent="0.25">
      <c r="A434">
        <v>44577</v>
      </c>
      <c r="B434" t="s">
        <v>43</v>
      </c>
      <c r="C434" t="s">
        <v>15</v>
      </c>
      <c r="D434" t="s">
        <v>36</v>
      </c>
      <c r="E434" t="s">
        <v>63</v>
      </c>
      <c r="F434">
        <v>0</v>
      </c>
      <c r="G434" t="s">
        <v>57</v>
      </c>
      <c r="H434" t="s">
        <v>19</v>
      </c>
      <c r="I434" t="s">
        <v>47</v>
      </c>
      <c r="J434" t="s">
        <v>44</v>
      </c>
      <c r="K434">
        <v>0</v>
      </c>
      <c r="L434" t="str">
        <f>TEXT(SafetyData[[#This Row],[Date]],"ddd")</f>
        <v>Sun</v>
      </c>
      <c r="M434">
        <f>MONTH(SafetyData[[#This Row],[Date]])</f>
        <v>1</v>
      </c>
      <c r="N434">
        <f>YEAR(SafetyData[[#This Row],[Date]])</f>
        <v>2022</v>
      </c>
    </row>
    <row r="435" spans="1:14" x14ac:dyDescent="0.25">
      <c r="A435">
        <v>44580</v>
      </c>
      <c r="B435" t="s">
        <v>56</v>
      </c>
      <c r="C435" t="s">
        <v>15</v>
      </c>
      <c r="D435" t="s">
        <v>23</v>
      </c>
      <c r="E435" t="s">
        <v>17</v>
      </c>
      <c r="F435">
        <v>1.5</v>
      </c>
      <c r="G435" t="s">
        <v>25</v>
      </c>
      <c r="H435" t="s">
        <v>26</v>
      </c>
      <c r="I435" t="s">
        <v>27</v>
      </c>
      <c r="J435" t="s">
        <v>42</v>
      </c>
      <c r="K435">
        <v>998</v>
      </c>
      <c r="L435" t="str">
        <f>TEXT(SafetyData[[#This Row],[Date]],"ddd")</f>
        <v>Wed</v>
      </c>
      <c r="M435">
        <f>MONTH(SafetyData[[#This Row],[Date]])</f>
        <v>1</v>
      </c>
      <c r="N435">
        <f>YEAR(SafetyData[[#This Row],[Date]])</f>
        <v>2022</v>
      </c>
    </row>
    <row r="436" spans="1:14" x14ac:dyDescent="0.25">
      <c r="A436">
        <v>44580</v>
      </c>
      <c r="B436" t="s">
        <v>56</v>
      </c>
      <c r="C436" t="s">
        <v>15</v>
      </c>
      <c r="D436" t="s">
        <v>16</v>
      </c>
      <c r="E436" t="s">
        <v>17</v>
      </c>
      <c r="F436">
        <v>1</v>
      </c>
      <c r="G436" t="s">
        <v>49</v>
      </c>
      <c r="H436" t="s">
        <v>26</v>
      </c>
      <c r="I436" t="s">
        <v>27</v>
      </c>
      <c r="J436" t="s">
        <v>21</v>
      </c>
      <c r="K436">
        <v>2170</v>
      </c>
      <c r="L436" t="str">
        <f>TEXT(SafetyData[[#This Row],[Date]],"ddd")</f>
        <v>Wed</v>
      </c>
      <c r="M436">
        <f>MONTH(SafetyData[[#This Row],[Date]])</f>
        <v>1</v>
      </c>
      <c r="N436">
        <f>YEAR(SafetyData[[#This Row],[Date]])</f>
        <v>2022</v>
      </c>
    </row>
    <row r="437" spans="1:14" x14ac:dyDescent="0.25">
      <c r="A437">
        <v>44581</v>
      </c>
      <c r="B437" t="s">
        <v>14</v>
      </c>
      <c r="C437" t="s">
        <v>15</v>
      </c>
      <c r="D437" t="s">
        <v>30</v>
      </c>
      <c r="E437" t="s">
        <v>62</v>
      </c>
      <c r="F437">
        <v>0</v>
      </c>
      <c r="G437" t="s">
        <v>18</v>
      </c>
      <c r="H437" t="s">
        <v>41</v>
      </c>
      <c r="I437" t="s">
        <v>47</v>
      </c>
      <c r="J437" t="s">
        <v>33</v>
      </c>
      <c r="K437">
        <v>385</v>
      </c>
      <c r="L437" t="str">
        <f>TEXT(SafetyData[[#This Row],[Date]],"ddd")</f>
        <v>Thu</v>
      </c>
      <c r="M437">
        <f>MONTH(SafetyData[[#This Row],[Date]])</f>
        <v>1</v>
      </c>
      <c r="N437">
        <f>YEAR(SafetyData[[#This Row],[Date]])</f>
        <v>2022</v>
      </c>
    </row>
    <row r="438" spans="1:14" x14ac:dyDescent="0.25">
      <c r="A438">
        <v>44582</v>
      </c>
      <c r="B438" t="s">
        <v>29</v>
      </c>
      <c r="C438" t="s">
        <v>15</v>
      </c>
      <c r="D438" t="s">
        <v>30</v>
      </c>
      <c r="E438" t="s">
        <v>17</v>
      </c>
      <c r="F438">
        <v>0</v>
      </c>
      <c r="G438" t="s">
        <v>25</v>
      </c>
      <c r="H438" t="s">
        <v>53</v>
      </c>
      <c r="I438" t="s">
        <v>20</v>
      </c>
      <c r="J438" t="s">
        <v>44</v>
      </c>
      <c r="K438">
        <v>1277</v>
      </c>
      <c r="L438" t="str">
        <f>TEXT(SafetyData[[#This Row],[Date]],"ddd")</f>
        <v>Fri</v>
      </c>
      <c r="M438">
        <f>MONTH(SafetyData[[#This Row],[Date]])</f>
        <v>1</v>
      </c>
      <c r="N438">
        <f>YEAR(SafetyData[[#This Row],[Date]])</f>
        <v>2022</v>
      </c>
    </row>
    <row r="439" spans="1:14" x14ac:dyDescent="0.25">
      <c r="A439">
        <v>44583</v>
      </c>
      <c r="B439" t="s">
        <v>61</v>
      </c>
      <c r="C439" t="s">
        <v>15</v>
      </c>
      <c r="D439" t="s">
        <v>23</v>
      </c>
      <c r="E439" t="s">
        <v>48</v>
      </c>
      <c r="F439">
        <v>0</v>
      </c>
      <c r="G439" t="s">
        <v>32</v>
      </c>
      <c r="H439" t="s">
        <v>41</v>
      </c>
      <c r="I439" t="s">
        <v>20</v>
      </c>
      <c r="J439" t="s">
        <v>44</v>
      </c>
      <c r="K439">
        <v>350</v>
      </c>
      <c r="L439" t="str">
        <f>TEXT(SafetyData[[#This Row],[Date]],"ddd")</f>
        <v>Sat</v>
      </c>
      <c r="M439">
        <f>MONTH(SafetyData[[#This Row],[Date]])</f>
        <v>1</v>
      </c>
      <c r="N439">
        <f>YEAR(SafetyData[[#This Row],[Date]])</f>
        <v>2022</v>
      </c>
    </row>
    <row r="440" spans="1:14" x14ac:dyDescent="0.25">
      <c r="A440">
        <v>44588</v>
      </c>
      <c r="B440" t="s">
        <v>58</v>
      </c>
      <c r="C440" t="s">
        <v>15</v>
      </c>
      <c r="D440" t="s">
        <v>16</v>
      </c>
      <c r="E440" t="s">
        <v>37</v>
      </c>
      <c r="F440">
        <v>0</v>
      </c>
      <c r="G440" t="s">
        <v>39</v>
      </c>
      <c r="H440" t="s">
        <v>53</v>
      </c>
      <c r="I440" t="s">
        <v>47</v>
      </c>
      <c r="J440" t="s">
        <v>33</v>
      </c>
      <c r="K440">
        <v>2321</v>
      </c>
      <c r="L440" t="str">
        <f>TEXT(SafetyData[[#This Row],[Date]],"ddd")</f>
        <v>Thu</v>
      </c>
      <c r="M440">
        <f>MONTH(SafetyData[[#This Row],[Date]])</f>
        <v>1</v>
      </c>
      <c r="N440">
        <f>YEAR(SafetyData[[#This Row],[Date]])</f>
        <v>2022</v>
      </c>
    </row>
    <row r="441" spans="1:14" x14ac:dyDescent="0.25">
      <c r="A441">
        <v>44589</v>
      </c>
      <c r="B441" t="s">
        <v>34</v>
      </c>
      <c r="C441" t="s">
        <v>15</v>
      </c>
      <c r="D441" t="s">
        <v>30</v>
      </c>
      <c r="E441" t="s">
        <v>24</v>
      </c>
      <c r="F441">
        <v>0</v>
      </c>
      <c r="G441" t="s">
        <v>49</v>
      </c>
      <c r="H441" t="s">
        <v>19</v>
      </c>
      <c r="I441" t="s">
        <v>27</v>
      </c>
      <c r="J441" t="s">
        <v>54</v>
      </c>
      <c r="K441">
        <v>0</v>
      </c>
      <c r="L441" t="str">
        <f>TEXT(SafetyData[[#This Row],[Date]],"ddd")</f>
        <v>Fri</v>
      </c>
      <c r="M441">
        <f>MONTH(SafetyData[[#This Row],[Date]])</f>
        <v>1</v>
      </c>
      <c r="N441">
        <f>YEAR(SafetyData[[#This Row],[Date]])</f>
        <v>2022</v>
      </c>
    </row>
    <row r="442" spans="1:14" x14ac:dyDescent="0.25">
      <c r="A442">
        <v>44589</v>
      </c>
      <c r="B442" t="s">
        <v>34</v>
      </c>
      <c r="C442" t="s">
        <v>15</v>
      </c>
      <c r="D442" t="s">
        <v>30</v>
      </c>
      <c r="E442" t="s">
        <v>38</v>
      </c>
      <c r="F442">
        <v>2.5</v>
      </c>
      <c r="G442" t="s">
        <v>49</v>
      </c>
      <c r="H442" t="s">
        <v>26</v>
      </c>
      <c r="I442" t="s">
        <v>20</v>
      </c>
      <c r="J442" t="s">
        <v>59</v>
      </c>
      <c r="K442">
        <v>4947</v>
      </c>
      <c r="L442" t="str">
        <f>TEXT(SafetyData[[#This Row],[Date]],"ddd")</f>
        <v>Fri</v>
      </c>
      <c r="M442">
        <f>MONTH(SafetyData[[#This Row],[Date]])</f>
        <v>1</v>
      </c>
      <c r="N442">
        <f>YEAR(SafetyData[[#This Row],[Date]])</f>
        <v>2022</v>
      </c>
    </row>
    <row r="443" spans="1:14" x14ac:dyDescent="0.25">
      <c r="A443">
        <v>44591</v>
      </c>
      <c r="B443" t="s">
        <v>29</v>
      </c>
      <c r="C443" t="s">
        <v>35</v>
      </c>
      <c r="D443" t="s">
        <v>23</v>
      </c>
      <c r="E443" t="s">
        <v>62</v>
      </c>
      <c r="F443">
        <v>5</v>
      </c>
      <c r="G443" t="s">
        <v>39</v>
      </c>
      <c r="H443" t="s">
        <v>26</v>
      </c>
      <c r="I443" t="s">
        <v>27</v>
      </c>
      <c r="J443" t="s">
        <v>52</v>
      </c>
      <c r="K443">
        <v>1919</v>
      </c>
      <c r="L443" t="str">
        <f>TEXT(SafetyData[[#This Row],[Date]],"ddd")</f>
        <v>Sun</v>
      </c>
      <c r="M443">
        <f>MONTH(SafetyData[[#This Row],[Date]])</f>
        <v>1</v>
      </c>
      <c r="N443">
        <f>YEAR(SafetyData[[#This Row],[Date]])</f>
        <v>2022</v>
      </c>
    </row>
    <row r="444" spans="1:14" x14ac:dyDescent="0.25">
      <c r="A444">
        <v>44594</v>
      </c>
      <c r="B444" t="s">
        <v>14</v>
      </c>
      <c r="C444" t="s">
        <v>15</v>
      </c>
      <c r="D444" t="s">
        <v>23</v>
      </c>
      <c r="E444" t="s">
        <v>37</v>
      </c>
      <c r="F444">
        <v>0</v>
      </c>
      <c r="G444" t="s">
        <v>55</v>
      </c>
      <c r="H444" t="s">
        <v>19</v>
      </c>
      <c r="I444" t="s">
        <v>20</v>
      </c>
      <c r="J444" t="s">
        <v>28</v>
      </c>
      <c r="K444">
        <v>0</v>
      </c>
      <c r="L444" t="str">
        <f>TEXT(SafetyData[[#This Row],[Date]],"ddd")</f>
        <v>Wed</v>
      </c>
      <c r="M444">
        <f>MONTH(SafetyData[[#This Row],[Date]])</f>
        <v>2</v>
      </c>
      <c r="N444">
        <f>YEAR(SafetyData[[#This Row],[Date]])</f>
        <v>2022</v>
      </c>
    </row>
    <row r="445" spans="1:14" x14ac:dyDescent="0.25">
      <c r="A445">
        <v>44594</v>
      </c>
      <c r="B445" t="s">
        <v>22</v>
      </c>
      <c r="C445" t="s">
        <v>15</v>
      </c>
      <c r="D445" t="s">
        <v>16</v>
      </c>
      <c r="E445" t="s">
        <v>37</v>
      </c>
      <c r="F445">
        <v>1.5</v>
      </c>
      <c r="G445" t="s">
        <v>25</v>
      </c>
      <c r="H445" t="s">
        <v>26</v>
      </c>
      <c r="I445" t="s">
        <v>47</v>
      </c>
      <c r="J445" t="s">
        <v>42</v>
      </c>
      <c r="K445">
        <v>2381</v>
      </c>
      <c r="L445" t="str">
        <f>TEXT(SafetyData[[#This Row],[Date]],"ddd")</f>
        <v>Wed</v>
      </c>
      <c r="M445">
        <f>MONTH(SafetyData[[#This Row],[Date]])</f>
        <v>2</v>
      </c>
      <c r="N445">
        <f>YEAR(SafetyData[[#This Row],[Date]])</f>
        <v>2022</v>
      </c>
    </row>
    <row r="446" spans="1:14" x14ac:dyDescent="0.25">
      <c r="A446">
        <v>44598</v>
      </c>
      <c r="B446" t="s">
        <v>14</v>
      </c>
      <c r="C446" t="s">
        <v>15</v>
      </c>
      <c r="D446" t="s">
        <v>36</v>
      </c>
      <c r="E446" t="s">
        <v>24</v>
      </c>
      <c r="F446">
        <v>0</v>
      </c>
      <c r="G446" t="s">
        <v>32</v>
      </c>
      <c r="H446" t="s">
        <v>53</v>
      </c>
      <c r="I446" t="s">
        <v>20</v>
      </c>
      <c r="J446" t="s">
        <v>42</v>
      </c>
      <c r="K446">
        <v>534</v>
      </c>
      <c r="L446" t="str">
        <f>TEXT(SafetyData[[#This Row],[Date]],"ddd")</f>
        <v>Sun</v>
      </c>
      <c r="M446">
        <f>MONTH(SafetyData[[#This Row],[Date]])</f>
        <v>2</v>
      </c>
      <c r="N446">
        <f>YEAR(SafetyData[[#This Row],[Date]])</f>
        <v>2022</v>
      </c>
    </row>
    <row r="447" spans="1:14" x14ac:dyDescent="0.25">
      <c r="A447">
        <v>44599</v>
      </c>
      <c r="B447" t="s">
        <v>64</v>
      </c>
      <c r="C447" t="s">
        <v>15</v>
      </c>
      <c r="D447" t="s">
        <v>30</v>
      </c>
      <c r="E447" t="s">
        <v>24</v>
      </c>
      <c r="F447">
        <v>0</v>
      </c>
      <c r="G447" t="s">
        <v>32</v>
      </c>
      <c r="H447" t="s">
        <v>41</v>
      </c>
      <c r="I447" t="s">
        <v>27</v>
      </c>
      <c r="J447" t="s">
        <v>52</v>
      </c>
      <c r="K447">
        <v>461</v>
      </c>
      <c r="L447" t="str">
        <f>TEXT(SafetyData[[#This Row],[Date]],"ddd")</f>
        <v>Mon</v>
      </c>
      <c r="M447">
        <f>MONTH(SafetyData[[#This Row],[Date]])</f>
        <v>2</v>
      </c>
      <c r="N447">
        <f>YEAR(SafetyData[[#This Row],[Date]])</f>
        <v>2022</v>
      </c>
    </row>
    <row r="448" spans="1:14" x14ac:dyDescent="0.25">
      <c r="A448">
        <v>44600</v>
      </c>
      <c r="B448" t="s">
        <v>61</v>
      </c>
      <c r="C448" t="s">
        <v>15</v>
      </c>
      <c r="D448" t="s">
        <v>36</v>
      </c>
      <c r="E448" t="s">
        <v>40</v>
      </c>
      <c r="F448">
        <v>0</v>
      </c>
      <c r="G448" t="s">
        <v>32</v>
      </c>
      <c r="H448" t="s">
        <v>19</v>
      </c>
      <c r="I448" t="s">
        <v>47</v>
      </c>
      <c r="J448" t="s">
        <v>42</v>
      </c>
      <c r="K448">
        <v>0</v>
      </c>
      <c r="L448" t="str">
        <f>TEXT(SafetyData[[#This Row],[Date]],"ddd")</f>
        <v>Tue</v>
      </c>
      <c r="M448">
        <f>MONTH(SafetyData[[#This Row],[Date]])</f>
        <v>2</v>
      </c>
      <c r="N448">
        <f>YEAR(SafetyData[[#This Row],[Date]])</f>
        <v>2022</v>
      </c>
    </row>
    <row r="449" spans="1:14" x14ac:dyDescent="0.25">
      <c r="A449">
        <v>44600</v>
      </c>
      <c r="B449" t="s">
        <v>56</v>
      </c>
      <c r="C449" t="s">
        <v>15</v>
      </c>
      <c r="D449" t="s">
        <v>23</v>
      </c>
      <c r="E449" t="s">
        <v>31</v>
      </c>
      <c r="F449">
        <v>4</v>
      </c>
      <c r="G449" t="s">
        <v>32</v>
      </c>
      <c r="H449" t="s">
        <v>26</v>
      </c>
      <c r="I449" t="s">
        <v>47</v>
      </c>
      <c r="J449" t="s">
        <v>28</v>
      </c>
      <c r="K449">
        <v>1392</v>
      </c>
      <c r="L449" t="str">
        <f>TEXT(SafetyData[[#This Row],[Date]],"ddd")</f>
        <v>Tue</v>
      </c>
      <c r="M449">
        <f>MONTH(SafetyData[[#This Row],[Date]])</f>
        <v>2</v>
      </c>
      <c r="N449">
        <f>YEAR(SafetyData[[#This Row],[Date]])</f>
        <v>2022</v>
      </c>
    </row>
    <row r="450" spans="1:14" x14ac:dyDescent="0.25">
      <c r="A450">
        <v>44601</v>
      </c>
      <c r="B450" t="s">
        <v>45</v>
      </c>
      <c r="C450" t="s">
        <v>15</v>
      </c>
      <c r="D450" t="s">
        <v>36</v>
      </c>
      <c r="E450" t="s">
        <v>31</v>
      </c>
      <c r="F450">
        <v>4</v>
      </c>
      <c r="G450" t="s">
        <v>55</v>
      </c>
      <c r="H450" t="s">
        <v>26</v>
      </c>
      <c r="I450" t="s">
        <v>47</v>
      </c>
      <c r="J450" t="s">
        <v>54</v>
      </c>
      <c r="K450">
        <v>540</v>
      </c>
      <c r="L450" t="str">
        <f>TEXT(SafetyData[[#This Row],[Date]],"ddd")</f>
        <v>Wed</v>
      </c>
      <c r="M450">
        <f>MONTH(SafetyData[[#This Row],[Date]])</f>
        <v>2</v>
      </c>
      <c r="N450">
        <f>YEAR(SafetyData[[#This Row],[Date]])</f>
        <v>2022</v>
      </c>
    </row>
    <row r="451" spans="1:14" x14ac:dyDescent="0.25">
      <c r="A451">
        <v>44601</v>
      </c>
      <c r="B451" t="s">
        <v>22</v>
      </c>
      <c r="C451" t="s">
        <v>15</v>
      </c>
      <c r="D451" t="s">
        <v>36</v>
      </c>
      <c r="E451" t="s">
        <v>48</v>
      </c>
      <c r="F451">
        <v>0</v>
      </c>
      <c r="G451" t="s">
        <v>60</v>
      </c>
      <c r="H451" t="s">
        <v>41</v>
      </c>
      <c r="I451" t="s">
        <v>47</v>
      </c>
      <c r="J451" t="s">
        <v>42</v>
      </c>
      <c r="K451">
        <v>41</v>
      </c>
      <c r="L451" t="str">
        <f>TEXT(SafetyData[[#This Row],[Date]],"ddd")</f>
        <v>Wed</v>
      </c>
      <c r="M451">
        <f>MONTH(SafetyData[[#This Row],[Date]])</f>
        <v>2</v>
      </c>
      <c r="N451">
        <f>YEAR(SafetyData[[#This Row],[Date]])</f>
        <v>2022</v>
      </c>
    </row>
    <row r="452" spans="1:14" x14ac:dyDescent="0.25">
      <c r="A452">
        <v>44602</v>
      </c>
      <c r="B452" t="s">
        <v>14</v>
      </c>
      <c r="C452" t="s">
        <v>15</v>
      </c>
      <c r="D452" t="s">
        <v>16</v>
      </c>
      <c r="E452" t="s">
        <v>38</v>
      </c>
      <c r="F452">
        <v>0</v>
      </c>
      <c r="G452" t="s">
        <v>18</v>
      </c>
      <c r="H452" t="s">
        <v>53</v>
      </c>
      <c r="I452" t="s">
        <v>20</v>
      </c>
      <c r="J452" t="s">
        <v>33</v>
      </c>
      <c r="K452">
        <v>719</v>
      </c>
      <c r="L452" t="str">
        <f>TEXT(SafetyData[[#This Row],[Date]],"ddd")</f>
        <v>Thu</v>
      </c>
      <c r="M452">
        <f>MONTH(SafetyData[[#This Row],[Date]])</f>
        <v>2</v>
      </c>
      <c r="N452">
        <f>YEAR(SafetyData[[#This Row],[Date]])</f>
        <v>2022</v>
      </c>
    </row>
    <row r="453" spans="1:14" x14ac:dyDescent="0.25">
      <c r="A453">
        <v>44603</v>
      </c>
      <c r="B453" t="s">
        <v>58</v>
      </c>
      <c r="C453" t="s">
        <v>15</v>
      </c>
      <c r="D453" t="s">
        <v>16</v>
      </c>
      <c r="E453" t="s">
        <v>24</v>
      </c>
      <c r="F453">
        <v>0</v>
      </c>
      <c r="G453" t="s">
        <v>32</v>
      </c>
      <c r="H453" t="s">
        <v>19</v>
      </c>
      <c r="I453" t="s">
        <v>47</v>
      </c>
      <c r="J453" t="s">
        <v>42</v>
      </c>
      <c r="K453">
        <v>0</v>
      </c>
      <c r="L453" t="str">
        <f>TEXT(SafetyData[[#This Row],[Date]],"ddd")</f>
        <v>Fri</v>
      </c>
      <c r="M453">
        <f>MONTH(SafetyData[[#This Row],[Date]])</f>
        <v>2</v>
      </c>
      <c r="N453">
        <f>YEAR(SafetyData[[#This Row],[Date]])</f>
        <v>2022</v>
      </c>
    </row>
    <row r="454" spans="1:14" x14ac:dyDescent="0.25">
      <c r="A454">
        <v>44606</v>
      </c>
      <c r="B454" t="s">
        <v>14</v>
      </c>
      <c r="C454" t="s">
        <v>15</v>
      </c>
      <c r="D454" t="s">
        <v>23</v>
      </c>
      <c r="E454" t="s">
        <v>38</v>
      </c>
      <c r="F454">
        <v>0</v>
      </c>
      <c r="G454" t="s">
        <v>55</v>
      </c>
      <c r="H454" t="s">
        <v>41</v>
      </c>
      <c r="I454" t="s">
        <v>47</v>
      </c>
      <c r="J454" t="s">
        <v>28</v>
      </c>
      <c r="K454">
        <v>330</v>
      </c>
      <c r="L454" t="str">
        <f>TEXT(SafetyData[[#This Row],[Date]],"ddd")</f>
        <v>Mon</v>
      </c>
      <c r="M454">
        <f>MONTH(SafetyData[[#This Row],[Date]])</f>
        <v>2</v>
      </c>
      <c r="N454">
        <f>YEAR(SafetyData[[#This Row],[Date]])</f>
        <v>2022</v>
      </c>
    </row>
    <row r="455" spans="1:14" x14ac:dyDescent="0.25">
      <c r="A455">
        <v>44606</v>
      </c>
      <c r="B455" t="s">
        <v>14</v>
      </c>
      <c r="C455" t="s">
        <v>15</v>
      </c>
      <c r="D455" t="s">
        <v>36</v>
      </c>
      <c r="E455" t="s">
        <v>37</v>
      </c>
      <c r="F455">
        <v>4.5</v>
      </c>
      <c r="G455" t="s">
        <v>57</v>
      </c>
      <c r="H455" t="s">
        <v>26</v>
      </c>
      <c r="I455" t="s">
        <v>20</v>
      </c>
      <c r="J455" t="s">
        <v>21</v>
      </c>
      <c r="K455">
        <v>855</v>
      </c>
      <c r="L455" t="str">
        <f>TEXT(SafetyData[[#This Row],[Date]],"ddd")</f>
        <v>Mon</v>
      </c>
      <c r="M455">
        <f>MONTH(SafetyData[[#This Row],[Date]])</f>
        <v>2</v>
      </c>
      <c r="N455">
        <f>YEAR(SafetyData[[#This Row],[Date]])</f>
        <v>2022</v>
      </c>
    </row>
    <row r="456" spans="1:14" x14ac:dyDescent="0.25">
      <c r="A456">
        <v>44607</v>
      </c>
      <c r="B456" t="s">
        <v>65</v>
      </c>
      <c r="C456" t="s">
        <v>15</v>
      </c>
      <c r="D456" t="s">
        <v>23</v>
      </c>
      <c r="E456" t="s">
        <v>63</v>
      </c>
      <c r="F456">
        <v>3.5</v>
      </c>
      <c r="G456" t="s">
        <v>18</v>
      </c>
      <c r="H456" t="s">
        <v>26</v>
      </c>
      <c r="I456" t="s">
        <v>47</v>
      </c>
      <c r="J456" t="s">
        <v>21</v>
      </c>
      <c r="K456">
        <v>3824</v>
      </c>
      <c r="L456" t="str">
        <f>TEXT(SafetyData[[#This Row],[Date]],"ddd")</f>
        <v>Tue</v>
      </c>
      <c r="M456">
        <f>MONTH(SafetyData[[#This Row],[Date]])</f>
        <v>2</v>
      </c>
      <c r="N456">
        <f>YEAR(SafetyData[[#This Row],[Date]])</f>
        <v>2022</v>
      </c>
    </row>
    <row r="457" spans="1:14" x14ac:dyDescent="0.25">
      <c r="A457">
        <v>44614</v>
      </c>
      <c r="B457" t="s">
        <v>14</v>
      </c>
      <c r="C457" t="s">
        <v>15</v>
      </c>
      <c r="D457" t="s">
        <v>16</v>
      </c>
      <c r="E457" t="s">
        <v>24</v>
      </c>
      <c r="F457">
        <v>0</v>
      </c>
      <c r="G457" t="s">
        <v>25</v>
      </c>
      <c r="H457" t="s">
        <v>53</v>
      </c>
      <c r="I457" t="s">
        <v>47</v>
      </c>
      <c r="J457" t="s">
        <v>52</v>
      </c>
      <c r="K457">
        <v>3419</v>
      </c>
      <c r="L457" t="str">
        <f>TEXT(SafetyData[[#This Row],[Date]],"ddd")</f>
        <v>Tue</v>
      </c>
      <c r="M457">
        <f>MONTH(SafetyData[[#This Row],[Date]])</f>
        <v>2</v>
      </c>
      <c r="N457">
        <f>YEAR(SafetyData[[#This Row],[Date]])</f>
        <v>2022</v>
      </c>
    </row>
    <row r="458" spans="1:14" x14ac:dyDescent="0.25">
      <c r="A458">
        <v>44615</v>
      </c>
      <c r="B458" t="s">
        <v>29</v>
      </c>
      <c r="C458" t="s">
        <v>35</v>
      </c>
      <c r="D458" t="s">
        <v>36</v>
      </c>
      <c r="E458" t="s">
        <v>40</v>
      </c>
      <c r="F458">
        <v>4</v>
      </c>
      <c r="G458" t="s">
        <v>18</v>
      </c>
      <c r="H458" t="s">
        <v>26</v>
      </c>
      <c r="I458" t="s">
        <v>20</v>
      </c>
      <c r="J458" t="s">
        <v>44</v>
      </c>
      <c r="K458">
        <v>1594</v>
      </c>
      <c r="L458" t="str">
        <f>TEXT(SafetyData[[#This Row],[Date]],"ddd")</f>
        <v>Wed</v>
      </c>
      <c r="M458">
        <f>MONTH(SafetyData[[#This Row],[Date]])</f>
        <v>2</v>
      </c>
      <c r="N458">
        <f>YEAR(SafetyData[[#This Row],[Date]])</f>
        <v>2022</v>
      </c>
    </row>
    <row r="459" spans="1:14" x14ac:dyDescent="0.25">
      <c r="A459">
        <v>44616</v>
      </c>
      <c r="B459" t="s">
        <v>51</v>
      </c>
      <c r="C459" t="s">
        <v>15</v>
      </c>
      <c r="D459" t="s">
        <v>23</v>
      </c>
      <c r="E459" t="s">
        <v>48</v>
      </c>
      <c r="F459">
        <v>4.5</v>
      </c>
      <c r="G459" t="s">
        <v>46</v>
      </c>
      <c r="H459" t="s">
        <v>26</v>
      </c>
      <c r="I459" t="s">
        <v>47</v>
      </c>
      <c r="J459" t="s">
        <v>59</v>
      </c>
      <c r="K459">
        <v>585</v>
      </c>
      <c r="L459" t="str">
        <f>TEXT(SafetyData[[#This Row],[Date]],"ddd")</f>
        <v>Thu</v>
      </c>
      <c r="M459">
        <f>MONTH(SafetyData[[#This Row],[Date]])</f>
        <v>2</v>
      </c>
      <c r="N459">
        <f>YEAR(SafetyData[[#This Row],[Date]])</f>
        <v>2022</v>
      </c>
    </row>
    <row r="460" spans="1:14" x14ac:dyDescent="0.25">
      <c r="A460">
        <v>44616</v>
      </c>
      <c r="B460" t="s">
        <v>56</v>
      </c>
      <c r="C460" t="s">
        <v>15</v>
      </c>
      <c r="D460" t="s">
        <v>23</v>
      </c>
      <c r="E460" t="s">
        <v>17</v>
      </c>
      <c r="F460">
        <v>0</v>
      </c>
      <c r="G460" t="s">
        <v>55</v>
      </c>
      <c r="H460" t="s">
        <v>19</v>
      </c>
      <c r="I460" t="s">
        <v>47</v>
      </c>
      <c r="J460" t="s">
        <v>33</v>
      </c>
      <c r="K460">
        <v>0</v>
      </c>
      <c r="L460" t="str">
        <f>TEXT(SafetyData[[#This Row],[Date]],"ddd")</f>
        <v>Thu</v>
      </c>
      <c r="M460">
        <f>MONTH(SafetyData[[#This Row],[Date]])</f>
        <v>2</v>
      </c>
      <c r="N460">
        <f>YEAR(SafetyData[[#This Row],[Date]])</f>
        <v>2022</v>
      </c>
    </row>
    <row r="461" spans="1:14" x14ac:dyDescent="0.25">
      <c r="A461">
        <v>44618</v>
      </c>
      <c r="B461" t="s">
        <v>14</v>
      </c>
      <c r="C461" t="s">
        <v>35</v>
      </c>
      <c r="D461" t="s">
        <v>16</v>
      </c>
      <c r="E461" t="s">
        <v>31</v>
      </c>
      <c r="F461">
        <v>0</v>
      </c>
      <c r="G461" t="s">
        <v>39</v>
      </c>
      <c r="H461" t="s">
        <v>53</v>
      </c>
      <c r="I461" t="s">
        <v>47</v>
      </c>
      <c r="J461" t="s">
        <v>44</v>
      </c>
      <c r="K461">
        <v>2793</v>
      </c>
      <c r="L461" t="str">
        <f>TEXT(SafetyData[[#This Row],[Date]],"ddd")</f>
        <v>Sat</v>
      </c>
      <c r="M461">
        <f>MONTH(SafetyData[[#This Row],[Date]])</f>
        <v>2</v>
      </c>
      <c r="N461">
        <f>YEAR(SafetyData[[#This Row],[Date]])</f>
        <v>2022</v>
      </c>
    </row>
    <row r="462" spans="1:14" x14ac:dyDescent="0.25">
      <c r="A462">
        <v>44619</v>
      </c>
      <c r="B462" t="s">
        <v>14</v>
      </c>
      <c r="C462" t="s">
        <v>15</v>
      </c>
      <c r="D462" t="s">
        <v>23</v>
      </c>
      <c r="E462" t="s">
        <v>38</v>
      </c>
      <c r="F462">
        <v>0</v>
      </c>
      <c r="G462" t="s">
        <v>60</v>
      </c>
      <c r="H462" t="s">
        <v>41</v>
      </c>
      <c r="I462" t="s">
        <v>47</v>
      </c>
      <c r="J462" t="s">
        <v>52</v>
      </c>
      <c r="K462">
        <v>326</v>
      </c>
      <c r="L462" t="str">
        <f>TEXT(SafetyData[[#This Row],[Date]],"ddd")</f>
        <v>Sun</v>
      </c>
      <c r="M462">
        <f>MONTH(SafetyData[[#This Row],[Date]])</f>
        <v>2</v>
      </c>
      <c r="N462">
        <f>YEAR(SafetyData[[#This Row],[Date]])</f>
        <v>2022</v>
      </c>
    </row>
    <row r="463" spans="1:14" x14ac:dyDescent="0.25">
      <c r="A463">
        <v>44620</v>
      </c>
      <c r="B463" t="s">
        <v>61</v>
      </c>
      <c r="C463" t="s">
        <v>15</v>
      </c>
      <c r="D463" t="s">
        <v>23</v>
      </c>
      <c r="E463" t="s">
        <v>37</v>
      </c>
      <c r="F463">
        <v>0</v>
      </c>
      <c r="G463" t="s">
        <v>57</v>
      </c>
      <c r="H463" t="s">
        <v>41</v>
      </c>
      <c r="I463" t="s">
        <v>47</v>
      </c>
      <c r="J463" t="s">
        <v>42</v>
      </c>
      <c r="K463">
        <v>314</v>
      </c>
      <c r="L463" t="str">
        <f>TEXT(SafetyData[[#This Row],[Date]],"ddd")</f>
        <v>Mon</v>
      </c>
      <c r="M463">
        <f>MONTH(SafetyData[[#This Row],[Date]])</f>
        <v>2</v>
      </c>
      <c r="N463">
        <f>YEAR(SafetyData[[#This Row],[Date]])</f>
        <v>2022</v>
      </c>
    </row>
    <row r="464" spans="1:14" x14ac:dyDescent="0.25">
      <c r="A464">
        <v>44623</v>
      </c>
      <c r="B464" t="s">
        <v>43</v>
      </c>
      <c r="C464" t="s">
        <v>15</v>
      </c>
      <c r="D464" t="s">
        <v>23</v>
      </c>
      <c r="E464" t="s">
        <v>24</v>
      </c>
      <c r="F464">
        <v>3.5</v>
      </c>
      <c r="G464" t="s">
        <v>55</v>
      </c>
      <c r="H464" t="s">
        <v>26</v>
      </c>
      <c r="I464" t="s">
        <v>20</v>
      </c>
      <c r="J464" t="s">
        <v>54</v>
      </c>
      <c r="K464">
        <v>1769</v>
      </c>
      <c r="L464" t="str">
        <f>TEXT(SafetyData[[#This Row],[Date]],"ddd")</f>
        <v>Thu</v>
      </c>
      <c r="M464">
        <f>MONTH(SafetyData[[#This Row],[Date]])</f>
        <v>3</v>
      </c>
      <c r="N464">
        <f>YEAR(SafetyData[[#This Row],[Date]])</f>
        <v>2022</v>
      </c>
    </row>
    <row r="465" spans="1:14" x14ac:dyDescent="0.25">
      <c r="A465">
        <v>44632</v>
      </c>
      <c r="B465" t="s">
        <v>58</v>
      </c>
      <c r="C465" t="s">
        <v>15</v>
      </c>
      <c r="D465" t="s">
        <v>36</v>
      </c>
      <c r="E465" t="s">
        <v>24</v>
      </c>
      <c r="F465">
        <v>0</v>
      </c>
      <c r="G465" t="s">
        <v>60</v>
      </c>
      <c r="H465" t="s">
        <v>19</v>
      </c>
      <c r="I465" t="s">
        <v>20</v>
      </c>
      <c r="J465" t="s">
        <v>42</v>
      </c>
      <c r="K465">
        <v>0</v>
      </c>
      <c r="L465" t="str">
        <f>TEXT(SafetyData[[#This Row],[Date]],"ddd")</f>
        <v>Sat</v>
      </c>
      <c r="M465">
        <f>MONTH(SafetyData[[#This Row],[Date]])</f>
        <v>3</v>
      </c>
      <c r="N465">
        <f>YEAR(SafetyData[[#This Row],[Date]])</f>
        <v>2022</v>
      </c>
    </row>
    <row r="466" spans="1:14" x14ac:dyDescent="0.25">
      <c r="A466">
        <v>44632</v>
      </c>
      <c r="B466" t="s">
        <v>45</v>
      </c>
      <c r="C466" t="s">
        <v>15</v>
      </c>
      <c r="D466" t="s">
        <v>30</v>
      </c>
      <c r="E466" t="s">
        <v>62</v>
      </c>
      <c r="F466">
        <v>4</v>
      </c>
      <c r="G466" t="s">
        <v>25</v>
      </c>
      <c r="H466" t="s">
        <v>26</v>
      </c>
      <c r="I466" t="s">
        <v>20</v>
      </c>
      <c r="J466" t="s">
        <v>52</v>
      </c>
      <c r="K466">
        <v>3498</v>
      </c>
      <c r="L466" t="str">
        <f>TEXT(SafetyData[[#This Row],[Date]],"ddd")</f>
        <v>Sat</v>
      </c>
      <c r="M466">
        <f>MONTH(SafetyData[[#This Row],[Date]])</f>
        <v>3</v>
      </c>
      <c r="N466">
        <f>YEAR(SafetyData[[#This Row],[Date]])</f>
        <v>2022</v>
      </c>
    </row>
    <row r="467" spans="1:14" x14ac:dyDescent="0.25">
      <c r="A467">
        <v>44635</v>
      </c>
      <c r="B467" t="s">
        <v>34</v>
      </c>
      <c r="C467" t="s">
        <v>15</v>
      </c>
      <c r="D467" t="s">
        <v>16</v>
      </c>
      <c r="E467" t="s">
        <v>40</v>
      </c>
      <c r="F467">
        <v>1.5</v>
      </c>
      <c r="G467" t="s">
        <v>55</v>
      </c>
      <c r="H467" t="s">
        <v>26</v>
      </c>
      <c r="I467" t="s">
        <v>27</v>
      </c>
      <c r="J467" t="s">
        <v>50</v>
      </c>
      <c r="K467">
        <v>2336</v>
      </c>
      <c r="L467" t="str">
        <f>TEXT(SafetyData[[#This Row],[Date]],"ddd")</f>
        <v>Tue</v>
      </c>
      <c r="M467">
        <f>MONTH(SafetyData[[#This Row],[Date]])</f>
        <v>3</v>
      </c>
      <c r="N467">
        <f>YEAR(SafetyData[[#This Row],[Date]])</f>
        <v>2022</v>
      </c>
    </row>
    <row r="468" spans="1:14" x14ac:dyDescent="0.25">
      <c r="A468">
        <v>44637</v>
      </c>
      <c r="B468" t="s">
        <v>56</v>
      </c>
      <c r="C468" t="s">
        <v>15</v>
      </c>
      <c r="D468" t="s">
        <v>36</v>
      </c>
      <c r="E468" t="s">
        <v>31</v>
      </c>
      <c r="F468">
        <v>0</v>
      </c>
      <c r="G468" t="s">
        <v>60</v>
      </c>
      <c r="H468" t="s">
        <v>41</v>
      </c>
      <c r="I468" t="s">
        <v>47</v>
      </c>
      <c r="J468" t="s">
        <v>21</v>
      </c>
      <c r="K468">
        <v>114</v>
      </c>
      <c r="L468" t="str">
        <f>TEXT(SafetyData[[#This Row],[Date]],"ddd")</f>
        <v>Thu</v>
      </c>
      <c r="M468">
        <f>MONTH(SafetyData[[#This Row],[Date]])</f>
        <v>3</v>
      </c>
      <c r="N468">
        <f>YEAR(SafetyData[[#This Row],[Date]])</f>
        <v>2022</v>
      </c>
    </row>
    <row r="469" spans="1:14" x14ac:dyDescent="0.25">
      <c r="A469">
        <v>44642</v>
      </c>
      <c r="B469" t="s">
        <v>61</v>
      </c>
      <c r="C469" t="s">
        <v>15</v>
      </c>
      <c r="D469" t="s">
        <v>30</v>
      </c>
      <c r="E469" t="s">
        <v>31</v>
      </c>
      <c r="F469">
        <v>0</v>
      </c>
      <c r="G469" t="s">
        <v>25</v>
      </c>
      <c r="H469" t="s">
        <v>41</v>
      </c>
      <c r="I469" t="s">
        <v>20</v>
      </c>
      <c r="J469" t="s">
        <v>54</v>
      </c>
      <c r="K469">
        <v>174</v>
      </c>
      <c r="L469" t="str">
        <f>TEXT(SafetyData[[#This Row],[Date]],"ddd")</f>
        <v>Tue</v>
      </c>
      <c r="M469">
        <f>MONTH(SafetyData[[#This Row],[Date]])</f>
        <v>3</v>
      </c>
      <c r="N469">
        <f>YEAR(SafetyData[[#This Row],[Date]])</f>
        <v>2022</v>
      </c>
    </row>
    <row r="470" spans="1:14" x14ac:dyDescent="0.25">
      <c r="A470">
        <v>44642</v>
      </c>
      <c r="B470" t="s">
        <v>61</v>
      </c>
      <c r="C470" t="s">
        <v>15</v>
      </c>
      <c r="D470" t="s">
        <v>16</v>
      </c>
      <c r="E470" t="s">
        <v>63</v>
      </c>
      <c r="F470">
        <v>0</v>
      </c>
      <c r="G470" t="s">
        <v>46</v>
      </c>
      <c r="H470" t="s">
        <v>53</v>
      </c>
      <c r="I470" t="s">
        <v>47</v>
      </c>
      <c r="J470" t="s">
        <v>54</v>
      </c>
      <c r="K470">
        <v>3379</v>
      </c>
      <c r="L470" t="str">
        <f>TEXT(SafetyData[[#This Row],[Date]],"ddd")</f>
        <v>Tue</v>
      </c>
      <c r="M470">
        <f>MONTH(SafetyData[[#This Row],[Date]])</f>
        <v>3</v>
      </c>
      <c r="N470">
        <f>YEAR(SafetyData[[#This Row],[Date]])</f>
        <v>2022</v>
      </c>
    </row>
    <row r="471" spans="1:14" x14ac:dyDescent="0.25">
      <c r="A471">
        <v>44645</v>
      </c>
      <c r="B471" t="s">
        <v>22</v>
      </c>
      <c r="C471" t="s">
        <v>15</v>
      </c>
      <c r="D471" t="s">
        <v>16</v>
      </c>
      <c r="E471" t="s">
        <v>63</v>
      </c>
      <c r="F471">
        <v>0.5</v>
      </c>
      <c r="G471" t="s">
        <v>39</v>
      </c>
      <c r="H471" t="s">
        <v>26</v>
      </c>
      <c r="I471" t="s">
        <v>20</v>
      </c>
      <c r="J471" t="s">
        <v>50</v>
      </c>
      <c r="K471">
        <v>4145</v>
      </c>
      <c r="L471" t="str">
        <f>TEXT(SafetyData[[#This Row],[Date]],"ddd")</f>
        <v>Fri</v>
      </c>
      <c r="M471">
        <f>MONTH(SafetyData[[#This Row],[Date]])</f>
        <v>3</v>
      </c>
      <c r="N471">
        <f>YEAR(SafetyData[[#This Row],[Date]])</f>
        <v>2022</v>
      </c>
    </row>
    <row r="472" spans="1:14" x14ac:dyDescent="0.25">
      <c r="A472">
        <v>44646</v>
      </c>
      <c r="B472" t="s">
        <v>29</v>
      </c>
      <c r="C472" t="s">
        <v>15</v>
      </c>
      <c r="D472" t="s">
        <v>36</v>
      </c>
      <c r="E472" t="s">
        <v>63</v>
      </c>
      <c r="F472">
        <v>0</v>
      </c>
      <c r="G472" t="s">
        <v>55</v>
      </c>
      <c r="H472" t="s">
        <v>53</v>
      </c>
      <c r="I472" t="s">
        <v>27</v>
      </c>
      <c r="J472" t="s">
        <v>52</v>
      </c>
      <c r="K472">
        <v>4150</v>
      </c>
      <c r="L472" t="str">
        <f>TEXT(SafetyData[[#This Row],[Date]],"ddd")</f>
        <v>Sat</v>
      </c>
      <c r="M472">
        <f>MONTH(SafetyData[[#This Row],[Date]])</f>
        <v>3</v>
      </c>
      <c r="N472">
        <f>YEAR(SafetyData[[#This Row],[Date]])</f>
        <v>2022</v>
      </c>
    </row>
    <row r="473" spans="1:14" x14ac:dyDescent="0.25">
      <c r="A473">
        <v>44648</v>
      </c>
      <c r="B473" t="s">
        <v>29</v>
      </c>
      <c r="C473" t="s">
        <v>15</v>
      </c>
      <c r="D473" t="s">
        <v>36</v>
      </c>
      <c r="E473" t="s">
        <v>48</v>
      </c>
      <c r="F473">
        <v>0</v>
      </c>
      <c r="G473" t="s">
        <v>57</v>
      </c>
      <c r="H473" t="s">
        <v>41</v>
      </c>
      <c r="I473" t="s">
        <v>47</v>
      </c>
      <c r="J473" t="s">
        <v>28</v>
      </c>
      <c r="K473">
        <v>259</v>
      </c>
      <c r="L473" t="str">
        <f>TEXT(SafetyData[[#This Row],[Date]],"ddd")</f>
        <v>Mon</v>
      </c>
      <c r="M473">
        <f>MONTH(SafetyData[[#This Row],[Date]])</f>
        <v>3</v>
      </c>
      <c r="N473">
        <f>YEAR(SafetyData[[#This Row],[Date]])</f>
        <v>2022</v>
      </c>
    </row>
    <row r="474" spans="1:14" x14ac:dyDescent="0.25">
      <c r="A474">
        <v>44652</v>
      </c>
      <c r="B474" t="s">
        <v>61</v>
      </c>
      <c r="C474" t="s">
        <v>15</v>
      </c>
      <c r="D474" t="s">
        <v>23</v>
      </c>
      <c r="E474" t="s">
        <v>48</v>
      </c>
      <c r="F474">
        <v>3.5</v>
      </c>
      <c r="G474" t="s">
        <v>18</v>
      </c>
      <c r="H474" t="s">
        <v>26</v>
      </c>
      <c r="I474" t="s">
        <v>27</v>
      </c>
      <c r="J474" t="s">
        <v>52</v>
      </c>
      <c r="K474">
        <v>3134</v>
      </c>
      <c r="L474" t="str">
        <f>TEXT(SafetyData[[#This Row],[Date]],"ddd")</f>
        <v>Fri</v>
      </c>
      <c r="M474">
        <f>MONTH(SafetyData[[#This Row],[Date]])</f>
        <v>4</v>
      </c>
      <c r="N474">
        <f>YEAR(SafetyData[[#This Row],[Date]])</f>
        <v>2022</v>
      </c>
    </row>
    <row r="475" spans="1:14" x14ac:dyDescent="0.25">
      <c r="A475">
        <v>44652</v>
      </c>
      <c r="B475" t="s">
        <v>29</v>
      </c>
      <c r="C475" t="s">
        <v>15</v>
      </c>
      <c r="D475" t="s">
        <v>30</v>
      </c>
      <c r="E475" t="s">
        <v>62</v>
      </c>
      <c r="F475">
        <v>0</v>
      </c>
      <c r="G475" t="s">
        <v>46</v>
      </c>
      <c r="H475" t="s">
        <v>53</v>
      </c>
      <c r="I475" t="s">
        <v>47</v>
      </c>
      <c r="J475" t="s">
        <v>21</v>
      </c>
      <c r="K475">
        <v>4130</v>
      </c>
      <c r="L475" t="str">
        <f>TEXT(SafetyData[[#This Row],[Date]],"ddd")</f>
        <v>Fri</v>
      </c>
      <c r="M475">
        <f>MONTH(SafetyData[[#This Row],[Date]])</f>
        <v>4</v>
      </c>
      <c r="N475">
        <f>YEAR(SafetyData[[#This Row],[Date]])</f>
        <v>2022</v>
      </c>
    </row>
    <row r="476" spans="1:14" x14ac:dyDescent="0.25">
      <c r="A476">
        <v>44654</v>
      </c>
      <c r="B476" t="s">
        <v>34</v>
      </c>
      <c r="C476" t="s">
        <v>15</v>
      </c>
      <c r="D476" t="s">
        <v>16</v>
      </c>
      <c r="E476" t="s">
        <v>62</v>
      </c>
      <c r="F476">
        <v>3.5</v>
      </c>
      <c r="G476" t="s">
        <v>57</v>
      </c>
      <c r="H476" t="s">
        <v>26</v>
      </c>
      <c r="I476" t="s">
        <v>47</v>
      </c>
      <c r="J476" t="s">
        <v>42</v>
      </c>
      <c r="K476">
        <v>1424</v>
      </c>
      <c r="L476" t="str">
        <f>TEXT(SafetyData[[#This Row],[Date]],"ddd")</f>
        <v>Sun</v>
      </c>
      <c r="M476">
        <f>MONTH(SafetyData[[#This Row],[Date]])</f>
        <v>4</v>
      </c>
      <c r="N476">
        <f>YEAR(SafetyData[[#This Row],[Date]])</f>
        <v>2022</v>
      </c>
    </row>
    <row r="477" spans="1:14" x14ac:dyDescent="0.25">
      <c r="A477">
        <v>44655</v>
      </c>
      <c r="B477" t="s">
        <v>56</v>
      </c>
      <c r="C477" t="s">
        <v>15</v>
      </c>
      <c r="D477" t="s">
        <v>30</v>
      </c>
      <c r="E477" t="s">
        <v>38</v>
      </c>
      <c r="F477">
        <v>2</v>
      </c>
      <c r="G477" t="s">
        <v>49</v>
      </c>
      <c r="H477" t="s">
        <v>26</v>
      </c>
      <c r="I477" t="s">
        <v>27</v>
      </c>
      <c r="J477" t="s">
        <v>50</v>
      </c>
      <c r="K477">
        <v>4908</v>
      </c>
      <c r="L477" t="str">
        <f>TEXT(SafetyData[[#This Row],[Date]],"ddd")</f>
        <v>Mon</v>
      </c>
      <c r="M477">
        <f>MONTH(SafetyData[[#This Row],[Date]])</f>
        <v>4</v>
      </c>
      <c r="N477">
        <f>YEAR(SafetyData[[#This Row],[Date]])</f>
        <v>2022</v>
      </c>
    </row>
    <row r="478" spans="1:14" x14ac:dyDescent="0.25">
      <c r="A478">
        <v>44657</v>
      </c>
      <c r="B478" t="s">
        <v>56</v>
      </c>
      <c r="C478" t="s">
        <v>15</v>
      </c>
      <c r="D478" t="s">
        <v>36</v>
      </c>
      <c r="E478" t="s">
        <v>48</v>
      </c>
      <c r="F478">
        <v>0</v>
      </c>
      <c r="G478" t="s">
        <v>57</v>
      </c>
      <c r="H478" t="s">
        <v>41</v>
      </c>
      <c r="I478" t="s">
        <v>20</v>
      </c>
      <c r="J478" t="s">
        <v>54</v>
      </c>
      <c r="K478">
        <v>162</v>
      </c>
      <c r="L478" t="str">
        <f>TEXT(SafetyData[[#This Row],[Date]],"ddd")</f>
        <v>Wed</v>
      </c>
      <c r="M478">
        <f>MONTH(SafetyData[[#This Row],[Date]])</f>
        <v>4</v>
      </c>
      <c r="N478">
        <f>YEAR(SafetyData[[#This Row],[Date]])</f>
        <v>2022</v>
      </c>
    </row>
    <row r="479" spans="1:14" x14ac:dyDescent="0.25">
      <c r="A479">
        <v>44658</v>
      </c>
      <c r="B479" t="s">
        <v>51</v>
      </c>
      <c r="C479" t="s">
        <v>15</v>
      </c>
      <c r="D479" t="s">
        <v>23</v>
      </c>
      <c r="E479" t="s">
        <v>48</v>
      </c>
      <c r="F479">
        <v>0</v>
      </c>
      <c r="G479" t="s">
        <v>49</v>
      </c>
      <c r="H479" t="s">
        <v>53</v>
      </c>
      <c r="I479" t="s">
        <v>27</v>
      </c>
      <c r="J479" t="s">
        <v>54</v>
      </c>
      <c r="K479">
        <v>4149</v>
      </c>
      <c r="L479" t="str">
        <f>TEXT(SafetyData[[#This Row],[Date]],"ddd")</f>
        <v>Thu</v>
      </c>
      <c r="M479">
        <f>MONTH(SafetyData[[#This Row],[Date]])</f>
        <v>4</v>
      </c>
      <c r="N479">
        <f>YEAR(SafetyData[[#This Row],[Date]])</f>
        <v>2022</v>
      </c>
    </row>
    <row r="480" spans="1:14" x14ac:dyDescent="0.25">
      <c r="A480">
        <v>44658</v>
      </c>
      <c r="B480" t="s">
        <v>34</v>
      </c>
      <c r="C480" t="s">
        <v>15</v>
      </c>
      <c r="D480" t="s">
        <v>23</v>
      </c>
      <c r="E480" t="s">
        <v>62</v>
      </c>
      <c r="F480">
        <v>0</v>
      </c>
      <c r="G480" t="s">
        <v>49</v>
      </c>
      <c r="H480" t="s">
        <v>19</v>
      </c>
      <c r="I480" t="s">
        <v>47</v>
      </c>
      <c r="J480" t="s">
        <v>44</v>
      </c>
      <c r="K480">
        <v>0</v>
      </c>
      <c r="L480" t="str">
        <f>TEXT(SafetyData[[#This Row],[Date]],"ddd")</f>
        <v>Thu</v>
      </c>
      <c r="M480">
        <f>MONTH(SafetyData[[#This Row],[Date]])</f>
        <v>4</v>
      </c>
      <c r="N480">
        <f>YEAR(SafetyData[[#This Row],[Date]])</f>
        <v>2022</v>
      </c>
    </row>
    <row r="481" spans="1:14" x14ac:dyDescent="0.25">
      <c r="A481">
        <v>44659</v>
      </c>
      <c r="B481" t="s">
        <v>51</v>
      </c>
      <c r="C481" t="s">
        <v>15</v>
      </c>
      <c r="D481" t="s">
        <v>30</v>
      </c>
      <c r="E481" t="s">
        <v>38</v>
      </c>
      <c r="F481">
        <v>0</v>
      </c>
      <c r="G481" t="s">
        <v>57</v>
      </c>
      <c r="H481" t="s">
        <v>19</v>
      </c>
      <c r="I481" t="s">
        <v>20</v>
      </c>
      <c r="J481" t="s">
        <v>50</v>
      </c>
      <c r="K481">
        <v>0</v>
      </c>
      <c r="L481" t="str">
        <f>TEXT(SafetyData[[#This Row],[Date]],"ddd")</f>
        <v>Fri</v>
      </c>
      <c r="M481">
        <f>MONTH(SafetyData[[#This Row],[Date]])</f>
        <v>4</v>
      </c>
      <c r="N481">
        <f>YEAR(SafetyData[[#This Row],[Date]])</f>
        <v>2022</v>
      </c>
    </row>
    <row r="482" spans="1:14" x14ac:dyDescent="0.25">
      <c r="A482">
        <v>44659</v>
      </c>
      <c r="B482" t="s">
        <v>51</v>
      </c>
      <c r="C482" t="s">
        <v>15</v>
      </c>
      <c r="D482" t="s">
        <v>30</v>
      </c>
      <c r="E482" t="s">
        <v>63</v>
      </c>
      <c r="F482">
        <v>0</v>
      </c>
      <c r="G482" t="s">
        <v>39</v>
      </c>
      <c r="H482" t="s">
        <v>53</v>
      </c>
      <c r="I482" t="s">
        <v>20</v>
      </c>
      <c r="J482" t="s">
        <v>52</v>
      </c>
      <c r="K482">
        <v>1174</v>
      </c>
      <c r="L482" t="str">
        <f>TEXT(SafetyData[[#This Row],[Date]],"ddd")</f>
        <v>Fri</v>
      </c>
      <c r="M482">
        <f>MONTH(SafetyData[[#This Row],[Date]])</f>
        <v>4</v>
      </c>
      <c r="N482">
        <f>YEAR(SafetyData[[#This Row],[Date]])</f>
        <v>2022</v>
      </c>
    </row>
    <row r="483" spans="1:14" x14ac:dyDescent="0.25">
      <c r="A483">
        <v>44663</v>
      </c>
      <c r="B483" t="s">
        <v>64</v>
      </c>
      <c r="C483" t="s">
        <v>15</v>
      </c>
      <c r="D483" t="s">
        <v>16</v>
      </c>
      <c r="E483" t="s">
        <v>17</v>
      </c>
      <c r="F483">
        <v>1.5</v>
      </c>
      <c r="G483" t="s">
        <v>46</v>
      </c>
      <c r="H483" t="s">
        <v>26</v>
      </c>
      <c r="I483" t="s">
        <v>20</v>
      </c>
      <c r="J483" t="s">
        <v>33</v>
      </c>
      <c r="K483">
        <v>1777</v>
      </c>
      <c r="L483" t="str">
        <f>TEXT(SafetyData[[#This Row],[Date]],"ddd")</f>
        <v>Tue</v>
      </c>
      <c r="M483">
        <f>MONTH(SafetyData[[#This Row],[Date]])</f>
        <v>4</v>
      </c>
      <c r="N483">
        <f>YEAR(SafetyData[[#This Row],[Date]])</f>
        <v>2022</v>
      </c>
    </row>
    <row r="484" spans="1:14" x14ac:dyDescent="0.25">
      <c r="A484">
        <v>44668</v>
      </c>
      <c r="B484" t="s">
        <v>45</v>
      </c>
      <c r="C484" t="s">
        <v>15</v>
      </c>
      <c r="D484" t="s">
        <v>16</v>
      </c>
      <c r="E484" t="s">
        <v>37</v>
      </c>
      <c r="F484">
        <v>0</v>
      </c>
      <c r="G484" t="s">
        <v>57</v>
      </c>
      <c r="H484" t="s">
        <v>41</v>
      </c>
      <c r="I484" t="s">
        <v>27</v>
      </c>
      <c r="J484" t="s">
        <v>59</v>
      </c>
      <c r="K484">
        <v>59</v>
      </c>
      <c r="L484" t="str">
        <f>TEXT(SafetyData[[#This Row],[Date]],"ddd")</f>
        <v>Sun</v>
      </c>
      <c r="M484">
        <f>MONTH(SafetyData[[#This Row],[Date]])</f>
        <v>4</v>
      </c>
      <c r="N484">
        <f>YEAR(SafetyData[[#This Row],[Date]])</f>
        <v>2022</v>
      </c>
    </row>
    <row r="485" spans="1:14" x14ac:dyDescent="0.25">
      <c r="A485">
        <v>44671</v>
      </c>
      <c r="B485" t="s">
        <v>51</v>
      </c>
      <c r="C485" t="s">
        <v>15</v>
      </c>
      <c r="D485" t="s">
        <v>23</v>
      </c>
      <c r="E485" t="s">
        <v>24</v>
      </c>
      <c r="F485">
        <v>0</v>
      </c>
      <c r="G485" t="s">
        <v>32</v>
      </c>
      <c r="H485" t="s">
        <v>19</v>
      </c>
      <c r="I485" t="s">
        <v>47</v>
      </c>
      <c r="J485" t="s">
        <v>50</v>
      </c>
      <c r="K485">
        <v>0</v>
      </c>
      <c r="L485" t="str">
        <f>TEXT(SafetyData[[#This Row],[Date]],"ddd")</f>
        <v>Wed</v>
      </c>
      <c r="M485">
        <f>MONTH(SafetyData[[#This Row],[Date]])</f>
        <v>4</v>
      </c>
      <c r="N485">
        <f>YEAR(SafetyData[[#This Row],[Date]])</f>
        <v>2022</v>
      </c>
    </row>
    <row r="486" spans="1:14" x14ac:dyDescent="0.25">
      <c r="A486">
        <v>44675</v>
      </c>
      <c r="B486" t="s">
        <v>64</v>
      </c>
      <c r="C486" t="s">
        <v>15</v>
      </c>
      <c r="D486" t="s">
        <v>16</v>
      </c>
      <c r="E486" t="s">
        <v>40</v>
      </c>
      <c r="F486">
        <v>0</v>
      </c>
      <c r="G486" t="s">
        <v>25</v>
      </c>
      <c r="H486" t="s">
        <v>53</v>
      </c>
      <c r="I486" t="s">
        <v>20</v>
      </c>
      <c r="J486" t="s">
        <v>28</v>
      </c>
      <c r="K486">
        <v>1848</v>
      </c>
      <c r="L486" t="str">
        <f>TEXT(SafetyData[[#This Row],[Date]],"ddd")</f>
        <v>Sun</v>
      </c>
      <c r="M486">
        <f>MONTH(SafetyData[[#This Row],[Date]])</f>
        <v>4</v>
      </c>
      <c r="N486">
        <f>YEAR(SafetyData[[#This Row],[Date]])</f>
        <v>2022</v>
      </c>
    </row>
    <row r="487" spans="1:14" x14ac:dyDescent="0.25">
      <c r="A487">
        <v>44675</v>
      </c>
      <c r="B487" t="s">
        <v>29</v>
      </c>
      <c r="C487" t="s">
        <v>15</v>
      </c>
      <c r="D487" t="s">
        <v>30</v>
      </c>
      <c r="E487" t="s">
        <v>63</v>
      </c>
      <c r="F487">
        <v>0</v>
      </c>
      <c r="G487" t="s">
        <v>18</v>
      </c>
      <c r="H487" t="s">
        <v>19</v>
      </c>
      <c r="I487" t="s">
        <v>27</v>
      </c>
      <c r="J487" t="s">
        <v>52</v>
      </c>
      <c r="K487">
        <v>0</v>
      </c>
      <c r="L487" t="str">
        <f>TEXT(SafetyData[[#This Row],[Date]],"ddd")</f>
        <v>Sun</v>
      </c>
      <c r="M487">
        <f>MONTH(SafetyData[[#This Row],[Date]])</f>
        <v>4</v>
      </c>
      <c r="N487">
        <f>YEAR(SafetyData[[#This Row],[Date]])</f>
        <v>2022</v>
      </c>
    </row>
    <row r="488" spans="1:14" x14ac:dyDescent="0.25">
      <c r="A488">
        <v>44678</v>
      </c>
      <c r="B488" t="s">
        <v>45</v>
      </c>
      <c r="C488" t="s">
        <v>15</v>
      </c>
      <c r="D488" t="s">
        <v>16</v>
      </c>
      <c r="E488" t="s">
        <v>63</v>
      </c>
      <c r="F488">
        <v>0</v>
      </c>
      <c r="G488" t="s">
        <v>55</v>
      </c>
      <c r="H488" t="s">
        <v>53</v>
      </c>
      <c r="I488" t="s">
        <v>27</v>
      </c>
      <c r="J488" t="s">
        <v>33</v>
      </c>
      <c r="K488">
        <v>1696</v>
      </c>
      <c r="L488" t="str">
        <f>TEXT(SafetyData[[#This Row],[Date]],"ddd")</f>
        <v>Wed</v>
      </c>
      <c r="M488">
        <f>MONTH(SafetyData[[#This Row],[Date]])</f>
        <v>4</v>
      </c>
      <c r="N488">
        <f>YEAR(SafetyData[[#This Row],[Date]])</f>
        <v>2022</v>
      </c>
    </row>
    <row r="489" spans="1:14" x14ac:dyDescent="0.25">
      <c r="A489">
        <v>44678</v>
      </c>
      <c r="B489" t="s">
        <v>22</v>
      </c>
      <c r="C489" t="s">
        <v>15</v>
      </c>
      <c r="D489" t="s">
        <v>36</v>
      </c>
      <c r="E489" t="s">
        <v>48</v>
      </c>
      <c r="F489">
        <v>0</v>
      </c>
      <c r="G489" t="s">
        <v>55</v>
      </c>
      <c r="H489" t="s">
        <v>41</v>
      </c>
      <c r="I489" t="s">
        <v>47</v>
      </c>
      <c r="J489" t="s">
        <v>42</v>
      </c>
      <c r="K489">
        <v>5</v>
      </c>
      <c r="L489" t="str">
        <f>TEXT(SafetyData[[#This Row],[Date]],"ddd")</f>
        <v>Wed</v>
      </c>
      <c r="M489">
        <f>MONTH(SafetyData[[#This Row],[Date]])</f>
        <v>4</v>
      </c>
      <c r="N489">
        <f>YEAR(SafetyData[[#This Row],[Date]])</f>
        <v>2022</v>
      </c>
    </row>
    <row r="490" spans="1:14" x14ac:dyDescent="0.25">
      <c r="A490">
        <v>44680</v>
      </c>
      <c r="B490" t="s">
        <v>61</v>
      </c>
      <c r="C490" t="s">
        <v>15</v>
      </c>
      <c r="D490" t="s">
        <v>36</v>
      </c>
      <c r="E490" t="s">
        <v>63</v>
      </c>
      <c r="F490">
        <v>0</v>
      </c>
      <c r="G490" t="s">
        <v>39</v>
      </c>
      <c r="H490" t="s">
        <v>19</v>
      </c>
      <c r="I490" t="s">
        <v>47</v>
      </c>
      <c r="J490" t="s">
        <v>52</v>
      </c>
      <c r="K490">
        <v>0</v>
      </c>
      <c r="L490" t="str">
        <f>TEXT(SafetyData[[#This Row],[Date]],"ddd")</f>
        <v>Fri</v>
      </c>
      <c r="M490">
        <f>MONTH(SafetyData[[#This Row],[Date]])</f>
        <v>4</v>
      </c>
      <c r="N490">
        <f>YEAR(SafetyData[[#This Row],[Date]])</f>
        <v>2022</v>
      </c>
    </row>
    <row r="491" spans="1:14" x14ac:dyDescent="0.25">
      <c r="A491">
        <v>44684</v>
      </c>
      <c r="B491" t="s">
        <v>56</v>
      </c>
      <c r="C491" t="s">
        <v>35</v>
      </c>
      <c r="D491" t="s">
        <v>23</v>
      </c>
      <c r="E491" t="s">
        <v>24</v>
      </c>
      <c r="F491">
        <v>0</v>
      </c>
      <c r="G491" t="s">
        <v>60</v>
      </c>
      <c r="H491" t="s">
        <v>53</v>
      </c>
      <c r="I491" t="s">
        <v>20</v>
      </c>
      <c r="J491" t="s">
        <v>33</v>
      </c>
      <c r="K491">
        <v>2795</v>
      </c>
      <c r="L491" t="str">
        <f>TEXT(SafetyData[[#This Row],[Date]],"ddd")</f>
        <v>Tue</v>
      </c>
      <c r="M491">
        <f>MONTH(SafetyData[[#This Row],[Date]])</f>
        <v>5</v>
      </c>
      <c r="N491">
        <f>YEAR(SafetyData[[#This Row],[Date]])</f>
        <v>2022</v>
      </c>
    </row>
    <row r="492" spans="1:14" x14ac:dyDescent="0.25">
      <c r="A492">
        <v>44687</v>
      </c>
      <c r="B492" t="s">
        <v>61</v>
      </c>
      <c r="C492" t="s">
        <v>15</v>
      </c>
      <c r="D492" t="s">
        <v>30</v>
      </c>
      <c r="E492" t="s">
        <v>17</v>
      </c>
      <c r="F492">
        <v>0</v>
      </c>
      <c r="G492" t="s">
        <v>57</v>
      </c>
      <c r="H492" t="s">
        <v>19</v>
      </c>
      <c r="I492" t="s">
        <v>27</v>
      </c>
      <c r="J492" t="s">
        <v>28</v>
      </c>
      <c r="K492">
        <v>0</v>
      </c>
      <c r="L492" t="str">
        <f>TEXT(SafetyData[[#This Row],[Date]],"ddd")</f>
        <v>Fri</v>
      </c>
      <c r="M492">
        <f>MONTH(SafetyData[[#This Row],[Date]])</f>
        <v>5</v>
      </c>
      <c r="N492">
        <f>YEAR(SafetyData[[#This Row],[Date]])</f>
        <v>2022</v>
      </c>
    </row>
    <row r="493" spans="1:14" x14ac:dyDescent="0.25">
      <c r="A493">
        <v>44688</v>
      </c>
      <c r="B493" t="s">
        <v>58</v>
      </c>
      <c r="C493" t="s">
        <v>15</v>
      </c>
      <c r="D493" t="s">
        <v>36</v>
      </c>
      <c r="E493" t="s">
        <v>24</v>
      </c>
      <c r="F493">
        <v>0</v>
      </c>
      <c r="G493" t="s">
        <v>25</v>
      </c>
      <c r="H493" t="s">
        <v>19</v>
      </c>
      <c r="I493" t="s">
        <v>20</v>
      </c>
      <c r="J493" t="s">
        <v>59</v>
      </c>
      <c r="K493">
        <v>0</v>
      </c>
      <c r="L493" t="str">
        <f>TEXT(SafetyData[[#This Row],[Date]],"ddd")</f>
        <v>Sat</v>
      </c>
      <c r="M493">
        <f>MONTH(SafetyData[[#This Row],[Date]])</f>
        <v>5</v>
      </c>
      <c r="N493">
        <f>YEAR(SafetyData[[#This Row],[Date]])</f>
        <v>2022</v>
      </c>
    </row>
    <row r="494" spans="1:14" x14ac:dyDescent="0.25">
      <c r="A494">
        <v>44689</v>
      </c>
      <c r="B494" t="s">
        <v>29</v>
      </c>
      <c r="C494" t="s">
        <v>15</v>
      </c>
      <c r="D494" t="s">
        <v>16</v>
      </c>
      <c r="E494" t="s">
        <v>63</v>
      </c>
      <c r="F494">
        <v>0</v>
      </c>
      <c r="G494" t="s">
        <v>57</v>
      </c>
      <c r="H494" t="s">
        <v>41</v>
      </c>
      <c r="I494" t="s">
        <v>27</v>
      </c>
      <c r="J494" t="s">
        <v>52</v>
      </c>
      <c r="K494">
        <v>277</v>
      </c>
      <c r="L494" t="str">
        <f>TEXT(SafetyData[[#This Row],[Date]],"ddd")</f>
        <v>Sun</v>
      </c>
      <c r="M494">
        <f>MONTH(SafetyData[[#This Row],[Date]])</f>
        <v>5</v>
      </c>
      <c r="N494">
        <f>YEAR(SafetyData[[#This Row],[Date]])</f>
        <v>2022</v>
      </c>
    </row>
    <row r="495" spans="1:14" x14ac:dyDescent="0.25">
      <c r="A495">
        <v>44692</v>
      </c>
      <c r="B495" t="s">
        <v>29</v>
      </c>
      <c r="C495" t="s">
        <v>15</v>
      </c>
      <c r="D495" t="s">
        <v>36</v>
      </c>
      <c r="E495" t="s">
        <v>48</v>
      </c>
      <c r="F495">
        <v>0</v>
      </c>
      <c r="G495" t="s">
        <v>18</v>
      </c>
      <c r="H495" t="s">
        <v>41</v>
      </c>
      <c r="I495" t="s">
        <v>20</v>
      </c>
      <c r="J495" t="s">
        <v>42</v>
      </c>
      <c r="K495">
        <v>189</v>
      </c>
      <c r="L495" t="str">
        <f>TEXT(SafetyData[[#This Row],[Date]],"ddd")</f>
        <v>Wed</v>
      </c>
      <c r="M495">
        <f>MONTH(SafetyData[[#This Row],[Date]])</f>
        <v>5</v>
      </c>
      <c r="N495">
        <f>YEAR(SafetyData[[#This Row],[Date]])</f>
        <v>2022</v>
      </c>
    </row>
    <row r="496" spans="1:14" x14ac:dyDescent="0.25">
      <c r="A496">
        <v>44697</v>
      </c>
      <c r="B496" t="s">
        <v>61</v>
      </c>
      <c r="C496" t="s">
        <v>15</v>
      </c>
      <c r="D496" t="s">
        <v>16</v>
      </c>
      <c r="E496" t="s">
        <v>37</v>
      </c>
      <c r="F496">
        <v>2.5</v>
      </c>
      <c r="G496" t="s">
        <v>49</v>
      </c>
      <c r="H496" t="s">
        <v>26</v>
      </c>
      <c r="I496" t="s">
        <v>47</v>
      </c>
      <c r="J496" t="s">
        <v>50</v>
      </c>
      <c r="K496">
        <v>4563</v>
      </c>
      <c r="L496" t="str">
        <f>TEXT(SafetyData[[#This Row],[Date]],"ddd")</f>
        <v>Mon</v>
      </c>
      <c r="M496">
        <f>MONTH(SafetyData[[#This Row],[Date]])</f>
        <v>5</v>
      </c>
      <c r="N496">
        <f>YEAR(SafetyData[[#This Row],[Date]])</f>
        <v>2022</v>
      </c>
    </row>
    <row r="497" spans="1:14" x14ac:dyDescent="0.25">
      <c r="A497">
        <v>44698</v>
      </c>
      <c r="B497" t="s">
        <v>61</v>
      </c>
      <c r="C497" t="s">
        <v>15</v>
      </c>
      <c r="D497" t="s">
        <v>23</v>
      </c>
      <c r="E497" t="s">
        <v>62</v>
      </c>
      <c r="F497">
        <v>0</v>
      </c>
      <c r="G497" t="s">
        <v>57</v>
      </c>
      <c r="H497" t="s">
        <v>41</v>
      </c>
      <c r="I497" t="s">
        <v>20</v>
      </c>
      <c r="J497" t="s">
        <v>33</v>
      </c>
      <c r="K497">
        <v>341</v>
      </c>
      <c r="L497" t="str">
        <f>TEXT(SafetyData[[#This Row],[Date]],"ddd")</f>
        <v>Tue</v>
      </c>
      <c r="M497">
        <f>MONTH(SafetyData[[#This Row],[Date]])</f>
        <v>5</v>
      </c>
      <c r="N497">
        <f>YEAR(SafetyData[[#This Row],[Date]])</f>
        <v>2022</v>
      </c>
    </row>
    <row r="498" spans="1:14" x14ac:dyDescent="0.25">
      <c r="A498">
        <v>44700</v>
      </c>
      <c r="B498" t="s">
        <v>45</v>
      </c>
      <c r="C498" t="s">
        <v>15</v>
      </c>
      <c r="D498" t="s">
        <v>36</v>
      </c>
      <c r="E498" t="s">
        <v>31</v>
      </c>
      <c r="F498">
        <v>0</v>
      </c>
      <c r="G498" t="s">
        <v>32</v>
      </c>
      <c r="H498" t="s">
        <v>19</v>
      </c>
      <c r="I498" t="s">
        <v>27</v>
      </c>
      <c r="J498" t="s">
        <v>54</v>
      </c>
      <c r="K498">
        <v>0</v>
      </c>
      <c r="L498" t="str">
        <f>TEXT(SafetyData[[#This Row],[Date]],"ddd")</f>
        <v>Thu</v>
      </c>
      <c r="M498">
        <f>MONTH(SafetyData[[#This Row],[Date]])</f>
        <v>5</v>
      </c>
      <c r="N498">
        <f>YEAR(SafetyData[[#This Row],[Date]])</f>
        <v>2022</v>
      </c>
    </row>
    <row r="499" spans="1:14" x14ac:dyDescent="0.25">
      <c r="A499">
        <v>44704</v>
      </c>
      <c r="B499" t="s">
        <v>22</v>
      </c>
      <c r="C499" t="s">
        <v>15</v>
      </c>
      <c r="D499" t="s">
        <v>30</v>
      </c>
      <c r="E499" t="s">
        <v>17</v>
      </c>
      <c r="F499">
        <v>0</v>
      </c>
      <c r="G499" t="s">
        <v>49</v>
      </c>
      <c r="H499" t="s">
        <v>53</v>
      </c>
      <c r="I499" t="s">
        <v>27</v>
      </c>
      <c r="J499" t="s">
        <v>59</v>
      </c>
      <c r="K499">
        <v>1824</v>
      </c>
      <c r="L499" t="str">
        <f>TEXT(SafetyData[[#This Row],[Date]],"ddd")</f>
        <v>Mon</v>
      </c>
      <c r="M499">
        <f>MONTH(SafetyData[[#This Row],[Date]])</f>
        <v>5</v>
      </c>
      <c r="N499">
        <f>YEAR(SafetyData[[#This Row],[Date]])</f>
        <v>2022</v>
      </c>
    </row>
    <row r="500" spans="1:14" x14ac:dyDescent="0.25">
      <c r="A500">
        <v>44707</v>
      </c>
      <c r="B500" t="s">
        <v>14</v>
      </c>
      <c r="C500" t="s">
        <v>15</v>
      </c>
      <c r="D500" t="s">
        <v>23</v>
      </c>
      <c r="E500" t="s">
        <v>31</v>
      </c>
      <c r="F500">
        <v>0</v>
      </c>
      <c r="G500" t="s">
        <v>49</v>
      </c>
      <c r="H500" t="s">
        <v>53</v>
      </c>
      <c r="I500" t="s">
        <v>47</v>
      </c>
      <c r="J500" t="s">
        <v>28</v>
      </c>
      <c r="K500">
        <v>1643</v>
      </c>
      <c r="L500" t="str">
        <f>TEXT(SafetyData[[#This Row],[Date]],"ddd")</f>
        <v>Thu</v>
      </c>
      <c r="M500">
        <f>MONTH(SafetyData[[#This Row],[Date]])</f>
        <v>5</v>
      </c>
      <c r="N500">
        <f>YEAR(SafetyData[[#This Row],[Date]])</f>
        <v>2022</v>
      </c>
    </row>
    <row r="501" spans="1:14" x14ac:dyDescent="0.25">
      <c r="A501">
        <v>44708</v>
      </c>
      <c r="B501" t="s">
        <v>29</v>
      </c>
      <c r="C501" t="s">
        <v>15</v>
      </c>
      <c r="D501" t="s">
        <v>30</v>
      </c>
      <c r="E501" t="s">
        <v>62</v>
      </c>
      <c r="F501">
        <v>0</v>
      </c>
      <c r="G501" t="s">
        <v>32</v>
      </c>
      <c r="H501" t="s">
        <v>41</v>
      </c>
      <c r="I501" t="s">
        <v>20</v>
      </c>
      <c r="J501" t="s">
        <v>33</v>
      </c>
      <c r="K501">
        <v>115</v>
      </c>
      <c r="L501" t="str">
        <f>TEXT(SafetyData[[#This Row],[Date]],"ddd")</f>
        <v>Fri</v>
      </c>
      <c r="M501">
        <f>MONTH(SafetyData[[#This Row],[Date]])</f>
        <v>5</v>
      </c>
      <c r="N501">
        <f>YEAR(SafetyData[[#This Row],[Date]])</f>
        <v>2022</v>
      </c>
    </row>
    <row r="502" spans="1:14" x14ac:dyDescent="0.25">
      <c r="A502">
        <v>44711</v>
      </c>
      <c r="B502" t="s">
        <v>45</v>
      </c>
      <c r="C502" t="s">
        <v>15</v>
      </c>
      <c r="D502" t="s">
        <v>30</v>
      </c>
      <c r="E502" t="s">
        <v>17</v>
      </c>
      <c r="F502">
        <v>1</v>
      </c>
      <c r="G502" t="s">
        <v>60</v>
      </c>
      <c r="H502" t="s">
        <v>26</v>
      </c>
      <c r="I502" t="s">
        <v>47</v>
      </c>
      <c r="J502" t="s">
        <v>21</v>
      </c>
      <c r="K502">
        <v>1449</v>
      </c>
      <c r="L502" t="str">
        <f>TEXT(SafetyData[[#This Row],[Date]],"ddd")</f>
        <v>Mon</v>
      </c>
      <c r="M502">
        <f>MONTH(SafetyData[[#This Row],[Date]])</f>
        <v>5</v>
      </c>
      <c r="N502">
        <f>YEAR(SafetyData[[#This Row],[Date]])</f>
        <v>2022</v>
      </c>
    </row>
    <row r="503" spans="1:14" x14ac:dyDescent="0.25">
      <c r="A503">
        <v>44712</v>
      </c>
      <c r="B503" t="s">
        <v>45</v>
      </c>
      <c r="C503" t="s">
        <v>15</v>
      </c>
      <c r="D503" t="s">
        <v>16</v>
      </c>
      <c r="E503" t="s">
        <v>48</v>
      </c>
      <c r="F503">
        <v>0</v>
      </c>
      <c r="G503" t="s">
        <v>46</v>
      </c>
      <c r="H503" t="s">
        <v>53</v>
      </c>
      <c r="I503" t="s">
        <v>20</v>
      </c>
      <c r="J503" t="s">
        <v>21</v>
      </c>
      <c r="K503">
        <v>2764</v>
      </c>
      <c r="L503" t="str">
        <f>TEXT(SafetyData[[#This Row],[Date]],"ddd")</f>
        <v>Tue</v>
      </c>
      <c r="M503">
        <f>MONTH(SafetyData[[#This Row],[Date]])</f>
        <v>5</v>
      </c>
      <c r="N503">
        <f>YEAR(SafetyData[[#This Row],[Date]])</f>
        <v>2022</v>
      </c>
    </row>
    <row r="504" spans="1:14" x14ac:dyDescent="0.25">
      <c r="A504">
        <v>44715</v>
      </c>
      <c r="B504" t="s">
        <v>56</v>
      </c>
      <c r="C504" t="s">
        <v>15</v>
      </c>
      <c r="D504" t="s">
        <v>36</v>
      </c>
      <c r="E504" t="s">
        <v>38</v>
      </c>
      <c r="F504">
        <v>0</v>
      </c>
      <c r="G504" t="s">
        <v>25</v>
      </c>
      <c r="H504" t="s">
        <v>19</v>
      </c>
      <c r="I504" t="s">
        <v>20</v>
      </c>
      <c r="J504" t="s">
        <v>50</v>
      </c>
      <c r="K504">
        <v>0</v>
      </c>
      <c r="L504" t="str">
        <f>TEXT(SafetyData[[#This Row],[Date]],"ddd")</f>
        <v>Fri</v>
      </c>
      <c r="M504">
        <f>MONTH(SafetyData[[#This Row],[Date]])</f>
        <v>6</v>
      </c>
      <c r="N504">
        <f>YEAR(SafetyData[[#This Row],[Date]])</f>
        <v>2022</v>
      </c>
    </row>
    <row r="505" spans="1:14" x14ac:dyDescent="0.25">
      <c r="A505">
        <v>44715</v>
      </c>
      <c r="B505" t="s">
        <v>65</v>
      </c>
      <c r="C505" t="s">
        <v>15</v>
      </c>
      <c r="D505" t="s">
        <v>30</v>
      </c>
      <c r="E505" t="s">
        <v>62</v>
      </c>
      <c r="F505">
        <v>0</v>
      </c>
      <c r="G505" t="s">
        <v>46</v>
      </c>
      <c r="H505" t="s">
        <v>41</v>
      </c>
      <c r="I505" t="s">
        <v>27</v>
      </c>
      <c r="J505" t="s">
        <v>50</v>
      </c>
      <c r="K505">
        <v>67</v>
      </c>
      <c r="L505" t="str">
        <f>TEXT(SafetyData[[#This Row],[Date]],"ddd")</f>
        <v>Fri</v>
      </c>
      <c r="M505">
        <f>MONTH(SafetyData[[#This Row],[Date]])</f>
        <v>6</v>
      </c>
      <c r="N505">
        <f>YEAR(SafetyData[[#This Row],[Date]])</f>
        <v>2022</v>
      </c>
    </row>
    <row r="506" spans="1:14" x14ac:dyDescent="0.25">
      <c r="A506">
        <v>44715</v>
      </c>
      <c r="B506" t="s">
        <v>34</v>
      </c>
      <c r="C506" t="s">
        <v>15</v>
      </c>
      <c r="D506" t="s">
        <v>36</v>
      </c>
      <c r="E506" t="s">
        <v>17</v>
      </c>
      <c r="F506">
        <v>0</v>
      </c>
      <c r="G506" t="s">
        <v>32</v>
      </c>
      <c r="H506" t="s">
        <v>53</v>
      </c>
      <c r="I506" t="s">
        <v>20</v>
      </c>
      <c r="J506" t="s">
        <v>54</v>
      </c>
      <c r="K506">
        <v>4639</v>
      </c>
      <c r="L506" t="str">
        <f>TEXT(SafetyData[[#This Row],[Date]],"ddd")</f>
        <v>Fri</v>
      </c>
      <c r="M506">
        <f>MONTH(SafetyData[[#This Row],[Date]])</f>
        <v>6</v>
      </c>
      <c r="N506">
        <f>YEAR(SafetyData[[#This Row],[Date]])</f>
        <v>2022</v>
      </c>
    </row>
    <row r="507" spans="1:14" x14ac:dyDescent="0.25">
      <c r="A507">
        <v>44717</v>
      </c>
      <c r="B507" t="s">
        <v>56</v>
      </c>
      <c r="C507" t="s">
        <v>15</v>
      </c>
      <c r="D507" t="s">
        <v>16</v>
      </c>
      <c r="E507" t="s">
        <v>63</v>
      </c>
      <c r="F507">
        <v>0</v>
      </c>
      <c r="G507" t="s">
        <v>18</v>
      </c>
      <c r="H507" t="s">
        <v>19</v>
      </c>
      <c r="I507" t="s">
        <v>27</v>
      </c>
      <c r="J507" t="s">
        <v>44</v>
      </c>
      <c r="K507">
        <v>0</v>
      </c>
      <c r="L507" t="str">
        <f>TEXT(SafetyData[[#This Row],[Date]],"ddd")</f>
        <v>Sun</v>
      </c>
      <c r="M507">
        <f>MONTH(SafetyData[[#This Row],[Date]])</f>
        <v>6</v>
      </c>
      <c r="N507">
        <f>YEAR(SafetyData[[#This Row],[Date]])</f>
        <v>2022</v>
      </c>
    </row>
    <row r="508" spans="1:14" x14ac:dyDescent="0.25">
      <c r="A508">
        <v>44719</v>
      </c>
      <c r="B508" t="s">
        <v>64</v>
      </c>
      <c r="C508" t="s">
        <v>15</v>
      </c>
      <c r="D508" t="s">
        <v>16</v>
      </c>
      <c r="E508" t="s">
        <v>40</v>
      </c>
      <c r="F508">
        <v>0</v>
      </c>
      <c r="G508" t="s">
        <v>46</v>
      </c>
      <c r="H508" t="s">
        <v>19</v>
      </c>
      <c r="I508" t="s">
        <v>27</v>
      </c>
      <c r="J508" t="s">
        <v>52</v>
      </c>
      <c r="K508">
        <v>0</v>
      </c>
      <c r="L508" t="str">
        <f>TEXT(SafetyData[[#This Row],[Date]],"ddd")</f>
        <v>Tue</v>
      </c>
      <c r="M508">
        <f>MONTH(SafetyData[[#This Row],[Date]])</f>
        <v>6</v>
      </c>
      <c r="N508">
        <f>YEAR(SafetyData[[#This Row],[Date]])</f>
        <v>2022</v>
      </c>
    </row>
    <row r="509" spans="1:14" x14ac:dyDescent="0.25">
      <c r="A509">
        <v>44722</v>
      </c>
      <c r="B509" t="s">
        <v>14</v>
      </c>
      <c r="C509" t="s">
        <v>35</v>
      </c>
      <c r="D509" t="s">
        <v>36</v>
      </c>
      <c r="E509" t="s">
        <v>63</v>
      </c>
      <c r="F509">
        <v>0</v>
      </c>
      <c r="G509" t="s">
        <v>49</v>
      </c>
      <c r="H509" t="s">
        <v>53</v>
      </c>
      <c r="I509" t="s">
        <v>27</v>
      </c>
      <c r="J509" t="s">
        <v>33</v>
      </c>
      <c r="K509">
        <v>2356</v>
      </c>
      <c r="L509" t="str">
        <f>TEXT(SafetyData[[#This Row],[Date]],"ddd")</f>
        <v>Fri</v>
      </c>
      <c r="M509">
        <f>MONTH(SafetyData[[#This Row],[Date]])</f>
        <v>6</v>
      </c>
      <c r="N509">
        <f>YEAR(SafetyData[[#This Row],[Date]])</f>
        <v>2022</v>
      </c>
    </row>
    <row r="510" spans="1:14" x14ac:dyDescent="0.25">
      <c r="A510">
        <v>44737</v>
      </c>
      <c r="B510" t="s">
        <v>45</v>
      </c>
      <c r="C510" t="s">
        <v>15</v>
      </c>
      <c r="D510" t="s">
        <v>36</v>
      </c>
      <c r="E510" t="s">
        <v>17</v>
      </c>
      <c r="F510">
        <v>0</v>
      </c>
      <c r="G510" t="s">
        <v>18</v>
      </c>
      <c r="H510" t="s">
        <v>53</v>
      </c>
      <c r="I510" t="s">
        <v>27</v>
      </c>
      <c r="J510" t="s">
        <v>44</v>
      </c>
      <c r="K510">
        <v>2184</v>
      </c>
      <c r="L510" t="str">
        <f>TEXT(SafetyData[[#This Row],[Date]],"ddd")</f>
        <v>Sat</v>
      </c>
      <c r="M510">
        <f>MONTH(SafetyData[[#This Row],[Date]])</f>
        <v>6</v>
      </c>
      <c r="N510">
        <f>YEAR(SafetyData[[#This Row],[Date]])</f>
        <v>2022</v>
      </c>
    </row>
    <row r="511" spans="1:14" x14ac:dyDescent="0.25">
      <c r="A511">
        <v>44738</v>
      </c>
      <c r="B511" t="s">
        <v>61</v>
      </c>
      <c r="C511" t="s">
        <v>35</v>
      </c>
      <c r="D511" t="s">
        <v>16</v>
      </c>
      <c r="E511" t="s">
        <v>40</v>
      </c>
      <c r="F511">
        <v>0</v>
      </c>
      <c r="G511" t="s">
        <v>46</v>
      </c>
      <c r="H511" t="s">
        <v>41</v>
      </c>
      <c r="I511" t="s">
        <v>47</v>
      </c>
      <c r="J511" t="s">
        <v>33</v>
      </c>
      <c r="K511">
        <v>77</v>
      </c>
      <c r="L511" t="str">
        <f>TEXT(SafetyData[[#This Row],[Date]],"ddd")</f>
        <v>Sun</v>
      </c>
      <c r="M511">
        <f>MONTH(SafetyData[[#This Row],[Date]])</f>
        <v>6</v>
      </c>
      <c r="N511">
        <f>YEAR(SafetyData[[#This Row],[Date]])</f>
        <v>2022</v>
      </c>
    </row>
    <row r="512" spans="1:14" x14ac:dyDescent="0.25">
      <c r="A512">
        <v>44739</v>
      </c>
      <c r="B512" t="s">
        <v>58</v>
      </c>
      <c r="C512" t="s">
        <v>15</v>
      </c>
      <c r="D512" t="s">
        <v>16</v>
      </c>
      <c r="E512" t="s">
        <v>38</v>
      </c>
      <c r="F512">
        <v>0</v>
      </c>
      <c r="G512" t="s">
        <v>49</v>
      </c>
      <c r="H512" t="s">
        <v>19</v>
      </c>
      <c r="I512" t="s">
        <v>20</v>
      </c>
      <c r="J512" t="s">
        <v>59</v>
      </c>
      <c r="K512">
        <v>0</v>
      </c>
      <c r="L512" t="str">
        <f>TEXT(SafetyData[[#This Row],[Date]],"ddd")</f>
        <v>Mon</v>
      </c>
      <c r="M512">
        <f>MONTH(SafetyData[[#This Row],[Date]])</f>
        <v>6</v>
      </c>
      <c r="N512">
        <f>YEAR(SafetyData[[#This Row],[Date]])</f>
        <v>2022</v>
      </c>
    </row>
    <row r="513" spans="1:14" x14ac:dyDescent="0.25">
      <c r="A513">
        <v>44740</v>
      </c>
      <c r="B513" t="s">
        <v>58</v>
      </c>
      <c r="C513" t="s">
        <v>15</v>
      </c>
      <c r="D513" t="s">
        <v>16</v>
      </c>
      <c r="E513" t="s">
        <v>31</v>
      </c>
      <c r="F513">
        <v>0</v>
      </c>
      <c r="G513" t="s">
        <v>49</v>
      </c>
      <c r="H513" t="s">
        <v>19</v>
      </c>
      <c r="I513" t="s">
        <v>20</v>
      </c>
      <c r="J513" t="s">
        <v>44</v>
      </c>
      <c r="K513">
        <v>0</v>
      </c>
      <c r="L513" t="str">
        <f>TEXT(SafetyData[[#This Row],[Date]],"ddd")</f>
        <v>Tue</v>
      </c>
      <c r="M513">
        <f>MONTH(SafetyData[[#This Row],[Date]])</f>
        <v>6</v>
      </c>
      <c r="N513">
        <f>YEAR(SafetyData[[#This Row],[Date]])</f>
        <v>2022</v>
      </c>
    </row>
    <row r="514" spans="1:14" x14ac:dyDescent="0.25">
      <c r="A514">
        <v>44740</v>
      </c>
      <c r="B514" t="s">
        <v>65</v>
      </c>
      <c r="C514" t="s">
        <v>15</v>
      </c>
      <c r="D514" t="s">
        <v>36</v>
      </c>
      <c r="E514" t="s">
        <v>37</v>
      </c>
      <c r="F514">
        <v>0</v>
      </c>
      <c r="G514" t="s">
        <v>49</v>
      </c>
      <c r="H514" t="s">
        <v>53</v>
      </c>
      <c r="I514" t="s">
        <v>47</v>
      </c>
      <c r="J514" t="s">
        <v>33</v>
      </c>
      <c r="K514">
        <v>804</v>
      </c>
      <c r="L514" t="str">
        <f>TEXT(SafetyData[[#This Row],[Date]],"ddd")</f>
        <v>Tue</v>
      </c>
      <c r="M514">
        <f>MONTH(SafetyData[[#This Row],[Date]])</f>
        <v>6</v>
      </c>
      <c r="N514">
        <f>YEAR(SafetyData[[#This Row],[Date]])</f>
        <v>2022</v>
      </c>
    </row>
    <row r="515" spans="1:14" x14ac:dyDescent="0.25">
      <c r="A515">
        <v>44740</v>
      </c>
      <c r="B515" t="s">
        <v>58</v>
      </c>
      <c r="C515" t="s">
        <v>15</v>
      </c>
      <c r="D515" t="s">
        <v>30</v>
      </c>
      <c r="E515" t="s">
        <v>24</v>
      </c>
      <c r="F515">
        <v>0</v>
      </c>
      <c r="G515" t="s">
        <v>55</v>
      </c>
      <c r="H515" t="s">
        <v>53</v>
      </c>
      <c r="I515" t="s">
        <v>20</v>
      </c>
      <c r="J515" t="s">
        <v>59</v>
      </c>
      <c r="K515">
        <v>706</v>
      </c>
      <c r="L515" t="str">
        <f>TEXT(SafetyData[[#This Row],[Date]],"ddd")</f>
        <v>Tue</v>
      </c>
      <c r="M515">
        <f>MONTH(SafetyData[[#This Row],[Date]])</f>
        <v>6</v>
      </c>
      <c r="N515">
        <f>YEAR(SafetyData[[#This Row],[Date]])</f>
        <v>2022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E4E0-D74F-4240-BF74-525A5F746EF5}">
  <dimension ref="A1:N41"/>
  <sheetViews>
    <sheetView workbookViewId="0">
      <selection activeCell="G18" sqref="G18:H28"/>
    </sheetView>
  </sheetViews>
  <sheetFormatPr defaultRowHeight="15" x14ac:dyDescent="0.25"/>
  <cols>
    <col min="1" max="1" width="13.5703125" bestFit="1" customWidth="1"/>
    <col min="2" max="2" width="20" bestFit="1" customWidth="1"/>
    <col min="3" max="3" width="21.42578125" bestFit="1" customWidth="1"/>
    <col min="4" max="4" width="13.140625" bestFit="1" customWidth="1"/>
    <col min="5" max="5" width="21.42578125" bestFit="1" customWidth="1"/>
    <col min="6" max="6" width="13.140625" bestFit="1" customWidth="1"/>
    <col min="7" max="7" width="19.42578125" bestFit="1" customWidth="1"/>
    <col min="8" max="8" width="12.7109375" bestFit="1" customWidth="1"/>
    <col min="9" max="9" width="19.42578125" bestFit="1" customWidth="1"/>
    <col min="10" max="10" width="21.5703125" bestFit="1" customWidth="1"/>
    <col min="11" max="11" width="10" bestFit="1" customWidth="1"/>
    <col min="12" max="12" width="13.85546875" bestFit="1" customWidth="1"/>
    <col min="13" max="13" width="14.42578125" bestFit="1" customWidth="1"/>
    <col min="14" max="14" width="11.28515625" bestFit="1" customWidth="1"/>
  </cols>
  <sheetData>
    <row r="1" spans="1:14" x14ac:dyDescent="0.25">
      <c r="A1" t="s">
        <v>87</v>
      </c>
    </row>
    <row r="2" spans="1:14" x14ac:dyDescent="0.25">
      <c r="A2">
        <v>514</v>
      </c>
      <c r="B2">
        <f>GETPIVOTDATA("Gender",$A$1)</f>
        <v>514</v>
      </c>
      <c r="C2" s="1" t="s">
        <v>88</v>
      </c>
      <c r="D2" t="s">
        <v>97</v>
      </c>
      <c r="F2" t="s">
        <v>92</v>
      </c>
    </row>
    <row r="3" spans="1:14" x14ac:dyDescent="0.25">
      <c r="C3" s="2" t="s">
        <v>93</v>
      </c>
      <c r="D3">
        <v>138</v>
      </c>
      <c r="F3">
        <v>378.5</v>
      </c>
      <c r="G3">
        <f>GETPIVOTDATA("Days Lost",$F$2)</f>
        <v>378.5</v>
      </c>
      <c r="I3" s="1" t="s">
        <v>88</v>
      </c>
      <c r="J3" t="s">
        <v>87</v>
      </c>
    </row>
    <row r="4" spans="1:14" x14ac:dyDescent="0.25">
      <c r="A4" s="1" t="s">
        <v>88</v>
      </c>
      <c r="B4" t="s">
        <v>90</v>
      </c>
      <c r="C4" s="2" t="s">
        <v>94</v>
      </c>
      <c r="D4">
        <v>106</v>
      </c>
      <c r="I4" s="2" t="s">
        <v>35</v>
      </c>
      <c r="J4">
        <v>56</v>
      </c>
      <c r="K4" s="4">
        <f>GETPIVOTDATA("Gender",$I$3,"Gender","Female")/GETPIVOTDATA("Gender",$I$3,"Gender","Male")</f>
        <v>0.1222707423580786</v>
      </c>
    </row>
    <row r="5" spans="1:14" x14ac:dyDescent="0.25">
      <c r="A5" s="2" t="s">
        <v>44</v>
      </c>
      <c r="B5">
        <v>43</v>
      </c>
      <c r="C5" s="2" t="s">
        <v>95</v>
      </c>
      <c r="D5">
        <v>152</v>
      </c>
      <c r="I5" s="2" t="s">
        <v>15</v>
      </c>
      <c r="J5">
        <v>458</v>
      </c>
    </row>
    <row r="6" spans="1:14" x14ac:dyDescent="0.25">
      <c r="A6" s="2" t="s">
        <v>28</v>
      </c>
      <c r="B6">
        <v>50</v>
      </c>
      <c r="C6" s="2" t="s">
        <v>96</v>
      </c>
      <c r="D6">
        <v>118</v>
      </c>
      <c r="F6" s="1" t="s">
        <v>88</v>
      </c>
      <c r="G6" t="s">
        <v>91</v>
      </c>
      <c r="I6" s="2" t="s">
        <v>89</v>
      </c>
      <c r="J6">
        <v>514</v>
      </c>
    </row>
    <row r="7" spans="1:14" x14ac:dyDescent="0.25">
      <c r="A7" s="2" t="s">
        <v>59</v>
      </c>
      <c r="B7">
        <v>55</v>
      </c>
      <c r="C7" s="2" t="s">
        <v>89</v>
      </c>
      <c r="D7">
        <v>514</v>
      </c>
      <c r="F7" s="2">
        <v>2020</v>
      </c>
      <c r="G7" s="5">
        <v>327003</v>
      </c>
    </row>
    <row r="8" spans="1:14" x14ac:dyDescent="0.25">
      <c r="A8" s="2" t="s">
        <v>54</v>
      </c>
      <c r="B8">
        <v>56</v>
      </c>
      <c r="F8" s="2">
        <v>2021</v>
      </c>
      <c r="G8" s="5">
        <v>277269</v>
      </c>
    </row>
    <row r="9" spans="1:14" x14ac:dyDescent="0.25">
      <c r="A9" s="2" t="s">
        <v>42</v>
      </c>
      <c r="B9">
        <v>57</v>
      </c>
      <c r="F9" s="2">
        <v>2022</v>
      </c>
      <c r="G9" s="5">
        <v>113523</v>
      </c>
    </row>
    <row r="10" spans="1:14" x14ac:dyDescent="0.25">
      <c r="A10" s="2" t="s">
        <v>21</v>
      </c>
      <c r="B10">
        <v>60</v>
      </c>
      <c r="F10" s="2" t="s">
        <v>89</v>
      </c>
      <c r="G10" s="5">
        <v>717795</v>
      </c>
      <c r="I10" s="1" t="s">
        <v>91</v>
      </c>
      <c r="J10" s="1" t="s">
        <v>99</v>
      </c>
    </row>
    <row r="11" spans="1:14" x14ac:dyDescent="0.25">
      <c r="A11" s="2" t="s">
        <v>50</v>
      </c>
      <c r="B11">
        <v>62</v>
      </c>
      <c r="D11" s="1" t="s">
        <v>88</v>
      </c>
      <c r="E11" t="s">
        <v>98</v>
      </c>
      <c r="G11" s="3">
        <f>GETPIVOTDATA("Incident Cost",$F$6)</f>
        <v>717795</v>
      </c>
      <c r="I11" s="1" t="s">
        <v>88</v>
      </c>
      <c r="J11" t="s">
        <v>93</v>
      </c>
      <c r="K11" t="s">
        <v>94</v>
      </c>
      <c r="L11" t="s">
        <v>95</v>
      </c>
      <c r="M11" t="s">
        <v>96</v>
      </c>
      <c r="N11" t="s">
        <v>89</v>
      </c>
    </row>
    <row r="12" spans="1:14" x14ac:dyDescent="0.25">
      <c r="A12" s="2" t="s">
        <v>33</v>
      </c>
      <c r="B12">
        <v>63</v>
      </c>
      <c r="D12" s="2" t="s">
        <v>20</v>
      </c>
      <c r="E12">
        <v>160</v>
      </c>
      <c r="I12" s="2" t="s">
        <v>74</v>
      </c>
      <c r="J12" s="5">
        <v>20258</v>
      </c>
      <c r="K12" s="5">
        <v>6646</v>
      </c>
      <c r="L12" s="5">
        <v>23031</v>
      </c>
      <c r="M12" s="5">
        <v>13098</v>
      </c>
      <c r="N12" s="5">
        <v>63033</v>
      </c>
    </row>
    <row r="13" spans="1:14" x14ac:dyDescent="0.25">
      <c r="A13" s="2" t="s">
        <v>52</v>
      </c>
      <c r="B13">
        <v>68</v>
      </c>
      <c r="D13" s="2" t="s">
        <v>27</v>
      </c>
      <c r="E13">
        <v>178</v>
      </c>
      <c r="I13" s="2" t="s">
        <v>75</v>
      </c>
      <c r="J13" s="5">
        <v>24860</v>
      </c>
      <c r="K13" s="5">
        <v>10057</v>
      </c>
      <c r="L13" s="5">
        <v>20627</v>
      </c>
      <c r="M13" s="5">
        <v>25589</v>
      </c>
      <c r="N13" s="5">
        <v>81133</v>
      </c>
    </row>
    <row r="14" spans="1:14" x14ac:dyDescent="0.25">
      <c r="A14" s="2" t="s">
        <v>89</v>
      </c>
      <c r="B14">
        <v>514</v>
      </c>
      <c r="D14" s="2" t="s">
        <v>47</v>
      </c>
      <c r="E14">
        <v>176</v>
      </c>
      <c r="I14" s="2" t="s">
        <v>76</v>
      </c>
      <c r="J14" s="5">
        <v>9718</v>
      </c>
      <c r="K14" s="5">
        <v>16093</v>
      </c>
      <c r="L14" s="5">
        <v>26904</v>
      </c>
      <c r="M14" s="5">
        <v>10713</v>
      </c>
      <c r="N14" s="5">
        <v>63428</v>
      </c>
    </row>
    <row r="15" spans="1:14" x14ac:dyDescent="0.25">
      <c r="D15" s="2" t="s">
        <v>89</v>
      </c>
      <c r="E15">
        <v>514</v>
      </c>
      <c r="I15" s="2" t="s">
        <v>77</v>
      </c>
      <c r="J15" s="5">
        <v>20627</v>
      </c>
      <c r="K15" s="5">
        <v>28046</v>
      </c>
      <c r="L15" s="5">
        <v>23488</v>
      </c>
      <c r="M15" s="5">
        <v>12605</v>
      </c>
      <c r="N15" s="5">
        <v>84766</v>
      </c>
    </row>
    <row r="16" spans="1:14" x14ac:dyDescent="0.25">
      <c r="I16" s="2" t="s">
        <v>78</v>
      </c>
      <c r="J16" s="5">
        <v>10469</v>
      </c>
      <c r="K16" s="5">
        <v>13957</v>
      </c>
      <c r="L16" s="5">
        <v>28503</v>
      </c>
      <c r="M16" s="5">
        <v>5799</v>
      </c>
      <c r="N16" s="5">
        <v>58728</v>
      </c>
    </row>
    <row r="17" spans="1:14" x14ac:dyDescent="0.25">
      <c r="A17" s="1" t="s">
        <v>88</v>
      </c>
      <c r="B17" t="s">
        <v>101</v>
      </c>
      <c r="I17" s="2" t="s">
        <v>79</v>
      </c>
      <c r="J17" s="5">
        <v>13102</v>
      </c>
      <c r="K17" s="5">
        <v>13848</v>
      </c>
      <c r="L17" s="5">
        <v>23203</v>
      </c>
      <c r="M17" s="5">
        <v>13934</v>
      </c>
      <c r="N17" s="5">
        <v>64087</v>
      </c>
    </row>
    <row r="18" spans="1:14" x14ac:dyDescent="0.25">
      <c r="A18" s="2" t="s">
        <v>41</v>
      </c>
      <c r="B18">
        <v>114</v>
      </c>
      <c r="D18" s="1" t="s">
        <v>88</v>
      </c>
      <c r="E18" t="s">
        <v>90</v>
      </c>
      <c r="G18" t="s">
        <v>88</v>
      </c>
      <c r="H18" t="s">
        <v>90</v>
      </c>
      <c r="I18" s="2" t="s">
        <v>80</v>
      </c>
      <c r="J18" s="5">
        <v>12983</v>
      </c>
      <c r="K18" s="5">
        <v>13908</v>
      </c>
      <c r="L18" s="5">
        <v>30003</v>
      </c>
      <c r="M18" s="5">
        <v>12775</v>
      </c>
      <c r="N18" s="5">
        <v>69669</v>
      </c>
    </row>
    <row r="19" spans="1:14" x14ac:dyDescent="0.25">
      <c r="A19" s="2" t="s">
        <v>26</v>
      </c>
      <c r="B19">
        <v>133</v>
      </c>
      <c r="D19" s="2" t="s">
        <v>25</v>
      </c>
      <c r="E19">
        <v>54</v>
      </c>
      <c r="G19" t="s">
        <v>25</v>
      </c>
      <c r="H19">
        <v>54</v>
      </c>
      <c r="I19" s="2" t="s">
        <v>81</v>
      </c>
      <c r="J19" s="5">
        <v>25079</v>
      </c>
      <c r="K19" s="5">
        <v>3936</v>
      </c>
      <c r="L19" s="5">
        <v>11953</v>
      </c>
      <c r="M19" s="5">
        <v>3979</v>
      </c>
      <c r="N19" s="5">
        <v>44947</v>
      </c>
    </row>
    <row r="20" spans="1:14" x14ac:dyDescent="0.25">
      <c r="A20" s="2" t="s">
        <v>53</v>
      </c>
      <c r="B20">
        <v>128</v>
      </c>
      <c r="D20" s="2" t="s">
        <v>46</v>
      </c>
      <c r="E20">
        <v>54</v>
      </c>
      <c r="G20" t="s">
        <v>46</v>
      </c>
      <c r="H20">
        <v>54</v>
      </c>
      <c r="I20" s="2" t="s">
        <v>82</v>
      </c>
      <c r="J20" s="5">
        <v>8327</v>
      </c>
      <c r="K20" s="5">
        <v>8782</v>
      </c>
      <c r="L20" s="5">
        <v>5894</v>
      </c>
      <c r="M20" s="5">
        <v>12336</v>
      </c>
      <c r="N20" s="5">
        <v>35339</v>
      </c>
    </row>
    <row r="21" spans="1:14" x14ac:dyDescent="0.25">
      <c r="A21" s="2" t="s">
        <v>19</v>
      </c>
      <c r="B21">
        <v>139</v>
      </c>
      <c r="D21" s="2" t="s">
        <v>49</v>
      </c>
      <c r="E21">
        <v>59</v>
      </c>
      <c r="G21" t="s">
        <v>49</v>
      </c>
      <c r="H21">
        <v>59</v>
      </c>
      <c r="I21" s="2" t="s">
        <v>83</v>
      </c>
      <c r="J21" s="5">
        <v>19695</v>
      </c>
      <c r="K21" s="5">
        <v>5579</v>
      </c>
      <c r="L21" s="5">
        <v>14648</v>
      </c>
      <c r="M21" s="5">
        <v>5525</v>
      </c>
      <c r="N21" s="5">
        <v>45447</v>
      </c>
    </row>
    <row r="22" spans="1:14" x14ac:dyDescent="0.25">
      <c r="A22" s="2" t="s">
        <v>89</v>
      </c>
      <c r="B22">
        <v>514</v>
      </c>
      <c r="D22" s="2" t="s">
        <v>32</v>
      </c>
      <c r="E22">
        <v>58</v>
      </c>
      <c r="G22" t="s">
        <v>32</v>
      </c>
      <c r="H22">
        <v>58</v>
      </c>
      <c r="I22" s="2" t="s">
        <v>84</v>
      </c>
      <c r="J22" s="5">
        <v>12492</v>
      </c>
      <c r="K22" s="5">
        <v>8173</v>
      </c>
      <c r="L22" s="5">
        <v>21221</v>
      </c>
      <c r="M22" s="5">
        <v>8618</v>
      </c>
      <c r="N22" s="5">
        <v>50504</v>
      </c>
    </row>
    <row r="23" spans="1:14" x14ac:dyDescent="0.25">
      <c r="D23" s="2" t="s">
        <v>60</v>
      </c>
      <c r="E23">
        <v>61</v>
      </c>
      <c r="G23" t="s">
        <v>60</v>
      </c>
      <c r="H23">
        <v>61</v>
      </c>
      <c r="I23" s="2" t="s">
        <v>85</v>
      </c>
      <c r="J23" s="5">
        <v>13190</v>
      </c>
      <c r="K23" s="5">
        <v>8224</v>
      </c>
      <c r="L23" s="5">
        <v>22605</v>
      </c>
      <c r="M23" s="5">
        <v>12695</v>
      </c>
      <c r="N23" s="5">
        <v>56714</v>
      </c>
    </row>
    <row r="24" spans="1:14" x14ac:dyDescent="0.25">
      <c r="D24" s="2" t="s">
        <v>18</v>
      </c>
      <c r="E24">
        <v>52</v>
      </c>
      <c r="G24" t="s">
        <v>18</v>
      </c>
      <c r="H24">
        <v>52</v>
      </c>
      <c r="I24" s="2" t="s">
        <v>89</v>
      </c>
      <c r="J24" s="5">
        <v>190800</v>
      </c>
      <c r="K24" s="5">
        <v>137249</v>
      </c>
      <c r="L24" s="5">
        <v>252080</v>
      </c>
      <c r="M24" s="5">
        <v>137666</v>
      </c>
      <c r="N24" s="5">
        <v>717795</v>
      </c>
    </row>
    <row r="25" spans="1:14" x14ac:dyDescent="0.25">
      <c r="D25" s="2" t="s">
        <v>57</v>
      </c>
      <c r="E25">
        <v>64</v>
      </c>
      <c r="G25" t="s">
        <v>57</v>
      </c>
      <c r="H25">
        <v>64</v>
      </c>
    </row>
    <row r="26" spans="1:14" x14ac:dyDescent="0.25">
      <c r="D26" s="2" t="s">
        <v>39</v>
      </c>
      <c r="E26">
        <v>56</v>
      </c>
      <c r="G26" t="s">
        <v>39</v>
      </c>
      <c r="H26">
        <v>56</v>
      </c>
    </row>
    <row r="27" spans="1:14" x14ac:dyDescent="0.25">
      <c r="D27" s="2" t="s">
        <v>55</v>
      </c>
      <c r="E27">
        <v>56</v>
      </c>
      <c r="G27" t="s">
        <v>55</v>
      </c>
      <c r="H27">
        <v>56</v>
      </c>
    </row>
    <row r="28" spans="1:14" x14ac:dyDescent="0.25">
      <c r="D28" s="2" t="s">
        <v>89</v>
      </c>
      <c r="E28">
        <v>514</v>
      </c>
      <c r="G28" t="s">
        <v>89</v>
      </c>
      <c r="H28">
        <v>514</v>
      </c>
    </row>
    <row r="41" spans="1:2" x14ac:dyDescent="0.25">
      <c r="A41" s="2" t="s">
        <v>100</v>
      </c>
      <c r="B41">
        <f>MAX(B53:B61)</f>
        <v>0</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A137-BCA3-4F17-979D-4C64D7B3A4FE}">
  <dimension ref="A1:U38"/>
  <sheetViews>
    <sheetView showGridLines="0" zoomScale="85" zoomScaleNormal="85" workbookViewId="0">
      <selection activeCell="L1" sqref="L1"/>
    </sheetView>
  </sheetViews>
  <sheetFormatPr defaultColWidth="0" defaultRowHeight="15" zeroHeight="1" x14ac:dyDescent="0.25"/>
  <cols>
    <col min="1" max="21" width="9.140625" customWidth="1"/>
    <col min="22"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hidden="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row r="36" customFormat="1" hidden="1" x14ac:dyDescent="0.25"/>
    <row r="37" customFormat="1" hidden="1" x14ac:dyDescent="0.25"/>
    <row r="38" customFormat="1"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5755E-7FC0-45D5-AB99-55727EE761A5}">
  <dimension ref="A1:U28"/>
  <sheetViews>
    <sheetView workbookViewId="0">
      <selection sqref="A1:XFD1048576"/>
    </sheetView>
  </sheetViews>
  <sheetFormatPr defaultColWidth="0" defaultRowHeight="15" customHeight="1" zeroHeight="1" x14ac:dyDescent="0.25"/>
  <cols>
    <col min="1" max="21" width="9.140625" customWidth="1"/>
    <col min="22"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8F293D4170E8459F115FA1AFD9C52A" ma:contentTypeVersion="2" ma:contentTypeDescription="Create a new document." ma:contentTypeScope="" ma:versionID="f63ef2725f57fc6b36bb9c82ca34f7bc">
  <xsd:schema xmlns:xsd="http://www.w3.org/2001/XMLSchema" xmlns:xs="http://www.w3.org/2001/XMLSchema" xmlns:p="http://schemas.microsoft.com/office/2006/metadata/properties" xmlns:ns3="10dd2803-31f0-4b48-92b2-1c7f6e06bd72" targetNamespace="http://schemas.microsoft.com/office/2006/metadata/properties" ma:root="true" ma:fieldsID="fcd60d4ffa1c63ef863f80d3ec3811f2" ns3:_="">
    <xsd:import namespace="10dd2803-31f0-4b48-92b2-1c7f6e06bd7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dd2803-31f0-4b48-92b2-1c7f6e06bd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1CA3FB-062B-4FA3-8865-C1E845E5E2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dd2803-31f0-4b48-92b2-1c7f6e06bd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FA491D-0915-4DC6-95B1-ED0369804939}">
  <ds:schemaRefs>
    <ds:schemaRef ds:uri="http://schemas.microsoft.com/sharepoint/v3/contenttype/forms"/>
  </ds:schemaRefs>
</ds:datastoreItem>
</file>

<file path=customXml/itemProps3.xml><?xml version="1.0" encoding="utf-8"?>
<ds:datastoreItem xmlns:ds="http://schemas.openxmlformats.org/officeDocument/2006/customXml" ds:itemID="{B43D874F-A2CB-4ED1-A8A9-16DC706340DE}">
  <ds:schemaRefs>
    <ds:schemaRef ds:uri="http://schemas.microsoft.com/office/2006/metadata/properties"/>
    <ds:schemaRef ds:uri="http://purl.org/dc/dcmitype/"/>
    <ds:schemaRef ds:uri="http://purl.org/dc/elements/1.1/"/>
    <ds:schemaRef ds:uri="http://www.w3.org/XML/1998/namespace"/>
    <ds:schemaRef ds:uri="10dd2803-31f0-4b48-92b2-1c7f6e06bd72"/>
    <ds:schemaRef ds:uri="http://schemas.microsoft.com/office/infopath/2007/PartnerControls"/>
    <ds:schemaRef ds:uri="http://purl.org/dc/terms/"/>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worksheet</vt:lpstr>
      <vt:lpstr>SafetyData</vt:lpstr>
      <vt:lpstr>pivot table</vt:lpstr>
      <vt:lpstr>dashboard</vt:lpstr>
      <vt:lpstr>Sheet4</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olaitan hazeem</cp:lastModifiedBy>
  <dcterms:created xsi:type="dcterms:W3CDTF">2007-06-16T02:38:31Z</dcterms:created>
  <dcterms:modified xsi:type="dcterms:W3CDTF">2022-07-21T05:21:30Z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0x010100E48F293D4170E8459F115FA1AFD9C52A</vt:lpwstr>
  </property>
</Properties>
</file>