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lanmalcolm/Desktop/ISYE 6501/HW3/"/>
    </mc:Choice>
  </mc:AlternateContent>
  <xr:revisionPtr revIDLastSave="0" documentId="8_{CF206355-EAB0-6342-BF01-95F2A6498CE4}" xr6:coauthVersionLast="47" xr6:coauthVersionMax="47" xr10:uidLastSave="{00000000-0000-0000-0000-000000000000}"/>
  <bookViews>
    <workbookView xWindow="0" yWindow="740" windowWidth="30240" windowHeight="18900" activeTab="1" xr2:uid="{00000000-000D-0000-FFFF-FFFF00000000}"/>
  </bookViews>
  <sheets>
    <sheet name="temps" sheetId="1" r:id="rId1"/>
    <sheet name="Part 1 Approach 1" sheetId="2" r:id="rId2"/>
    <sheet name="Part 1 Approach 2" sheetId="3" r:id="rId3"/>
    <sheet name="Part 2 Approach 1" sheetId="4" r:id="rId4"/>
    <sheet name="Part 2 Approach 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5" l="1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E4" i="5" s="1"/>
  <c r="D3" i="5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C4" i="3"/>
  <c r="C3" i="3"/>
  <c r="C2" i="3"/>
  <c r="C1" i="3"/>
  <c r="B4" i="3"/>
  <c r="B3" i="3"/>
  <c r="B2" i="3"/>
  <c r="B1" i="3"/>
  <c r="U4" i="3"/>
  <c r="U3" i="3"/>
  <c r="U2" i="3"/>
  <c r="U1" i="3"/>
  <c r="T4" i="3"/>
  <c r="T3" i="3"/>
  <c r="T2" i="3"/>
  <c r="T1" i="3"/>
  <c r="S4" i="3"/>
  <c r="S3" i="3"/>
  <c r="S2" i="3"/>
  <c r="S1" i="3"/>
  <c r="R4" i="3"/>
  <c r="R3" i="3"/>
  <c r="R2" i="3"/>
  <c r="R1" i="3"/>
  <c r="Q4" i="3"/>
  <c r="Q3" i="3"/>
  <c r="Q2" i="3"/>
  <c r="Q1" i="3"/>
  <c r="Q7" i="3" s="1"/>
  <c r="P4" i="3"/>
  <c r="P3" i="3"/>
  <c r="P2" i="3"/>
  <c r="P1" i="3"/>
  <c r="P7" i="3" s="1"/>
  <c r="O4" i="3"/>
  <c r="O3" i="3"/>
  <c r="O2" i="3"/>
  <c r="O1" i="3"/>
  <c r="O7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72" i="3" s="1"/>
  <c r="O73" i="3" s="1"/>
  <c r="O74" i="3" s="1"/>
  <c r="O75" i="3" s="1"/>
  <c r="O76" i="3" s="1"/>
  <c r="O77" i="3" s="1"/>
  <c r="O78" i="3" s="1"/>
  <c r="O79" i="3" s="1"/>
  <c r="O80" i="3" s="1"/>
  <c r="O81" i="3" s="1"/>
  <c r="O82" i="3" s="1"/>
  <c r="O83" i="3" s="1"/>
  <c r="O84" i="3" s="1"/>
  <c r="O85" i="3" s="1"/>
  <c r="O86" i="3" s="1"/>
  <c r="O87" i="3" s="1"/>
  <c r="O88" i="3" s="1"/>
  <c r="O89" i="3" s="1"/>
  <c r="O90" i="3" s="1"/>
  <c r="O91" i="3" s="1"/>
  <c r="O92" i="3" s="1"/>
  <c r="O93" i="3" s="1"/>
  <c r="O94" i="3" s="1"/>
  <c r="O95" i="3" s="1"/>
  <c r="O96" i="3" s="1"/>
  <c r="O97" i="3" s="1"/>
  <c r="O98" i="3" s="1"/>
  <c r="O99" i="3" s="1"/>
  <c r="O100" i="3" s="1"/>
  <c r="O101" i="3" s="1"/>
  <c r="O102" i="3" s="1"/>
  <c r="O103" i="3" s="1"/>
  <c r="O104" i="3" s="1"/>
  <c r="O105" i="3" s="1"/>
  <c r="O106" i="3" s="1"/>
  <c r="O107" i="3" s="1"/>
  <c r="O108" i="3" s="1"/>
  <c r="O109" i="3" s="1"/>
  <c r="O110" i="3" s="1"/>
  <c r="O111" i="3" s="1"/>
  <c r="O112" i="3" s="1"/>
  <c r="O113" i="3" s="1"/>
  <c r="O114" i="3" s="1"/>
  <c r="O115" i="3" s="1"/>
  <c r="O116" i="3" s="1"/>
  <c r="O117" i="3" s="1"/>
  <c r="O118" i="3" s="1"/>
  <c r="O119" i="3" s="1"/>
  <c r="O120" i="3" s="1"/>
  <c r="O121" i="3" s="1"/>
  <c r="O122" i="3" s="1"/>
  <c r="O123" i="3" s="1"/>
  <c r="O124" i="3" s="1"/>
  <c r="O125" i="3" s="1"/>
  <c r="O126" i="3" s="1"/>
  <c r="O127" i="3" s="1"/>
  <c r="O128" i="3" s="1"/>
  <c r="O129" i="3" s="1"/>
  <c r="O130" i="3" s="1"/>
  <c r="O131" i="3" s="1"/>
  <c r="O132" i="3" s="1"/>
  <c r="O133" i="3" s="1"/>
  <c r="O134" i="3" s="1"/>
  <c r="N4" i="3"/>
  <c r="N3" i="3"/>
  <c r="N2" i="3"/>
  <c r="N1" i="3"/>
  <c r="N7" i="3" s="1"/>
  <c r="M4" i="3"/>
  <c r="M3" i="3"/>
  <c r="M2" i="3"/>
  <c r="M1" i="3"/>
  <c r="M7" i="3" s="1"/>
  <c r="L4" i="3"/>
  <c r="L3" i="3"/>
  <c r="L2" i="3"/>
  <c r="L1" i="3"/>
  <c r="L7" i="3" s="1"/>
  <c r="K4" i="3"/>
  <c r="K3" i="3"/>
  <c r="K2" i="3"/>
  <c r="K1" i="3"/>
  <c r="K7" i="3" s="1"/>
  <c r="J4" i="3"/>
  <c r="J3" i="3"/>
  <c r="J2" i="3"/>
  <c r="J1" i="3"/>
  <c r="J7" i="3" s="1"/>
  <c r="I4" i="3"/>
  <c r="I3" i="3"/>
  <c r="I2" i="3"/>
  <c r="I1" i="3"/>
  <c r="I7" i="3" s="1"/>
  <c r="H4" i="3"/>
  <c r="H3" i="3"/>
  <c r="H2" i="3"/>
  <c r="H1" i="3"/>
  <c r="H7" i="3" s="1"/>
  <c r="G4" i="3"/>
  <c r="G3" i="3"/>
  <c r="G2" i="3"/>
  <c r="G1" i="3"/>
  <c r="G7" i="3" s="1"/>
  <c r="F4" i="3"/>
  <c r="F3" i="3"/>
  <c r="F2" i="3"/>
  <c r="F1" i="3"/>
  <c r="E4" i="3"/>
  <c r="E3" i="3"/>
  <c r="E2" i="3"/>
  <c r="E1" i="3"/>
  <c r="E7" i="3" s="1"/>
  <c r="D4" i="3"/>
  <c r="D3" i="3"/>
  <c r="D2" i="3"/>
  <c r="D1" i="3"/>
  <c r="D7" i="3" s="1"/>
  <c r="U7" i="3"/>
  <c r="S7" i="3"/>
  <c r="C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T7" i="3"/>
  <c r="R7" i="3"/>
  <c r="F7" i="3"/>
  <c r="B7" i="3"/>
  <c r="F13" i="3" l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D13" i="3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H13" i="3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L13" i="3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L104" i="3" s="1"/>
  <c r="L105" i="3" s="1"/>
  <c r="L106" i="3" s="1"/>
  <c r="L107" i="3" s="1"/>
  <c r="L108" i="3" s="1"/>
  <c r="L109" i="3" s="1"/>
  <c r="L110" i="3" s="1"/>
  <c r="L111" i="3" s="1"/>
  <c r="L112" i="3" s="1"/>
  <c r="L113" i="3" s="1"/>
  <c r="L114" i="3" s="1"/>
  <c r="L115" i="3" s="1"/>
  <c r="L116" i="3" s="1"/>
  <c r="L117" i="3" s="1"/>
  <c r="L118" i="3" s="1"/>
  <c r="L119" i="3" s="1"/>
  <c r="L120" i="3" s="1"/>
  <c r="L121" i="3" s="1"/>
  <c r="L122" i="3" s="1"/>
  <c r="L123" i="3" s="1"/>
  <c r="L124" i="3" s="1"/>
  <c r="L125" i="3" s="1"/>
  <c r="L126" i="3" s="1"/>
  <c r="L127" i="3" s="1"/>
  <c r="L128" i="3" s="1"/>
  <c r="L129" i="3" s="1"/>
  <c r="L130" i="3" s="1"/>
  <c r="L131" i="3" s="1"/>
  <c r="L132" i="3" s="1"/>
  <c r="L133" i="3" s="1"/>
  <c r="L134" i="3" s="1"/>
  <c r="R13" i="3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R64" i="3" s="1"/>
  <c r="R65" i="3" s="1"/>
  <c r="R66" i="3" s="1"/>
  <c r="R67" i="3" s="1"/>
  <c r="R68" i="3" s="1"/>
  <c r="R69" i="3" s="1"/>
  <c r="R70" i="3" s="1"/>
  <c r="R71" i="3" s="1"/>
  <c r="R72" i="3" s="1"/>
  <c r="R73" i="3" s="1"/>
  <c r="R74" i="3" s="1"/>
  <c r="R75" i="3" s="1"/>
  <c r="R76" i="3" s="1"/>
  <c r="R77" i="3" s="1"/>
  <c r="R78" i="3" s="1"/>
  <c r="R79" i="3" s="1"/>
  <c r="R80" i="3" s="1"/>
  <c r="R81" i="3" s="1"/>
  <c r="R82" i="3" s="1"/>
  <c r="R83" i="3" s="1"/>
  <c r="R84" i="3" s="1"/>
  <c r="R85" i="3" s="1"/>
  <c r="R86" i="3" s="1"/>
  <c r="R87" i="3" s="1"/>
  <c r="R88" i="3" s="1"/>
  <c r="R89" i="3" s="1"/>
  <c r="R90" i="3" s="1"/>
  <c r="R91" i="3" s="1"/>
  <c r="R92" i="3" s="1"/>
  <c r="R93" i="3" s="1"/>
  <c r="R94" i="3" s="1"/>
  <c r="R95" i="3" s="1"/>
  <c r="R96" i="3" s="1"/>
  <c r="R97" i="3" s="1"/>
  <c r="R98" i="3" s="1"/>
  <c r="R99" i="3" s="1"/>
  <c r="R100" i="3" s="1"/>
  <c r="R101" i="3" s="1"/>
  <c r="R102" i="3" s="1"/>
  <c r="R103" i="3" s="1"/>
  <c r="R104" i="3" s="1"/>
  <c r="R105" i="3" s="1"/>
  <c r="R106" i="3" s="1"/>
  <c r="R107" i="3" s="1"/>
  <c r="R108" i="3" s="1"/>
  <c r="R109" i="3" s="1"/>
  <c r="R110" i="3" s="1"/>
  <c r="R111" i="3" s="1"/>
  <c r="R112" i="3" s="1"/>
  <c r="R113" i="3" s="1"/>
  <c r="R114" i="3" s="1"/>
  <c r="R115" i="3" s="1"/>
  <c r="R116" i="3" s="1"/>
  <c r="R117" i="3" s="1"/>
  <c r="R118" i="3" s="1"/>
  <c r="R119" i="3" s="1"/>
  <c r="R120" i="3" s="1"/>
  <c r="R121" i="3" s="1"/>
  <c r="R122" i="3" s="1"/>
  <c r="R123" i="3" s="1"/>
  <c r="R124" i="3" s="1"/>
  <c r="R125" i="3" s="1"/>
  <c r="R126" i="3" s="1"/>
  <c r="R127" i="3" s="1"/>
  <c r="R128" i="3" s="1"/>
  <c r="R129" i="3" s="1"/>
  <c r="R130" i="3" s="1"/>
  <c r="R131" i="3" s="1"/>
  <c r="R132" i="3" s="1"/>
  <c r="R133" i="3" s="1"/>
  <c r="R134" i="3" s="1"/>
  <c r="S13" i="3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S108" i="3" s="1"/>
  <c r="S109" i="3" s="1"/>
  <c r="S110" i="3" s="1"/>
  <c r="S111" i="3" s="1"/>
  <c r="S112" i="3" s="1"/>
  <c r="S113" i="3" s="1"/>
  <c r="S114" i="3" s="1"/>
  <c r="S115" i="3" s="1"/>
  <c r="S116" i="3" s="1"/>
  <c r="S117" i="3" s="1"/>
  <c r="S118" i="3" s="1"/>
  <c r="S119" i="3" s="1"/>
  <c r="S120" i="3" s="1"/>
  <c r="S121" i="3" s="1"/>
  <c r="S122" i="3" s="1"/>
  <c r="S123" i="3" s="1"/>
  <c r="S124" i="3" s="1"/>
  <c r="S125" i="3" s="1"/>
  <c r="S126" i="3" s="1"/>
  <c r="S127" i="3" s="1"/>
  <c r="S128" i="3" s="1"/>
  <c r="S129" i="3" s="1"/>
  <c r="S130" i="3" s="1"/>
  <c r="S131" i="3" s="1"/>
  <c r="S132" i="3" s="1"/>
  <c r="S133" i="3" s="1"/>
  <c r="S134" i="3" s="1"/>
  <c r="T13" i="3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T97" i="3" s="1"/>
  <c r="T98" i="3" s="1"/>
  <c r="T99" i="3" s="1"/>
  <c r="T100" i="3" s="1"/>
  <c r="T101" i="3" s="1"/>
  <c r="T102" i="3" s="1"/>
  <c r="T103" i="3" s="1"/>
  <c r="T104" i="3" s="1"/>
  <c r="T105" i="3" s="1"/>
  <c r="T106" i="3" s="1"/>
  <c r="T107" i="3" s="1"/>
  <c r="T108" i="3" s="1"/>
  <c r="T109" i="3" s="1"/>
  <c r="T110" i="3" s="1"/>
  <c r="T111" i="3" s="1"/>
  <c r="T112" i="3" s="1"/>
  <c r="T113" i="3" s="1"/>
  <c r="T114" i="3" s="1"/>
  <c r="T115" i="3" s="1"/>
  <c r="T116" i="3" s="1"/>
  <c r="T117" i="3" s="1"/>
  <c r="T118" i="3" s="1"/>
  <c r="T119" i="3" s="1"/>
  <c r="T120" i="3" s="1"/>
  <c r="T121" i="3" s="1"/>
  <c r="T122" i="3" s="1"/>
  <c r="T123" i="3" s="1"/>
  <c r="T124" i="3" s="1"/>
  <c r="T125" i="3" s="1"/>
  <c r="T126" i="3" s="1"/>
  <c r="T127" i="3" s="1"/>
  <c r="T128" i="3" s="1"/>
  <c r="T129" i="3" s="1"/>
  <c r="T130" i="3" s="1"/>
  <c r="T131" i="3" s="1"/>
  <c r="T132" i="3" s="1"/>
  <c r="T133" i="3" s="1"/>
  <c r="T134" i="3" s="1"/>
  <c r="C13" i="3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U13" i="3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U72" i="3" s="1"/>
  <c r="U73" i="3" s="1"/>
  <c r="U74" i="3" s="1"/>
  <c r="U75" i="3" s="1"/>
  <c r="U76" i="3" s="1"/>
  <c r="U77" i="3" s="1"/>
  <c r="U78" i="3" s="1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U97" i="3" s="1"/>
  <c r="U98" i="3" s="1"/>
  <c r="U99" i="3" s="1"/>
  <c r="U100" i="3" s="1"/>
  <c r="U101" i="3" s="1"/>
  <c r="U102" i="3" s="1"/>
  <c r="U103" i="3" s="1"/>
  <c r="U104" i="3" s="1"/>
  <c r="U105" i="3" s="1"/>
  <c r="U106" i="3" s="1"/>
  <c r="U107" i="3" s="1"/>
  <c r="U108" i="3" s="1"/>
  <c r="U109" i="3" s="1"/>
  <c r="U110" i="3" s="1"/>
  <c r="U111" i="3" s="1"/>
  <c r="U112" i="3" s="1"/>
  <c r="U113" i="3" s="1"/>
  <c r="U114" i="3" s="1"/>
  <c r="U115" i="3" s="1"/>
  <c r="U116" i="3" s="1"/>
  <c r="U117" i="3" s="1"/>
  <c r="U118" i="3" s="1"/>
  <c r="U119" i="3" s="1"/>
  <c r="U120" i="3" s="1"/>
  <c r="U121" i="3" s="1"/>
  <c r="U122" i="3" s="1"/>
  <c r="U123" i="3" s="1"/>
  <c r="U124" i="3" s="1"/>
  <c r="U125" i="3" s="1"/>
  <c r="U126" i="3" s="1"/>
  <c r="U127" i="3" s="1"/>
  <c r="U128" i="3" s="1"/>
  <c r="U129" i="3" s="1"/>
  <c r="U130" i="3" s="1"/>
  <c r="U131" i="3" s="1"/>
  <c r="U132" i="3" s="1"/>
  <c r="U133" i="3" s="1"/>
  <c r="U134" i="3" s="1"/>
  <c r="B13" i="3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E13" i="3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G13" i="3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K13" i="3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Q13" i="3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Q76" i="3" s="1"/>
  <c r="Q77" i="3" s="1"/>
  <c r="Q78" i="3" s="1"/>
  <c r="Q79" i="3" s="1"/>
  <c r="Q80" i="3" s="1"/>
  <c r="Q81" i="3" s="1"/>
  <c r="Q82" i="3" s="1"/>
  <c r="Q83" i="3" s="1"/>
  <c r="Q84" i="3" s="1"/>
  <c r="Q85" i="3" s="1"/>
  <c r="Q86" i="3" s="1"/>
  <c r="Q87" i="3" s="1"/>
  <c r="Q88" i="3" s="1"/>
  <c r="Q89" i="3" s="1"/>
  <c r="Q90" i="3" s="1"/>
  <c r="Q91" i="3" s="1"/>
  <c r="Q92" i="3" s="1"/>
  <c r="Q93" i="3" s="1"/>
  <c r="Q94" i="3" s="1"/>
  <c r="Q95" i="3" s="1"/>
  <c r="Q96" i="3" s="1"/>
  <c r="Q97" i="3" s="1"/>
  <c r="Q98" i="3" s="1"/>
  <c r="Q99" i="3" s="1"/>
  <c r="Q100" i="3" s="1"/>
  <c r="Q101" i="3" s="1"/>
  <c r="Q102" i="3" s="1"/>
  <c r="Q103" i="3" s="1"/>
  <c r="Q104" i="3" s="1"/>
  <c r="Q105" i="3" s="1"/>
  <c r="Q106" i="3" s="1"/>
  <c r="Q107" i="3" s="1"/>
  <c r="Q108" i="3" s="1"/>
  <c r="Q109" i="3" s="1"/>
  <c r="Q110" i="3" s="1"/>
  <c r="Q111" i="3" s="1"/>
  <c r="Q112" i="3" s="1"/>
  <c r="Q113" i="3" s="1"/>
  <c r="Q114" i="3" s="1"/>
  <c r="Q115" i="3" s="1"/>
  <c r="Q116" i="3" s="1"/>
  <c r="Q117" i="3" s="1"/>
  <c r="Q118" i="3" s="1"/>
  <c r="Q119" i="3" s="1"/>
  <c r="Q120" i="3" s="1"/>
  <c r="Q121" i="3" s="1"/>
  <c r="Q122" i="3" s="1"/>
  <c r="Q123" i="3" s="1"/>
  <c r="Q124" i="3" s="1"/>
  <c r="Q125" i="3" s="1"/>
  <c r="Q126" i="3" s="1"/>
  <c r="Q127" i="3" s="1"/>
  <c r="Q128" i="3" s="1"/>
  <c r="Q129" i="3" s="1"/>
  <c r="Q130" i="3" s="1"/>
  <c r="Q131" i="3" s="1"/>
  <c r="Q132" i="3" s="1"/>
  <c r="Q133" i="3" s="1"/>
  <c r="Q134" i="3" s="1"/>
  <c r="M13" i="3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M124" i="3" s="1"/>
  <c r="M125" i="3" s="1"/>
  <c r="M126" i="3" s="1"/>
  <c r="M127" i="3" s="1"/>
  <c r="M128" i="3" s="1"/>
  <c r="M129" i="3" s="1"/>
  <c r="M130" i="3" s="1"/>
  <c r="M131" i="3" s="1"/>
  <c r="M132" i="3" s="1"/>
  <c r="M133" i="3" s="1"/>
  <c r="M134" i="3" s="1"/>
  <c r="I13" i="3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N13" i="3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N127" i="3" s="1"/>
  <c r="N128" i="3" s="1"/>
  <c r="N129" i="3" s="1"/>
  <c r="N130" i="3" s="1"/>
  <c r="N131" i="3" s="1"/>
  <c r="N132" i="3" s="1"/>
  <c r="N133" i="3" s="1"/>
  <c r="N134" i="3" s="1"/>
  <c r="J13" i="3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P13" i="3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P98" i="3" s="1"/>
  <c r="P99" i="3" s="1"/>
  <c r="P100" i="3" s="1"/>
  <c r="P101" i="3" s="1"/>
  <c r="P102" i="3" s="1"/>
  <c r="P103" i="3" s="1"/>
  <c r="P104" i="3" s="1"/>
  <c r="P105" i="3" s="1"/>
  <c r="P106" i="3" s="1"/>
  <c r="P107" i="3" s="1"/>
  <c r="P108" i="3" s="1"/>
  <c r="P109" i="3" s="1"/>
  <c r="P110" i="3" s="1"/>
  <c r="P111" i="3" s="1"/>
  <c r="P112" i="3" s="1"/>
  <c r="P113" i="3" s="1"/>
  <c r="P114" i="3" s="1"/>
  <c r="P115" i="3" s="1"/>
  <c r="P116" i="3" s="1"/>
  <c r="P117" i="3" s="1"/>
  <c r="P118" i="3" s="1"/>
  <c r="P119" i="3" s="1"/>
  <c r="P120" i="3" s="1"/>
  <c r="P121" i="3" s="1"/>
  <c r="P122" i="3" s="1"/>
  <c r="P123" i="3" s="1"/>
  <c r="P124" i="3" s="1"/>
  <c r="P125" i="3" s="1"/>
  <c r="P126" i="3" s="1"/>
  <c r="P127" i="3" s="1"/>
  <c r="P128" i="3" s="1"/>
  <c r="P129" i="3" s="1"/>
  <c r="P130" i="3" s="1"/>
  <c r="P131" i="3" s="1"/>
  <c r="P132" i="3" s="1"/>
  <c r="P133" i="3" s="1"/>
  <c r="P134" i="3" s="1"/>
  <c r="E5" i="5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10" i="3"/>
  <c r="Q9" i="3"/>
  <c r="L9" i="3"/>
  <c r="C10" i="3"/>
  <c r="D10" i="3"/>
  <c r="L10" i="3"/>
  <c r="F10" i="3"/>
  <c r="F9" i="3"/>
  <c r="E9" i="3"/>
  <c r="H10" i="3"/>
  <c r="P10" i="3"/>
  <c r="H9" i="3"/>
  <c r="P9" i="3"/>
  <c r="R10" i="3"/>
  <c r="R9" i="3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T9" i="3" l="1"/>
  <c r="I10" i="3"/>
  <c r="U9" i="3"/>
  <c r="N10" i="3"/>
  <c r="T10" i="3"/>
  <c r="U10" i="3"/>
  <c r="I9" i="3"/>
  <c r="N9" i="3"/>
  <c r="Q10" i="3"/>
  <c r="G9" i="3"/>
  <c r="M10" i="3"/>
  <c r="J10" i="3"/>
  <c r="M9" i="3"/>
  <c r="G10" i="3"/>
  <c r="J9" i="3"/>
  <c r="B9" i="3"/>
  <c r="C9" i="3"/>
  <c r="B10" i="3"/>
  <c r="O10" i="3"/>
  <c r="S9" i="3"/>
  <c r="K9" i="3"/>
  <c r="D9" i="3"/>
  <c r="S10" i="3"/>
  <c r="O9" i="3"/>
  <c r="J3" i="2"/>
  <c r="J2" i="2"/>
  <c r="J4" i="2"/>
  <c r="H1" i="2"/>
  <c r="V9" i="3" l="1"/>
  <c r="K10" i="3"/>
  <c r="V10" i="3" s="1"/>
  <c r="V1" i="3" s="1"/>
  <c r="F1" i="2"/>
  <c r="D1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</calcChain>
</file>

<file path=xl/sharedStrings.xml><?xml version="1.0" encoding="utf-8"?>
<sst xmlns="http://schemas.openxmlformats.org/spreadsheetml/2006/main" count="167" uniqueCount="152">
  <si>
    <t>DAY</t>
  </si>
  <si>
    <t>Average 1996-2015</t>
  </si>
  <si>
    <t>St</t>
  </si>
  <si>
    <t>(average July temp)</t>
  </si>
  <si>
    <t>C =</t>
  </si>
  <si>
    <t>T =</t>
  </si>
  <si>
    <t>mu =</t>
  </si>
  <si>
    <t>=MAX(0,C3+($H$1-B4-$D$1))</t>
  </si>
  <si>
    <t>=MAX(0,C4+($H$1-B5-$D$1))</t>
  </si>
  <si>
    <t>=MAX(0,C5+($H$1-B6-$D$1))</t>
  </si>
  <si>
    <t>=MAX(0,C6+($H$1-B7-$D$1))</t>
  </si>
  <si>
    <t>=MAX(0,C7+($H$1-B8-$D$1))</t>
  </si>
  <si>
    <t>=MAX(0,C8+($H$1-B9-$D$1))</t>
  </si>
  <si>
    <t>=MAX(0,C9+($H$1-B10-$D$1))</t>
  </si>
  <si>
    <t>=MAX(0,C10+($H$1-B11-$D$1))</t>
  </si>
  <si>
    <t>=MAX(0,C11+($H$1-B12-$D$1))</t>
  </si>
  <si>
    <t>=MAX(0,C12+($H$1-B13-$D$1))</t>
  </si>
  <si>
    <t>=MAX(0,C13+($H$1-B14-$D$1))</t>
  </si>
  <si>
    <t>=MAX(0,C14+($H$1-B15-$D$1))</t>
  </si>
  <si>
    <t>=MAX(0,C15+($H$1-B16-$D$1))</t>
  </si>
  <si>
    <t>=MAX(0,C16+($H$1-B17-$D$1))</t>
  </si>
  <si>
    <t>=MAX(0,C17+($H$1-B18-$D$1))</t>
  </si>
  <si>
    <t>=MAX(0,C18+($H$1-B19-$D$1))</t>
  </si>
  <si>
    <t>=MAX(0,C19+($H$1-B20-$D$1))</t>
  </si>
  <si>
    <t>=MAX(0,C20+($H$1-B21-$D$1))</t>
  </si>
  <si>
    <t>=MAX(0,C21+($H$1-B22-$D$1))</t>
  </si>
  <si>
    <t>=MAX(0,C22+($H$1-B23-$D$1))</t>
  </si>
  <si>
    <t>=MAX(0,C23+($H$1-B24-$D$1))</t>
  </si>
  <si>
    <t>=MAX(0,C24+($H$1-B25-$D$1))</t>
  </si>
  <si>
    <t>=MAX(0,C25+($H$1-B26-$D$1))</t>
  </si>
  <si>
    <t>=MAX(0,C26+($H$1-B27-$D$1))</t>
  </si>
  <si>
    <t>=MAX(0,C27+($H$1-B28-$D$1))</t>
  </si>
  <si>
    <t>=MAX(0,C28+($H$1-B29-$D$1))</t>
  </si>
  <si>
    <t>=MAX(0,C29+($H$1-B30-$D$1))</t>
  </si>
  <si>
    <t>=MAX(0,C30+($H$1-B31-$D$1))</t>
  </si>
  <si>
    <t>=MAX(0,C31+($H$1-B32-$D$1))</t>
  </si>
  <si>
    <t>=MAX(0,C32+($H$1-B33-$D$1))</t>
  </si>
  <si>
    <t>=MAX(0,C33+($H$1-B34-$D$1))</t>
  </si>
  <si>
    <t>=MAX(0,C34+($H$1-B35-$D$1))</t>
  </si>
  <si>
    <t>=MAX(0,C35+($H$1-B36-$D$1))</t>
  </si>
  <si>
    <t>=MAX(0,C36+($H$1-B37-$D$1))</t>
  </si>
  <si>
    <t>=MAX(0,C37+($H$1-B38-$D$1))</t>
  </si>
  <si>
    <t>=MAX(0,C38+($H$1-B39-$D$1))</t>
  </si>
  <si>
    <t>=MAX(0,C39+($H$1-B40-$D$1))</t>
  </si>
  <si>
    <t>=MAX(0,C40+($H$1-B41-$D$1))</t>
  </si>
  <si>
    <t>=MAX(0,C41+($H$1-B42-$D$1))</t>
  </si>
  <si>
    <t>=MAX(0,C42+($H$1-B43-$D$1))</t>
  </si>
  <si>
    <t>=MAX(0,C43+($H$1-B44-$D$1))</t>
  </si>
  <si>
    <t>=MAX(0,C44+($H$1-B45-$D$1))</t>
  </si>
  <si>
    <t>=MAX(0,C45+($H$1-B46-$D$1))</t>
  </si>
  <si>
    <t>=MAX(0,C46+($H$1-B47-$D$1))</t>
  </si>
  <si>
    <t>=MAX(0,C47+($H$1-B48-$D$1))</t>
  </si>
  <si>
    <t>=MAX(0,C48+($H$1-B49-$D$1))</t>
  </si>
  <si>
    <t>=MAX(0,C49+($H$1-B50-$D$1))</t>
  </si>
  <si>
    <t>=MAX(0,C50+($H$1-B51-$D$1))</t>
  </si>
  <si>
    <t>=MAX(0,C51+($H$1-B52-$D$1))</t>
  </si>
  <si>
    <t>=MAX(0,C52+($H$1-B53-$D$1))</t>
  </si>
  <si>
    <t>=MAX(0,C53+($H$1-B54-$D$1))</t>
  </si>
  <si>
    <t>=MAX(0,C54+($H$1-B55-$D$1))</t>
  </si>
  <si>
    <t>=MAX(0,C55+($H$1-B56-$D$1))</t>
  </si>
  <si>
    <t>=MAX(0,C56+($H$1-B57-$D$1))</t>
  </si>
  <si>
    <t>=MAX(0,C57+($H$1-B58-$D$1))</t>
  </si>
  <si>
    <t>=MAX(0,C58+($H$1-B59-$D$1))</t>
  </si>
  <si>
    <t>=MAX(0,C59+($H$1-B60-$D$1))</t>
  </si>
  <si>
    <t>=MAX(0,C60+($H$1-B61-$D$1))</t>
  </si>
  <si>
    <t>=MAX(0,C61+($H$1-B62-$D$1))</t>
  </si>
  <si>
    <t>=MAX(0,C62+($H$1-B63-$D$1))</t>
  </si>
  <si>
    <t>=MAX(0,C63+($H$1-B64-$D$1))</t>
  </si>
  <si>
    <t>=MAX(0,C64+($H$1-B65-$D$1))</t>
  </si>
  <si>
    <t>=MAX(0,C65+($H$1-B66-$D$1))</t>
  </si>
  <si>
    <t>=MAX(0,C66+($H$1-B67-$D$1))</t>
  </si>
  <si>
    <t>=MAX(0,C67+($H$1-B68-$D$1))</t>
  </si>
  <si>
    <t>=MAX(0,C68+($H$1-B69-$D$1))</t>
  </si>
  <si>
    <t>=MAX(0,C69+($H$1-B70-$D$1))</t>
  </si>
  <si>
    <t>=MAX(0,C70+($H$1-B71-$D$1))</t>
  </si>
  <si>
    <t>=MAX(0,C71+($H$1-B72-$D$1))</t>
  </si>
  <si>
    <t>=MAX(0,C72+($H$1-B73-$D$1))</t>
  </si>
  <si>
    <t>=MAX(0,C73+($H$1-B74-$D$1))</t>
  </si>
  <si>
    <t>=MAX(0,C74+($H$1-B75-$D$1))</t>
  </si>
  <si>
    <t>=MAX(0,C75+($H$1-B76-$D$1))</t>
  </si>
  <si>
    <t>=MAX(0,C76+($H$1-B77-$D$1))</t>
  </si>
  <si>
    <t>=MAX(0,C77+($H$1-B78-$D$1))</t>
  </si>
  <si>
    <t>=MAX(0,C78+($H$1-B79-$D$1))</t>
  </si>
  <si>
    <t>=MAX(0,C79+($H$1-B80-$D$1))</t>
  </si>
  <si>
    <t>=MAX(0,C80+($H$1-B81-$D$1))</t>
  </si>
  <si>
    <t>=MAX(0,C81+($H$1-B82-$D$1))</t>
  </si>
  <si>
    <t>=MAX(0,C82+($H$1-B83-$D$1))</t>
  </si>
  <si>
    <t>=MAX(0,C83+($H$1-B84-$D$1))</t>
  </si>
  <si>
    <t>=MAX(0,C84+($H$1-B85-$D$1))</t>
  </si>
  <si>
    <t>=MAX(0,C85+($H$1-B86-$D$1))</t>
  </si>
  <si>
    <t>=MAX(0,C86+($H$1-B87-$D$1))</t>
  </si>
  <si>
    <t>=MAX(0,C87+($H$1-B88-$D$1))</t>
  </si>
  <si>
    <t>=MAX(0,C88+($H$1-B89-$D$1))</t>
  </si>
  <si>
    <t>=MAX(0,C89+($H$1-B90-$D$1))</t>
  </si>
  <si>
    <t>=MAX(0,C90+($H$1-B91-$D$1))</t>
  </si>
  <si>
    <t>=MAX(0,C91+($H$1-B92-$D$1))</t>
  </si>
  <si>
    <t>=MAX(0,C92+($H$1-B93-$D$1))</t>
  </si>
  <si>
    <t>=MAX(0,C93+($H$1-B94-$D$1))</t>
  </si>
  <si>
    <t>=MAX(0,C94+($H$1-B95-$D$1))</t>
  </si>
  <si>
    <t>=MAX(0,C95+($H$1-B96-$D$1))</t>
  </si>
  <si>
    <t>=MAX(0,C96+($H$1-B97-$D$1))</t>
  </si>
  <si>
    <t>=MAX(0,C97+($H$1-B98-$D$1))</t>
  </si>
  <si>
    <t>=MAX(0,C98+($H$1-B99-$D$1))</t>
  </si>
  <si>
    <t>=MAX(0,C99+($H$1-B100-$D$1))</t>
  </si>
  <si>
    <t>=MAX(0,C100+($H$1-B101-$D$1))</t>
  </si>
  <si>
    <t>=MAX(0,C101+($H$1-B102-$D$1))</t>
  </si>
  <si>
    <t>=MAX(0,C102+($H$1-B103-$D$1))</t>
  </si>
  <si>
    <t>=MAX(0,C103+($H$1-B104-$D$1))</t>
  </si>
  <si>
    <t>=MAX(0,C104+($H$1-B105-$D$1))</t>
  </si>
  <si>
    <t>=MAX(0,C105+($H$1-B106-$D$1))</t>
  </si>
  <si>
    <t>=MAX(0,C106+($H$1-B107-$D$1))</t>
  </si>
  <si>
    <t>=MAX(0,C107+($H$1-B108-$D$1))</t>
  </si>
  <si>
    <t>=MAX(0,C108+($H$1-B109-$D$1))</t>
  </si>
  <si>
    <t>=MAX(0,C109+($H$1-B110-$D$1))</t>
  </si>
  <si>
    <t>=MAX(0,C110+($H$1-B111-$D$1))</t>
  </si>
  <si>
    <t>=MAX(0,C111+($H$1-B112-$D$1))</t>
  </si>
  <si>
    <t>=MAX(0,C112+($H$1-B113-$D$1))</t>
  </si>
  <si>
    <t>=MAX(0,C113+($H$1-B114-$D$1))</t>
  </si>
  <si>
    <t>=MAX(0,C114+($H$1-B115-$D$1))</t>
  </si>
  <si>
    <t>=MAX(0,C115+($H$1-B116-$D$1))</t>
  </si>
  <si>
    <t>=MAX(0,C116+($H$1-B117-$D$1))</t>
  </si>
  <si>
    <t>=MAX(0,C117+($H$1-B118-$D$1))</t>
  </si>
  <si>
    <t>=MAX(0,C118+($H$1-B119-$D$1))</t>
  </si>
  <si>
    <t>=MAX(0,C119+($H$1-B120-$D$1))</t>
  </si>
  <si>
    <t>=MAX(0,C120+($H$1-B121-$D$1))</t>
  </si>
  <si>
    <t>=MAX(0,C121+($H$1-B122-$D$1))</t>
  </si>
  <si>
    <t>=MAX(0,C122+($H$1-B123-$D$1))</t>
  </si>
  <si>
    <t>=MAX(0,C123+($H$1-B124-$D$1))</t>
  </si>
  <si>
    <t>=MAX(0,C124+($H$1-B125-$D$1))</t>
  </si>
  <si>
    <t>&lt;-- Formula</t>
  </si>
  <si>
    <t>max of July averages</t>
  </si>
  <si>
    <t>min of July averages</t>
  </si>
  <si>
    <t>sd of July averages</t>
  </si>
  <si>
    <t>Jul avg</t>
  </si>
  <si>
    <t>Jul max</t>
  </si>
  <si>
    <t>Jul min</t>
  </si>
  <si>
    <t>Jul sd</t>
  </si>
  <si>
    <t>C</t>
  </si>
  <si>
    <t>T</t>
  </si>
  <si>
    <t>mu</t>
  </si>
  <si>
    <t>CHANGE</t>
  </si>
  <si>
    <t>CH-DAY</t>
  </si>
  <si>
    <t>AVERAGE</t>
  </si>
  <si>
    <t>B1:U4 is the July average/max/min/sd each year.</t>
  </si>
  <si>
    <t>B8:U8 is the date change was detected each year.</t>
  </si>
  <si>
    <t>B9:U9 is how many days from July 1 it was detected.</t>
  </si>
  <si>
    <t>YEAR</t>
  </si>
  <si>
    <t>DAY #</t>
  </si>
  <si>
    <t>(Sep 18)</t>
  </si>
  <si>
    <t>Avg temp through this day</t>
  </si>
  <si>
    <t>(avg July temp)</t>
  </si>
  <si>
    <t>B12:U134 is a matrix of St values, for each day of each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</si>
</sst>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/>
      <top/>
      <bottom style="double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1" xfId="0" applyBorder="1"/>
    <xf numFmtId="16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0" fillId="0" borderId="0" xfId="0" quotePrefix="1"/>
    <xf numFmtId="0" fontId="0" fillId="33" borderId="13" xfId="0" applyFill="1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4" xfId="0" applyBorder="1"/>
    <xf numFmtId="0" fontId="16" fillId="0" borderId="16" xfId="0" applyFont="1" applyBorder="1" applyAlignment="1">
      <alignment horizontal="center"/>
    </xf>
    <xf numFmtId="0" fontId="0" fillId="0" borderId="16" xfId="0" applyBorder="1"/>
    <xf numFmtId="0" fontId="0" fillId="0" borderId="18" xfId="0" applyBorder="1" applyAlignment="1">
      <alignment horizontal="center"/>
    </xf>
    <xf numFmtId="0" fontId="0" fillId="33" borderId="19" xfId="0" applyFill="1" applyBorder="1"/>
    <xf numFmtId="0" fontId="0" fillId="0" borderId="18" xfId="0" applyBorder="1"/>
    <xf numFmtId="0" fontId="16" fillId="0" borderId="13" xfId="0" applyFont="1" applyBorder="1"/>
    <xf numFmtId="0" fontId="0" fillId="34" borderId="0" xfId="0" applyFill="1"/>
    <xf numFmtId="0" fontId="16" fillId="0" borderId="0" xfId="0" applyFont="1" applyAlignment="1">
      <alignment horizontal="center" wrapText="1"/>
    </xf>
    <xf numFmtId="2" fontId="0" fillId="0" borderId="0" xfId="0" applyNumberFormat="1" applyAlignment="1">
      <alignment horizontal="center"/>
    </xf>
    <xf numFmtId="16" fontId="0" fillId="33" borderId="13" xfId="0" applyNumberFormat="1" applyFill="1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'Part 1 Approach 1'!$A$3:$A$125</c:f>
              <c:numCache>
                <c:formatCode>d\-mmm</c:formatCode>
                <c:ptCount val="123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</c:numCache>
            </c:numRef>
          </c:xVal>
          <c:yVal>
            <c:numRef>
              <c:f>'Part 1 Approach 1'!$B$3:$B$125</c:f>
              <c:numCache>
                <c:formatCode>General</c:formatCode>
                <c:ptCount val="123"/>
                <c:pt idx="0">
                  <c:v>88.85</c:v>
                </c:pt>
                <c:pt idx="1">
                  <c:v>88.35</c:v>
                </c:pt>
                <c:pt idx="2">
                  <c:v>88.4</c:v>
                </c:pt>
                <c:pt idx="3">
                  <c:v>88.35</c:v>
                </c:pt>
                <c:pt idx="4">
                  <c:v>88.25</c:v>
                </c:pt>
                <c:pt idx="5">
                  <c:v>87.85</c:v>
                </c:pt>
                <c:pt idx="6">
                  <c:v>87.1</c:v>
                </c:pt>
                <c:pt idx="7">
                  <c:v>89.15</c:v>
                </c:pt>
                <c:pt idx="8">
                  <c:v>90.05</c:v>
                </c:pt>
                <c:pt idx="9">
                  <c:v>88.55</c:v>
                </c:pt>
                <c:pt idx="10">
                  <c:v>87.95</c:v>
                </c:pt>
                <c:pt idx="11">
                  <c:v>88.15</c:v>
                </c:pt>
                <c:pt idx="12">
                  <c:v>87.2</c:v>
                </c:pt>
                <c:pt idx="13">
                  <c:v>88.2</c:v>
                </c:pt>
                <c:pt idx="14">
                  <c:v>87</c:v>
                </c:pt>
                <c:pt idx="15">
                  <c:v>88.1</c:v>
                </c:pt>
                <c:pt idx="16">
                  <c:v>89.2</c:v>
                </c:pt>
                <c:pt idx="17">
                  <c:v>89.25</c:v>
                </c:pt>
                <c:pt idx="18">
                  <c:v>90.4</c:v>
                </c:pt>
                <c:pt idx="19">
                  <c:v>89.4</c:v>
                </c:pt>
                <c:pt idx="20">
                  <c:v>89.95</c:v>
                </c:pt>
                <c:pt idx="21">
                  <c:v>89.45</c:v>
                </c:pt>
                <c:pt idx="22">
                  <c:v>89.05</c:v>
                </c:pt>
                <c:pt idx="23">
                  <c:v>89.1</c:v>
                </c:pt>
                <c:pt idx="24">
                  <c:v>88</c:v>
                </c:pt>
                <c:pt idx="25">
                  <c:v>89.5</c:v>
                </c:pt>
                <c:pt idx="26">
                  <c:v>89.55</c:v>
                </c:pt>
                <c:pt idx="27">
                  <c:v>89.95</c:v>
                </c:pt>
                <c:pt idx="28">
                  <c:v>89.25</c:v>
                </c:pt>
                <c:pt idx="29">
                  <c:v>89.55</c:v>
                </c:pt>
                <c:pt idx="30">
                  <c:v>88.15</c:v>
                </c:pt>
                <c:pt idx="31">
                  <c:v>88.55</c:v>
                </c:pt>
                <c:pt idx="32">
                  <c:v>88.65</c:v>
                </c:pt>
                <c:pt idx="33">
                  <c:v>89.55</c:v>
                </c:pt>
                <c:pt idx="34">
                  <c:v>90.3</c:v>
                </c:pt>
                <c:pt idx="35">
                  <c:v>91.15</c:v>
                </c:pt>
                <c:pt idx="36">
                  <c:v>89.4</c:v>
                </c:pt>
                <c:pt idx="37">
                  <c:v>88.95</c:v>
                </c:pt>
                <c:pt idx="38">
                  <c:v>88.75</c:v>
                </c:pt>
                <c:pt idx="39">
                  <c:v>89</c:v>
                </c:pt>
                <c:pt idx="40">
                  <c:v>89.25</c:v>
                </c:pt>
                <c:pt idx="41">
                  <c:v>89.2</c:v>
                </c:pt>
                <c:pt idx="42">
                  <c:v>87.9</c:v>
                </c:pt>
                <c:pt idx="43">
                  <c:v>88.1</c:v>
                </c:pt>
                <c:pt idx="44">
                  <c:v>88.3</c:v>
                </c:pt>
                <c:pt idx="45">
                  <c:v>88</c:v>
                </c:pt>
                <c:pt idx="46">
                  <c:v>88.8</c:v>
                </c:pt>
                <c:pt idx="47">
                  <c:v>89.05</c:v>
                </c:pt>
                <c:pt idx="48">
                  <c:v>90.15</c:v>
                </c:pt>
                <c:pt idx="49">
                  <c:v>90.3</c:v>
                </c:pt>
                <c:pt idx="50">
                  <c:v>89.3</c:v>
                </c:pt>
                <c:pt idx="51">
                  <c:v>89.1</c:v>
                </c:pt>
                <c:pt idx="52">
                  <c:v>89.4</c:v>
                </c:pt>
                <c:pt idx="53">
                  <c:v>88.4</c:v>
                </c:pt>
                <c:pt idx="54">
                  <c:v>87.85</c:v>
                </c:pt>
                <c:pt idx="55">
                  <c:v>86.5</c:v>
                </c:pt>
                <c:pt idx="56">
                  <c:v>88.45</c:v>
                </c:pt>
                <c:pt idx="57">
                  <c:v>87.6</c:v>
                </c:pt>
                <c:pt idx="58">
                  <c:v>87.15</c:v>
                </c:pt>
                <c:pt idx="59">
                  <c:v>88.3</c:v>
                </c:pt>
                <c:pt idx="60">
                  <c:v>85.8</c:v>
                </c:pt>
                <c:pt idx="61">
                  <c:v>85.9</c:v>
                </c:pt>
                <c:pt idx="62">
                  <c:v>85.25</c:v>
                </c:pt>
                <c:pt idx="63">
                  <c:v>85.25</c:v>
                </c:pt>
                <c:pt idx="64">
                  <c:v>85.9</c:v>
                </c:pt>
                <c:pt idx="65">
                  <c:v>85.8</c:v>
                </c:pt>
                <c:pt idx="66">
                  <c:v>86.2</c:v>
                </c:pt>
                <c:pt idx="67">
                  <c:v>84.6</c:v>
                </c:pt>
                <c:pt idx="68">
                  <c:v>84.75</c:v>
                </c:pt>
                <c:pt idx="69">
                  <c:v>85.25</c:v>
                </c:pt>
                <c:pt idx="70">
                  <c:v>85.05</c:v>
                </c:pt>
                <c:pt idx="71">
                  <c:v>85.25</c:v>
                </c:pt>
                <c:pt idx="72">
                  <c:v>85.55</c:v>
                </c:pt>
                <c:pt idx="73">
                  <c:v>85.3</c:v>
                </c:pt>
                <c:pt idx="74">
                  <c:v>83.1</c:v>
                </c:pt>
                <c:pt idx="75">
                  <c:v>83.65</c:v>
                </c:pt>
                <c:pt idx="76">
                  <c:v>83.7</c:v>
                </c:pt>
                <c:pt idx="77">
                  <c:v>82.25</c:v>
                </c:pt>
                <c:pt idx="78">
                  <c:v>81.849999999999994</c:v>
                </c:pt>
                <c:pt idx="79">
                  <c:v>81.7</c:v>
                </c:pt>
                <c:pt idx="80">
                  <c:v>82.4</c:v>
                </c:pt>
                <c:pt idx="81">
                  <c:v>83</c:v>
                </c:pt>
                <c:pt idx="82">
                  <c:v>81.599999999999994</c:v>
                </c:pt>
                <c:pt idx="83">
                  <c:v>81.2</c:v>
                </c:pt>
                <c:pt idx="84">
                  <c:v>82.75</c:v>
                </c:pt>
                <c:pt idx="85">
                  <c:v>80.400000000000006</c:v>
                </c:pt>
                <c:pt idx="86">
                  <c:v>79.3</c:v>
                </c:pt>
                <c:pt idx="87">
                  <c:v>78.55</c:v>
                </c:pt>
                <c:pt idx="88">
                  <c:v>78.55</c:v>
                </c:pt>
                <c:pt idx="89">
                  <c:v>78.650000000000006</c:v>
                </c:pt>
                <c:pt idx="90">
                  <c:v>76.349999999999994</c:v>
                </c:pt>
                <c:pt idx="91">
                  <c:v>77</c:v>
                </c:pt>
                <c:pt idx="92">
                  <c:v>77.099999999999994</c:v>
                </c:pt>
                <c:pt idx="93">
                  <c:v>76.95</c:v>
                </c:pt>
                <c:pt idx="94">
                  <c:v>77.7</c:v>
                </c:pt>
                <c:pt idx="95">
                  <c:v>77.849999999999994</c:v>
                </c:pt>
                <c:pt idx="96">
                  <c:v>78.2</c:v>
                </c:pt>
                <c:pt idx="97">
                  <c:v>76.349999999999994</c:v>
                </c:pt>
                <c:pt idx="98">
                  <c:v>75.599999999999994</c:v>
                </c:pt>
                <c:pt idx="99">
                  <c:v>74.8</c:v>
                </c:pt>
                <c:pt idx="100">
                  <c:v>74.25</c:v>
                </c:pt>
                <c:pt idx="101">
                  <c:v>75.150000000000006</c:v>
                </c:pt>
                <c:pt idx="102">
                  <c:v>75.849999999999994</c:v>
                </c:pt>
                <c:pt idx="103">
                  <c:v>75.8</c:v>
                </c:pt>
                <c:pt idx="104">
                  <c:v>75.45</c:v>
                </c:pt>
                <c:pt idx="105">
                  <c:v>74.2</c:v>
                </c:pt>
                <c:pt idx="106">
                  <c:v>72.900000000000006</c:v>
                </c:pt>
                <c:pt idx="107">
                  <c:v>72.650000000000006</c:v>
                </c:pt>
                <c:pt idx="108">
                  <c:v>73.099999999999994</c:v>
                </c:pt>
                <c:pt idx="109">
                  <c:v>71.900000000000006</c:v>
                </c:pt>
                <c:pt idx="110">
                  <c:v>71.05</c:v>
                </c:pt>
                <c:pt idx="111">
                  <c:v>71.25</c:v>
                </c:pt>
                <c:pt idx="112">
                  <c:v>74.099999999999994</c:v>
                </c:pt>
                <c:pt idx="113">
                  <c:v>72.349999999999994</c:v>
                </c:pt>
                <c:pt idx="114">
                  <c:v>69.650000000000006</c:v>
                </c:pt>
                <c:pt idx="115">
                  <c:v>68.849999999999994</c:v>
                </c:pt>
                <c:pt idx="116">
                  <c:v>69.349999999999994</c:v>
                </c:pt>
                <c:pt idx="117">
                  <c:v>71.400000000000006</c:v>
                </c:pt>
                <c:pt idx="118">
                  <c:v>68.900000000000006</c:v>
                </c:pt>
                <c:pt idx="119">
                  <c:v>68.599999999999994</c:v>
                </c:pt>
                <c:pt idx="120">
                  <c:v>69.349999999999994</c:v>
                </c:pt>
                <c:pt idx="121">
                  <c:v>71.05</c:v>
                </c:pt>
                <c:pt idx="122">
                  <c:v>70.5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74-EB40-8534-917928950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79232"/>
        <c:axId val="198052864"/>
      </c:scatterChart>
      <c:valAx>
        <c:axId val="198079232"/>
        <c:scaling>
          <c:orientation val="minMax"/>
          <c:max val="43039"/>
          <c:min val="42917"/>
        </c:scaling>
        <c:delete val="0"/>
        <c:axPos val="b"/>
        <c:numFmt formatCode="d\-mmm" sourceLinked="1"/>
        <c:majorTickMark val="out"/>
        <c:minorTickMark val="none"/>
        <c:tickLblPos val="nextTo"/>
        <c:crossAx val="198052864"/>
        <c:crosses val="autoZero"/>
        <c:crossBetween val="midCat"/>
      </c:valAx>
      <c:valAx>
        <c:axId val="198052864"/>
        <c:scaling>
          <c:orientation val="minMax"/>
          <c:max val="100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079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'Part 1 Approach 2'!$B$8:$U$8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xVal>
          <c:yVal>
            <c:numRef>
              <c:f>'Part 1 Approach 2'!$B$9:$U$9</c:f>
              <c:numCache>
                <c:formatCode>d\-mmm</c:formatCode>
                <c:ptCount val="20"/>
                <c:pt idx="0">
                  <c:v>42995</c:v>
                </c:pt>
                <c:pt idx="1">
                  <c:v>43004</c:v>
                </c:pt>
                <c:pt idx="2">
                  <c:v>43008</c:v>
                </c:pt>
                <c:pt idx="3">
                  <c:v>43000</c:v>
                </c:pt>
                <c:pt idx="4">
                  <c:v>42984</c:v>
                </c:pt>
                <c:pt idx="5">
                  <c:v>43004</c:v>
                </c:pt>
                <c:pt idx="6">
                  <c:v>43003</c:v>
                </c:pt>
                <c:pt idx="7">
                  <c:v>43009</c:v>
                </c:pt>
                <c:pt idx="8">
                  <c:v>42994</c:v>
                </c:pt>
                <c:pt idx="9">
                  <c:v>43017</c:v>
                </c:pt>
                <c:pt idx="10">
                  <c:v>42992</c:v>
                </c:pt>
                <c:pt idx="11">
                  <c:v>43021</c:v>
                </c:pt>
                <c:pt idx="12">
                  <c:v>42999</c:v>
                </c:pt>
                <c:pt idx="13">
                  <c:v>42997</c:v>
                </c:pt>
                <c:pt idx="14">
                  <c:v>43008</c:v>
                </c:pt>
                <c:pt idx="15">
                  <c:v>42985</c:v>
                </c:pt>
                <c:pt idx="16">
                  <c:v>42969</c:v>
                </c:pt>
                <c:pt idx="17">
                  <c:v>42965</c:v>
                </c:pt>
                <c:pt idx="18">
                  <c:v>43007</c:v>
                </c:pt>
                <c:pt idx="19">
                  <c:v>42994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8-5D4D-B370-27AC33680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28960"/>
        <c:axId val="246712960"/>
      </c:scatterChart>
      <c:valAx>
        <c:axId val="24672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6712960"/>
        <c:crosses val="autoZero"/>
        <c:crossBetween val="midCat"/>
      </c:valAx>
      <c:valAx>
        <c:axId val="246712960"/>
        <c:scaling>
          <c:orientation val="minMax"/>
        </c:scaling>
        <c:delete val="0"/>
        <c:axPos val="l"/>
        <c:majorGridlines/>
        <c:numFmt formatCode="d\-mmm" sourceLinked="1"/>
        <c:majorTickMark val="out"/>
        <c:minorTickMark val="none"/>
        <c:tickLblPos val="nextTo"/>
        <c:crossAx val="246728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'Part 2 Approach 1'!$B$2</c:f>
              <c:strCache>
                <c:ptCount val="1"/>
                <c:pt idx="0">
                  <c:v>DAY</c:v>
                </c:pt>
              </c:strCache>
            </c:strRef>
          </c:tx>
          <c:xVal>
            <c:numRef>
              <c:f>'Part 2 Approach 1'!$A$3:$A$22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xVal>
          <c:yVal>
            <c:numRef>
              <c:f>'Part 2 Approach 1'!$B$3:$B$22</c:f>
              <c:numCache>
                <c:formatCode>d\-mmm</c:formatCode>
                <c:ptCount val="20"/>
                <c:pt idx="0">
                  <c:v>42995</c:v>
                </c:pt>
                <c:pt idx="1">
                  <c:v>43004</c:v>
                </c:pt>
                <c:pt idx="2">
                  <c:v>43008</c:v>
                </c:pt>
                <c:pt idx="3">
                  <c:v>43000</c:v>
                </c:pt>
                <c:pt idx="4">
                  <c:v>42984</c:v>
                </c:pt>
                <c:pt idx="5">
                  <c:v>43004</c:v>
                </c:pt>
                <c:pt idx="6">
                  <c:v>43003</c:v>
                </c:pt>
                <c:pt idx="7">
                  <c:v>43009</c:v>
                </c:pt>
                <c:pt idx="8">
                  <c:v>42994</c:v>
                </c:pt>
                <c:pt idx="9">
                  <c:v>43017</c:v>
                </c:pt>
                <c:pt idx="10">
                  <c:v>42992</c:v>
                </c:pt>
                <c:pt idx="11">
                  <c:v>43021</c:v>
                </c:pt>
                <c:pt idx="12">
                  <c:v>42999</c:v>
                </c:pt>
                <c:pt idx="13">
                  <c:v>42997</c:v>
                </c:pt>
                <c:pt idx="14">
                  <c:v>43008</c:v>
                </c:pt>
                <c:pt idx="15">
                  <c:v>42985</c:v>
                </c:pt>
                <c:pt idx="16">
                  <c:v>42969</c:v>
                </c:pt>
                <c:pt idx="17">
                  <c:v>42965</c:v>
                </c:pt>
                <c:pt idx="18">
                  <c:v>43007</c:v>
                </c:pt>
                <c:pt idx="19">
                  <c:v>42994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2-994E-B513-3B362FF4C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530048"/>
        <c:axId val="248520064"/>
      </c:scatterChart>
      <c:valAx>
        <c:axId val="24853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8520064"/>
        <c:crosses val="autoZero"/>
        <c:crossBetween val="midCat"/>
      </c:valAx>
      <c:valAx>
        <c:axId val="248520064"/>
        <c:scaling>
          <c:orientation val="minMax"/>
        </c:scaling>
        <c:delete val="0"/>
        <c:axPos val="l"/>
        <c:majorGridlines/>
        <c:numFmt formatCode="d\-mmm" sourceLinked="1"/>
        <c:majorTickMark val="out"/>
        <c:minorTickMark val="none"/>
        <c:tickLblPos val="nextTo"/>
        <c:crossAx val="248530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'Part 2 Approach 2'!$A$3:$A$22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xVal>
          <c:yVal>
            <c:numRef>
              <c:f>'Part 2 Approach 2'!$D$3:$D$22</c:f>
              <c:numCache>
                <c:formatCode>0.00</c:formatCode>
                <c:ptCount val="20"/>
                <c:pt idx="0">
                  <c:v>88.564102564102569</c:v>
                </c:pt>
                <c:pt idx="1">
                  <c:v>86.068965517241381</c:v>
                </c:pt>
                <c:pt idx="2">
                  <c:v>86.978021978021971</c:v>
                </c:pt>
                <c:pt idx="3">
                  <c:v>88.638554216867476</c:v>
                </c:pt>
                <c:pt idx="4">
                  <c:v>90.701492537313428</c:v>
                </c:pt>
                <c:pt idx="5">
                  <c:v>85.425287356321846</c:v>
                </c:pt>
                <c:pt idx="6">
                  <c:v>88.302325581395351</c:v>
                </c:pt>
                <c:pt idx="7">
                  <c:v>84.402173913043484</c:v>
                </c:pt>
                <c:pt idx="8">
                  <c:v>85.402597402597408</c:v>
                </c:pt>
                <c:pt idx="9">
                  <c:v>86.02</c:v>
                </c:pt>
                <c:pt idx="10">
                  <c:v>88.76</c:v>
                </c:pt>
                <c:pt idx="11">
                  <c:v>87.807692307692307</c:v>
                </c:pt>
                <c:pt idx="12">
                  <c:v>86.768292682926827</c:v>
                </c:pt>
                <c:pt idx="13">
                  <c:v>85.587500000000006</c:v>
                </c:pt>
                <c:pt idx="14">
                  <c:v>90.681318681318686</c:v>
                </c:pt>
                <c:pt idx="15">
                  <c:v>92.161764705882348</c:v>
                </c:pt>
                <c:pt idx="16">
                  <c:v>91.84615384615384</c:v>
                </c:pt>
                <c:pt idx="17">
                  <c:v>84.625</c:v>
                </c:pt>
                <c:pt idx="18">
                  <c:v>86.4</c:v>
                </c:pt>
                <c:pt idx="19">
                  <c:v>88.454545454545453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6E-5440-A8F8-D319EAA8B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846336"/>
        <c:axId val="345549440"/>
      </c:scatterChart>
      <c:valAx>
        <c:axId val="34684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5549440"/>
        <c:crosses val="autoZero"/>
        <c:crossBetween val="midCat"/>
      </c:valAx>
      <c:valAx>
        <c:axId val="3455494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6846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374649</xdr:colOff>
      <xdr:row>4</xdr:row>
      <xdr:rowOff>127000</xdr:rowOff>
    </xdr:from>
    <xdr:to>
      <xdr:col>14</xdr:col>
      <xdr:colOff>31749</xdr:colOff>
      <xdr:row>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260349</xdr:colOff>
      <xdr:row>21</xdr:row>
      <xdr:rowOff>12700</xdr:rowOff>
    </xdr:from>
    <xdr:to>
      <xdr:col>23</xdr:col>
      <xdr:colOff>514349</xdr:colOff>
      <xdr:row>35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336549</xdr:colOff>
      <xdr:row>4</xdr:row>
      <xdr:rowOff>38100</xdr:rowOff>
    </xdr:from>
    <xdr:to>
      <xdr:col>12</xdr:col>
      <xdr:colOff>31749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374649</xdr:colOff>
      <xdr:row>3</xdr:row>
      <xdr:rowOff>76200</xdr:rowOff>
    </xdr:from>
    <xdr:to>
      <xdr:col>13</xdr:col>
      <xdr:colOff>69849</xdr:colOff>
      <xdr:row>17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4"/>
  <sheetViews>
    <sheetView topLeftCell="A59" workbookViewId="0">
      <selection activeCell="A81" sqref="A81"/>
    </sheetView>
  </sheetViews>
  <sheetFormatPr baseColWidth="10" defaultColWidth="8.83203125" defaultRowHeight="15" x14ac:dyDescent="0.2"/>
  <sheetData>
    <row r="1" spans="1:21" x14ac:dyDescent="0.2">
      <c r="A1" t="s">
        <v>0</v>
      </c>
      <c r="B1">
        <v>1996</v>
      </c>
      <c r="C1">
        <v>1997</v>
      </c>
      <c r="D1">
        <v>1998</v>
      </c>
      <c r="E1">
        <v>1999</v>
      </c>
      <c r="F1">
        <v>2000</v>
      </c>
      <c r="G1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</row>
    <row r="2" spans="1:21" x14ac:dyDescent="0.2">
      <c r="A2" s="1">
        <v>42917</v>
      </c>
      <c r="B2">
        <v>98</v>
      </c>
      <c r="C2">
        <v>86</v>
      </c>
      <c r="D2">
        <v>91</v>
      </c>
      <c r="E2">
        <v>84</v>
      </c>
      <c r="F2">
        <v>89</v>
      </c>
      <c r="G2">
        <v>84</v>
      </c>
      <c r="H2">
        <v>90</v>
      </c>
      <c r="I2">
        <v>73</v>
      </c>
      <c r="J2">
        <v>82</v>
      </c>
      <c r="K2">
        <v>91</v>
      </c>
      <c r="L2">
        <v>93</v>
      </c>
      <c r="M2">
        <v>95</v>
      </c>
      <c r="N2">
        <v>85</v>
      </c>
      <c r="O2">
        <v>95</v>
      </c>
      <c r="P2">
        <v>87</v>
      </c>
      <c r="Q2">
        <v>92</v>
      </c>
      <c r="R2">
        <v>105</v>
      </c>
      <c r="S2">
        <v>82</v>
      </c>
      <c r="T2">
        <v>90</v>
      </c>
      <c r="U2">
        <v>85</v>
      </c>
    </row>
    <row r="3" spans="1:21" x14ac:dyDescent="0.2">
      <c r="A3" s="1">
        <v>42918</v>
      </c>
      <c r="B3">
        <v>97</v>
      </c>
      <c r="C3">
        <v>90</v>
      </c>
      <c r="D3">
        <v>88</v>
      </c>
      <c r="E3">
        <v>82</v>
      </c>
      <c r="F3">
        <v>91</v>
      </c>
      <c r="G3">
        <v>87</v>
      </c>
      <c r="H3">
        <v>90</v>
      </c>
      <c r="I3">
        <v>81</v>
      </c>
      <c r="J3">
        <v>81</v>
      </c>
      <c r="K3">
        <v>89</v>
      </c>
      <c r="L3">
        <v>93</v>
      </c>
      <c r="M3">
        <v>85</v>
      </c>
      <c r="N3">
        <v>87</v>
      </c>
      <c r="O3">
        <v>90</v>
      </c>
      <c r="P3">
        <v>84</v>
      </c>
      <c r="Q3">
        <v>94</v>
      </c>
      <c r="R3">
        <v>93</v>
      </c>
      <c r="S3">
        <v>85</v>
      </c>
      <c r="T3">
        <v>93</v>
      </c>
      <c r="U3">
        <v>87</v>
      </c>
    </row>
    <row r="4" spans="1:21" x14ac:dyDescent="0.2">
      <c r="A4" s="1">
        <v>42919</v>
      </c>
      <c r="B4">
        <v>97</v>
      </c>
      <c r="C4">
        <v>93</v>
      </c>
      <c r="D4">
        <v>91</v>
      </c>
      <c r="E4">
        <v>87</v>
      </c>
      <c r="F4">
        <v>93</v>
      </c>
      <c r="G4">
        <v>87</v>
      </c>
      <c r="H4">
        <v>87</v>
      </c>
      <c r="I4">
        <v>87</v>
      </c>
      <c r="J4">
        <v>86</v>
      </c>
      <c r="K4">
        <v>86</v>
      </c>
      <c r="L4">
        <v>93</v>
      </c>
      <c r="M4">
        <v>82</v>
      </c>
      <c r="N4">
        <v>91</v>
      </c>
      <c r="O4">
        <v>89</v>
      </c>
      <c r="P4">
        <v>83</v>
      </c>
      <c r="Q4">
        <v>95</v>
      </c>
      <c r="R4">
        <v>99</v>
      </c>
      <c r="S4">
        <v>76</v>
      </c>
      <c r="T4">
        <v>87</v>
      </c>
      <c r="U4">
        <v>79</v>
      </c>
    </row>
    <row r="5" spans="1:21" x14ac:dyDescent="0.2">
      <c r="A5" s="1">
        <v>42920</v>
      </c>
      <c r="B5">
        <v>90</v>
      </c>
      <c r="C5">
        <v>91</v>
      </c>
      <c r="D5">
        <v>91</v>
      </c>
      <c r="E5">
        <v>88</v>
      </c>
      <c r="F5">
        <v>95</v>
      </c>
      <c r="G5">
        <v>84</v>
      </c>
      <c r="H5">
        <v>89</v>
      </c>
      <c r="I5">
        <v>86</v>
      </c>
      <c r="J5">
        <v>88</v>
      </c>
      <c r="K5">
        <v>86</v>
      </c>
      <c r="L5">
        <v>91</v>
      </c>
      <c r="M5">
        <v>86</v>
      </c>
      <c r="N5">
        <v>90</v>
      </c>
      <c r="O5">
        <v>91</v>
      </c>
      <c r="P5">
        <v>85</v>
      </c>
      <c r="Q5">
        <v>92</v>
      </c>
      <c r="R5">
        <v>98</v>
      </c>
      <c r="S5">
        <v>77</v>
      </c>
      <c r="T5">
        <v>84</v>
      </c>
      <c r="U5">
        <v>85</v>
      </c>
    </row>
    <row r="6" spans="1:21" x14ac:dyDescent="0.2">
      <c r="A6" s="1">
        <v>42921</v>
      </c>
      <c r="B6">
        <v>89</v>
      </c>
      <c r="C6">
        <v>84</v>
      </c>
      <c r="D6">
        <v>91</v>
      </c>
      <c r="E6">
        <v>90</v>
      </c>
      <c r="F6">
        <v>96</v>
      </c>
      <c r="G6">
        <v>86</v>
      </c>
      <c r="H6">
        <v>93</v>
      </c>
      <c r="I6">
        <v>80</v>
      </c>
      <c r="J6">
        <v>90</v>
      </c>
      <c r="K6">
        <v>89</v>
      </c>
      <c r="L6">
        <v>90</v>
      </c>
      <c r="M6">
        <v>88</v>
      </c>
      <c r="N6">
        <v>88</v>
      </c>
      <c r="O6">
        <v>80</v>
      </c>
      <c r="P6">
        <v>88</v>
      </c>
      <c r="Q6">
        <v>90</v>
      </c>
      <c r="R6">
        <v>100</v>
      </c>
      <c r="S6">
        <v>83</v>
      </c>
      <c r="T6">
        <v>86</v>
      </c>
      <c r="U6">
        <v>84</v>
      </c>
    </row>
    <row r="7" spans="1:21" x14ac:dyDescent="0.2">
      <c r="A7" s="1">
        <v>42922</v>
      </c>
      <c r="B7">
        <v>93</v>
      </c>
      <c r="C7">
        <v>84</v>
      </c>
      <c r="D7">
        <v>89</v>
      </c>
      <c r="E7">
        <v>91</v>
      </c>
      <c r="F7">
        <v>96</v>
      </c>
      <c r="G7">
        <v>87</v>
      </c>
      <c r="H7">
        <v>93</v>
      </c>
      <c r="I7">
        <v>84</v>
      </c>
      <c r="J7">
        <v>90</v>
      </c>
      <c r="K7">
        <v>82</v>
      </c>
      <c r="L7">
        <v>81</v>
      </c>
      <c r="M7">
        <v>87</v>
      </c>
      <c r="N7">
        <v>82</v>
      </c>
      <c r="O7">
        <v>87</v>
      </c>
      <c r="P7">
        <v>89</v>
      </c>
      <c r="Q7">
        <v>90</v>
      </c>
      <c r="R7">
        <v>98</v>
      </c>
      <c r="S7">
        <v>83</v>
      </c>
      <c r="T7">
        <v>87</v>
      </c>
      <c r="U7">
        <v>84</v>
      </c>
    </row>
    <row r="8" spans="1:21" x14ac:dyDescent="0.2">
      <c r="A8" s="1">
        <v>42923</v>
      </c>
      <c r="B8">
        <v>93</v>
      </c>
      <c r="C8">
        <v>75</v>
      </c>
      <c r="D8">
        <v>93</v>
      </c>
      <c r="E8">
        <v>82</v>
      </c>
      <c r="F8">
        <v>96</v>
      </c>
      <c r="G8">
        <v>87</v>
      </c>
      <c r="H8">
        <v>89</v>
      </c>
      <c r="I8">
        <v>87</v>
      </c>
      <c r="J8">
        <v>89</v>
      </c>
      <c r="K8">
        <v>76</v>
      </c>
      <c r="L8">
        <v>80</v>
      </c>
      <c r="M8">
        <v>82</v>
      </c>
      <c r="N8">
        <v>88</v>
      </c>
      <c r="O8">
        <v>86</v>
      </c>
      <c r="P8">
        <v>94</v>
      </c>
      <c r="Q8">
        <v>94</v>
      </c>
      <c r="R8">
        <v>93</v>
      </c>
      <c r="S8">
        <v>79</v>
      </c>
      <c r="T8">
        <v>89</v>
      </c>
      <c r="U8">
        <v>90</v>
      </c>
    </row>
    <row r="9" spans="1:21" x14ac:dyDescent="0.2">
      <c r="A9" s="1">
        <v>42924</v>
      </c>
      <c r="B9">
        <v>91</v>
      </c>
      <c r="C9">
        <v>87</v>
      </c>
      <c r="D9">
        <v>95</v>
      </c>
      <c r="E9">
        <v>86</v>
      </c>
      <c r="F9">
        <v>91</v>
      </c>
      <c r="G9">
        <v>89</v>
      </c>
      <c r="H9">
        <v>89</v>
      </c>
      <c r="I9">
        <v>90</v>
      </c>
      <c r="J9">
        <v>87</v>
      </c>
      <c r="K9">
        <v>88</v>
      </c>
      <c r="L9">
        <v>82</v>
      </c>
      <c r="M9">
        <v>82</v>
      </c>
      <c r="N9">
        <v>90</v>
      </c>
      <c r="O9">
        <v>82</v>
      </c>
      <c r="P9">
        <v>97</v>
      </c>
      <c r="Q9">
        <v>94</v>
      </c>
      <c r="R9">
        <v>95</v>
      </c>
      <c r="S9">
        <v>88</v>
      </c>
      <c r="T9">
        <v>90</v>
      </c>
      <c r="U9">
        <v>90</v>
      </c>
    </row>
    <row r="10" spans="1:21" x14ac:dyDescent="0.2">
      <c r="A10" s="1">
        <v>42925</v>
      </c>
      <c r="B10">
        <v>93</v>
      </c>
      <c r="C10">
        <v>84</v>
      </c>
      <c r="D10">
        <v>95</v>
      </c>
      <c r="E10">
        <v>87</v>
      </c>
      <c r="F10">
        <v>96</v>
      </c>
      <c r="G10">
        <v>91</v>
      </c>
      <c r="H10">
        <v>90</v>
      </c>
      <c r="I10">
        <v>89</v>
      </c>
      <c r="J10">
        <v>88</v>
      </c>
      <c r="K10">
        <v>89</v>
      </c>
      <c r="L10">
        <v>84</v>
      </c>
      <c r="M10">
        <v>89</v>
      </c>
      <c r="N10">
        <v>89</v>
      </c>
      <c r="O10">
        <v>84</v>
      </c>
      <c r="P10">
        <v>96</v>
      </c>
      <c r="Q10">
        <v>91</v>
      </c>
      <c r="R10">
        <v>97</v>
      </c>
      <c r="S10">
        <v>88</v>
      </c>
      <c r="T10">
        <v>90</v>
      </c>
      <c r="U10">
        <v>91</v>
      </c>
    </row>
    <row r="11" spans="1:21" x14ac:dyDescent="0.2">
      <c r="A11" s="1">
        <v>42926</v>
      </c>
      <c r="B11">
        <v>93</v>
      </c>
      <c r="C11">
        <v>87</v>
      </c>
      <c r="D11">
        <v>91</v>
      </c>
      <c r="E11">
        <v>87</v>
      </c>
      <c r="F11">
        <v>99</v>
      </c>
      <c r="G11">
        <v>87</v>
      </c>
      <c r="H11">
        <v>91</v>
      </c>
      <c r="I11">
        <v>84</v>
      </c>
      <c r="J11">
        <v>89</v>
      </c>
      <c r="K11">
        <v>78</v>
      </c>
      <c r="L11">
        <v>84</v>
      </c>
      <c r="M11">
        <v>86</v>
      </c>
      <c r="N11">
        <v>87</v>
      </c>
      <c r="O11">
        <v>84</v>
      </c>
      <c r="P11">
        <v>90</v>
      </c>
      <c r="Q11">
        <v>92</v>
      </c>
      <c r="R11">
        <v>95</v>
      </c>
      <c r="S11">
        <v>87</v>
      </c>
      <c r="T11">
        <v>87</v>
      </c>
      <c r="U11">
        <v>93</v>
      </c>
    </row>
    <row r="12" spans="1:21" x14ac:dyDescent="0.2">
      <c r="A12" s="1">
        <v>42927</v>
      </c>
      <c r="B12">
        <v>90</v>
      </c>
      <c r="C12">
        <v>84</v>
      </c>
      <c r="D12">
        <v>91</v>
      </c>
      <c r="E12">
        <v>82</v>
      </c>
      <c r="F12">
        <v>96</v>
      </c>
      <c r="G12">
        <v>90</v>
      </c>
      <c r="H12">
        <v>84</v>
      </c>
      <c r="I12">
        <v>84</v>
      </c>
      <c r="J12">
        <v>90</v>
      </c>
      <c r="K12">
        <v>83</v>
      </c>
      <c r="L12">
        <v>90</v>
      </c>
      <c r="M12">
        <v>85</v>
      </c>
      <c r="N12">
        <v>89</v>
      </c>
      <c r="O12">
        <v>86</v>
      </c>
      <c r="P12">
        <v>93</v>
      </c>
      <c r="Q12">
        <v>95</v>
      </c>
      <c r="R12">
        <v>90</v>
      </c>
      <c r="S12">
        <v>80</v>
      </c>
      <c r="T12">
        <v>85</v>
      </c>
      <c r="U12">
        <v>92</v>
      </c>
    </row>
    <row r="13" spans="1:21" x14ac:dyDescent="0.2">
      <c r="A13" s="1">
        <v>42928</v>
      </c>
      <c r="B13">
        <v>91</v>
      </c>
      <c r="C13">
        <v>88</v>
      </c>
      <c r="D13">
        <v>86</v>
      </c>
      <c r="E13">
        <v>77</v>
      </c>
      <c r="F13">
        <v>93</v>
      </c>
      <c r="G13">
        <v>90</v>
      </c>
      <c r="H13">
        <v>77</v>
      </c>
      <c r="I13">
        <v>86</v>
      </c>
      <c r="J13">
        <v>89</v>
      </c>
      <c r="K13">
        <v>86</v>
      </c>
      <c r="L13">
        <v>91</v>
      </c>
      <c r="M13">
        <v>87</v>
      </c>
      <c r="N13">
        <v>93</v>
      </c>
      <c r="O13">
        <v>90</v>
      </c>
      <c r="P13">
        <v>90</v>
      </c>
      <c r="Q13">
        <v>95</v>
      </c>
      <c r="R13">
        <v>84</v>
      </c>
      <c r="S13">
        <v>87</v>
      </c>
      <c r="T13">
        <v>90</v>
      </c>
      <c r="U13">
        <v>93</v>
      </c>
    </row>
    <row r="14" spans="1:21" x14ac:dyDescent="0.2">
      <c r="A14" s="1">
        <v>42929</v>
      </c>
      <c r="B14">
        <v>93</v>
      </c>
      <c r="C14">
        <v>86</v>
      </c>
      <c r="D14">
        <v>88</v>
      </c>
      <c r="E14">
        <v>73</v>
      </c>
      <c r="F14">
        <v>91</v>
      </c>
      <c r="G14">
        <v>86</v>
      </c>
      <c r="H14">
        <v>82</v>
      </c>
      <c r="I14">
        <v>87</v>
      </c>
      <c r="J14">
        <v>91</v>
      </c>
      <c r="K14">
        <v>84</v>
      </c>
      <c r="L14">
        <v>91</v>
      </c>
      <c r="M14">
        <v>86</v>
      </c>
      <c r="N14">
        <v>85</v>
      </c>
      <c r="O14">
        <v>84</v>
      </c>
      <c r="P14">
        <v>91</v>
      </c>
      <c r="Q14">
        <v>97</v>
      </c>
      <c r="R14">
        <v>90</v>
      </c>
      <c r="S14">
        <v>78</v>
      </c>
      <c r="T14">
        <v>89</v>
      </c>
      <c r="U14">
        <v>92</v>
      </c>
    </row>
    <row r="15" spans="1:21" x14ac:dyDescent="0.2">
      <c r="A15" s="1">
        <v>42930</v>
      </c>
      <c r="B15">
        <v>93</v>
      </c>
      <c r="C15">
        <v>90</v>
      </c>
      <c r="D15">
        <v>87</v>
      </c>
      <c r="E15">
        <v>81</v>
      </c>
      <c r="F15">
        <v>93</v>
      </c>
      <c r="G15">
        <v>82</v>
      </c>
      <c r="H15">
        <v>88</v>
      </c>
      <c r="I15">
        <v>84</v>
      </c>
      <c r="J15">
        <v>91</v>
      </c>
      <c r="K15">
        <v>87</v>
      </c>
      <c r="L15">
        <v>91</v>
      </c>
      <c r="M15">
        <v>84</v>
      </c>
      <c r="N15">
        <v>88</v>
      </c>
      <c r="O15">
        <v>89</v>
      </c>
      <c r="P15">
        <v>91</v>
      </c>
      <c r="Q15">
        <v>90</v>
      </c>
      <c r="R15">
        <v>90</v>
      </c>
      <c r="S15">
        <v>85</v>
      </c>
      <c r="T15">
        <v>90</v>
      </c>
      <c r="U15">
        <v>90</v>
      </c>
    </row>
    <row r="16" spans="1:21" x14ac:dyDescent="0.2">
      <c r="A16" s="1">
        <v>42931</v>
      </c>
      <c r="B16">
        <v>82</v>
      </c>
      <c r="C16">
        <v>91</v>
      </c>
      <c r="D16">
        <v>91</v>
      </c>
      <c r="E16">
        <v>81</v>
      </c>
      <c r="F16">
        <v>93</v>
      </c>
      <c r="G16">
        <v>82</v>
      </c>
      <c r="H16">
        <v>91</v>
      </c>
      <c r="I16">
        <v>86</v>
      </c>
      <c r="J16">
        <v>84</v>
      </c>
      <c r="K16">
        <v>84</v>
      </c>
      <c r="L16">
        <v>91</v>
      </c>
      <c r="M16">
        <v>81</v>
      </c>
      <c r="N16">
        <v>89</v>
      </c>
      <c r="O16">
        <v>89</v>
      </c>
      <c r="P16">
        <v>94</v>
      </c>
      <c r="Q16">
        <v>80</v>
      </c>
      <c r="R16">
        <v>90</v>
      </c>
      <c r="S16">
        <v>86</v>
      </c>
      <c r="T16">
        <v>86</v>
      </c>
      <c r="U16">
        <v>89</v>
      </c>
    </row>
    <row r="17" spans="1:21" x14ac:dyDescent="0.2">
      <c r="A17" s="1">
        <v>42932</v>
      </c>
      <c r="B17">
        <v>91</v>
      </c>
      <c r="C17">
        <v>91</v>
      </c>
      <c r="D17">
        <v>87</v>
      </c>
      <c r="E17">
        <v>86</v>
      </c>
      <c r="F17">
        <v>93</v>
      </c>
      <c r="G17">
        <v>84</v>
      </c>
      <c r="H17">
        <v>93</v>
      </c>
      <c r="I17">
        <v>88</v>
      </c>
      <c r="J17">
        <v>84</v>
      </c>
      <c r="K17">
        <v>85</v>
      </c>
      <c r="L17">
        <v>91</v>
      </c>
      <c r="M17">
        <v>86</v>
      </c>
      <c r="N17">
        <v>89</v>
      </c>
      <c r="O17">
        <v>90</v>
      </c>
      <c r="P17">
        <v>89</v>
      </c>
      <c r="Q17">
        <v>85</v>
      </c>
      <c r="R17">
        <v>92</v>
      </c>
      <c r="S17">
        <v>87</v>
      </c>
      <c r="T17">
        <v>83</v>
      </c>
      <c r="U17">
        <v>88</v>
      </c>
    </row>
    <row r="18" spans="1:21" x14ac:dyDescent="0.2">
      <c r="A18" s="1">
        <v>42933</v>
      </c>
      <c r="B18">
        <v>96</v>
      </c>
      <c r="C18">
        <v>89</v>
      </c>
      <c r="D18">
        <v>90</v>
      </c>
      <c r="E18">
        <v>82</v>
      </c>
      <c r="F18">
        <v>91</v>
      </c>
      <c r="G18">
        <v>87</v>
      </c>
      <c r="H18">
        <v>93</v>
      </c>
      <c r="I18">
        <v>88</v>
      </c>
      <c r="J18">
        <v>84</v>
      </c>
      <c r="K18">
        <v>89</v>
      </c>
      <c r="L18">
        <v>93</v>
      </c>
      <c r="M18">
        <v>89</v>
      </c>
      <c r="N18">
        <v>88</v>
      </c>
      <c r="O18">
        <v>88</v>
      </c>
      <c r="P18">
        <v>87</v>
      </c>
      <c r="Q18">
        <v>87</v>
      </c>
      <c r="R18">
        <v>93</v>
      </c>
      <c r="S18">
        <v>91</v>
      </c>
      <c r="T18">
        <v>86</v>
      </c>
      <c r="U18">
        <v>93</v>
      </c>
    </row>
    <row r="19" spans="1:21" x14ac:dyDescent="0.2">
      <c r="A19" s="1">
        <v>42934</v>
      </c>
      <c r="B19">
        <v>95</v>
      </c>
      <c r="C19">
        <v>89</v>
      </c>
      <c r="D19">
        <v>91</v>
      </c>
      <c r="E19">
        <v>87</v>
      </c>
      <c r="F19">
        <v>97</v>
      </c>
      <c r="G19">
        <v>88</v>
      </c>
      <c r="H19">
        <v>93</v>
      </c>
      <c r="I19">
        <v>88</v>
      </c>
      <c r="J19">
        <v>87</v>
      </c>
      <c r="K19">
        <v>90</v>
      </c>
      <c r="L19">
        <v>93</v>
      </c>
      <c r="M19">
        <v>89</v>
      </c>
      <c r="N19">
        <v>90</v>
      </c>
      <c r="O19">
        <v>82</v>
      </c>
      <c r="P19">
        <v>83</v>
      </c>
      <c r="Q19">
        <v>89</v>
      </c>
      <c r="R19">
        <v>93</v>
      </c>
      <c r="S19">
        <v>87</v>
      </c>
      <c r="T19">
        <v>82</v>
      </c>
      <c r="U19">
        <v>92</v>
      </c>
    </row>
    <row r="20" spans="1:21" x14ac:dyDescent="0.2">
      <c r="A20" s="1">
        <v>42935</v>
      </c>
      <c r="B20">
        <v>96</v>
      </c>
      <c r="C20">
        <v>89</v>
      </c>
      <c r="D20">
        <v>95</v>
      </c>
      <c r="E20">
        <v>88</v>
      </c>
      <c r="F20">
        <v>100</v>
      </c>
      <c r="G20">
        <v>90</v>
      </c>
      <c r="H20">
        <v>93</v>
      </c>
      <c r="I20">
        <v>88</v>
      </c>
      <c r="J20">
        <v>84</v>
      </c>
      <c r="K20">
        <v>89</v>
      </c>
      <c r="L20">
        <v>96</v>
      </c>
      <c r="M20">
        <v>88</v>
      </c>
      <c r="N20">
        <v>91</v>
      </c>
      <c r="O20">
        <v>80</v>
      </c>
      <c r="P20">
        <v>90</v>
      </c>
      <c r="Q20">
        <v>94</v>
      </c>
      <c r="R20">
        <v>91</v>
      </c>
      <c r="S20">
        <v>90</v>
      </c>
      <c r="T20">
        <v>85</v>
      </c>
      <c r="U20">
        <v>91</v>
      </c>
    </row>
    <row r="21" spans="1:21" x14ac:dyDescent="0.2">
      <c r="A21" s="1">
        <v>42936</v>
      </c>
      <c r="B21">
        <v>99</v>
      </c>
      <c r="C21">
        <v>90</v>
      </c>
      <c r="D21">
        <v>91</v>
      </c>
      <c r="E21">
        <v>90</v>
      </c>
      <c r="F21">
        <v>99</v>
      </c>
      <c r="G21">
        <v>87</v>
      </c>
      <c r="H21">
        <v>91</v>
      </c>
      <c r="I21">
        <v>88</v>
      </c>
      <c r="J21">
        <v>88</v>
      </c>
      <c r="K21">
        <v>89</v>
      </c>
      <c r="L21">
        <v>93</v>
      </c>
      <c r="M21">
        <v>86</v>
      </c>
      <c r="N21">
        <v>94</v>
      </c>
      <c r="O21">
        <v>82</v>
      </c>
      <c r="P21">
        <v>91</v>
      </c>
      <c r="Q21">
        <v>91</v>
      </c>
      <c r="R21">
        <v>84</v>
      </c>
      <c r="S21">
        <v>86</v>
      </c>
      <c r="T21">
        <v>76</v>
      </c>
      <c r="U21">
        <v>93</v>
      </c>
    </row>
    <row r="22" spans="1:21" x14ac:dyDescent="0.2">
      <c r="A22" s="1">
        <v>42937</v>
      </c>
      <c r="B22">
        <v>91</v>
      </c>
      <c r="C22">
        <v>89</v>
      </c>
      <c r="D22">
        <v>91</v>
      </c>
      <c r="E22">
        <v>90</v>
      </c>
      <c r="F22">
        <v>93</v>
      </c>
      <c r="G22">
        <v>84</v>
      </c>
      <c r="H22">
        <v>95</v>
      </c>
      <c r="I22">
        <v>89</v>
      </c>
      <c r="J22">
        <v>89</v>
      </c>
      <c r="K22">
        <v>90</v>
      </c>
      <c r="L22">
        <v>93</v>
      </c>
      <c r="M22">
        <v>86</v>
      </c>
      <c r="N22">
        <v>95</v>
      </c>
      <c r="O22">
        <v>86</v>
      </c>
      <c r="P22">
        <v>94</v>
      </c>
      <c r="Q22">
        <v>92</v>
      </c>
      <c r="R22">
        <v>90</v>
      </c>
      <c r="S22">
        <v>87</v>
      </c>
      <c r="T22">
        <v>82</v>
      </c>
      <c r="U22">
        <v>93</v>
      </c>
    </row>
    <row r="23" spans="1:21" x14ac:dyDescent="0.2">
      <c r="A23" s="1">
        <v>42938</v>
      </c>
      <c r="B23">
        <v>95</v>
      </c>
      <c r="C23">
        <v>84</v>
      </c>
      <c r="D23">
        <v>89</v>
      </c>
      <c r="E23">
        <v>91</v>
      </c>
      <c r="F23">
        <v>96</v>
      </c>
      <c r="G23">
        <v>87</v>
      </c>
      <c r="H23">
        <v>91</v>
      </c>
      <c r="I23">
        <v>86</v>
      </c>
      <c r="J23">
        <v>89</v>
      </c>
      <c r="K23">
        <v>91</v>
      </c>
      <c r="L23">
        <v>91</v>
      </c>
      <c r="M23">
        <v>79</v>
      </c>
      <c r="N23">
        <v>92</v>
      </c>
      <c r="O23">
        <v>84</v>
      </c>
      <c r="P23">
        <v>95</v>
      </c>
      <c r="Q23">
        <v>94</v>
      </c>
      <c r="R23">
        <v>95</v>
      </c>
      <c r="S23">
        <v>85</v>
      </c>
      <c r="T23">
        <v>83</v>
      </c>
      <c r="U23">
        <v>92</v>
      </c>
    </row>
    <row r="24" spans="1:21" x14ac:dyDescent="0.2">
      <c r="A24" s="1">
        <v>42939</v>
      </c>
      <c r="B24">
        <v>91</v>
      </c>
      <c r="C24">
        <v>87</v>
      </c>
      <c r="D24">
        <v>91</v>
      </c>
      <c r="E24">
        <v>93</v>
      </c>
      <c r="F24">
        <v>87</v>
      </c>
      <c r="G24">
        <v>90</v>
      </c>
      <c r="H24">
        <v>89</v>
      </c>
      <c r="I24">
        <v>81</v>
      </c>
      <c r="J24">
        <v>93</v>
      </c>
      <c r="K24">
        <v>91</v>
      </c>
      <c r="L24">
        <v>86</v>
      </c>
      <c r="M24">
        <v>82</v>
      </c>
      <c r="N24">
        <v>87</v>
      </c>
      <c r="O24">
        <v>87</v>
      </c>
      <c r="P24">
        <v>97</v>
      </c>
      <c r="Q24">
        <v>92</v>
      </c>
      <c r="R24">
        <v>97</v>
      </c>
      <c r="S24">
        <v>84</v>
      </c>
      <c r="T24">
        <v>88</v>
      </c>
      <c r="U24">
        <v>88</v>
      </c>
    </row>
    <row r="25" spans="1:21" x14ac:dyDescent="0.2">
      <c r="A25" s="1">
        <v>42940</v>
      </c>
      <c r="B25">
        <v>93</v>
      </c>
      <c r="C25">
        <v>88</v>
      </c>
      <c r="D25">
        <v>91</v>
      </c>
      <c r="E25">
        <v>93</v>
      </c>
      <c r="F25">
        <v>82</v>
      </c>
      <c r="G25">
        <v>84</v>
      </c>
      <c r="H25">
        <v>87</v>
      </c>
      <c r="I25">
        <v>82</v>
      </c>
      <c r="J25">
        <v>95</v>
      </c>
      <c r="K25">
        <v>90</v>
      </c>
      <c r="L25">
        <v>87</v>
      </c>
      <c r="M25">
        <v>87</v>
      </c>
      <c r="N25">
        <v>88</v>
      </c>
      <c r="O25">
        <v>88</v>
      </c>
      <c r="P25">
        <v>94</v>
      </c>
      <c r="Q25">
        <v>92</v>
      </c>
      <c r="R25">
        <v>97</v>
      </c>
      <c r="S25">
        <v>86</v>
      </c>
      <c r="T25">
        <v>87</v>
      </c>
      <c r="U25">
        <v>91</v>
      </c>
    </row>
    <row r="26" spans="1:21" x14ac:dyDescent="0.2">
      <c r="A26" s="1">
        <v>42941</v>
      </c>
      <c r="B26">
        <v>84</v>
      </c>
      <c r="C26">
        <v>89</v>
      </c>
      <c r="D26">
        <v>86</v>
      </c>
      <c r="E26">
        <v>91</v>
      </c>
      <c r="F26">
        <v>75</v>
      </c>
      <c r="G26">
        <v>82</v>
      </c>
      <c r="H26">
        <v>84</v>
      </c>
      <c r="I26">
        <v>84</v>
      </c>
      <c r="J26">
        <v>89</v>
      </c>
      <c r="K26">
        <v>92</v>
      </c>
      <c r="L26">
        <v>88</v>
      </c>
      <c r="M26">
        <v>87</v>
      </c>
      <c r="N26">
        <v>89</v>
      </c>
      <c r="O26">
        <v>90</v>
      </c>
      <c r="P26">
        <v>95</v>
      </c>
      <c r="Q26">
        <v>90</v>
      </c>
      <c r="R26">
        <v>98</v>
      </c>
      <c r="S26">
        <v>89</v>
      </c>
      <c r="T26">
        <v>88</v>
      </c>
      <c r="U26">
        <v>90</v>
      </c>
    </row>
    <row r="27" spans="1:21" x14ac:dyDescent="0.2">
      <c r="A27" s="1">
        <v>42942</v>
      </c>
      <c r="B27">
        <v>84</v>
      </c>
      <c r="C27">
        <v>89</v>
      </c>
      <c r="D27">
        <v>88</v>
      </c>
      <c r="E27">
        <v>93</v>
      </c>
      <c r="F27">
        <v>82</v>
      </c>
      <c r="G27">
        <v>88</v>
      </c>
      <c r="H27">
        <v>86</v>
      </c>
      <c r="I27">
        <v>87</v>
      </c>
      <c r="J27">
        <v>87</v>
      </c>
      <c r="K27">
        <v>94</v>
      </c>
      <c r="L27">
        <v>93</v>
      </c>
      <c r="M27">
        <v>87</v>
      </c>
      <c r="N27">
        <v>87</v>
      </c>
      <c r="O27">
        <v>92</v>
      </c>
      <c r="P27">
        <v>95</v>
      </c>
      <c r="Q27">
        <v>94</v>
      </c>
      <c r="R27">
        <v>98</v>
      </c>
      <c r="S27">
        <v>86</v>
      </c>
      <c r="T27">
        <v>89</v>
      </c>
      <c r="U27">
        <v>91</v>
      </c>
    </row>
    <row r="28" spans="1:21" x14ac:dyDescent="0.2">
      <c r="A28" s="1">
        <v>42943</v>
      </c>
      <c r="B28">
        <v>82</v>
      </c>
      <c r="C28">
        <v>91</v>
      </c>
      <c r="D28">
        <v>80</v>
      </c>
      <c r="E28">
        <v>93</v>
      </c>
      <c r="F28">
        <v>88</v>
      </c>
      <c r="G28">
        <v>90</v>
      </c>
      <c r="H28">
        <v>89</v>
      </c>
      <c r="I28">
        <v>87</v>
      </c>
      <c r="J28">
        <v>84</v>
      </c>
      <c r="K28">
        <v>92</v>
      </c>
      <c r="L28">
        <v>95</v>
      </c>
      <c r="M28">
        <v>90</v>
      </c>
      <c r="N28">
        <v>90</v>
      </c>
      <c r="O28">
        <v>90</v>
      </c>
      <c r="P28">
        <v>93</v>
      </c>
      <c r="Q28">
        <v>94</v>
      </c>
      <c r="R28">
        <v>97</v>
      </c>
      <c r="S28">
        <v>82</v>
      </c>
      <c r="T28">
        <v>92</v>
      </c>
      <c r="U28">
        <v>92</v>
      </c>
    </row>
    <row r="29" spans="1:21" x14ac:dyDescent="0.2">
      <c r="A29" s="1">
        <v>42944</v>
      </c>
      <c r="B29">
        <v>79</v>
      </c>
      <c r="C29">
        <v>91</v>
      </c>
      <c r="D29">
        <v>88</v>
      </c>
      <c r="E29">
        <v>93</v>
      </c>
      <c r="F29">
        <v>91</v>
      </c>
      <c r="G29">
        <v>84</v>
      </c>
      <c r="H29">
        <v>91</v>
      </c>
      <c r="I29">
        <v>89</v>
      </c>
      <c r="J29">
        <v>89</v>
      </c>
      <c r="K29">
        <v>90</v>
      </c>
      <c r="L29">
        <v>96</v>
      </c>
      <c r="M29">
        <v>89</v>
      </c>
      <c r="N29">
        <v>93</v>
      </c>
      <c r="O29">
        <v>89</v>
      </c>
      <c r="P29">
        <v>90</v>
      </c>
      <c r="Q29">
        <v>90</v>
      </c>
      <c r="R29">
        <v>97</v>
      </c>
      <c r="S29">
        <v>86</v>
      </c>
      <c r="T29">
        <v>90</v>
      </c>
      <c r="U29">
        <v>94</v>
      </c>
    </row>
    <row r="30" spans="1:21" x14ac:dyDescent="0.2">
      <c r="A30" s="1">
        <v>42945</v>
      </c>
      <c r="B30">
        <v>90</v>
      </c>
      <c r="C30">
        <v>89</v>
      </c>
      <c r="D30">
        <v>89</v>
      </c>
      <c r="E30">
        <v>93</v>
      </c>
      <c r="F30">
        <v>89</v>
      </c>
      <c r="G30">
        <v>89</v>
      </c>
      <c r="H30">
        <v>91</v>
      </c>
      <c r="I30">
        <v>88</v>
      </c>
      <c r="J30">
        <v>87</v>
      </c>
      <c r="K30">
        <v>83</v>
      </c>
      <c r="L30">
        <v>91</v>
      </c>
      <c r="M30">
        <v>87</v>
      </c>
      <c r="N30">
        <v>92</v>
      </c>
      <c r="O30">
        <v>85</v>
      </c>
      <c r="P30">
        <v>94</v>
      </c>
      <c r="Q30">
        <v>93</v>
      </c>
      <c r="R30">
        <v>94</v>
      </c>
      <c r="S30">
        <v>86</v>
      </c>
      <c r="T30">
        <v>82</v>
      </c>
      <c r="U30">
        <v>93</v>
      </c>
    </row>
    <row r="31" spans="1:21" x14ac:dyDescent="0.2">
      <c r="A31" s="1">
        <v>42946</v>
      </c>
      <c r="B31">
        <v>91</v>
      </c>
      <c r="C31">
        <v>88</v>
      </c>
      <c r="D31">
        <v>90</v>
      </c>
      <c r="E31">
        <v>97</v>
      </c>
      <c r="F31">
        <v>87</v>
      </c>
      <c r="G31">
        <v>89</v>
      </c>
      <c r="H31">
        <v>88</v>
      </c>
      <c r="I31">
        <v>84</v>
      </c>
      <c r="J31">
        <v>89</v>
      </c>
      <c r="K31">
        <v>78</v>
      </c>
      <c r="L31">
        <v>91</v>
      </c>
      <c r="M31">
        <v>92</v>
      </c>
      <c r="N31">
        <v>90</v>
      </c>
      <c r="O31">
        <v>82</v>
      </c>
      <c r="P31">
        <v>95</v>
      </c>
      <c r="Q31">
        <v>96</v>
      </c>
      <c r="R31">
        <v>96</v>
      </c>
      <c r="S31">
        <v>90</v>
      </c>
      <c r="T31">
        <v>84</v>
      </c>
      <c r="U31">
        <v>94</v>
      </c>
    </row>
    <row r="32" spans="1:21" x14ac:dyDescent="0.2">
      <c r="A32" s="1">
        <v>42947</v>
      </c>
      <c r="B32">
        <v>87</v>
      </c>
      <c r="C32">
        <v>72</v>
      </c>
      <c r="D32">
        <v>86</v>
      </c>
      <c r="E32">
        <v>99</v>
      </c>
      <c r="F32">
        <v>86</v>
      </c>
      <c r="G32">
        <v>87</v>
      </c>
      <c r="H32">
        <v>90</v>
      </c>
      <c r="I32">
        <v>88</v>
      </c>
      <c r="J32">
        <v>90</v>
      </c>
      <c r="K32">
        <v>84</v>
      </c>
      <c r="L32">
        <v>94</v>
      </c>
      <c r="M32">
        <v>90</v>
      </c>
      <c r="N32">
        <v>88</v>
      </c>
      <c r="O32">
        <v>85</v>
      </c>
      <c r="P32">
        <v>95</v>
      </c>
      <c r="Q32">
        <v>96</v>
      </c>
      <c r="R32">
        <v>88</v>
      </c>
      <c r="S32">
        <v>80</v>
      </c>
      <c r="T32">
        <v>85</v>
      </c>
      <c r="U32">
        <v>93</v>
      </c>
    </row>
    <row r="33" spans="1:21" x14ac:dyDescent="0.2">
      <c r="A33" s="1">
        <v>42948</v>
      </c>
      <c r="B33">
        <v>86</v>
      </c>
      <c r="C33">
        <v>80</v>
      </c>
      <c r="D33">
        <v>86</v>
      </c>
      <c r="E33">
        <v>96</v>
      </c>
      <c r="F33">
        <v>86</v>
      </c>
      <c r="G33">
        <v>84</v>
      </c>
      <c r="H33">
        <v>93</v>
      </c>
      <c r="I33">
        <v>84</v>
      </c>
      <c r="J33">
        <v>91</v>
      </c>
      <c r="K33">
        <v>82</v>
      </c>
      <c r="L33">
        <v>95</v>
      </c>
      <c r="M33">
        <v>92</v>
      </c>
      <c r="N33">
        <v>89</v>
      </c>
      <c r="O33">
        <v>89</v>
      </c>
      <c r="P33">
        <v>96</v>
      </c>
      <c r="Q33">
        <v>91</v>
      </c>
      <c r="R33">
        <v>94</v>
      </c>
      <c r="S33">
        <v>87</v>
      </c>
      <c r="T33">
        <v>81</v>
      </c>
      <c r="U33">
        <v>89</v>
      </c>
    </row>
    <row r="34" spans="1:21" x14ac:dyDescent="0.2">
      <c r="A34" s="1">
        <v>42949</v>
      </c>
      <c r="B34">
        <v>90</v>
      </c>
      <c r="C34">
        <v>84</v>
      </c>
      <c r="D34">
        <v>82</v>
      </c>
      <c r="E34">
        <v>93</v>
      </c>
      <c r="F34">
        <v>81</v>
      </c>
      <c r="G34">
        <v>84</v>
      </c>
      <c r="H34">
        <v>91</v>
      </c>
      <c r="I34">
        <v>84</v>
      </c>
      <c r="J34">
        <v>90</v>
      </c>
      <c r="K34">
        <v>86</v>
      </c>
      <c r="L34">
        <v>95</v>
      </c>
      <c r="M34">
        <v>92</v>
      </c>
      <c r="N34">
        <v>92</v>
      </c>
      <c r="O34">
        <v>83</v>
      </c>
      <c r="P34">
        <v>84</v>
      </c>
      <c r="Q34">
        <v>96</v>
      </c>
      <c r="R34">
        <v>99</v>
      </c>
      <c r="S34">
        <v>89</v>
      </c>
      <c r="T34">
        <v>84</v>
      </c>
      <c r="U34">
        <v>94</v>
      </c>
    </row>
    <row r="35" spans="1:21" x14ac:dyDescent="0.2">
      <c r="A35" s="1">
        <v>42950</v>
      </c>
      <c r="B35">
        <v>84</v>
      </c>
      <c r="C35">
        <v>88</v>
      </c>
      <c r="D35">
        <v>84</v>
      </c>
      <c r="E35">
        <v>88</v>
      </c>
      <c r="F35">
        <v>84</v>
      </c>
      <c r="G35">
        <v>84</v>
      </c>
      <c r="H35">
        <v>91</v>
      </c>
      <c r="I35">
        <v>84</v>
      </c>
      <c r="J35">
        <v>91</v>
      </c>
      <c r="K35">
        <v>88</v>
      </c>
      <c r="L35">
        <v>97</v>
      </c>
      <c r="M35">
        <v>94</v>
      </c>
      <c r="N35">
        <v>91</v>
      </c>
      <c r="O35">
        <v>90</v>
      </c>
      <c r="P35">
        <v>92</v>
      </c>
      <c r="Q35">
        <v>97</v>
      </c>
      <c r="R35">
        <v>94</v>
      </c>
      <c r="S35">
        <v>88</v>
      </c>
      <c r="T35">
        <v>88</v>
      </c>
      <c r="U35">
        <v>94</v>
      </c>
    </row>
    <row r="36" spans="1:21" x14ac:dyDescent="0.2">
      <c r="A36" s="1">
        <v>42951</v>
      </c>
      <c r="B36">
        <v>91</v>
      </c>
      <c r="C36">
        <v>89</v>
      </c>
      <c r="D36">
        <v>86</v>
      </c>
      <c r="E36">
        <v>89</v>
      </c>
      <c r="F36">
        <v>88</v>
      </c>
      <c r="G36">
        <v>86</v>
      </c>
      <c r="H36">
        <v>91</v>
      </c>
      <c r="I36">
        <v>82</v>
      </c>
      <c r="J36">
        <v>91</v>
      </c>
      <c r="K36">
        <v>91</v>
      </c>
      <c r="L36">
        <v>98</v>
      </c>
      <c r="M36">
        <v>97</v>
      </c>
      <c r="N36">
        <v>91</v>
      </c>
      <c r="O36">
        <v>92</v>
      </c>
      <c r="P36">
        <v>95</v>
      </c>
      <c r="Q36">
        <v>85</v>
      </c>
      <c r="R36">
        <v>87</v>
      </c>
      <c r="S36">
        <v>90</v>
      </c>
      <c r="T36">
        <v>90</v>
      </c>
      <c r="U36">
        <v>97</v>
      </c>
    </row>
    <row r="37" spans="1:21" x14ac:dyDescent="0.2">
      <c r="A37" s="1">
        <v>42952</v>
      </c>
      <c r="B37">
        <v>93</v>
      </c>
      <c r="C37">
        <v>88</v>
      </c>
      <c r="D37">
        <v>90</v>
      </c>
      <c r="E37">
        <v>91</v>
      </c>
      <c r="F37">
        <v>91</v>
      </c>
      <c r="G37">
        <v>88</v>
      </c>
      <c r="H37">
        <v>93</v>
      </c>
      <c r="I37">
        <v>84</v>
      </c>
      <c r="J37">
        <v>90</v>
      </c>
      <c r="K37">
        <v>88</v>
      </c>
      <c r="L37">
        <v>96</v>
      </c>
      <c r="M37">
        <v>96</v>
      </c>
      <c r="N37">
        <v>92</v>
      </c>
      <c r="O37">
        <v>92</v>
      </c>
      <c r="P37">
        <v>93</v>
      </c>
      <c r="Q37">
        <v>96</v>
      </c>
      <c r="R37">
        <v>90</v>
      </c>
      <c r="S37">
        <v>88</v>
      </c>
      <c r="T37">
        <v>89</v>
      </c>
      <c r="U37">
        <v>95</v>
      </c>
    </row>
    <row r="38" spans="1:21" x14ac:dyDescent="0.2">
      <c r="A38" s="1">
        <v>42953</v>
      </c>
      <c r="B38">
        <v>88</v>
      </c>
      <c r="C38">
        <v>84</v>
      </c>
      <c r="D38">
        <v>89</v>
      </c>
      <c r="E38">
        <v>93</v>
      </c>
      <c r="F38">
        <v>91</v>
      </c>
      <c r="G38">
        <v>84</v>
      </c>
      <c r="H38">
        <v>97</v>
      </c>
      <c r="I38">
        <v>82</v>
      </c>
      <c r="J38">
        <v>84</v>
      </c>
      <c r="K38">
        <v>86</v>
      </c>
      <c r="L38">
        <v>89</v>
      </c>
      <c r="M38">
        <v>98</v>
      </c>
      <c r="N38">
        <v>94</v>
      </c>
      <c r="O38">
        <v>89</v>
      </c>
      <c r="P38">
        <v>93</v>
      </c>
      <c r="Q38">
        <v>93</v>
      </c>
      <c r="R38">
        <v>86</v>
      </c>
      <c r="S38">
        <v>88</v>
      </c>
      <c r="T38">
        <v>92</v>
      </c>
      <c r="U38">
        <v>88</v>
      </c>
    </row>
    <row r="39" spans="1:21" x14ac:dyDescent="0.2">
      <c r="A39" s="1">
        <v>42954</v>
      </c>
      <c r="B39">
        <v>91</v>
      </c>
      <c r="C39">
        <v>84</v>
      </c>
      <c r="D39">
        <v>89</v>
      </c>
      <c r="E39">
        <v>93</v>
      </c>
      <c r="F39">
        <v>91</v>
      </c>
      <c r="G39">
        <v>86</v>
      </c>
      <c r="H39">
        <v>87</v>
      </c>
      <c r="I39">
        <v>84</v>
      </c>
      <c r="J39">
        <v>81</v>
      </c>
      <c r="K39">
        <v>80</v>
      </c>
      <c r="L39">
        <v>97</v>
      </c>
      <c r="M39">
        <v>98</v>
      </c>
      <c r="N39">
        <v>90</v>
      </c>
      <c r="O39">
        <v>91</v>
      </c>
      <c r="P39">
        <v>91</v>
      </c>
      <c r="Q39">
        <v>93</v>
      </c>
      <c r="R39">
        <v>84</v>
      </c>
      <c r="S39">
        <v>86</v>
      </c>
      <c r="T39">
        <v>95</v>
      </c>
      <c r="U39">
        <v>88</v>
      </c>
    </row>
    <row r="40" spans="1:21" x14ac:dyDescent="0.2">
      <c r="A40" s="1">
        <v>42955</v>
      </c>
      <c r="B40">
        <v>84</v>
      </c>
      <c r="C40">
        <v>80</v>
      </c>
      <c r="D40">
        <v>86</v>
      </c>
      <c r="E40">
        <v>93</v>
      </c>
      <c r="F40">
        <v>91</v>
      </c>
      <c r="G40">
        <v>88</v>
      </c>
      <c r="H40">
        <v>87</v>
      </c>
      <c r="I40">
        <v>84</v>
      </c>
      <c r="J40">
        <v>82</v>
      </c>
      <c r="K40">
        <v>82</v>
      </c>
      <c r="L40">
        <v>96</v>
      </c>
      <c r="M40">
        <v>100</v>
      </c>
      <c r="N40">
        <v>86</v>
      </c>
      <c r="O40">
        <v>92</v>
      </c>
      <c r="P40">
        <v>93</v>
      </c>
      <c r="Q40">
        <v>94</v>
      </c>
      <c r="R40">
        <v>92</v>
      </c>
      <c r="S40">
        <v>83</v>
      </c>
      <c r="T40">
        <v>90</v>
      </c>
      <c r="U40">
        <v>92</v>
      </c>
    </row>
    <row r="41" spans="1:21" x14ac:dyDescent="0.2">
      <c r="A41" s="1">
        <v>42956</v>
      </c>
      <c r="B41">
        <v>90</v>
      </c>
      <c r="C41">
        <v>73</v>
      </c>
      <c r="D41">
        <v>82</v>
      </c>
      <c r="E41">
        <v>91</v>
      </c>
      <c r="F41">
        <v>96</v>
      </c>
      <c r="G41">
        <v>87</v>
      </c>
      <c r="H41">
        <v>86</v>
      </c>
      <c r="I41">
        <v>86</v>
      </c>
      <c r="J41">
        <v>84</v>
      </c>
      <c r="K41">
        <v>85</v>
      </c>
      <c r="L41">
        <v>95</v>
      </c>
      <c r="M41">
        <v>103</v>
      </c>
      <c r="N41">
        <v>85</v>
      </c>
      <c r="O41">
        <v>93</v>
      </c>
      <c r="P41">
        <v>94</v>
      </c>
      <c r="Q41">
        <v>91</v>
      </c>
      <c r="R41">
        <v>88</v>
      </c>
      <c r="S41">
        <v>89</v>
      </c>
      <c r="T41">
        <v>89</v>
      </c>
      <c r="U41">
        <v>93</v>
      </c>
    </row>
    <row r="42" spans="1:21" x14ac:dyDescent="0.2">
      <c r="A42" s="1">
        <v>42957</v>
      </c>
      <c r="B42">
        <v>89</v>
      </c>
      <c r="C42">
        <v>80</v>
      </c>
      <c r="D42">
        <v>87</v>
      </c>
      <c r="E42">
        <v>90</v>
      </c>
      <c r="F42">
        <v>95</v>
      </c>
      <c r="G42">
        <v>88</v>
      </c>
      <c r="H42">
        <v>88</v>
      </c>
      <c r="I42">
        <v>87</v>
      </c>
      <c r="J42">
        <v>75</v>
      </c>
      <c r="K42">
        <v>83</v>
      </c>
      <c r="L42">
        <v>96</v>
      </c>
      <c r="M42">
        <v>103</v>
      </c>
      <c r="N42">
        <v>85</v>
      </c>
      <c r="O42">
        <v>93</v>
      </c>
      <c r="P42">
        <v>94</v>
      </c>
      <c r="Q42">
        <v>95</v>
      </c>
      <c r="R42">
        <v>87</v>
      </c>
      <c r="S42">
        <v>90</v>
      </c>
      <c r="T42">
        <v>86</v>
      </c>
      <c r="U42">
        <v>94</v>
      </c>
    </row>
    <row r="43" spans="1:21" x14ac:dyDescent="0.2">
      <c r="A43" s="1">
        <v>42958</v>
      </c>
      <c r="B43">
        <v>88</v>
      </c>
      <c r="C43">
        <v>86</v>
      </c>
      <c r="D43">
        <v>88</v>
      </c>
      <c r="E43">
        <v>96</v>
      </c>
      <c r="F43">
        <v>89</v>
      </c>
      <c r="G43">
        <v>86</v>
      </c>
      <c r="H43">
        <v>89</v>
      </c>
      <c r="I43">
        <v>84</v>
      </c>
      <c r="J43">
        <v>82</v>
      </c>
      <c r="K43">
        <v>87</v>
      </c>
      <c r="L43">
        <v>88</v>
      </c>
      <c r="M43">
        <v>100</v>
      </c>
      <c r="N43">
        <v>88</v>
      </c>
      <c r="O43">
        <v>95</v>
      </c>
      <c r="P43">
        <v>95</v>
      </c>
      <c r="Q43">
        <v>94</v>
      </c>
      <c r="R43">
        <v>85</v>
      </c>
      <c r="S43">
        <v>90</v>
      </c>
      <c r="T43">
        <v>83</v>
      </c>
      <c r="U43">
        <v>91</v>
      </c>
    </row>
    <row r="44" spans="1:21" x14ac:dyDescent="0.2">
      <c r="A44" s="1">
        <v>42959</v>
      </c>
      <c r="B44">
        <v>86</v>
      </c>
      <c r="C44">
        <v>88</v>
      </c>
      <c r="D44">
        <v>84</v>
      </c>
      <c r="E44">
        <v>98</v>
      </c>
      <c r="F44">
        <v>89</v>
      </c>
      <c r="G44">
        <v>86</v>
      </c>
      <c r="H44">
        <v>91</v>
      </c>
      <c r="I44">
        <v>81</v>
      </c>
      <c r="J44">
        <v>80</v>
      </c>
      <c r="K44">
        <v>88</v>
      </c>
      <c r="L44">
        <v>84</v>
      </c>
      <c r="M44">
        <v>90</v>
      </c>
      <c r="N44">
        <v>81</v>
      </c>
      <c r="O44">
        <v>86</v>
      </c>
      <c r="P44">
        <v>95</v>
      </c>
      <c r="Q44">
        <v>95</v>
      </c>
      <c r="R44">
        <v>88</v>
      </c>
      <c r="S44">
        <v>90</v>
      </c>
      <c r="T44">
        <v>88</v>
      </c>
      <c r="U44">
        <v>90</v>
      </c>
    </row>
    <row r="45" spans="1:21" x14ac:dyDescent="0.2">
      <c r="A45" s="1">
        <v>42960</v>
      </c>
      <c r="B45">
        <v>84</v>
      </c>
      <c r="C45">
        <v>88</v>
      </c>
      <c r="D45">
        <v>86</v>
      </c>
      <c r="E45">
        <v>97</v>
      </c>
      <c r="F45">
        <v>89</v>
      </c>
      <c r="G45">
        <v>81</v>
      </c>
      <c r="H45">
        <v>91</v>
      </c>
      <c r="I45">
        <v>87</v>
      </c>
      <c r="J45">
        <v>77</v>
      </c>
      <c r="K45">
        <v>86</v>
      </c>
      <c r="L45">
        <v>81</v>
      </c>
      <c r="M45">
        <v>100</v>
      </c>
      <c r="N45">
        <v>81</v>
      </c>
      <c r="O45">
        <v>90</v>
      </c>
      <c r="P45">
        <v>96</v>
      </c>
      <c r="Q45">
        <v>95</v>
      </c>
      <c r="R45">
        <v>91</v>
      </c>
      <c r="S45">
        <v>89</v>
      </c>
      <c r="T45">
        <v>84</v>
      </c>
      <c r="U45">
        <v>89</v>
      </c>
    </row>
    <row r="46" spans="1:21" x14ac:dyDescent="0.2">
      <c r="A46" s="1">
        <v>42961</v>
      </c>
      <c r="B46">
        <v>86</v>
      </c>
      <c r="C46">
        <v>87</v>
      </c>
      <c r="D46">
        <v>80</v>
      </c>
      <c r="E46">
        <v>98</v>
      </c>
      <c r="F46">
        <v>89</v>
      </c>
      <c r="G46">
        <v>87</v>
      </c>
      <c r="H46">
        <v>89</v>
      </c>
      <c r="I46">
        <v>89</v>
      </c>
      <c r="J46">
        <v>82</v>
      </c>
      <c r="K46">
        <v>90</v>
      </c>
      <c r="L46">
        <v>87</v>
      </c>
      <c r="M46">
        <v>99</v>
      </c>
      <c r="N46">
        <v>84</v>
      </c>
      <c r="O46">
        <v>90</v>
      </c>
      <c r="P46">
        <v>89</v>
      </c>
      <c r="Q46">
        <v>94</v>
      </c>
      <c r="R46">
        <v>88</v>
      </c>
      <c r="S46">
        <v>83</v>
      </c>
      <c r="T46">
        <v>85</v>
      </c>
      <c r="U46">
        <v>90</v>
      </c>
    </row>
    <row r="47" spans="1:21" x14ac:dyDescent="0.2">
      <c r="A47" s="1">
        <v>42962</v>
      </c>
      <c r="B47">
        <v>89</v>
      </c>
      <c r="C47">
        <v>88</v>
      </c>
      <c r="D47">
        <v>82</v>
      </c>
      <c r="E47">
        <v>93</v>
      </c>
      <c r="F47">
        <v>94</v>
      </c>
      <c r="G47">
        <v>84</v>
      </c>
      <c r="H47">
        <v>88</v>
      </c>
      <c r="I47">
        <v>90</v>
      </c>
      <c r="J47">
        <v>82</v>
      </c>
      <c r="K47">
        <v>92</v>
      </c>
      <c r="L47">
        <v>86</v>
      </c>
      <c r="M47">
        <v>102</v>
      </c>
      <c r="N47">
        <v>87</v>
      </c>
      <c r="O47">
        <v>90</v>
      </c>
      <c r="P47">
        <v>90</v>
      </c>
      <c r="Q47">
        <v>88</v>
      </c>
      <c r="R47">
        <v>85</v>
      </c>
      <c r="S47">
        <v>73</v>
      </c>
      <c r="T47">
        <v>87</v>
      </c>
      <c r="U47">
        <v>90</v>
      </c>
    </row>
    <row r="48" spans="1:21" x14ac:dyDescent="0.2">
      <c r="A48" s="1">
        <v>42963</v>
      </c>
      <c r="B48">
        <v>90</v>
      </c>
      <c r="C48">
        <v>91</v>
      </c>
      <c r="D48">
        <v>86</v>
      </c>
      <c r="E48">
        <v>93</v>
      </c>
      <c r="F48">
        <v>97</v>
      </c>
      <c r="G48">
        <v>90</v>
      </c>
      <c r="H48">
        <v>90</v>
      </c>
      <c r="I48">
        <v>86</v>
      </c>
      <c r="J48">
        <v>84</v>
      </c>
      <c r="K48">
        <v>89</v>
      </c>
      <c r="L48">
        <v>89</v>
      </c>
      <c r="M48">
        <v>101</v>
      </c>
      <c r="N48">
        <v>86</v>
      </c>
      <c r="O48">
        <v>88</v>
      </c>
      <c r="P48">
        <v>90</v>
      </c>
      <c r="Q48">
        <v>90</v>
      </c>
      <c r="R48">
        <v>91</v>
      </c>
      <c r="S48">
        <v>67</v>
      </c>
      <c r="T48">
        <v>88</v>
      </c>
      <c r="U48">
        <v>90</v>
      </c>
    </row>
    <row r="49" spans="1:21" x14ac:dyDescent="0.2">
      <c r="A49" s="1">
        <v>42964</v>
      </c>
      <c r="B49">
        <v>91</v>
      </c>
      <c r="C49">
        <v>91</v>
      </c>
      <c r="D49">
        <v>84</v>
      </c>
      <c r="E49">
        <v>96</v>
      </c>
      <c r="F49">
        <v>99</v>
      </c>
      <c r="G49">
        <v>91</v>
      </c>
      <c r="H49">
        <v>91</v>
      </c>
      <c r="I49">
        <v>89</v>
      </c>
      <c r="J49">
        <v>86</v>
      </c>
      <c r="K49">
        <v>90</v>
      </c>
      <c r="L49">
        <v>86</v>
      </c>
      <c r="M49">
        <v>101</v>
      </c>
      <c r="N49">
        <v>85</v>
      </c>
      <c r="O49">
        <v>87</v>
      </c>
      <c r="P49">
        <v>91</v>
      </c>
      <c r="Q49">
        <v>92</v>
      </c>
      <c r="R49">
        <v>87</v>
      </c>
      <c r="S49">
        <v>66</v>
      </c>
      <c r="T49">
        <v>89</v>
      </c>
      <c r="U49">
        <v>89</v>
      </c>
    </row>
    <row r="50" spans="1:21" x14ac:dyDescent="0.2">
      <c r="A50" s="1">
        <v>42965</v>
      </c>
      <c r="B50">
        <v>91</v>
      </c>
      <c r="C50">
        <v>89</v>
      </c>
      <c r="D50">
        <v>87</v>
      </c>
      <c r="E50">
        <v>98</v>
      </c>
      <c r="F50">
        <v>101</v>
      </c>
      <c r="G50">
        <v>91</v>
      </c>
      <c r="H50">
        <v>93</v>
      </c>
      <c r="I50">
        <v>90</v>
      </c>
      <c r="J50">
        <v>86</v>
      </c>
      <c r="K50">
        <v>90</v>
      </c>
      <c r="L50">
        <v>88</v>
      </c>
      <c r="M50">
        <v>97</v>
      </c>
      <c r="N50">
        <v>86</v>
      </c>
      <c r="O50">
        <v>88</v>
      </c>
      <c r="P50">
        <v>93</v>
      </c>
      <c r="Q50">
        <v>94</v>
      </c>
      <c r="R50">
        <v>87</v>
      </c>
      <c r="S50">
        <v>77</v>
      </c>
      <c r="T50">
        <v>89</v>
      </c>
      <c r="U50">
        <v>88</v>
      </c>
    </row>
    <row r="51" spans="1:21" x14ac:dyDescent="0.2">
      <c r="A51" s="1">
        <v>42966</v>
      </c>
      <c r="B51">
        <v>90</v>
      </c>
      <c r="C51">
        <v>89</v>
      </c>
      <c r="D51">
        <v>90</v>
      </c>
      <c r="E51">
        <v>98</v>
      </c>
      <c r="F51">
        <v>101</v>
      </c>
      <c r="G51">
        <v>87</v>
      </c>
      <c r="H51">
        <v>91</v>
      </c>
      <c r="I51">
        <v>90</v>
      </c>
      <c r="J51">
        <v>89</v>
      </c>
      <c r="K51">
        <v>89</v>
      </c>
      <c r="L51">
        <v>88</v>
      </c>
      <c r="M51">
        <v>95</v>
      </c>
      <c r="N51">
        <v>90</v>
      </c>
      <c r="O51">
        <v>90</v>
      </c>
      <c r="P51">
        <v>92</v>
      </c>
      <c r="Q51">
        <v>96</v>
      </c>
      <c r="R51">
        <v>84</v>
      </c>
      <c r="S51">
        <v>82</v>
      </c>
      <c r="T51">
        <v>86</v>
      </c>
      <c r="U51">
        <v>89</v>
      </c>
    </row>
    <row r="52" spans="1:21" x14ac:dyDescent="0.2">
      <c r="A52" s="1">
        <v>42967</v>
      </c>
      <c r="B52">
        <v>89</v>
      </c>
      <c r="C52">
        <v>88</v>
      </c>
      <c r="D52">
        <v>79</v>
      </c>
      <c r="E52">
        <v>89</v>
      </c>
      <c r="F52">
        <v>97</v>
      </c>
      <c r="G52">
        <v>86</v>
      </c>
      <c r="H52">
        <v>93</v>
      </c>
      <c r="I52">
        <v>87</v>
      </c>
      <c r="J52">
        <v>88</v>
      </c>
      <c r="K52">
        <v>92</v>
      </c>
      <c r="L52">
        <v>93</v>
      </c>
      <c r="M52">
        <v>96</v>
      </c>
      <c r="N52">
        <v>90</v>
      </c>
      <c r="O52">
        <v>88</v>
      </c>
      <c r="P52">
        <v>93</v>
      </c>
      <c r="Q52">
        <v>93</v>
      </c>
      <c r="R52">
        <v>84</v>
      </c>
      <c r="S52">
        <v>84</v>
      </c>
      <c r="T52">
        <v>89</v>
      </c>
      <c r="U52">
        <v>88</v>
      </c>
    </row>
    <row r="53" spans="1:21" x14ac:dyDescent="0.2">
      <c r="A53" s="1">
        <v>42968</v>
      </c>
      <c r="B53">
        <v>90</v>
      </c>
      <c r="C53">
        <v>82</v>
      </c>
      <c r="D53">
        <v>84</v>
      </c>
      <c r="E53">
        <v>91</v>
      </c>
      <c r="F53">
        <v>87</v>
      </c>
      <c r="G53">
        <v>88</v>
      </c>
      <c r="H53">
        <v>93</v>
      </c>
      <c r="I53">
        <v>88</v>
      </c>
      <c r="J53">
        <v>82</v>
      </c>
      <c r="K53">
        <v>94</v>
      </c>
      <c r="L53">
        <v>91</v>
      </c>
      <c r="M53">
        <v>99</v>
      </c>
      <c r="N53">
        <v>85</v>
      </c>
      <c r="O53">
        <v>88</v>
      </c>
      <c r="P53">
        <v>93</v>
      </c>
      <c r="Q53">
        <v>94</v>
      </c>
      <c r="R53">
        <v>88</v>
      </c>
      <c r="S53">
        <v>84</v>
      </c>
      <c r="T53">
        <v>92</v>
      </c>
      <c r="U53">
        <v>89</v>
      </c>
    </row>
    <row r="54" spans="1:21" x14ac:dyDescent="0.2">
      <c r="A54" s="1">
        <v>42969</v>
      </c>
      <c r="B54">
        <v>91</v>
      </c>
      <c r="C54">
        <v>79</v>
      </c>
      <c r="D54">
        <v>87</v>
      </c>
      <c r="E54">
        <v>91</v>
      </c>
      <c r="F54">
        <v>86</v>
      </c>
      <c r="G54">
        <v>90</v>
      </c>
      <c r="H54">
        <v>91</v>
      </c>
      <c r="I54">
        <v>88</v>
      </c>
      <c r="J54">
        <v>84</v>
      </c>
      <c r="K54">
        <v>93</v>
      </c>
      <c r="L54">
        <v>88</v>
      </c>
      <c r="M54">
        <v>104</v>
      </c>
      <c r="N54">
        <v>82</v>
      </c>
      <c r="O54">
        <v>85</v>
      </c>
      <c r="P54">
        <v>94</v>
      </c>
      <c r="Q54">
        <v>98</v>
      </c>
      <c r="R54">
        <v>84</v>
      </c>
      <c r="S54">
        <v>88</v>
      </c>
      <c r="T54">
        <v>93</v>
      </c>
      <c r="U54">
        <v>92</v>
      </c>
    </row>
    <row r="55" spans="1:21" x14ac:dyDescent="0.2">
      <c r="A55" s="1">
        <v>42970</v>
      </c>
      <c r="B55">
        <v>91</v>
      </c>
      <c r="C55">
        <v>81</v>
      </c>
      <c r="D55">
        <v>87</v>
      </c>
      <c r="E55">
        <v>90</v>
      </c>
      <c r="F55">
        <v>88</v>
      </c>
      <c r="G55">
        <v>88</v>
      </c>
      <c r="H55">
        <v>95</v>
      </c>
      <c r="I55">
        <v>90</v>
      </c>
      <c r="J55">
        <v>84</v>
      </c>
      <c r="K55">
        <v>87</v>
      </c>
      <c r="L55">
        <v>87</v>
      </c>
      <c r="M55">
        <v>98</v>
      </c>
      <c r="N55">
        <v>78</v>
      </c>
      <c r="O55">
        <v>81</v>
      </c>
      <c r="P55">
        <v>93</v>
      </c>
      <c r="Q55">
        <v>92</v>
      </c>
      <c r="R55">
        <v>88</v>
      </c>
      <c r="S55">
        <v>90</v>
      </c>
      <c r="T55">
        <v>93</v>
      </c>
      <c r="U55">
        <v>87</v>
      </c>
    </row>
    <row r="56" spans="1:21" x14ac:dyDescent="0.2">
      <c r="A56" s="1">
        <v>42971</v>
      </c>
      <c r="B56">
        <v>91</v>
      </c>
      <c r="C56">
        <v>82</v>
      </c>
      <c r="D56">
        <v>88</v>
      </c>
      <c r="E56">
        <v>80</v>
      </c>
      <c r="F56">
        <v>92</v>
      </c>
      <c r="G56">
        <v>93</v>
      </c>
      <c r="H56">
        <v>93</v>
      </c>
      <c r="I56">
        <v>89</v>
      </c>
      <c r="J56">
        <v>87</v>
      </c>
      <c r="K56">
        <v>85</v>
      </c>
      <c r="L56">
        <v>83</v>
      </c>
      <c r="M56">
        <v>95</v>
      </c>
      <c r="N56">
        <v>83</v>
      </c>
      <c r="O56">
        <v>86</v>
      </c>
      <c r="P56">
        <v>90</v>
      </c>
      <c r="Q56">
        <v>93</v>
      </c>
      <c r="R56">
        <v>86</v>
      </c>
      <c r="S56">
        <v>84</v>
      </c>
      <c r="T56">
        <v>88</v>
      </c>
      <c r="U56">
        <v>89</v>
      </c>
    </row>
    <row r="57" spans="1:21" x14ac:dyDescent="0.2">
      <c r="A57" s="1">
        <v>42972</v>
      </c>
      <c r="B57">
        <v>84</v>
      </c>
      <c r="C57">
        <v>84</v>
      </c>
      <c r="D57">
        <v>90</v>
      </c>
      <c r="E57">
        <v>82</v>
      </c>
      <c r="F57">
        <v>92</v>
      </c>
      <c r="G57">
        <v>90</v>
      </c>
      <c r="H57">
        <v>91</v>
      </c>
      <c r="I57">
        <v>88</v>
      </c>
      <c r="J57">
        <v>82</v>
      </c>
      <c r="K57">
        <v>84</v>
      </c>
      <c r="L57">
        <v>85</v>
      </c>
      <c r="M57">
        <v>94</v>
      </c>
      <c r="N57">
        <v>78</v>
      </c>
      <c r="O57">
        <v>87</v>
      </c>
      <c r="P57">
        <v>89</v>
      </c>
      <c r="Q57">
        <v>95</v>
      </c>
      <c r="R57">
        <v>85</v>
      </c>
      <c r="S57">
        <v>82</v>
      </c>
      <c r="T57">
        <v>84</v>
      </c>
      <c r="U57">
        <v>84</v>
      </c>
    </row>
    <row r="58" spans="1:21" x14ac:dyDescent="0.2">
      <c r="A58" s="1">
        <v>42973</v>
      </c>
      <c r="B58">
        <v>88</v>
      </c>
      <c r="C58">
        <v>87</v>
      </c>
      <c r="D58">
        <v>91</v>
      </c>
      <c r="E58">
        <v>89</v>
      </c>
      <c r="F58">
        <v>90</v>
      </c>
      <c r="G58">
        <v>91</v>
      </c>
      <c r="H58">
        <v>88</v>
      </c>
      <c r="I58">
        <v>89</v>
      </c>
      <c r="J58">
        <v>86</v>
      </c>
      <c r="K58">
        <v>84</v>
      </c>
      <c r="L58">
        <v>88</v>
      </c>
      <c r="M58">
        <v>92</v>
      </c>
      <c r="N58">
        <v>83</v>
      </c>
      <c r="O58">
        <v>90</v>
      </c>
      <c r="P58">
        <v>90</v>
      </c>
      <c r="Q58">
        <v>99</v>
      </c>
      <c r="R58">
        <v>90</v>
      </c>
      <c r="S58">
        <v>82</v>
      </c>
      <c r="T58">
        <v>86</v>
      </c>
      <c r="U58">
        <v>86</v>
      </c>
    </row>
    <row r="59" spans="1:21" x14ac:dyDescent="0.2">
      <c r="A59" s="1">
        <v>42974</v>
      </c>
      <c r="B59">
        <v>84</v>
      </c>
      <c r="C59">
        <v>90</v>
      </c>
      <c r="D59">
        <v>89</v>
      </c>
      <c r="E59">
        <v>88</v>
      </c>
      <c r="F59">
        <v>90</v>
      </c>
      <c r="G59">
        <v>91</v>
      </c>
      <c r="H59">
        <v>84</v>
      </c>
      <c r="I59">
        <v>90</v>
      </c>
      <c r="J59">
        <v>88</v>
      </c>
      <c r="K59">
        <v>86</v>
      </c>
      <c r="L59">
        <v>88</v>
      </c>
      <c r="M59">
        <v>88</v>
      </c>
      <c r="N59">
        <v>80</v>
      </c>
      <c r="O59">
        <v>83</v>
      </c>
      <c r="P59">
        <v>89</v>
      </c>
      <c r="Q59">
        <v>95</v>
      </c>
      <c r="R59">
        <v>90</v>
      </c>
      <c r="S59">
        <v>86</v>
      </c>
      <c r="T59">
        <v>88</v>
      </c>
      <c r="U59">
        <v>85</v>
      </c>
    </row>
    <row r="60" spans="1:21" x14ac:dyDescent="0.2">
      <c r="A60" s="1">
        <v>42975</v>
      </c>
      <c r="B60">
        <v>86</v>
      </c>
      <c r="C60">
        <v>90</v>
      </c>
      <c r="D60">
        <v>90</v>
      </c>
      <c r="E60">
        <v>90</v>
      </c>
      <c r="F60">
        <v>92</v>
      </c>
      <c r="G60">
        <v>81</v>
      </c>
      <c r="H60">
        <v>82</v>
      </c>
      <c r="I60">
        <v>91</v>
      </c>
      <c r="J60">
        <v>90</v>
      </c>
      <c r="K60">
        <v>86</v>
      </c>
      <c r="L60">
        <v>90</v>
      </c>
      <c r="M60">
        <v>88</v>
      </c>
      <c r="N60">
        <v>86</v>
      </c>
      <c r="O60">
        <v>75</v>
      </c>
      <c r="P60">
        <v>87</v>
      </c>
      <c r="Q60">
        <v>95</v>
      </c>
      <c r="R60">
        <v>80</v>
      </c>
      <c r="S60">
        <v>90</v>
      </c>
      <c r="T60">
        <v>91</v>
      </c>
      <c r="U60">
        <v>83</v>
      </c>
    </row>
    <row r="61" spans="1:21" x14ac:dyDescent="0.2">
      <c r="A61" s="1">
        <v>42976</v>
      </c>
      <c r="B61">
        <v>88</v>
      </c>
      <c r="C61">
        <v>91</v>
      </c>
      <c r="D61">
        <v>93</v>
      </c>
      <c r="E61">
        <v>91</v>
      </c>
      <c r="F61">
        <v>92</v>
      </c>
      <c r="G61">
        <v>86</v>
      </c>
      <c r="H61">
        <v>82</v>
      </c>
      <c r="I61">
        <v>89</v>
      </c>
      <c r="J61">
        <v>87</v>
      </c>
      <c r="K61">
        <v>85</v>
      </c>
      <c r="L61">
        <v>90</v>
      </c>
      <c r="M61">
        <v>89</v>
      </c>
      <c r="N61">
        <v>89</v>
      </c>
      <c r="O61">
        <v>86</v>
      </c>
      <c r="P61">
        <v>84</v>
      </c>
      <c r="Q61">
        <v>93</v>
      </c>
      <c r="R61">
        <v>86</v>
      </c>
      <c r="S61">
        <v>92</v>
      </c>
      <c r="T61">
        <v>92</v>
      </c>
      <c r="U61">
        <v>81</v>
      </c>
    </row>
    <row r="62" spans="1:21" x14ac:dyDescent="0.2">
      <c r="A62" s="1">
        <v>42977</v>
      </c>
      <c r="B62">
        <v>84</v>
      </c>
      <c r="C62">
        <v>91</v>
      </c>
      <c r="D62">
        <v>93</v>
      </c>
      <c r="E62">
        <v>91</v>
      </c>
      <c r="F62">
        <v>88</v>
      </c>
      <c r="G62">
        <v>81</v>
      </c>
      <c r="H62">
        <v>78</v>
      </c>
      <c r="I62">
        <v>88</v>
      </c>
      <c r="J62">
        <v>88</v>
      </c>
      <c r="K62">
        <v>85</v>
      </c>
      <c r="L62">
        <v>88</v>
      </c>
      <c r="M62">
        <v>89</v>
      </c>
      <c r="N62">
        <v>89</v>
      </c>
      <c r="O62">
        <v>79</v>
      </c>
      <c r="P62">
        <v>85</v>
      </c>
      <c r="Q62">
        <v>90</v>
      </c>
      <c r="R62">
        <v>80</v>
      </c>
      <c r="S62">
        <v>87</v>
      </c>
      <c r="T62">
        <v>88</v>
      </c>
      <c r="U62">
        <v>74</v>
      </c>
    </row>
    <row r="63" spans="1:21" x14ac:dyDescent="0.2">
      <c r="A63" s="1">
        <v>42978</v>
      </c>
      <c r="B63">
        <v>82</v>
      </c>
      <c r="C63">
        <v>88</v>
      </c>
      <c r="D63">
        <v>91</v>
      </c>
      <c r="E63">
        <v>84</v>
      </c>
      <c r="F63">
        <v>87</v>
      </c>
      <c r="G63">
        <v>82</v>
      </c>
      <c r="H63">
        <v>77</v>
      </c>
      <c r="I63">
        <v>89</v>
      </c>
      <c r="J63">
        <v>87</v>
      </c>
      <c r="K63">
        <v>85</v>
      </c>
      <c r="L63">
        <v>80</v>
      </c>
      <c r="M63">
        <v>86</v>
      </c>
      <c r="N63">
        <v>88</v>
      </c>
      <c r="O63">
        <v>79</v>
      </c>
      <c r="P63">
        <v>89</v>
      </c>
      <c r="Q63">
        <v>92</v>
      </c>
      <c r="R63">
        <v>89</v>
      </c>
      <c r="S63">
        <v>90</v>
      </c>
      <c r="T63">
        <v>89</v>
      </c>
      <c r="U63">
        <v>84</v>
      </c>
    </row>
    <row r="64" spans="1:21" x14ac:dyDescent="0.2">
      <c r="A64" s="1">
        <v>42979</v>
      </c>
      <c r="B64">
        <v>80</v>
      </c>
      <c r="C64">
        <v>88</v>
      </c>
      <c r="D64">
        <v>87</v>
      </c>
      <c r="E64">
        <v>88</v>
      </c>
      <c r="F64">
        <v>79</v>
      </c>
      <c r="G64">
        <v>80</v>
      </c>
      <c r="H64">
        <v>84</v>
      </c>
      <c r="I64">
        <v>88</v>
      </c>
      <c r="J64">
        <v>82</v>
      </c>
      <c r="K64">
        <v>85</v>
      </c>
      <c r="L64">
        <v>85</v>
      </c>
      <c r="M64">
        <v>84</v>
      </c>
      <c r="N64">
        <v>81</v>
      </c>
      <c r="O64">
        <v>71</v>
      </c>
      <c r="P64">
        <v>90</v>
      </c>
      <c r="Q64">
        <v>95</v>
      </c>
      <c r="R64">
        <v>91</v>
      </c>
      <c r="S64">
        <v>90</v>
      </c>
      <c r="T64">
        <v>90</v>
      </c>
      <c r="U64">
        <v>87</v>
      </c>
    </row>
    <row r="65" spans="1:21" x14ac:dyDescent="0.2">
      <c r="A65" s="1">
        <v>42980</v>
      </c>
      <c r="B65">
        <v>73</v>
      </c>
      <c r="C65">
        <v>91</v>
      </c>
      <c r="D65">
        <v>84</v>
      </c>
      <c r="E65">
        <v>91</v>
      </c>
      <c r="F65">
        <v>81</v>
      </c>
      <c r="G65">
        <v>75</v>
      </c>
      <c r="H65">
        <v>84</v>
      </c>
      <c r="I65">
        <v>86</v>
      </c>
      <c r="J65">
        <v>80</v>
      </c>
      <c r="K65">
        <v>88</v>
      </c>
      <c r="L65">
        <v>86</v>
      </c>
      <c r="M65">
        <v>83</v>
      </c>
      <c r="N65">
        <v>85</v>
      </c>
      <c r="O65">
        <v>78</v>
      </c>
      <c r="P65">
        <v>91</v>
      </c>
      <c r="Q65">
        <v>96</v>
      </c>
      <c r="R65">
        <v>89</v>
      </c>
      <c r="S65">
        <v>84</v>
      </c>
      <c r="T65">
        <v>90</v>
      </c>
      <c r="U65">
        <v>90</v>
      </c>
    </row>
    <row r="66" spans="1:21" x14ac:dyDescent="0.2">
      <c r="A66" s="1">
        <v>42981</v>
      </c>
      <c r="B66">
        <v>87</v>
      </c>
      <c r="C66">
        <v>93</v>
      </c>
      <c r="D66">
        <v>77</v>
      </c>
      <c r="E66">
        <v>84</v>
      </c>
      <c r="F66">
        <v>82</v>
      </c>
      <c r="G66">
        <v>73</v>
      </c>
      <c r="H66">
        <v>89</v>
      </c>
      <c r="I66">
        <v>87</v>
      </c>
      <c r="J66">
        <v>81</v>
      </c>
      <c r="K66">
        <v>87</v>
      </c>
      <c r="L66">
        <v>85</v>
      </c>
      <c r="M66">
        <v>88</v>
      </c>
      <c r="N66">
        <v>83</v>
      </c>
      <c r="O66">
        <v>79</v>
      </c>
      <c r="P66">
        <v>92</v>
      </c>
      <c r="Q66">
        <v>95</v>
      </c>
      <c r="R66">
        <v>85</v>
      </c>
      <c r="S66">
        <v>90</v>
      </c>
      <c r="T66">
        <v>92</v>
      </c>
      <c r="U66">
        <v>89</v>
      </c>
    </row>
    <row r="67" spans="1:21" x14ac:dyDescent="0.2">
      <c r="A67" s="1">
        <v>42982</v>
      </c>
      <c r="B67">
        <v>84</v>
      </c>
      <c r="C67">
        <v>81</v>
      </c>
      <c r="D67">
        <v>90</v>
      </c>
      <c r="E67">
        <v>93</v>
      </c>
      <c r="F67">
        <v>87</v>
      </c>
      <c r="G67">
        <v>81</v>
      </c>
      <c r="H67">
        <v>95</v>
      </c>
      <c r="I67">
        <v>87</v>
      </c>
      <c r="J67">
        <v>82</v>
      </c>
      <c r="K67">
        <v>85</v>
      </c>
      <c r="L67">
        <v>88</v>
      </c>
      <c r="M67">
        <v>91</v>
      </c>
      <c r="N67">
        <v>85</v>
      </c>
      <c r="O67">
        <v>83</v>
      </c>
      <c r="P67">
        <v>84</v>
      </c>
      <c r="Q67">
        <v>80</v>
      </c>
      <c r="R67">
        <v>77</v>
      </c>
      <c r="S67">
        <v>89</v>
      </c>
      <c r="T67">
        <v>82</v>
      </c>
      <c r="U67">
        <v>92</v>
      </c>
    </row>
    <row r="68" spans="1:21" x14ac:dyDescent="0.2">
      <c r="A68" s="1">
        <v>42983</v>
      </c>
      <c r="B68">
        <v>87</v>
      </c>
      <c r="C68">
        <v>81</v>
      </c>
      <c r="D68">
        <v>91</v>
      </c>
      <c r="E68">
        <v>96</v>
      </c>
      <c r="F68">
        <v>81</v>
      </c>
      <c r="G68">
        <v>90</v>
      </c>
      <c r="H68">
        <v>93</v>
      </c>
      <c r="I68">
        <v>84</v>
      </c>
      <c r="J68">
        <v>84</v>
      </c>
      <c r="K68">
        <v>81</v>
      </c>
      <c r="L68">
        <v>83</v>
      </c>
      <c r="M68">
        <v>89</v>
      </c>
      <c r="N68">
        <v>88</v>
      </c>
      <c r="O68">
        <v>83</v>
      </c>
      <c r="P68">
        <v>85</v>
      </c>
      <c r="Q68">
        <v>78</v>
      </c>
      <c r="R68">
        <v>85</v>
      </c>
      <c r="S68">
        <v>89</v>
      </c>
      <c r="T68">
        <v>89</v>
      </c>
      <c r="U68">
        <v>87</v>
      </c>
    </row>
    <row r="69" spans="1:21" x14ac:dyDescent="0.2">
      <c r="A69" s="1">
        <v>42984</v>
      </c>
      <c r="B69">
        <v>89</v>
      </c>
      <c r="C69">
        <v>82</v>
      </c>
      <c r="D69">
        <v>89</v>
      </c>
      <c r="E69">
        <v>96</v>
      </c>
      <c r="F69">
        <v>66</v>
      </c>
      <c r="G69">
        <v>88</v>
      </c>
      <c r="H69">
        <v>91</v>
      </c>
      <c r="I69">
        <v>73</v>
      </c>
      <c r="J69">
        <v>81</v>
      </c>
      <c r="K69">
        <v>81</v>
      </c>
      <c r="L69">
        <v>85</v>
      </c>
      <c r="M69">
        <v>85</v>
      </c>
      <c r="N69">
        <v>87</v>
      </c>
      <c r="O69">
        <v>85</v>
      </c>
      <c r="P69">
        <v>90</v>
      </c>
      <c r="Q69">
        <v>75</v>
      </c>
      <c r="R69">
        <v>85</v>
      </c>
      <c r="S69">
        <v>88</v>
      </c>
      <c r="T69">
        <v>91</v>
      </c>
      <c r="U69">
        <v>85</v>
      </c>
    </row>
    <row r="70" spans="1:21" x14ac:dyDescent="0.2">
      <c r="A70" s="1">
        <v>42985</v>
      </c>
      <c r="B70">
        <v>89</v>
      </c>
      <c r="C70">
        <v>86</v>
      </c>
      <c r="D70">
        <v>90</v>
      </c>
      <c r="E70">
        <v>91</v>
      </c>
      <c r="F70">
        <v>66</v>
      </c>
      <c r="G70">
        <v>87</v>
      </c>
      <c r="H70">
        <v>88</v>
      </c>
      <c r="I70">
        <v>75</v>
      </c>
      <c r="J70">
        <v>86</v>
      </c>
      <c r="K70">
        <v>83</v>
      </c>
      <c r="L70">
        <v>80</v>
      </c>
      <c r="M70">
        <v>86</v>
      </c>
      <c r="N70">
        <v>89</v>
      </c>
      <c r="O70">
        <v>84</v>
      </c>
      <c r="P70">
        <v>91</v>
      </c>
      <c r="Q70">
        <v>69</v>
      </c>
      <c r="R70">
        <v>92</v>
      </c>
      <c r="S70">
        <v>88</v>
      </c>
      <c r="T70">
        <v>90</v>
      </c>
      <c r="U70">
        <v>85</v>
      </c>
    </row>
    <row r="71" spans="1:21" x14ac:dyDescent="0.2">
      <c r="A71" s="1">
        <v>42986</v>
      </c>
      <c r="B71">
        <v>89</v>
      </c>
      <c r="C71">
        <v>88</v>
      </c>
      <c r="D71">
        <v>89</v>
      </c>
      <c r="E71">
        <v>91</v>
      </c>
      <c r="F71">
        <v>75</v>
      </c>
      <c r="G71">
        <v>86</v>
      </c>
      <c r="H71">
        <v>87</v>
      </c>
      <c r="I71">
        <v>81</v>
      </c>
      <c r="J71">
        <v>73</v>
      </c>
      <c r="K71">
        <v>85</v>
      </c>
      <c r="L71">
        <v>83</v>
      </c>
      <c r="M71">
        <v>88</v>
      </c>
      <c r="N71">
        <v>90</v>
      </c>
      <c r="O71">
        <v>87</v>
      </c>
      <c r="P71">
        <v>93</v>
      </c>
      <c r="Q71">
        <v>73</v>
      </c>
      <c r="R71">
        <v>88</v>
      </c>
      <c r="S71">
        <v>91</v>
      </c>
      <c r="T71">
        <v>84</v>
      </c>
      <c r="U71">
        <v>84</v>
      </c>
    </row>
    <row r="72" spans="1:21" x14ac:dyDescent="0.2">
      <c r="A72" s="1">
        <v>42987</v>
      </c>
      <c r="B72">
        <v>91</v>
      </c>
      <c r="C72">
        <v>84</v>
      </c>
      <c r="D72">
        <v>79</v>
      </c>
      <c r="E72">
        <v>77</v>
      </c>
      <c r="F72">
        <v>80</v>
      </c>
      <c r="G72">
        <v>86</v>
      </c>
      <c r="H72">
        <v>91</v>
      </c>
      <c r="I72">
        <v>82</v>
      </c>
      <c r="J72">
        <v>84</v>
      </c>
      <c r="K72">
        <v>86</v>
      </c>
      <c r="L72">
        <v>83</v>
      </c>
      <c r="M72">
        <v>89</v>
      </c>
      <c r="N72">
        <v>88</v>
      </c>
      <c r="O72">
        <v>84</v>
      </c>
      <c r="P72">
        <v>92</v>
      </c>
      <c r="Q72">
        <v>81</v>
      </c>
      <c r="R72">
        <v>83</v>
      </c>
      <c r="S72">
        <v>90</v>
      </c>
      <c r="T72">
        <v>84</v>
      </c>
      <c r="U72">
        <v>87</v>
      </c>
    </row>
    <row r="73" spans="1:21" x14ac:dyDescent="0.2">
      <c r="A73" s="1">
        <v>42988</v>
      </c>
      <c r="B73">
        <v>84</v>
      </c>
      <c r="C73">
        <v>80</v>
      </c>
      <c r="D73">
        <v>78</v>
      </c>
      <c r="E73">
        <v>87</v>
      </c>
      <c r="F73">
        <v>82</v>
      </c>
      <c r="G73">
        <v>89</v>
      </c>
      <c r="H73">
        <v>95</v>
      </c>
      <c r="I73">
        <v>79</v>
      </c>
      <c r="J73">
        <v>84</v>
      </c>
      <c r="K73">
        <v>84</v>
      </c>
      <c r="L73">
        <v>85</v>
      </c>
      <c r="M73">
        <v>89</v>
      </c>
      <c r="N73">
        <v>87</v>
      </c>
      <c r="O73">
        <v>80</v>
      </c>
      <c r="P73">
        <v>94</v>
      </c>
      <c r="Q73">
        <v>84</v>
      </c>
      <c r="R73">
        <v>84</v>
      </c>
      <c r="S73">
        <v>89</v>
      </c>
      <c r="T73">
        <v>86</v>
      </c>
      <c r="U73">
        <v>85</v>
      </c>
    </row>
    <row r="74" spans="1:21" x14ac:dyDescent="0.2">
      <c r="A74" s="1">
        <v>42989</v>
      </c>
      <c r="B74">
        <v>86</v>
      </c>
      <c r="C74">
        <v>82</v>
      </c>
      <c r="D74">
        <v>81</v>
      </c>
      <c r="E74">
        <v>87</v>
      </c>
      <c r="F74">
        <v>84</v>
      </c>
      <c r="G74">
        <v>87</v>
      </c>
      <c r="H74">
        <v>95</v>
      </c>
      <c r="I74">
        <v>80</v>
      </c>
      <c r="J74">
        <v>84</v>
      </c>
      <c r="K74">
        <v>84</v>
      </c>
      <c r="L74">
        <v>84</v>
      </c>
      <c r="M74">
        <v>89</v>
      </c>
      <c r="N74">
        <v>83</v>
      </c>
      <c r="O74">
        <v>75</v>
      </c>
      <c r="P74">
        <v>96</v>
      </c>
      <c r="Q74">
        <v>86</v>
      </c>
      <c r="R74">
        <v>83</v>
      </c>
      <c r="S74">
        <v>89</v>
      </c>
      <c r="T74">
        <v>90</v>
      </c>
      <c r="U74">
        <v>86</v>
      </c>
    </row>
    <row r="75" spans="1:21" x14ac:dyDescent="0.2">
      <c r="A75" s="1">
        <v>42990</v>
      </c>
      <c r="B75">
        <v>88</v>
      </c>
      <c r="C75">
        <v>86</v>
      </c>
      <c r="D75">
        <v>84</v>
      </c>
      <c r="E75">
        <v>87</v>
      </c>
      <c r="F75">
        <v>86</v>
      </c>
      <c r="G75">
        <v>84</v>
      </c>
      <c r="H75">
        <v>90</v>
      </c>
      <c r="I75">
        <v>81</v>
      </c>
      <c r="J75">
        <v>81</v>
      </c>
      <c r="K75">
        <v>86</v>
      </c>
      <c r="L75">
        <v>82</v>
      </c>
      <c r="M75">
        <v>86</v>
      </c>
      <c r="N75">
        <v>87</v>
      </c>
      <c r="O75">
        <v>81</v>
      </c>
      <c r="P75">
        <v>89</v>
      </c>
      <c r="Q75">
        <v>87</v>
      </c>
      <c r="R75">
        <v>81</v>
      </c>
      <c r="S75">
        <v>90</v>
      </c>
      <c r="T75">
        <v>92</v>
      </c>
      <c r="U75">
        <v>78</v>
      </c>
    </row>
    <row r="76" spans="1:21" x14ac:dyDescent="0.2">
      <c r="A76" s="1">
        <v>42991</v>
      </c>
      <c r="B76">
        <v>78</v>
      </c>
      <c r="C76">
        <v>87</v>
      </c>
      <c r="D76">
        <v>89</v>
      </c>
      <c r="E76">
        <v>86</v>
      </c>
      <c r="F76">
        <v>87</v>
      </c>
      <c r="G76">
        <v>84</v>
      </c>
      <c r="H76">
        <v>75</v>
      </c>
      <c r="I76">
        <v>84</v>
      </c>
      <c r="J76">
        <v>79</v>
      </c>
      <c r="K76">
        <v>88</v>
      </c>
      <c r="L76">
        <v>70</v>
      </c>
      <c r="M76">
        <v>85</v>
      </c>
      <c r="N76">
        <v>86</v>
      </c>
      <c r="O76">
        <v>80</v>
      </c>
      <c r="P76">
        <v>86</v>
      </c>
      <c r="Q76">
        <v>89</v>
      </c>
      <c r="R76">
        <v>81</v>
      </c>
      <c r="S76">
        <v>87</v>
      </c>
      <c r="T76">
        <v>86</v>
      </c>
      <c r="U76">
        <v>75</v>
      </c>
    </row>
    <row r="77" spans="1:21" x14ac:dyDescent="0.2">
      <c r="A77" s="1">
        <v>42992</v>
      </c>
      <c r="B77">
        <v>79</v>
      </c>
      <c r="C77">
        <v>87</v>
      </c>
      <c r="D77">
        <v>87</v>
      </c>
      <c r="E77">
        <v>87</v>
      </c>
      <c r="F77">
        <v>86</v>
      </c>
      <c r="G77">
        <v>86</v>
      </c>
      <c r="H77">
        <v>78</v>
      </c>
      <c r="I77">
        <v>82</v>
      </c>
      <c r="J77">
        <v>79</v>
      </c>
      <c r="K77">
        <v>88</v>
      </c>
      <c r="L77">
        <v>80</v>
      </c>
      <c r="M77">
        <v>81</v>
      </c>
      <c r="N77">
        <v>88</v>
      </c>
      <c r="O77">
        <v>82</v>
      </c>
      <c r="P77">
        <v>91</v>
      </c>
      <c r="Q77">
        <v>92</v>
      </c>
      <c r="R77">
        <v>83</v>
      </c>
      <c r="S77">
        <v>82</v>
      </c>
      <c r="T77">
        <v>78</v>
      </c>
      <c r="U77">
        <v>77</v>
      </c>
    </row>
    <row r="78" spans="1:21" x14ac:dyDescent="0.2">
      <c r="A78" s="1">
        <v>42993</v>
      </c>
      <c r="B78">
        <v>86</v>
      </c>
      <c r="C78">
        <v>88</v>
      </c>
      <c r="D78">
        <v>87</v>
      </c>
      <c r="E78">
        <v>89</v>
      </c>
      <c r="F78">
        <v>80</v>
      </c>
      <c r="G78">
        <v>77</v>
      </c>
      <c r="H78">
        <v>91</v>
      </c>
      <c r="I78">
        <v>82</v>
      </c>
      <c r="J78">
        <v>73</v>
      </c>
      <c r="K78">
        <v>91</v>
      </c>
      <c r="L78">
        <v>82</v>
      </c>
      <c r="M78">
        <v>82</v>
      </c>
      <c r="N78">
        <v>79</v>
      </c>
      <c r="O78">
        <v>79</v>
      </c>
      <c r="P78">
        <v>91</v>
      </c>
      <c r="Q78">
        <v>86</v>
      </c>
      <c r="R78">
        <v>87</v>
      </c>
      <c r="S78">
        <v>84</v>
      </c>
      <c r="T78">
        <v>80</v>
      </c>
      <c r="U78">
        <v>80</v>
      </c>
    </row>
    <row r="79" spans="1:21" x14ac:dyDescent="0.2">
      <c r="A79" s="1">
        <v>42994</v>
      </c>
      <c r="B79">
        <v>82</v>
      </c>
      <c r="C79">
        <v>88</v>
      </c>
      <c r="D79">
        <v>88</v>
      </c>
      <c r="E79">
        <v>81</v>
      </c>
      <c r="F79">
        <v>75</v>
      </c>
      <c r="G79">
        <v>77</v>
      </c>
      <c r="H79">
        <v>88</v>
      </c>
      <c r="I79">
        <v>81</v>
      </c>
      <c r="J79">
        <v>75</v>
      </c>
      <c r="K79">
        <v>88</v>
      </c>
      <c r="L79">
        <v>83</v>
      </c>
      <c r="M79">
        <v>76</v>
      </c>
      <c r="N79">
        <v>80</v>
      </c>
      <c r="O79">
        <v>82</v>
      </c>
      <c r="P79">
        <v>89</v>
      </c>
      <c r="Q79">
        <v>72</v>
      </c>
      <c r="R79">
        <v>86</v>
      </c>
      <c r="S79">
        <v>89</v>
      </c>
      <c r="T79">
        <v>86</v>
      </c>
      <c r="U79">
        <v>79</v>
      </c>
    </row>
    <row r="80" spans="1:21" x14ac:dyDescent="0.2">
      <c r="A80" s="1">
        <v>42995</v>
      </c>
      <c r="B80">
        <v>82</v>
      </c>
      <c r="C80">
        <v>90</v>
      </c>
      <c r="D80">
        <v>87</v>
      </c>
      <c r="E80">
        <v>81</v>
      </c>
      <c r="F80">
        <v>73</v>
      </c>
      <c r="G80">
        <v>81</v>
      </c>
      <c r="H80">
        <v>86</v>
      </c>
      <c r="I80">
        <v>81</v>
      </c>
      <c r="J80">
        <v>80</v>
      </c>
      <c r="K80">
        <v>86</v>
      </c>
      <c r="L80">
        <v>85</v>
      </c>
      <c r="M80">
        <v>78</v>
      </c>
      <c r="N80">
        <v>69</v>
      </c>
      <c r="O80">
        <v>73</v>
      </c>
      <c r="P80">
        <v>95</v>
      </c>
      <c r="Q80">
        <v>79</v>
      </c>
      <c r="R80">
        <v>83</v>
      </c>
      <c r="S80">
        <v>79</v>
      </c>
      <c r="T80">
        <v>86</v>
      </c>
      <c r="U80">
        <v>83</v>
      </c>
    </row>
    <row r="81" spans="1:21" x14ac:dyDescent="0.2">
      <c r="A81" s="1">
        <v>42996</v>
      </c>
      <c r="B81">
        <v>78</v>
      </c>
      <c r="C81">
        <v>88</v>
      </c>
      <c r="D81">
        <v>82</v>
      </c>
      <c r="E81">
        <v>82</v>
      </c>
      <c r="F81">
        <v>73</v>
      </c>
      <c r="G81">
        <v>81</v>
      </c>
      <c r="H81">
        <v>81</v>
      </c>
      <c r="I81">
        <v>81</v>
      </c>
      <c r="J81">
        <v>79</v>
      </c>
      <c r="K81">
        <v>88</v>
      </c>
      <c r="L81">
        <v>85</v>
      </c>
      <c r="M81">
        <v>79</v>
      </c>
      <c r="N81">
        <v>82</v>
      </c>
      <c r="O81">
        <v>80</v>
      </c>
      <c r="P81">
        <v>93</v>
      </c>
      <c r="Q81">
        <v>77</v>
      </c>
      <c r="R81">
        <v>79</v>
      </c>
      <c r="S81">
        <v>78</v>
      </c>
      <c r="T81">
        <v>85</v>
      </c>
      <c r="U81">
        <v>83</v>
      </c>
    </row>
    <row r="82" spans="1:21" x14ac:dyDescent="0.2">
      <c r="A82" s="1">
        <v>42997</v>
      </c>
      <c r="B82">
        <v>79</v>
      </c>
      <c r="C82">
        <v>91</v>
      </c>
      <c r="D82">
        <v>80</v>
      </c>
      <c r="E82">
        <v>79</v>
      </c>
      <c r="F82">
        <v>84</v>
      </c>
      <c r="G82">
        <v>82</v>
      </c>
      <c r="H82">
        <v>80</v>
      </c>
      <c r="I82">
        <v>84</v>
      </c>
      <c r="J82">
        <v>78</v>
      </c>
      <c r="K82">
        <v>90</v>
      </c>
      <c r="L82">
        <v>79</v>
      </c>
      <c r="M82">
        <v>82</v>
      </c>
      <c r="N82">
        <v>81</v>
      </c>
      <c r="O82">
        <v>74</v>
      </c>
      <c r="P82">
        <v>92</v>
      </c>
      <c r="Q82">
        <v>77</v>
      </c>
      <c r="R82">
        <v>81</v>
      </c>
      <c r="S82">
        <v>84</v>
      </c>
      <c r="T82">
        <v>84</v>
      </c>
      <c r="U82">
        <v>87</v>
      </c>
    </row>
    <row r="83" spans="1:21" x14ac:dyDescent="0.2">
      <c r="A83" s="1">
        <v>42998</v>
      </c>
      <c r="B83">
        <v>79</v>
      </c>
      <c r="C83">
        <v>95</v>
      </c>
      <c r="D83">
        <v>82</v>
      </c>
      <c r="E83">
        <v>68</v>
      </c>
      <c r="F83">
        <v>87</v>
      </c>
      <c r="G83">
        <v>84</v>
      </c>
      <c r="H83">
        <v>86</v>
      </c>
      <c r="I83">
        <v>87</v>
      </c>
      <c r="J83">
        <v>73</v>
      </c>
      <c r="K83">
        <v>90</v>
      </c>
      <c r="L83">
        <v>73</v>
      </c>
      <c r="M83">
        <v>81</v>
      </c>
      <c r="N83">
        <v>79</v>
      </c>
      <c r="O83">
        <v>81</v>
      </c>
      <c r="P83">
        <v>96</v>
      </c>
      <c r="Q83">
        <v>82</v>
      </c>
      <c r="R83">
        <v>79</v>
      </c>
      <c r="S83">
        <v>86</v>
      </c>
      <c r="T83">
        <v>83</v>
      </c>
      <c r="U83">
        <v>89</v>
      </c>
    </row>
    <row r="84" spans="1:21" x14ac:dyDescent="0.2">
      <c r="A84" s="1">
        <v>42999</v>
      </c>
      <c r="B84">
        <v>78</v>
      </c>
      <c r="C84">
        <v>89</v>
      </c>
      <c r="D84">
        <v>82</v>
      </c>
      <c r="E84">
        <v>79</v>
      </c>
      <c r="F84">
        <v>77</v>
      </c>
      <c r="G84">
        <v>86</v>
      </c>
      <c r="H84">
        <v>84</v>
      </c>
      <c r="I84">
        <v>82</v>
      </c>
      <c r="J84">
        <v>75</v>
      </c>
      <c r="K84">
        <v>90</v>
      </c>
      <c r="L84">
        <v>75</v>
      </c>
      <c r="M84">
        <v>78</v>
      </c>
      <c r="N84">
        <v>75</v>
      </c>
      <c r="O84">
        <v>79</v>
      </c>
      <c r="P84">
        <v>95</v>
      </c>
      <c r="Q84">
        <v>86</v>
      </c>
      <c r="R84">
        <v>85</v>
      </c>
      <c r="S84">
        <v>73</v>
      </c>
      <c r="T84">
        <v>87</v>
      </c>
      <c r="U84">
        <v>77</v>
      </c>
    </row>
    <row r="85" spans="1:21" x14ac:dyDescent="0.2">
      <c r="A85" s="1">
        <v>43000</v>
      </c>
      <c r="B85">
        <v>81</v>
      </c>
      <c r="C85">
        <v>70</v>
      </c>
      <c r="D85">
        <v>88</v>
      </c>
      <c r="E85">
        <v>72</v>
      </c>
      <c r="F85">
        <v>73</v>
      </c>
      <c r="G85">
        <v>87</v>
      </c>
      <c r="H85">
        <v>77</v>
      </c>
      <c r="I85">
        <v>75</v>
      </c>
      <c r="J85">
        <v>80</v>
      </c>
      <c r="K85">
        <v>86</v>
      </c>
      <c r="L85">
        <v>82</v>
      </c>
      <c r="M85">
        <v>86</v>
      </c>
      <c r="N85">
        <v>84</v>
      </c>
      <c r="O85">
        <v>84</v>
      </c>
      <c r="P85">
        <v>92</v>
      </c>
      <c r="Q85">
        <v>80</v>
      </c>
      <c r="R85">
        <v>87</v>
      </c>
      <c r="S85">
        <v>82</v>
      </c>
      <c r="T85">
        <v>82</v>
      </c>
      <c r="U85">
        <v>76</v>
      </c>
    </row>
    <row r="86" spans="1:21" x14ac:dyDescent="0.2">
      <c r="A86" s="1">
        <v>43001</v>
      </c>
      <c r="B86">
        <v>84</v>
      </c>
      <c r="C86">
        <v>80</v>
      </c>
      <c r="D86">
        <v>84</v>
      </c>
      <c r="E86">
        <v>75</v>
      </c>
      <c r="F86">
        <v>81</v>
      </c>
      <c r="G86">
        <v>88</v>
      </c>
      <c r="H86">
        <v>82</v>
      </c>
      <c r="I86">
        <v>81</v>
      </c>
      <c r="J86">
        <v>84</v>
      </c>
      <c r="K86">
        <v>87</v>
      </c>
      <c r="L86">
        <v>86</v>
      </c>
      <c r="M86">
        <v>83</v>
      </c>
      <c r="N86">
        <v>82</v>
      </c>
      <c r="O86">
        <v>83</v>
      </c>
      <c r="P86">
        <v>91</v>
      </c>
      <c r="Q86">
        <v>83</v>
      </c>
      <c r="R86">
        <v>81</v>
      </c>
      <c r="S86">
        <v>82</v>
      </c>
      <c r="T86">
        <v>77</v>
      </c>
      <c r="U86">
        <v>81</v>
      </c>
    </row>
    <row r="87" spans="1:21" x14ac:dyDescent="0.2">
      <c r="A87" s="1">
        <v>43002</v>
      </c>
      <c r="B87">
        <v>84</v>
      </c>
      <c r="C87">
        <v>82</v>
      </c>
      <c r="D87">
        <v>81</v>
      </c>
      <c r="E87">
        <v>78</v>
      </c>
      <c r="F87">
        <v>84</v>
      </c>
      <c r="G87">
        <v>69</v>
      </c>
      <c r="H87">
        <v>73</v>
      </c>
      <c r="I87">
        <v>80</v>
      </c>
      <c r="J87">
        <v>82</v>
      </c>
      <c r="K87">
        <v>88</v>
      </c>
      <c r="L87">
        <v>84</v>
      </c>
      <c r="M87">
        <v>89</v>
      </c>
      <c r="N87">
        <v>78</v>
      </c>
      <c r="O87">
        <v>85</v>
      </c>
      <c r="P87">
        <v>88</v>
      </c>
      <c r="Q87">
        <v>82</v>
      </c>
      <c r="R87">
        <v>78</v>
      </c>
      <c r="S87">
        <v>71</v>
      </c>
      <c r="T87">
        <v>78</v>
      </c>
      <c r="U87">
        <v>74</v>
      </c>
    </row>
    <row r="88" spans="1:21" x14ac:dyDescent="0.2">
      <c r="A88" s="1">
        <v>43003</v>
      </c>
      <c r="B88">
        <v>87</v>
      </c>
      <c r="C88">
        <v>66</v>
      </c>
      <c r="D88">
        <v>82</v>
      </c>
      <c r="E88">
        <v>81</v>
      </c>
      <c r="F88">
        <v>82</v>
      </c>
      <c r="G88">
        <v>66</v>
      </c>
      <c r="H88">
        <v>69</v>
      </c>
      <c r="I88">
        <v>82</v>
      </c>
      <c r="J88">
        <v>81</v>
      </c>
      <c r="K88">
        <v>85</v>
      </c>
      <c r="L88">
        <v>75</v>
      </c>
      <c r="M88">
        <v>87</v>
      </c>
      <c r="N88">
        <v>82</v>
      </c>
      <c r="O88">
        <v>87</v>
      </c>
      <c r="P88">
        <v>93</v>
      </c>
      <c r="Q88">
        <v>88</v>
      </c>
      <c r="R88">
        <v>82</v>
      </c>
      <c r="S88">
        <v>67</v>
      </c>
      <c r="T88">
        <v>77</v>
      </c>
      <c r="U88">
        <v>67</v>
      </c>
    </row>
    <row r="89" spans="1:21" x14ac:dyDescent="0.2">
      <c r="A89" s="1">
        <v>43004</v>
      </c>
      <c r="B89">
        <v>84</v>
      </c>
      <c r="C89">
        <v>70</v>
      </c>
      <c r="D89">
        <v>84</v>
      </c>
      <c r="E89">
        <v>82</v>
      </c>
      <c r="F89">
        <v>68</v>
      </c>
      <c r="G89">
        <v>72</v>
      </c>
      <c r="H89">
        <v>75</v>
      </c>
      <c r="I89">
        <v>82</v>
      </c>
      <c r="J89">
        <v>79</v>
      </c>
      <c r="K89">
        <v>77</v>
      </c>
      <c r="L89">
        <v>78</v>
      </c>
      <c r="M89">
        <v>84</v>
      </c>
      <c r="N89">
        <v>80</v>
      </c>
      <c r="O89">
        <v>85</v>
      </c>
      <c r="P89">
        <v>76</v>
      </c>
      <c r="Q89">
        <v>86</v>
      </c>
      <c r="R89">
        <v>86</v>
      </c>
      <c r="S89">
        <v>78</v>
      </c>
      <c r="T89">
        <v>74</v>
      </c>
      <c r="U89">
        <v>71</v>
      </c>
    </row>
    <row r="90" spans="1:21" x14ac:dyDescent="0.2">
      <c r="A90" s="1">
        <v>43005</v>
      </c>
      <c r="B90">
        <v>79</v>
      </c>
      <c r="C90">
        <v>64</v>
      </c>
      <c r="D90">
        <v>87</v>
      </c>
      <c r="E90">
        <v>78</v>
      </c>
      <c r="F90">
        <v>71</v>
      </c>
      <c r="G90">
        <v>75</v>
      </c>
      <c r="H90">
        <v>75</v>
      </c>
      <c r="I90">
        <v>82</v>
      </c>
      <c r="J90">
        <v>72</v>
      </c>
      <c r="K90">
        <v>86</v>
      </c>
      <c r="L90">
        <v>79</v>
      </c>
      <c r="M90">
        <v>85</v>
      </c>
      <c r="N90">
        <v>77</v>
      </c>
      <c r="O90">
        <v>80</v>
      </c>
      <c r="P90">
        <v>81</v>
      </c>
      <c r="Q90">
        <v>84</v>
      </c>
      <c r="R90">
        <v>88</v>
      </c>
      <c r="S90">
        <v>79</v>
      </c>
      <c r="T90">
        <v>78</v>
      </c>
      <c r="U90">
        <v>71</v>
      </c>
    </row>
    <row r="91" spans="1:21" x14ac:dyDescent="0.2">
      <c r="A91" s="1">
        <v>43006</v>
      </c>
      <c r="B91">
        <v>75</v>
      </c>
      <c r="C91">
        <v>68</v>
      </c>
      <c r="D91">
        <v>80</v>
      </c>
      <c r="E91">
        <v>80</v>
      </c>
      <c r="F91">
        <v>75</v>
      </c>
      <c r="G91">
        <v>78</v>
      </c>
      <c r="H91">
        <v>79</v>
      </c>
      <c r="I91">
        <v>73</v>
      </c>
      <c r="J91">
        <v>78</v>
      </c>
      <c r="K91">
        <v>85</v>
      </c>
      <c r="L91">
        <v>81</v>
      </c>
      <c r="M91">
        <v>85</v>
      </c>
      <c r="N91">
        <v>86</v>
      </c>
      <c r="O91">
        <v>83</v>
      </c>
      <c r="P91">
        <v>76</v>
      </c>
      <c r="Q91">
        <v>79</v>
      </c>
      <c r="R91">
        <v>86</v>
      </c>
      <c r="S91">
        <v>77</v>
      </c>
      <c r="T91">
        <v>74</v>
      </c>
      <c r="U91">
        <v>75</v>
      </c>
    </row>
    <row r="92" spans="1:21" x14ac:dyDescent="0.2">
      <c r="A92" s="1">
        <v>43007</v>
      </c>
      <c r="B92">
        <v>72</v>
      </c>
      <c r="C92">
        <v>77</v>
      </c>
      <c r="D92">
        <v>75</v>
      </c>
      <c r="E92">
        <v>77</v>
      </c>
      <c r="F92">
        <v>73</v>
      </c>
      <c r="G92">
        <v>71</v>
      </c>
      <c r="H92">
        <v>73</v>
      </c>
      <c r="I92">
        <v>66</v>
      </c>
      <c r="J92">
        <v>78</v>
      </c>
      <c r="K92">
        <v>85</v>
      </c>
      <c r="L92">
        <v>70</v>
      </c>
      <c r="M92">
        <v>81</v>
      </c>
      <c r="N92">
        <v>86</v>
      </c>
      <c r="O92">
        <v>72</v>
      </c>
      <c r="P92">
        <v>79</v>
      </c>
      <c r="Q92">
        <v>84</v>
      </c>
      <c r="R92">
        <v>84</v>
      </c>
      <c r="S92">
        <v>76</v>
      </c>
      <c r="T92">
        <v>71</v>
      </c>
      <c r="U92">
        <v>77</v>
      </c>
    </row>
    <row r="93" spans="1:21" x14ac:dyDescent="0.2">
      <c r="A93" s="1">
        <v>43008</v>
      </c>
      <c r="B93">
        <v>64</v>
      </c>
      <c r="C93">
        <v>86</v>
      </c>
      <c r="D93">
        <v>75</v>
      </c>
      <c r="E93">
        <v>71</v>
      </c>
      <c r="F93">
        <v>75</v>
      </c>
      <c r="G93">
        <v>71</v>
      </c>
      <c r="H93">
        <v>79</v>
      </c>
      <c r="I93">
        <v>71</v>
      </c>
      <c r="J93">
        <v>80</v>
      </c>
      <c r="K93">
        <v>82</v>
      </c>
      <c r="L93">
        <v>75</v>
      </c>
      <c r="M93">
        <v>79</v>
      </c>
      <c r="N93">
        <v>86</v>
      </c>
      <c r="O93">
        <v>74</v>
      </c>
      <c r="P93">
        <v>76</v>
      </c>
      <c r="Q93">
        <v>78</v>
      </c>
      <c r="R93">
        <v>72</v>
      </c>
      <c r="S93">
        <v>77</v>
      </c>
      <c r="T93">
        <v>84</v>
      </c>
      <c r="U93">
        <v>85</v>
      </c>
    </row>
    <row r="94" spans="1:21" x14ac:dyDescent="0.2">
      <c r="A94" s="1">
        <v>43009</v>
      </c>
      <c r="B94">
        <v>66</v>
      </c>
      <c r="C94">
        <v>75</v>
      </c>
      <c r="D94">
        <v>86</v>
      </c>
      <c r="E94">
        <v>73</v>
      </c>
      <c r="F94">
        <v>77</v>
      </c>
      <c r="G94">
        <v>75</v>
      </c>
      <c r="H94">
        <v>82</v>
      </c>
      <c r="I94">
        <v>72</v>
      </c>
      <c r="J94">
        <v>82</v>
      </c>
      <c r="K94">
        <v>83</v>
      </c>
      <c r="L94">
        <v>83</v>
      </c>
      <c r="M94">
        <v>80</v>
      </c>
      <c r="N94">
        <v>74</v>
      </c>
      <c r="O94">
        <v>76</v>
      </c>
      <c r="P94">
        <v>79</v>
      </c>
      <c r="Q94">
        <v>65</v>
      </c>
      <c r="R94">
        <v>75</v>
      </c>
      <c r="S94">
        <v>82</v>
      </c>
      <c r="T94">
        <v>86</v>
      </c>
      <c r="U94">
        <v>71</v>
      </c>
    </row>
    <row r="95" spans="1:21" x14ac:dyDescent="0.2">
      <c r="A95" s="1">
        <v>43010</v>
      </c>
      <c r="B95">
        <v>72</v>
      </c>
      <c r="C95">
        <v>73</v>
      </c>
      <c r="D95">
        <v>78</v>
      </c>
      <c r="E95">
        <v>75</v>
      </c>
      <c r="F95">
        <v>79</v>
      </c>
      <c r="G95">
        <v>80</v>
      </c>
      <c r="H95">
        <v>84</v>
      </c>
      <c r="I95">
        <v>68</v>
      </c>
      <c r="J95">
        <v>82</v>
      </c>
      <c r="K95">
        <v>85</v>
      </c>
      <c r="L95">
        <v>81</v>
      </c>
      <c r="M95">
        <v>82</v>
      </c>
      <c r="N95">
        <v>74</v>
      </c>
      <c r="O95">
        <v>75</v>
      </c>
      <c r="P95">
        <v>78</v>
      </c>
      <c r="Q95">
        <v>68</v>
      </c>
      <c r="R95">
        <v>72</v>
      </c>
      <c r="S95">
        <v>82</v>
      </c>
      <c r="T95">
        <v>85</v>
      </c>
      <c r="U95">
        <v>66</v>
      </c>
    </row>
    <row r="96" spans="1:21" x14ac:dyDescent="0.2">
      <c r="A96" s="1">
        <v>43011</v>
      </c>
      <c r="B96">
        <v>84</v>
      </c>
      <c r="C96">
        <v>75</v>
      </c>
      <c r="D96">
        <v>77</v>
      </c>
      <c r="E96">
        <v>84</v>
      </c>
      <c r="F96">
        <v>82</v>
      </c>
      <c r="G96">
        <v>81</v>
      </c>
      <c r="H96">
        <v>84</v>
      </c>
      <c r="I96">
        <v>66</v>
      </c>
      <c r="J96">
        <v>80</v>
      </c>
      <c r="K96">
        <v>83</v>
      </c>
      <c r="L96">
        <v>82</v>
      </c>
      <c r="M96">
        <v>77</v>
      </c>
      <c r="N96">
        <v>80</v>
      </c>
      <c r="O96">
        <v>76</v>
      </c>
      <c r="P96">
        <v>68</v>
      </c>
      <c r="Q96">
        <v>75</v>
      </c>
      <c r="R96">
        <v>74</v>
      </c>
      <c r="S96">
        <v>82</v>
      </c>
      <c r="T96">
        <v>78</v>
      </c>
      <c r="U96">
        <v>66</v>
      </c>
    </row>
    <row r="97" spans="1:21" x14ac:dyDescent="0.2">
      <c r="A97" s="1">
        <v>43012</v>
      </c>
      <c r="B97">
        <v>70</v>
      </c>
      <c r="C97">
        <v>78</v>
      </c>
      <c r="D97">
        <v>82</v>
      </c>
      <c r="E97">
        <v>71</v>
      </c>
      <c r="F97">
        <v>81</v>
      </c>
      <c r="G97">
        <v>80</v>
      </c>
      <c r="H97">
        <v>82</v>
      </c>
      <c r="I97">
        <v>77</v>
      </c>
      <c r="J97">
        <v>81</v>
      </c>
      <c r="K97">
        <v>85</v>
      </c>
      <c r="L97">
        <v>84</v>
      </c>
      <c r="M97">
        <v>80</v>
      </c>
      <c r="N97">
        <v>83</v>
      </c>
      <c r="O97">
        <v>74</v>
      </c>
      <c r="P97">
        <v>67</v>
      </c>
      <c r="Q97">
        <v>80</v>
      </c>
      <c r="R97">
        <v>82</v>
      </c>
      <c r="S97">
        <v>85</v>
      </c>
      <c r="T97">
        <v>65</v>
      </c>
      <c r="U97">
        <v>70</v>
      </c>
    </row>
    <row r="98" spans="1:21" x14ac:dyDescent="0.2">
      <c r="A98" s="1">
        <v>43013</v>
      </c>
      <c r="B98">
        <v>66</v>
      </c>
      <c r="C98">
        <v>81</v>
      </c>
      <c r="D98">
        <v>82</v>
      </c>
      <c r="E98">
        <v>73</v>
      </c>
      <c r="F98">
        <v>82</v>
      </c>
      <c r="G98">
        <v>79</v>
      </c>
      <c r="H98">
        <v>87</v>
      </c>
      <c r="I98">
        <v>78</v>
      </c>
      <c r="J98">
        <v>80</v>
      </c>
      <c r="K98">
        <v>81</v>
      </c>
      <c r="L98">
        <v>86</v>
      </c>
      <c r="M98">
        <v>81</v>
      </c>
      <c r="N98">
        <v>83</v>
      </c>
      <c r="O98">
        <v>62</v>
      </c>
      <c r="P98">
        <v>70</v>
      </c>
      <c r="Q98">
        <v>83</v>
      </c>
      <c r="R98">
        <v>82</v>
      </c>
      <c r="S98">
        <v>84</v>
      </c>
      <c r="T98">
        <v>71</v>
      </c>
      <c r="U98">
        <v>73</v>
      </c>
    </row>
    <row r="99" spans="1:21" x14ac:dyDescent="0.2">
      <c r="A99" s="1">
        <v>43014</v>
      </c>
      <c r="B99">
        <v>64</v>
      </c>
      <c r="C99">
        <v>82</v>
      </c>
      <c r="D99">
        <v>73</v>
      </c>
      <c r="E99">
        <v>71</v>
      </c>
      <c r="F99">
        <v>73</v>
      </c>
      <c r="G99">
        <v>70</v>
      </c>
      <c r="H99">
        <v>86</v>
      </c>
      <c r="I99">
        <v>75</v>
      </c>
      <c r="J99">
        <v>75</v>
      </c>
      <c r="K99">
        <v>72</v>
      </c>
      <c r="L99">
        <v>76</v>
      </c>
      <c r="M99">
        <v>82</v>
      </c>
      <c r="N99">
        <v>82</v>
      </c>
      <c r="O99">
        <v>71</v>
      </c>
      <c r="P99">
        <v>73</v>
      </c>
      <c r="Q99">
        <v>81</v>
      </c>
      <c r="R99">
        <v>83</v>
      </c>
      <c r="S99">
        <v>84</v>
      </c>
      <c r="T99">
        <v>78</v>
      </c>
      <c r="U99">
        <v>76</v>
      </c>
    </row>
    <row r="100" spans="1:21" x14ac:dyDescent="0.2">
      <c r="A100" s="1">
        <v>43015</v>
      </c>
      <c r="B100">
        <v>60</v>
      </c>
      <c r="C100">
        <v>82</v>
      </c>
      <c r="D100">
        <v>82</v>
      </c>
      <c r="E100">
        <v>73</v>
      </c>
      <c r="F100">
        <v>66</v>
      </c>
      <c r="G100">
        <v>68</v>
      </c>
      <c r="H100">
        <v>80</v>
      </c>
      <c r="I100">
        <v>73</v>
      </c>
      <c r="J100">
        <v>75</v>
      </c>
      <c r="K100">
        <v>72</v>
      </c>
      <c r="L100">
        <v>72</v>
      </c>
      <c r="M100">
        <v>83</v>
      </c>
      <c r="N100">
        <v>82</v>
      </c>
      <c r="O100">
        <v>79</v>
      </c>
      <c r="P100">
        <v>81</v>
      </c>
      <c r="Q100">
        <v>79</v>
      </c>
      <c r="R100">
        <v>68</v>
      </c>
      <c r="S100">
        <v>74</v>
      </c>
      <c r="T100">
        <v>82</v>
      </c>
      <c r="U100">
        <v>81</v>
      </c>
    </row>
    <row r="101" spans="1:21" x14ac:dyDescent="0.2">
      <c r="A101" s="1">
        <v>43016</v>
      </c>
      <c r="B101">
        <v>78</v>
      </c>
      <c r="C101">
        <v>82</v>
      </c>
      <c r="D101">
        <v>69</v>
      </c>
      <c r="E101">
        <v>73</v>
      </c>
      <c r="F101">
        <v>55</v>
      </c>
      <c r="G101">
        <v>79</v>
      </c>
      <c r="H101">
        <v>71</v>
      </c>
      <c r="I101">
        <v>73</v>
      </c>
      <c r="J101">
        <v>73</v>
      </c>
      <c r="K101">
        <v>73</v>
      </c>
      <c r="L101">
        <v>72</v>
      </c>
      <c r="M101">
        <v>83</v>
      </c>
      <c r="N101">
        <v>72</v>
      </c>
      <c r="O101">
        <v>80</v>
      </c>
      <c r="P101">
        <v>82</v>
      </c>
      <c r="Q101">
        <v>78</v>
      </c>
      <c r="R101">
        <v>63</v>
      </c>
      <c r="S101">
        <v>72</v>
      </c>
      <c r="T101">
        <v>86</v>
      </c>
      <c r="U101">
        <v>82</v>
      </c>
    </row>
    <row r="102" spans="1:21" x14ac:dyDescent="0.2">
      <c r="A102" s="1">
        <v>43017</v>
      </c>
      <c r="B102">
        <v>70</v>
      </c>
      <c r="C102">
        <v>80</v>
      </c>
      <c r="D102">
        <v>72</v>
      </c>
      <c r="E102">
        <v>72</v>
      </c>
      <c r="F102">
        <v>55</v>
      </c>
      <c r="G102">
        <v>66</v>
      </c>
      <c r="H102">
        <v>66</v>
      </c>
      <c r="I102">
        <v>73</v>
      </c>
      <c r="J102">
        <v>71</v>
      </c>
      <c r="K102">
        <v>70</v>
      </c>
      <c r="L102">
        <v>79</v>
      </c>
      <c r="M102">
        <v>81</v>
      </c>
      <c r="N102">
        <v>75</v>
      </c>
      <c r="O102">
        <v>85</v>
      </c>
      <c r="P102">
        <v>85</v>
      </c>
      <c r="Q102">
        <v>72</v>
      </c>
      <c r="R102">
        <v>70</v>
      </c>
      <c r="S102">
        <v>76</v>
      </c>
      <c r="T102">
        <v>86</v>
      </c>
      <c r="U102">
        <v>81</v>
      </c>
    </row>
    <row r="103" spans="1:21" x14ac:dyDescent="0.2">
      <c r="A103" s="1">
        <v>43018</v>
      </c>
      <c r="B103">
        <v>72</v>
      </c>
      <c r="C103">
        <v>82</v>
      </c>
      <c r="D103">
        <v>73</v>
      </c>
      <c r="E103">
        <v>72</v>
      </c>
      <c r="F103">
        <v>64</v>
      </c>
      <c r="G103">
        <v>73</v>
      </c>
      <c r="H103">
        <v>70</v>
      </c>
      <c r="I103">
        <v>73</v>
      </c>
      <c r="J103">
        <v>71</v>
      </c>
      <c r="K103">
        <v>77</v>
      </c>
      <c r="L103">
        <v>80</v>
      </c>
      <c r="M103">
        <v>81</v>
      </c>
      <c r="N103">
        <v>77</v>
      </c>
      <c r="O103">
        <v>74</v>
      </c>
      <c r="P103">
        <v>86</v>
      </c>
      <c r="Q103">
        <v>68</v>
      </c>
      <c r="R103">
        <v>73</v>
      </c>
      <c r="S103">
        <v>80</v>
      </c>
      <c r="T103">
        <v>86</v>
      </c>
      <c r="U103">
        <v>71</v>
      </c>
    </row>
    <row r="104" spans="1:21" x14ac:dyDescent="0.2">
      <c r="A104" s="1">
        <v>43019</v>
      </c>
      <c r="B104">
        <v>69</v>
      </c>
      <c r="C104">
        <v>82</v>
      </c>
      <c r="D104">
        <v>78</v>
      </c>
      <c r="E104">
        <v>73</v>
      </c>
      <c r="F104">
        <v>71</v>
      </c>
      <c r="G104">
        <v>75</v>
      </c>
      <c r="H104">
        <v>78</v>
      </c>
      <c r="I104">
        <v>66</v>
      </c>
      <c r="J104">
        <v>77</v>
      </c>
      <c r="K104">
        <v>82</v>
      </c>
      <c r="L104">
        <v>80</v>
      </c>
      <c r="M104">
        <v>67</v>
      </c>
      <c r="N104">
        <v>78</v>
      </c>
      <c r="O104">
        <v>77</v>
      </c>
      <c r="P104">
        <v>86</v>
      </c>
      <c r="Q104">
        <v>65</v>
      </c>
      <c r="R104">
        <v>75</v>
      </c>
      <c r="S104">
        <v>79</v>
      </c>
      <c r="T104">
        <v>86</v>
      </c>
      <c r="U104">
        <v>73</v>
      </c>
    </row>
    <row r="105" spans="1:21" x14ac:dyDescent="0.2">
      <c r="A105" s="1">
        <v>43020</v>
      </c>
      <c r="B105">
        <v>69</v>
      </c>
      <c r="C105">
        <v>79</v>
      </c>
      <c r="D105">
        <v>78</v>
      </c>
      <c r="E105">
        <v>70</v>
      </c>
      <c r="F105">
        <v>73</v>
      </c>
      <c r="G105">
        <v>78</v>
      </c>
      <c r="H105">
        <v>84</v>
      </c>
      <c r="I105">
        <v>78</v>
      </c>
      <c r="J105">
        <v>73</v>
      </c>
      <c r="K105">
        <v>74</v>
      </c>
      <c r="L105">
        <v>71</v>
      </c>
      <c r="M105">
        <v>72</v>
      </c>
      <c r="N105">
        <v>77</v>
      </c>
      <c r="O105">
        <v>66</v>
      </c>
      <c r="P105">
        <v>80</v>
      </c>
      <c r="Q105">
        <v>73</v>
      </c>
      <c r="R105">
        <v>79</v>
      </c>
      <c r="S105">
        <v>81</v>
      </c>
      <c r="T105">
        <v>85</v>
      </c>
      <c r="U105">
        <v>76</v>
      </c>
    </row>
    <row r="106" spans="1:21" x14ac:dyDescent="0.2">
      <c r="A106" s="1">
        <v>43021</v>
      </c>
      <c r="B106">
        <v>73</v>
      </c>
      <c r="C106">
        <v>80</v>
      </c>
      <c r="D106">
        <v>78</v>
      </c>
      <c r="E106">
        <v>64</v>
      </c>
      <c r="F106">
        <v>75</v>
      </c>
      <c r="G106">
        <v>78</v>
      </c>
      <c r="H106">
        <v>79</v>
      </c>
      <c r="I106">
        <v>78</v>
      </c>
      <c r="J106">
        <v>64</v>
      </c>
      <c r="K106">
        <v>77</v>
      </c>
      <c r="L106">
        <v>62</v>
      </c>
      <c r="M106">
        <v>74</v>
      </c>
      <c r="N106">
        <v>77</v>
      </c>
      <c r="O106">
        <v>73</v>
      </c>
      <c r="P106">
        <v>80</v>
      </c>
      <c r="Q106">
        <v>74</v>
      </c>
      <c r="R106">
        <v>75</v>
      </c>
      <c r="S106">
        <v>82</v>
      </c>
      <c r="T106">
        <v>85</v>
      </c>
      <c r="U106">
        <v>81</v>
      </c>
    </row>
    <row r="107" spans="1:21" x14ac:dyDescent="0.2">
      <c r="A107" s="1">
        <v>43022</v>
      </c>
      <c r="B107">
        <v>79</v>
      </c>
      <c r="C107">
        <v>68</v>
      </c>
      <c r="D107">
        <v>75</v>
      </c>
      <c r="E107">
        <v>75</v>
      </c>
      <c r="F107">
        <v>75</v>
      </c>
      <c r="G107">
        <v>75</v>
      </c>
      <c r="H107">
        <v>68</v>
      </c>
      <c r="I107">
        <v>78</v>
      </c>
      <c r="J107">
        <v>63</v>
      </c>
      <c r="K107">
        <v>78</v>
      </c>
      <c r="L107">
        <v>69</v>
      </c>
      <c r="M107">
        <v>78</v>
      </c>
      <c r="N107">
        <v>80</v>
      </c>
      <c r="O107">
        <v>66</v>
      </c>
      <c r="P107">
        <v>73</v>
      </c>
      <c r="Q107">
        <v>77</v>
      </c>
      <c r="R107">
        <v>77</v>
      </c>
      <c r="S107">
        <v>77</v>
      </c>
      <c r="T107">
        <v>75</v>
      </c>
      <c r="U107">
        <v>78</v>
      </c>
    </row>
    <row r="108" spans="1:21" x14ac:dyDescent="0.2">
      <c r="A108" s="1">
        <v>43023</v>
      </c>
      <c r="B108">
        <v>81</v>
      </c>
      <c r="C108">
        <v>63</v>
      </c>
      <c r="D108">
        <v>79</v>
      </c>
      <c r="E108">
        <v>73</v>
      </c>
      <c r="F108">
        <v>77</v>
      </c>
      <c r="G108">
        <v>75</v>
      </c>
      <c r="H108">
        <v>57</v>
      </c>
      <c r="I108">
        <v>69</v>
      </c>
      <c r="J108">
        <v>62</v>
      </c>
      <c r="K108">
        <v>79</v>
      </c>
      <c r="L108">
        <v>70</v>
      </c>
      <c r="M108">
        <v>78</v>
      </c>
      <c r="N108">
        <v>81</v>
      </c>
      <c r="O108">
        <v>61</v>
      </c>
      <c r="P108">
        <v>78</v>
      </c>
      <c r="Q108">
        <v>80</v>
      </c>
      <c r="R108">
        <v>77</v>
      </c>
      <c r="S108">
        <v>68</v>
      </c>
      <c r="T108">
        <v>69</v>
      </c>
      <c r="U108">
        <v>81</v>
      </c>
    </row>
    <row r="109" spans="1:21" x14ac:dyDescent="0.2">
      <c r="A109" s="1">
        <v>43024</v>
      </c>
      <c r="B109">
        <v>80</v>
      </c>
      <c r="C109">
        <v>57</v>
      </c>
      <c r="D109">
        <v>78</v>
      </c>
      <c r="E109">
        <v>77</v>
      </c>
      <c r="F109">
        <v>80</v>
      </c>
      <c r="G109">
        <v>62</v>
      </c>
      <c r="H109">
        <v>66</v>
      </c>
      <c r="I109">
        <v>72</v>
      </c>
      <c r="J109">
        <v>71</v>
      </c>
      <c r="K109">
        <v>76</v>
      </c>
      <c r="L109">
        <v>59</v>
      </c>
      <c r="M109">
        <v>76</v>
      </c>
      <c r="N109">
        <v>83</v>
      </c>
      <c r="O109">
        <v>61</v>
      </c>
      <c r="P109">
        <v>76</v>
      </c>
      <c r="Q109">
        <v>84</v>
      </c>
      <c r="R109">
        <v>74</v>
      </c>
      <c r="S109">
        <v>74</v>
      </c>
      <c r="T109">
        <v>70</v>
      </c>
      <c r="U109">
        <v>77</v>
      </c>
    </row>
    <row r="110" spans="1:21" x14ac:dyDescent="0.2">
      <c r="A110" s="1">
        <v>43025</v>
      </c>
      <c r="B110">
        <v>82</v>
      </c>
      <c r="C110">
        <v>66</v>
      </c>
      <c r="D110">
        <v>77</v>
      </c>
      <c r="E110">
        <v>80</v>
      </c>
      <c r="F110">
        <v>80</v>
      </c>
      <c r="G110">
        <v>60</v>
      </c>
      <c r="H110">
        <v>64</v>
      </c>
      <c r="I110">
        <v>68</v>
      </c>
      <c r="J110">
        <v>75</v>
      </c>
      <c r="K110">
        <v>75</v>
      </c>
      <c r="L110">
        <v>71</v>
      </c>
      <c r="M110">
        <v>82</v>
      </c>
      <c r="N110">
        <v>69</v>
      </c>
      <c r="O110">
        <v>51</v>
      </c>
      <c r="P110">
        <v>80</v>
      </c>
      <c r="Q110">
        <v>85</v>
      </c>
      <c r="R110">
        <v>75</v>
      </c>
      <c r="S110">
        <v>72</v>
      </c>
      <c r="T110">
        <v>80</v>
      </c>
      <c r="U110">
        <v>70</v>
      </c>
    </row>
    <row r="111" spans="1:21" x14ac:dyDescent="0.2">
      <c r="A111" s="1">
        <v>43026</v>
      </c>
      <c r="B111">
        <v>66</v>
      </c>
      <c r="C111">
        <v>64</v>
      </c>
      <c r="D111">
        <v>78</v>
      </c>
      <c r="E111">
        <v>71</v>
      </c>
      <c r="F111">
        <v>80</v>
      </c>
      <c r="G111">
        <v>64</v>
      </c>
      <c r="H111">
        <v>68</v>
      </c>
      <c r="I111">
        <v>70</v>
      </c>
      <c r="J111">
        <v>73</v>
      </c>
      <c r="K111">
        <v>81</v>
      </c>
      <c r="L111">
        <v>77</v>
      </c>
      <c r="M111">
        <v>77</v>
      </c>
      <c r="N111">
        <v>67</v>
      </c>
      <c r="O111">
        <v>55</v>
      </c>
      <c r="P111">
        <v>78</v>
      </c>
      <c r="Q111">
        <v>80</v>
      </c>
      <c r="R111">
        <v>74</v>
      </c>
      <c r="S111">
        <v>73</v>
      </c>
      <c r="T111">
        <v>76</v>
      </c>
      <c r="U111">
        <v>66</v>
      </c>
    </row>
    <row r="112" spans="1:21" x14ac:dyDescent="0.2">
      <c r="A112" s="1">
        <v>43027</v>
      </c>
      <c r="B112">
        <v>63</v>
      </c>
      <c r="C112">
        <v>69</v>
      </c>
      <c r="D112">
        <v>82</v>
      </c>
      <c r="E112">
        <v>66</v>
      </c>
      <c r="F112">
        <v>73</v>
      </c>
      <c r="G112">
        <v>71</v>
      </c>
      <c r="H112">
        <v>71</v>
      </c>
      <c r="I112">
        <v>75</v>
      </c>
      <c r="J112">
        <v>68</v>
      </c>
      <c r="K112">
        <v>83</v>
      </c>
      <c r="L112">
        <v>76</v>
      </c>
      <c r="M112">
        <v>76</v>
      </c>
      <c r="N112">
        <v>65</v>
      </c>
      <c r="O112">
        <v>61</v>
      </c>
      <c r="P112">
        <v>82</v>
      </c>
      <c r="Q112">
        <v>67</v>
      </c>
      <c r="R112">
        <v>73</v>
      </c>
      <c r="S112">
        <v>63</v>
      </c>
      <c r="T112">
        <v>73</v>
      </c>
      <c r="U112">
        <v>64</v>
      </c>
    </row>
    <row r="113" spans="1:21" x14ac:dyDescent="0.2">
      <c r="A113" s="1">
        <v>43028</v>
      </c>
      <c r="B113">
        <v>68</v>
      </c>
      <c r="C113">
        <v>70</v>
      </c>
      <c r="D113">
        <v>75</v>
      </c>
      <c r="E113">
        <v>60</v>
      </c>
      <c r="F113">
        <v>73</v>
      </c>
      <c r="G113">
        <v>75</v>
      </c>
      <c r="H113">
        <v>73</v>
      </c>
      <c r="I113">
        <v>78</v>
      </c>
      <c r="J113">
        <v>71</v>
      </c>
      <c r="K113">
        <v>83</v>
      </c>
      <c r="L113">
        <v>69</v>
      </c>
      <c r="M113">
        <v>75</v>
      </c>
      <c r="N113">
        <v>66</v>
      </c>
      <c r="O113">
        <v>68</v>
      </c>
      <c r="P113">
        <v>77</v>
      </c>
      <c r="Q113">
        <v>59</v>
      </c>
      <c r="R113">
        <v>71</v>
      </c>
      <c r="S113">
        <v>70</v>
      </c>
      <c r="T113">
        <v>73</v>
      </c>
      <c r="U113">
        <v>71</v>
      </c>
    </row>
    <row r="114" spans="1:21" x14ac:dyDescent="0.2">
      <c r="A114" s="1">
        <v>43029</v>
      </c>
      <c r="B114">
        <v>79</v>
      </c>
      <c r="C114">
        <v>70</v>
      </c>
      <c r="D114">
        <v>73</v>
      </c>
      <c r="E114">
        <v>64</v>
      </c>
      <c r="F114">
        <v>75</v>
      </c>
      <c r="G114">
        <v>79</v>
      </c>
      <c r="H114">
        <v>71</v>
      </c>
      <c r="I114">
        <v>84</v>
      </c>
      <c r="J114">
        <v>73</v>
      </c>
      <c r="K114">
        <v>80</v>
      </c>
      <c r="L114">
        <v>69</v>
      </c>
      <c r="M114">
        <v>78</v>
      </c>
      <c r="N114">
        <v>72</v>
      </c>
      <c r="O114">
        <v>71</v>
      </c>
      <c r="P114">
        <v>80</v>
      </c>
      <c r="Q114">
        <v>63</v>
      </c>
      <c r="R114">
        <v>76</v>
      </c>
      <c r="S114">
        <v>72</v>
      </c>
      <c r="T114">
        <v>77</v>
      </c>
      <c r="U114">
        <v>76</v>
      </c>
    </row>
    <row r="115" spans="1:21" x14ac:dyDescent="0.2">
      <c r="A115" s="1">
        <v>43030</v>
      </c>
      <c r="B115">
        <v>81</v>
      </c>
      <c r="C115">
        <v>62</v>
      </c>
      <c r="D115">
        <v>63</v>
      </c>
      <c r="E115">
        <v>73</v>
      </c>
      <c r="F115">
        <v>79</v>
      </c>
      <c r="G115">
        <v>80</v>
      </c>
      <c r="H115">
        <v>64</v>
      </c>
      <c r="I115">
        <v>78</v>
      </c>
      <c r="J115">
        <v>73</v>
      </c>
      <c r="K115">
        <v>67</v>
      </c>
      <c r="L115">
        <v>70</v>
      </c>
      <c r="M115">
        <v>72</v>
      </c>
      <c r="N115">
        <v>68</v>
      </c>
      <c r="O115">
        <v>74</v>
      </c>
      <c r="P115">
        <v>78</v>
      </c>
      <c r="Q115">
        <v>68</v>
      </c>
      <c r="R115">
        <v>79</v>
      </c>
      <c r="S115">
        <v>69</v>
      </c>
      <c r="T115">
        <v>70</v>
      </c>
      <c r="U115">
        <v>79</v>
      </c>
    </row>
    <row r="116" spans="1:21" x14ac:dyDescent="0.2">
      <c r="A116" s="1">
        <v>43031</v>
      </c>
      <c r="B116">
        <v>69</v>
      </c>
      <c r="C116">
        <v>63</v>
      </c>
      <c r="D116">
        <v>63</v>
      </c>
      <c r="E116">
        <v>57</v>
      </c>
      <c r="F116">
        <v>75</v>
      </c>
      <c r="G116">
        <v>81</v>
      </c>
      <c r="H116">
        <v>59</v>
      </c>
      <c r="I116">
        <v>78</v>
      </c>
      <c r="J116">
        <v>70</v>
      </c>
      <c r="K116">
        <v>70</v>
      </c>
      <c r="L116">
        <v>53</v>
      </c>
      <c r="M116">
        <v>81</v>
      </c>
      <c r="N116">
        <v>62</v>
      </c>
      <c r="O116">
        <v>72</v>
      </c>
      <c r="P116">
        <v>76</v>
      </c>
      <c r="Q116">
        <v>70</v>
      </c>
      <c r="R116">
        <v>78</v>
      </c>
      <c r="S116">
        <v>63</v>
      </c>
      <c r="T116">
        <v>72</v>
      </c>
      <c r="U116">
        <v>81</v>
      </c>
    </row>
    <row r="117" spans="1:21" x14ac:dyDescent="0.2">
      <c r="A117" s="1">
        <v>43032</v>
      </c>
      <c r="B117">
        <v>73</v>
      </c>
      <c r="C117">
        <v>62</v>
      </c>
      <c r="D117">
        <v>72</v>
      </c>
      <c r="E117">
        <v>59</v>
      </c>
      <c r="F117">
        <v>75</v>
      </c>
      <c r="G117">
        <v>79</v>
      </c>
      <c r="H117">
        <v>68</v>
      </c>
      <c r="I117">
        <v>73</v>
      </c>
      <c r="J117">
        <v>73</v>
      </c>
      <c r="K117">
        <v>56</v>
      </c>
      <c r="L117">
        <v>56</v>
      </c>
      <c r="M117">
        <v>59</v>
      </c>
      <c r="N117">
        <v>54</v>
      </c>
      <c r="O117">
        <v>69</v>
      </c>
      <c r="P117">
        <v>81</v>
      </c>
      <c r="Q117">
        <v>73</v>
      </c>
      <c r="R117">
        <v>79</v>
      </c>
      <c r="S117">
        <v>66</v>
      </c>
      <c r="T117">
        <v>74</v>
      </c>
      <c r="U117">
        <v>76</v>
      </c>
    </row>
    <row r="118" spans="1:21" x14ac:dyDescent="0.2">
      <c r="A118" s="1">
        <v>43033</v>
      </c>
      <c r="B118">
        <v>73</v>
      </c>
      <c r="C118">
        <v>75</v>
      </c>
      <c r="D118">
        <v>75</v>
      </c>
      <c r="E118">
        <v>64</v>
      </c>
      <c r="F118">
        <v>78</v>
      </c>
      <c r="G118">
        <v>73</v>
      </c>
      <c r="H118">
        <v>60</v>
      </c>
      <c r="I118">
        <v>73</v>
      </c>
      <c r="J118">
        <v>78</v>
      </c>
      <c r="K118">
        <v>54</v>
      </c>
      <c r="L118">
        <v>55</v>
      </c>
      <c r="M118">
        <v>61</v>
      </c>
      <c r="N118">
        <v>67</v>
      </c>
      <c r="O118">
        <v>65</v>
      </c>
      <c r="P118">
        <v>76</v>
      </c>
      <c r="Q118">
        <v>76</v>
      </c>
      <c r="R118">
        <v>80</v>
      </c>
      <c r="S118">
        <v>56</v>
      </c>
      <c r="T118">
        <v>77</v>
      </c>
      <c r="U118">
        <v>71</v>
      </c>
    </row>
    <row r="119" spans="1:21" x14ac:dyDescent="0.2">
      <c r="A119" s="1">
        <v>43034</v>
      </c>
      <c r="B119">
        <v>75</v>
      </c>
      <c r="C119">
        <v>71</v>
      </c>
      <c r="D119">
        <v>79</v>
      </c>
      <c r="E119">
        <v>69</v>
      </c>
      <c r="F119">
        <v>75</v>
      </c>
      <c r="G119">
        <v>64</v>
      </c>
      <c r="H119">
        <v>68</v>
      </c>
      <c r="I119">
        <v>68</v>
      </c>
      <c r="J119">
        <v>79</v>
      </c>
      <c r="K119">
        <v>61</v>
      </c>
      <c r="L119">
        <v>62</v>
      </c>
      <c r="M119">
        <v>68</v>
      </c>
      <c r="N119">
        <v>70</v>
      </c>
      <c r="O119">
        <v>65</v>
      </c>
      <c r="P119">
        <v>85</v>
      </c>
      <c r="Q119">
        <v>77</v>
      </c>
      <c r="R119">
        <v>80</v>
      </c>
      <c r="S119">
        <v>61</v>
      </c>
      <c r="T119">
        <v>84</v>
      </c>
      <c r="U119">
        <v>67</v>
      </c>
    </row>
    <row r="120" spans="1:21" x14ac:dyDescent="0.2">
      <c r="A120" s="1">
        <v>43035</v>
      </c>
      <c r="B120">
        <v>75</v>
      </c>
      <c r="C120">
        <v>57</v>
      </c>
      <c r="D120">
        <v>79</v>
      </c>
      <c r="E120">
        <v>75</v>
      </c>
      <c r="F120">
        <v>78</v>
      </c>
      <c r="G120">
        <v>51</v>
      </c>
      <c r="H120">
        <v>69</v>
      </c>
      <c r="I120">
        <v>64</v>
      </c>
      <c r="J120">
        <v>81</v>
      </c>
      <c r="K120">
        <v>63</v>
      </c>
      <c r="L120">
        <v>66</v>
      </c>
      <c r="M120">
        <v>67</v>
      </c>
      <c r="N120">
        <v>59</v>
      </c>
      <c r="O120">
        <v>60</v>
      </c>
      <c r="P120">
        <v>76</v>
      </c>
      <c r="Q120">
        <v>79</v>
      </c>
      <c r="R120">
        <v>70</v>
      </c>
      <c r="S120">
        <v>69</v>
      </c>
      <c r="T120">
        <v>84</v>
      </c>
      <c r="U120">
        <v>56</v>
      </c>
    </row>
    <row r="121" spans="1:21" x14ac:dyDescent="0.2">
      <c r="A121" s="1">
        <v>43036</v>
      </c>
      <c r="B121">
        <v>81</v>
      </c>
      <c r="C121">
        <v>55</v>
      </c>
      <c r="D121">
        <v>79</v>
      </c>
      <c r="E121">
        <v>73</v>
      </c>
      <c r="F121">
        <v>80</v>
      </c>
      <c r="G121">
        <v>55</v>
      </c>
      <c r="H121">
        <v>75</v>
      </c>
      <c r="I121">
        <v>57</v>
      </c>
      <c r="J121">
        <v>78</v>
      </c>
      <c r="K121">
        <v>62</v>
      </c>
      <c r="L121">
        <v>63</v>
      </c>
      <c r="M121">
        <v>70</v>
      </c>
      <c r="N121">
        <v>50</v>
      </c>
      <c r="O121">
        <v>71</v>
      </c>
      <c r="P121">
        <v>74</v>
      </c>
      <c r="Q121">
        <v>74</v>
      </c>
      <c r="R121">
        <v>56</v>
      </c>
      <c r="S121">
        <v>64</v>
      </c>
      <c r="T121">
        <v>77</v>
      </c>
      <c r="U121">
        <v>78</v>
      </c>
    </row>
    <row r="122" spans="1:21" x14ac:dyDescent="0.2">
      <c r="A122" s="1">
        <v>43037</v>
      </c>
      <c r="B122">
        <v>82</v>
      </c>
      <c r="C122">
        <v>64</v>
      </c>
      <c r="D122">
        <v>78</v>
      </c>
      <c r="E122">
        <v>72</v>
      </c>
      <c r="F122">
        <v>75</v>
      </c>
      <c r="G122">
        <v>63</v>
      </c>
      <c r="H122">
        <v>75</v>
      </c>
      <c r="I122">
        <v>70</v>
      </c>
      <c r="J122">
        <v>75</v>
      </c>
      <c r="K122">
        <v>64</v>
      </c>
      <c r="L122">
        <v>72</v>
      </c>
      <c r="M122">
        <v>62</v>
      </c>
      <c r="N122">
        <v>59</v>
      </c>
      <c r="O122">
        <v>75</v>
      </c>
      <c r="P122">
        <v>68</v>
      </c>
      <c r="Q122">
        <v>59</v>
      </c>
      <c r="R122">
        <v>56</v>
      </c>
      <c r="S122">
        <v>75</v>
      </c>
      <c r="T122">
        <v>73</v>
      </c>
      <c r="U122">
        <v>70</v>
      </c>
    </row>
    <row r="123" spans="1:21" x14ac:dyDescent="0.2">
      <c r="A123" s="1">
        <v>43038</v>
      </c>
      <c r="B123">
        <v>82</v>
      </c>
      <c r="C123">
        <v>66</v>
      </c>
      <c r="D123">
        <v>82</v>
      </c>
      <c r="E123">
        <v>75</v>
      </c>
      <c r="F123">
        <v>77</v>
      </c>
      <c r="G123">
        <v>72</v>
      </c>
      <c r="H123">
        <v>68</v>
      </c>
      <c r="I123">
        <v>77</v>
      </c>
      <c r="J123">
        <v>78</v>
      </c>
      <c r="K123">
        <v>69</v>
      </c>
      <c r="L123">
        <v>73</v>
      </c>
      <c r="M123">
        <v>67</v>
      </c>
      <c r="N123">
        <v>65</v>
      </c>
      <c r="O123">
        <v>66</v>
      </c>
      <c r="P123">
        <v>71</v>
      </c>
      <c r="Q123">
        <v>61</v>
      </c>
      <c r="R123">
        <v>56</v>
      </c>
      <c r="S123">
        <v>78</v>
      </c>
      <c r="T123">
        <v>68</v>
      </c>
      <c r="U123">
        <v>70</v>
      </c>
    </row>
    <row r="124" spans="1:21" x14ac:dyDescent="0.2">
      <c r="A124" s="1">
        <v>43039</v>
      </c>
      <c r="B124">
        <v>81</v>
      </c>
      <c r="C124">
        <v>60</v>
      </c>
      <c r="D124">
        <v>79</v>
      </c>
      <c r="E124">
        <v>75</v>
      </c>
      <c r="F124">
        <v>78</v>
      </c>
      <c r="G124">
        <v>71</v>
      </c>
      <c r="H124">
        <v>60</v>
      </c>
      <c r="I124">
        <v>75</v>
      </c>
      <c r="J124">
        <v>82</v>
      </c>
      <c r="K124">
        <v>70</v>
      </c>
      <c r="L124">
        <v>68</v>
      </c>
      <c r="M124">
        <v>71</v>
      </c>
      <c r="N124">
        <v>67</v>
      </c>
      <c r="O124">
        <v>69</v>
      </c>
      <c r="P124">
        <v>75</v>
      </c>
      <c r="Q124">
        <v>65</v>
      </c>
      <c r="R124">
        <v>65</v>
      </c>
      <c r="S124">
        <v>74</v>
      </c>
      <c r="T124">
        <v>63</v>
      </c>
      <c r="U124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5"/>
  <sheetViews>
    <sheetView tabSelected="1" zoomScale="75" zoomScaleNormal="75" workbookViewId="0">
      <selection activeCell="H31" sqref="H31"/>
    </sheetView>
  </sheetViews>
  <sheetFormatPr baseColWidth="10" defaultColWidth="8.83203125" defaultRowHeight="15" x14ac:dyDescent="0.2"/>
  <cols>
    <col min="1" max="1" width="9.1640625" style="2"/>
    <col min="2" max="2" width="17.6640625" style="2" bestFit="1" customWidth="1"/>
    <col min="9" max="9" width="9.6640625" customWidth="1"/>
  </cols>
  <sheetData>
    <row r="1" spans="1:10" ht="16" thickBot="1" x14ac:dyDescent="0.25">
      <c r="C1" s="3" t="s">
        <v>4</v>
      </c>
      <c r="D1" s="4">
        <f>J4/2</f>
        <v>0.44262474701113019</v>
      </c>
      <c r="E1" s="3" t="s">
        <v>5</v>
      </c>
      <c r="F1" s="4">
        <f>J4*5</f>
        <v>4.4262474701113019</v>
      </c>
      <c r="G1" s="3" t="s">
        <v>6</v>
      </c>
      <c r="H1" s="5">
        <f>AVERAGE(B3:B33)</f>
        <v>88.750000000000014</v>
      </c>
      <c r="I1" s="6" t="s">
        <v>3</v>
      </c>
      <c r="J1" s="7"/>
    </row>
    <row r="2" spans="1:10" s="10" customFormat="1" x14ac:dyDescent="0.2">
      <c r="A2" s="9" t="s">
        <v>0</v>
      </c>
      <c r="B2" s="9" t="s">
        <v>1</v>
      </c>
      <c r="C2" s="9" t="s">
        <v>2</v>
      </c>
      <c r="D2" s="10" t="s">
        <v>129</v>
      </c>
      <c r="H2" t="s">
        <v>130</v>
      </c>
      <c r="J2">
        <f>MAX(B3:B33)</f>
        <v>90.4</v>
      </c>
    </row>
    <row r="3" spans="1:10" x14ac:dyDescent="0.2">
      <c r="A3" s="8">
        <v>42917</v>
      </c>
      <c r="B3" s="2">
        <f>AVERAGE(temps!B2:U2)</f>
        <v>88.85</v>
      </c>
      <c r="C3" s="2">
        <v>0</v>
      </c>
      <c r="D3">
        <v>0</v>
      </c>
      <c r="H3" t="s">
        <v>131</v>
      </c>
      <c r="J3">
        <f>MIN(B3:B33)</f>
        <v>87</v>
      </c>
    </row>
    <row r="4" spans="1:10" x14ac:dyDescent="0.2">
      <c r="A4" s="8">
        <v>42918</v>
      </c>
      <c r="B4" s="2">
        <f>AVERAGE(temps!B3:U3)</f>
        <v>88.35</v>
      </c>
      <c r="C4" s="2">
        <f>MAX(0,C3+($H$1-B4-$D$1))</f>
        <v>0</v>
      </c>
      <c r="D4" s="11" t="s">
        <v>7</v>
      </c>
      <c r="H4" t="s">
        <v>132</v>
      </c>
      <c r="J4">
        <f>STDEV(B3:B33)</f>
        <v>0.88524949402226039</v>
      </c>
    </row>
    <row r="5" spans="1:10" x14ac:dyDescent="0.2">
      <c r="A5" s="8">
        <v>42919</v>
      </c>
      <c r="B5" s="2">
        <f>AVERAGE(temps!B4:U4)</f>
        <v>88.4</v>
      </c>
      <c r="C5" s="2">
        <f t="shared" ref="C5:C68" si="0">MAX(0,C4+($H$1-B5-$D$1))</f>
        <v>0</v>
      </c>
      <c r="D5" s="11" t="s">
        <v>8</v>
      </c>
    </row>
    <row r="6" spans="1:10" x14ac:dyDescent="0.2">
      <c r="A6" s="8">
        <v>42920</v>
      </c>
      <c r="B6" s="2">
        <f>AVERAGE(temps!B5:U5)</f>
        <v>88.35</v>
      </c>
      <c r="C6" s="2">
        <f t="shared" si="0"/>
        <v>0</v>
      </c>
      <c r="D6" s="11" t="s">
        <v>9</v>
      </c>
    </row>
    <row r="7" spans="1:10" x14ac:dyDescent="0.2">
      <c r="A7" s="8">
        <v>42921</v>
      </c>
      <c r="B7" s="2">
        <f>AVERAGE(temps!B6:U6)</f>
        <v>88.25</v>
      </c>
      <c r="C7" s="2">
        <f t="shared" si="0"/>
        <v>5.7375252988884018E-2</v>
      </c>
      <c r="D7" s="11" t="s">
        <v>10</v>
      </c>
    </row>
    <row r="8" spans="1:10" x14ac:dyDescent="0.2">
      <c r="A8" s="8">
        <v>42922</v>
      </c>
      <c r="B8" s="2">
        <f>AVERAGE(temps!B7:U7)</f>
        <v>87.85</v>
      </c>
      <c r="C8" s="2">
        <f t="shared" si="0"/>
        <v>0.51475050597777372</v>
      </c>
      <c r="D8" s="11" t="s">
        <v>11</v>
      </c>
    </row>
    <row r="9" spans="1:10" x14ac:dyDescent="0.2">
      <c r="A9" s="8">
        <v>42923</v>
      </c>
      <c r="B9" s="2">
        <f>AVERAGE(temps!B8:U8)</f>
        <v>87.1</v>
      </c>
      <c r="C9" s="2">
        <f t="shared" si="0"/>
        <v>1.7221257589666634</v>
      </c>
      <c r="D9" s="11" t="s">
        <v>12</v>
      </c>
    </row>
    <row r="10" spans="1:10" x14ac:dyDescent="0.2">
      <c r="A10" s="8">
        <v>42924</v>
      </c>
      <c r="B10" s="2">
        <f>AVERAGE(temps!B9:U9)</f>
        <v>89.15</v>
      </c>
      <c r="C10" s="2">
        <f t="shared" si="0"/>
        <v>0.87950101195554176</v>
      </c>
      <c r="D10" s="11" t="s">
        <v>13</v>
      </c>
    </row>
    <row r="11" spans="1:10" x14ac:dyDescent="0.2">
      <c r="A11" s="8">
        <v>42925</v>
      </c>
      <c r="B11" s="2">
        <f>AVERAGE(temps!B10:U10)</f>
        <v>90.05</v>
      </c>
      <c r="C11" s="2">
        <f t="shared" si="0"/>
        <v>0</v>
      </c>
      <c r="D11" s="11" t="s">
        <v>14</v>
      </c>
    </row>
    <row r="12" spans="1:10" x14ac:dyDescent="0.2">
      <c r="A12" s="8">
        <v>42926</v>
      </c>
      <c r="B12" s="2">
        <f>AVERAGE(temps!B11:U11)</f>
        <v>88.55</v>
      </c>
      <c r="C12" s="2">
        <f t="shared" si="0"/>
        <v>0</v>
      </c>
      <c r="D12" s="11" t="s">
        <v>15</v>
      </c>
    </row>
    <row r="13" spans="1:10" x14ac:dyDescent="0.2">
      <c r="A13" s="8">
        <v>42927</v>
      </c>
      <c r="B13" s="2">
        <f>AVERAGE(temps!B12:U12)</f>
        <v>87.95</v>
      </c>
      <c r="C13" s="2">
        <f t="shared" si="0"/>
        <v>0.35737525298888118</v>
      </c>
      <c r="D13" s="11" t="s">
        <v>16</v>
      </c>
    </row>
    <row r="14" spans="1:10" x14ac:dyDescent="0.2">
      <c r="A14" s="8">
        <v>42928</v>
      </c>
      <c r="B14" s="2">
        <f>AVERAGE(temps!B13:U13)</f>
        <v>88.15</v>
      </c>
      <c r="C14" s="2">
        <f t="shared" si="0"/>
        <v>0.51475050597775951</v>
      </c>
      <c r="D14" s="11" t="s">
        <v>17</v>
      </c>
    </row>
    <row r="15" spans="1:10" x14ac:dyDescent="0.2">
      <c r="A15" s="8">
        <v>42929</v>
      </c>
      <c r="B15" s="2">
        <f>AVERAGE(temps!B14:U14)</f>
        <v>87.2</v>
      </c>
      <c r="C15" s="2">
        <f t="shared" si="0"/>
        <v>1.6221257589666407</v>
      </c>
      <c r="D15" s="11" t="s">
        <v>18</v>
      </c>
    </row>
    <row r="16" spans="1:10" x14ac:dyDescent="0.2">
      <c r="A16" s="8">
        <v>42930</v>
      </c>
      <c r="B16" s="2">
        <f>AVERAGE(temps!B15:U15)</f>
        <v>88.2</v>
      </c>
      <c r="C16" s="2">
        <f t="shared" si="0"/>
        <v>1.7295010119555219</v>
      </c>
      <c r="D16" s="11" t="s">
        <v>19</v>
      </c>
    </row>
    <row r="17" spans="1:4" x14ac:dyDescent="0.2">
      <c r="A17" s="8">
        <v>42931</v>
      </c>
      <c r="B17" s="2">
        <f>AVERAGE(temps!B16:U16)</f>
        <v>87</v>
      </c>
      <c r="C17" s="2">
        <f t="shared" si="0"/>
        <v>3.0368762649444059</v>
      </c>
      <c r="D17" s="11" t="s">
        <v>20</v>
      </c>
    </row>
    <row r="18" spans="1:4" x14ac:dyDescent="0.2">
      <c r="A18" s="8">
        <v>42932</v>
      </c>
      <c r="B18" s="2">
        <f>AVERAGE(temps!B17:U17)</f>
        <v>88.1</v>
      </c>
      <c r="C18" s="2">
        <f t="shared" si="0"/>
        <v>3.2442515179332956</v>
      </c>
      <c r="D18" s="11" t="s">
        <v>21</v>
      </c>
    </row>
    <row r="19" spans="1:4" x14ac:dyDescent="0.2">
      <c r="A19" s="8">
        <v>42933</v>
      </c>
      <c r="B19" s="2">
        <f>AVERAGE(temps!B18:U18)</f>
        <v>89.2</v>
      </c>
      <c r="C19" s="2">
        <f t="shared" si="0"/>
        <v>2.3516267709221768</v>
      </c>
      <c r="D19" s="11" t="s">
        <v>22</v>
      </c>
    </row>
    <row r="20" spans="1:4" x14ac:dyDescent="0.2">
      <c r="A20" s="8">
        <v>42934</v>
      </c>
      <c r="B20" s="2">
        <f>AVERAGE(temps!B19:U19)</f>
        <v>89.25</v>
      </c>
      <c r="C20" s="2">
        <f t="shared" si="0"/>
        <v>1.4090020239110608</v>
      </c>
      <c r="D20" s="11" t="s">
        <v>23</v>
      </c>
    </row>
    <row r="21" spans="1:4" x14ac:dyDescent="0.2">
      <c r="A21" s="8">
        <v>42935</v>
      </c>
      <c r="B21" s="2">
        <f>AVERAGE(temps!B20:U20)</f>
        <v>90.4</v>
      </c>
      <c r="C21" s="2">
        <f t="shared" si="0"/>
        <v>0</v>
      </c>
      <c r="D21" s="11" t="s">
        <v>24</v>
      </c>
    </row>
    <row r="22" spans="1:4" x14ac:dyDescent="0.2">
      <c r="A22" s="8">
        <v>42936</v>
      </c>
      <c r="B22" s="2">
        <f>AVERAGE(temps!B21:U21)</f>
        <v>89.4</v>
      </c>
      <c r="C22" s="2">
        <f t="shared" si="0"/>
        <v>0</v>
      </c>
      <c r="D22" s="11" t="s">
        <v>25</v>
      </c>
    </row>
    <row r="23" spans="1:4" x14ac:dyDescent="0.2">
      <c r="A23" s="8">
        <v>42937</v>
      </c>
      <c r="B23" s="2">
        <f>AVERAGE(temps!B22:U22)</f>
        <v>89.95</v>
      </c>
      <c r="C23" s="2">
        <f t="shared" si="0"/>
        <v>0</v>
      </c>
      <c r="D23" s="11" t="s">
        <v>26</v>
      </c>
    </row>
    <row r="24" spans="1:4" x14ac:dyDescent="0.2">
      <c r="A24" s="8">
        <v>42938</v>
      </c>
      <c r="B24" s="2">
        <f>AVERAGE(temps!B23:U23)</f>
        <v>89.45</v>
      </c>
      <c r="C24" s="2">
        <f t="shared" si="0"/>
        <v>0</v>
      </c>
      <c r="D24" s="11" t="s">
        <v>27</v>
      </c>
    </row>
    <row r="25" spans="1:4" x14ac:dyDescent="0.2">
      <c r="A25" s="8">
        <v>42939</v>
      </c>
      <c r="B25" s="2">
        <f>AVERAGE(temps!B24:U24)</f>
        <v>89.05</v>
      </c>
      <c r="C25" s="2">
        <f t="shared" si="0"/>
        <v>0</v>
      </c>
      <c r="D25" s="11" t="s">
        <v>28</v>
      </c>
    </row>
    <row r="26" spans="1:4" x14ac:dyDescent="0.2">
      <c r="A26" s="8">
        <v>42940</v>
      </c>
      <c r="B26" s="2">
        <f>AVERAGE(temps!B25:U25)</f>
        <v>89.1</v>
      </c>
      <c r="C26" s="2">
        <f t="shared" si="0"/>
        <v>0</v>
      </c>
      <c r="D26" s="11" t="s">
        <v>29</v>
      </c>
    </row>
    <row r="27" spans="1:4" x14ac:dyDescent="0.2">
      <c r="A27" s="8">
        <v>42941</v>
      </c>
      <c r="B27" s="2">
        <f>AVERAGE(temps!B26:U26)</f>
        <v>88</v>
      </c>
      <c r="C27" s="2">
        <f t="shared" si="0"/>
        <v>0.30737525298888402</v>
      </c>
      <c r="D27" s="11" t="s">
        <v>30</v>
      </c>
    </row>
    <row r="28" spans="1:4" x14ac:dyDescent="0.2">
      <c r="A28" s="8">
        <v>42942</v>
      </c>
      <c r="B28" s="2">
        <f>AVERAGE(temps!B27:U27)</f>
        <v>89.5</v>
      </c>
      <c r="C28" s="2">
        <f t="shared" si="0"/>
        <v>0</v>
      </c>
      <c r="D28" s="11" t="s">
        <v>31</v>
      </c>
    </row>
    <row r="29" spans="1:4" x14ac:dyDescent="0.2">
      <c r="A29" s="8">
        <v>42943</v>
      </c>
      <c r="B29" s="2">
        <f>AVERAGE(temps!B28:U28)</f>
        <v>89.55</v>
      </c>
      <c r="C29" s="2">
        <f t="shared" si="0"/>
        <v>0</v>
      </c>
      <c r="D29" s="11" t="s">
        <v>32</v>
      </c>
    </row>
    <row r="30" spans="1:4" x14ac:dyDescent="0.2">
      <c r="A30" s="8">
        <v>42944</v>
      </c>
      <c r="B30" s="2">
        <f>AVERAGE(temps!B29:U29)</f>
        <v>89.95</v>
      </c>
      <c r="C30" s="2">
        <f t="shared" si="0"/>
        <v>0</v>
      </c>
      <c r="D30" s="11" t="s">
        <v>33</v>
      </c>
    </row>
    <row r="31" spans="1:4" x14ac:dyDescent="0.2">
      <c r="A31" s="8">
        <v>42945</v>
      </c>
      <c r="B31" s="2">
        <f>AVERAGE(temps!B30:U30)</f>
        <v>89.25</v>
      </c>
      <c r="C31" s="2">
        <f t="shared" si="0"/>
        <v>0</v>
      </c>
      <c r="D31" s="11" t="s">
        <v>34</v>
      </c>
    </row>
    <row r="32" spans="1:4" x14ac:dyDescent="0.2">
      <c r="A32" s="8">
        <v>42946</v>
      </c>
      <c r="B32" s="2">
        <f>AVERAGE(temps!B31:U31)</f>
        <v>89.55</v>
      </c>
      <c r="C32" s="2">
        <f t="shared" si="0"/>
        <v>0</v>
      </c>
      <c r="D32" s="11" t="s">
        <v>35</v>
      </c>
    </row>
    <row r="33" spans="1:4" x14ac:dyDescent="0.2">
      <c r="A33" s="8">
        <v>42947</v>
      </c>
      <c r="B33" s="2">
        <f>AVERAGE(temps!B32:U32)</f>
        <v>88.15</v>
      </c>
      <c r="C33" s="2">
        <f t="shared" si="0"/>
        <v>0.15737525298887833</v>
      </c>
      <c r="D33" s="11" t="s">
        <v>36</v>
      </c>
    </row>
    <row r="34" spans="1:4" x14ac:dyDescent="0.2">
      <c r="A34" s="8">
        <v>42948</v>
      </c>
      <c r="B34" s="2">
        <f>AVERAGE(temps!B33:U33)</f>
        <v>88.55</v>
      </c>
      <c r="C34" s="2">
        <f t="shared" si="0"/>
        <v>0</v>
      </c>
      <c r="D34" s="11" t="s">
        <v>37</v>
      </c>
    </row>
    <row r="35" spans="1:4" x14ac:dyDescent="0.2">
      <c r="A35" s="8">
        <v>42949</v>
      </c>
      <c r="B35" s="2">
        <f>AVERAGE(temps!B34:U34)</f>
        <v>88.65</v>
      </c>
      <c r="C35" s="2">
        <f t="shared" si="0"/>
        <v>0</v>
      </c>
      <c r="D35" s="11" t="s">
        <v>38</v>
      </c>
    </row>
    <row r="36" spans="1:4" x14ac:dyDescent="0.2">
      <c r="A36" s="8">
        <v>42950</v>
      </c>
      <c r="B36" s="2">
        <f>AVERAGE(temps!B35:U35)</f>
        <v>89.55</v>
      </c>
      <c r="C36" s="2">
        <f t="shared" si="0"/>
        <v>0</v>
      </c>
      <c r="D36" s="11" t="s">
        <v>39</v>
      </c>
    </row>
    <row r="37" spans="1:4" x14ac:dyDescent="0.2">
      <c r="A37" s="8">
        <v>42951</v>
      </c>
      <c r="B37" s="2">
        <f>AVERAGE(temps!B36:U36)</f>
        <v>90.3</v>
      </c>
      <c r="C37" s="2">
        <f t="shared" si="0"/>
        <v>0</v>
      </c>
      <c r="D37" s="11" t="s">
        <v>40</v>
      </c>
    </row>
    <row r="38" spans="1:4" x14ac:dyDescent="0.2">
      <c r="A38" s="8">
        <v>42952</v>
      </c>
      <c r="B38" s="2">
        <f>AVERAGE(temps!B37:U37)</f>
        <v>91.15</v>
      </c>
      <c r="C38" s="2">
        <f t="shared" si="0"/>
        <v>0</v>
      </c>
      <c r="D38" s="11" t="s">
        <v>41</v>
      </c>
    </row>
    <row r="39" spans="1:4" x14ac:dyDescent="0.2">
      <c r="A39" s="8">
        <v>42953</v>
      </c>
      <c r="B39" s="2">
        <f>AVERAGE(temps!B38:U38)</f>
        <v>89.4</v>
      </c>
      <c r="C39" s="2">
        <f t="shared" si="0"/>
        <v>0</v>
      </c>
      <c r="D39" s="11" t="s">
        <v>42</v>
      </c>
    </row>
    <row r="40" spans="1:4" x14ac:dyDescent="0.2">
      <c r="A40" s="8">
        <v>42954</v>
      </c>
      <c r="B40" s="2">
        <f>AVERAGE(temps!B39:U39)</f>
        <v>88.95</v>
      </c>
      <c r="C40" s="2">
        <f t="shared" si="0"/>
        <v>0</v>
      </c>
      <c r="D40" s="11" t="s">
        <v>43</v>
      </c>
    </row>
    <row r="41" spans="1:4" x14ac:dyDescent="0.2">
      <c r="A41" s="8">
        <v>42955</v>
      </c>
      <c r="B41" s="2">
        <f>AVERAGE(temps!B40:U40)</f>
        <v>88.75</v>
      </c>
      <c r="C41" s="2">
        <f t="shared" si="0"/>
        <v>0</v>
      </c>
      <c r="D41" s="11" t="s">
        <v>44</v>
      </c>
    </row>
    <row r="42" spans="1:4" x14ac:dyDescent="0.2">
      <c r="A42" s="8">
        <v>42956</v>
      </c>
      <c r="B42" s="2">
        <f>AVERAGE(temps!B41:U41)</f>
        <v>89</v>
      </c>
      <c r="C42" s="2">
        <f t="shared" si="0"/>
        <v>0</v>
      </c>
      <c r="D42" s="11" t="s">
        <v>45</v>
      </c>
    </row>
    <row r="43" spans="1:4" x14ac:dyDescent="0.2">
      <c r="A43" s="8">
        <v>42957</v>
      </c>
      <c r="B43" s="2">
        <f>AVERAGE(temps!B42:U42)</f>
        <v>89.25</v>
      </c>
      <c r="C43" s="2">
        <f t="shared" si="0"/>
        <v>0</v>
      </c>
      <c r="D43" s="11" t="s">
        <v>46</v>
      </c>
    </row>
    <row r="44" spans="1:4" x14ac:dyDescent="0.2">
      <c r="A44" s="8">
        <v>42958</v>
      </c>
      <c r="B44" s="2">
        <f>AVERAGE(temps!B43:U43)</f>
        <v>89.2</v>
      </c>
      <c r="C44" s="2">
        <f t="shared" si="0"/>
        <v>0</v>
      </c>
      <c r="D44" s="11" t="s">
        <v>47</v>
      </c>
    </row>
    <row r="45" spans="1:4" x14ac:dyDescent="0.2">
      <c r="A45" s="8">
        <v>42959</v>
      </c>
      <c r="B45" s="2">
        <f>AVERAGE(temps!B44:U44)</f>
        <v>87.9</v>
      </c>
      <c r="C45" s="2">
        <f t="shared" si="0"/>
        <v>0.40737525298887833</v>
      </c>
      <c r="D45" s="11" t="s">
        <v>48</v>
      </c>
    </row>
    <row r="46" spans="1:4" x14ac:dyDescent="0.2">
      <c r="A46" s="8">
        <v>42960</v>
      </c>
      <c r="B46" s="2">
        <f>AVERAGE(temps!B45:U45)</f>
        <v>88.1</v>
      </c>
      <c r="C46" s="2">
        <f t="shared" si="0"/>
        <v>0.61475050597776804</v>
      </c>
      <c r="D46" s="11" t="s">
        <v>49</v>
      </c>
    </row>
    <row r="47" spans="1:4" x14ac:dyDescent="0.2">
      <c r="A47" s="8">
        <v>42961</v>
      </c>
      <c r="B47" s="2">
        <f>AVERAGE(temps!B46:U46)</f>
        <v>88.3</v>
      </c>
      <c r="C47" s="2">
        <f t="shared" si="0"/>
        <v>0.6221257589666549</v>
      </c>
      <c r="D47" s="11" t="s">
        <v>50</v>
      </c>
    </row>
    <row r="48" spans="1:4" x14ac:dyDescent="0.2">
      <c r="A48" s="8">
        <v>42962</v>
      </c>
      <c r="B48" s="2">
        <f>AVERAGE(temps!B47:U47)</f>
        <v>88</v>
      </c>
      <c r="C48" s="2">
        <f t="shared" si="0"/>
        <v>0.92950101195553891</v>
      </c>
      <c r="D48" s="11" t="s">
        <v>51</v>
      </c>
    </row>
    <row r="49" spans="1:4" x14ac:dyDescent="0.2">
      <c r="A49" s="8">
        <v>42963</v>
      </c>
      <c r="B49" s="2">
        <f>AVERAGE(temps!B48:U48)</f>
        <v>88.8</v>
      </c>
      <c r="C49" s="2">
        <f t="shared" si="0"/>
        <v>0.43687626494442577</v>
      </c>
      <c r="D49" s="11" t="s">
        <v>52</v>
      </c>
    </row>
    <row r="50" spans="1:4" x14ac:dyDescent="0.2">
      <c r="A50" s="8">
        <v>42964</v>
      </c>
      <c r="B50" s="2">
        <f>AVERAGE(temps!B49:U49)</f>
        <v>89.05</v>
      </c>
      <c r="C50" s="2">
        <f t="shared" si="0"/>
        <v>0</v>
      </c>
      <c r="D50" s="11" t="s">
        <v>53</v>
      </c>
    </row>
    <row r="51" spans="1:4" x14ac:dyDescent="0.2">
      <c r="A51" s="8">
        <v>42965</v>
      </c>
      <c r="B51" s="2">
        <f>AVERAGE(temps!B50:U50)</f>
        <v>90.15</v>
      </c>
      <c r="C51" s="2">
        <f t="shared" si="0"/>
        <v>0</v>
      </c>
      <c r="D51" s="11" t="s">
        <v>54</v>
      </c>
    </row>
    <row r="52" spans="1:4" x14ac:dyDescent="0.2">
      <c r="A52" s="8">
        <v>42966</v>
      </c>
      <c r="B52" s="2">
        <f>AVERAGE(temps!B51:U51)</f>
        <v>90.3</v>
      </c>
      <c r="C52" s="2">
        <f t="shared" si="0"/>
        <v>0</v>
      </c>
      <c r="D52" s="11" t="s">
        <v>55</v>
      </c>
    </row>
    <row r="53" spans="1:4" x14ac:dyDescent="0.2">
      <c r="A53" s="8">
        <v>42967</v>
      </c>
      <c r="B53" s="2">
        <f>AVERAGE(temps!B52:U52)</f>
        <v>89.3</v>
      </c>
      <c r="C53" s="2">
        <f t="shared" si="0"/>
        <v>0</v>
      </c>
      <c r="D53" s="11" t="s">
        <v>56</v>
      </c>
    </row>
    <row r="54" spans="1:4" x14ac:dyDescent="0.2">
      <c r="A54" s="8">
        <v>42968</v>
      </c>
      <c r="B54" s="2">
        <f>AVERAGE(temps!B53:U53)</f>
        <v>89.1</v>
      </c>
      <c r="C54" s="2">
        <f t="shared" si="0"/>
        <v>0</v>
      </c>
      <c r="D54" s="11" t="s">
        <v>57</v>
      </c>
    </row>
    <row r="55" spans="1:4" x14ac:dyDescent="0.2">
      <c r="A55" s="8">
        <v>42969</v>
      </c>
      <c r="B55" s="2">
        <f>AVERAGE(temps!B54:U54)</f>
        <v>89.4</v>
      </c>
      <c r="C55" s="2">
        <f t="shared" si="0"/>
        <v>0</v>
      </c>
      <c r="D55" s="11" t="s">
        <v>58</v>
      </c>
    </row>
    <row r="56" spans="1:4" x14ac:dyDescent="0.2">
      <c r="A56" s="8">
        <v>42970</v>
      </c>
      <c r="B56" s="2">
        <f>AVERAGE(temps!B55:U55)</f>
        <v>88.4</v>
      </c>
      <c r="C56" s="2">
        <f t="shared" si="0"/>
        <v>0</v>
      </c>
      <c r="D56" s="11" t="s">
        <v>59</v>
      </c>
    </row>
    <row r="57" spans="1:4" x14ac:dyDescent="0.2">
      <c r="A57" s="8">
        <v>42971</v>
      </c>
      <c r="B57" s="2">
        <f>AVERAGE(temps!B56:U56)</f>
        <v>87.85</v>
      </c>
      <c r="C57" s="2">
        <f t="shared" si="0"/>
        <v>0.4573752529888897</v>
      </c>
      <c r="D57" s="11" t="s">
        <v>60</v>
      </c>
    </row>
    <row r="58" spans="1:4" x14ac:dyDescent="0.2">
      <c r="A58" s="8">
        <v>42972</v>
      </c>
      <c r="B58" s="2">
        <f>AVERAGE(temps!B57:U57)</f>
        <v>86.5</v>
      </c>
      <c r="C58" s="2">
        <f t="shared" si="0"/>
        <v>2.2647505059777737</v>
      </c>
      <c r="D58" s="11" t="s">
        <v>61</v>
      </c>
    </row>
    <row r="59" spans="1:4" x14ac:dyDescent="0.2">
      <c r="A59" s="8">
        <v>42973</v>
      </c>
      <c r="B59" s="2">
        <f>AVERAGE(temps!B58:U58)</f>
        <v>88.45</v>
      </c>
      <c r="C59" s="2">
        <f t="shared" si="0"/>
        <v>2.1221257589666549</v>
      </c>
      <c r="D59" s="11" t="s">
        <v>62</v>
      </c>
    </row>
    <row r="60" spans="1:4" x14ac:dyDescent="0.2">
      <c r="A60" s="8">
        <v>42974</v>
      </c>
      <c r="B60" s="2">
        <f>AVERAGE(temps!B59:U59)</f>
        <v>87.6</v>
      </c>
      <c r="C60" s="2">
        <f t="shared" si="0"/>
        <v>2.8295010119555446</v>
      </c>
      <c r="D60" s="11" t="s">
        <v>63</v>
      </c>
    </row>
    <row r="61" spans="1:4" x14ac:dyDescent="0.2">
      <c r="A61" s="8">
        <v>42975</v>
      </c>
      <c r="B61" s="2">
        <f>AVERAGE(temps!B60:U60)</f>
        <v>87.15</v>
      </c>
      <c r="C61" s="2">
        <f t="shared" si="0"/>
        <v>3.9868762649444229</v>
      </c>
      <c r="D61" s="11" t="s">
        <v>64</v>
      </c>
    </row>
    <row r="62" spans="1:4" x14ac:dyDescent="0.2">
      <c r="A62" s="8">
        <v>42976</v>
      </c>
      <c r="B62" s="2">
        <f>AVERAGE(temps!B61:U61)</f>
        <v>88.3</v>
      </c>
      <c r="C62" s="2">
        <f t="shared" si="0"/>
        <v>3.9942515179333098</v>
      </c>
      <c r="D62" s="11" t="s">
        <v>65</v>
      </c>
    </row>
    <row r="63" spans="1:4" x14ac:dyDescent="0.2">
      <c r="A63" s="8">
        <v>42977</v>
      </c>
      <c r="B63" s="2">
        <f>AVERAGE(temps!B62:U62)</f>
        <v>85.8</v>
      </c>
      <c r="C63" s="2">
        <f t="shared" si="0"/>
        <v>6.5016267709221971</v>
      </c>
      <c r="D63" s="11" t="s">
        <v>66</v>
      </c>
    </row>
    <row r="64" spans="1:4" x14ac:dyDescent="0.2">
      <c r="A64" s="8">
        <v>42978</v>
      </c>
      <c r="B64" s="2">
        <f>AVERAGE(temps!B63:U63)</f>
        <v>85.9</v>
      </c>
      <c r="C64" s="2">
        <f t="shared" si="0"/>
        <v>8.909002023911075</v>
      </c>
      <c r="D64" s="11" t="s">
        <v>67</v>
      </c>
    </row>
    <row r="65" spans="1:4" x14ac:dyDescent="0.2">
      <c r="A65" s="8">
        <v>42979</v>
      </c>
      <c r="B65" s="2">
        <f>AVERAGE(temps!B64:U64)</f>
        <v>85.25</v>
      </c>
      <c r="C65" s="2">
        <f t="shared" si="0"/>
        <v>11.966377276899959</v>
      </c>
      <c r="D65" s="11" t="s">
        <v>68</v>
      </c>
    </row>
    <row r="66" spans="1:4" x14ac:dyDescent="0.2">
      <c r="A66" s="8">
        <v>42980</v>
      </c>
      <c r="B66" s="2">
        <f>AVERAGE(temps!B65:U65)</f>
        <v>85.25</v>
      </c>
      <c r="C66" s="2">
        <f t="shared" si="0"/>
        <v>15.023752529888842</v>
      </c>
      <c r="D66" s="11" t="s">
        <v>69</v>
      </c>
    </row>
    <row r="67" spans="1:4" x14ac:dyDescent="0.2">
      <c r="A67" s="8">
        <v>42981</v>
      </c>
      <c r="B67" s="2">
        <f>AVERAGE(temps!B66:U66)</f>
        <v>85.9</v>
      </c>
      <c r="C67" s="2">
        <f t="shared" si="0"/>
        <v>17.43112778287772</v>
      </c>
      <c r="D67" s="11" t="s">
        <v>70</v>
      </c>
    </row>
    <row r="68" spans="1:4" x14ac:dyDescent="0.2">
      <c r="A68" s="8">
        <v>42982</v>
      </c>
      <c r="B68" s="2">
        <f>AVERAGE(temps!B67:U67)</f>
        <v>85.8</v>
      </c>
      <c r="C68" s="2">
        <f t="shared" si="0"/>
        <v>19.938503035866606</v>
      </c>
      <c r="D68" s="11" t="s">
        <v>71</v>
      </c>
    </row>
    <row r="69" spans="1:4" x14ac:dyDescent="0.2">
      <c r="A69" s="8">
        <v>42983</v>
      </c>
      <c r="B69" s="2">
        <f>AVERAGE(temps!B68:U68)</f>
        <v>86.2</v>
      </c>
      <c r="C69" s="2">
        <f t="shared" ref="C69:C125" si="1">MAX(0,C68+($H$1-B69-$D$1))</f>
        <v>22.045878288855487</v>
      </c>
      <c r="D69" s="11" t="s">
        <v>72</v>
      </c>
    </row>
    <row r="70" spans="1:4" x14ac:dyDescent="0.2">
      <c r="A70" s="8">
        <v>42984</v>
      </c>
      <c r="B70" s="2">
        <f>AVERAGE(temps!B69:U69)</f>
        <v>84.6</v>
      </c>
      <c r="C70" s="2">
        <f t="shared" si="1"/>
        <v>25.753253541844376</v>
      </c>
      <c r="D70" s="11" t="s">
        <v>73</v>
      </c>
    </row>
    <row r="71" spans="1:4" x14ac:dyDescent="0.2">
      <c r="A71" s="8">
        <v>42985</v>
      </c>
      <c r="B71" s="2">
        <f>AVERAGE(temps!B70:U70)</f>
        <v>84.75</v>
      </c>
      <c r="C71" s="2">
        <f t="shared" si="1"/>
        <v>29.31062879483326</v>
      </c>
      <c r="D71" s="11" t="s">
        <v>74</v>
      </c>
    </row>
    <row r="72" spans="1:4" x14ac:dyDescent="0.2">
      <c r="A72" s="8">
        <v>42986</v>
      </c>
      <c r="B72" s="2">
        <f>AVERAGE(temps!B71:U71)</f>
        <v>85.25</v>
      </c>
      <c r="C72" s="2">
        <f t="shared" si="1"/>
        <v>32.368004047822147</v>
      </c>
      <c r="D72" s="11" t="s">
        <v>75</v>
      </c>
    </row>
    <row r="73" spans="1:4" x14ac:dyDescent="0.2">
      <c r="A73" s="8">
        <v>42987</v>
      </c>
      <c r="B73" s="2">
        <f>AVERAGE(temps!B72:U72)</f>
        <v>85.05</v>
      </c>
      <c r="C73" s="2">
        <f t="shared" si="1"/>
        <v>35.625379300811034</v>
      </c>
      <c r="D73" s="11" t="s">
        <v>76</v>
      </c>
    </row>
    <row r="74" spans="1:4" x14ac:dyDescent="0.2">
      <c r="A74" s="8">
        <v>42988</v>
      </c>
      <c r="B74" s="2">
        <f>AVERAGE(temps!B73:U73)</f>
        <v>85.25</v>
      </c>
      <c r="C74" s="2">
        <f t="shared" si="1"/>
        <v>38.682754553799917</v>
      </c>
      <c r="D74" s="11" t="s">
        <v>77</v>
      </c>
    </row>
    <row r="75" spans="1:4" x14ac:dyDescent="0.2">
      <c r="A75" s="8">
        <v>42989</v>
      </c>
      <c r="B75" s="2">
        <f>AVERAGE(temps!B74:U74)</f>
        <v>85.55</v>
      </c>
      <c r="C75" s="2">
        <f t="shared" si="1"/>
        <v>41.440129806788804</v>
      </c>
      <c r="D75" s="11" t="s">
        <v>78</v>
      </c>
    </row>
    <row r="76" spans="1:4" x14ac:dyDescent="0.2">
      <c r="A76" s="8">
        <v>42990</v>
      </c>
      <c r="B76" s="2">
        <f>AVERAGE(temps!B75:U75)</f>
        <v>85.3</v>
      </c>
      <c r="C76" s="2">
        <f t="shared" si="1"/>
        <v>44.44750505977769</v>
      </c>
      <c r="D76" s="11" t="s">
        <v>79</v>
      </c>
    </row>
    <row r="77" spans="1:4" x14ac:dyDescent="0.2">
      <c r="A77" s="8">
        <v>42991</v>
      </c>
      <c r="B77" s="2">
        <f>AVERAGE(temps!B76:U76)</f>
        <v>83.1</v>
      </c>
      <c r="C77" s="2">
        <f t="shared" si="1"/>
        <v>49.654880312766579</v>
      </c>
      <c r="D77" s="11" t="s">
        <v>80</v>
      </c>
    </row>
    <row r="78" spans="1:4" x14ac:dyDescent="0.2">
      <c r="A78" s="8">
        <v>42992</v>
      </c>
      <c r="B78" s="2">
        <f>AVERAGE(temps!B77:U77)</f>
        <v>83.65</v>
      </c>
      <c r="C78" s="2">
        <f t="shared" si="1"/>
        <v>54.312255565755457</v>
      </c>
      <c r="D78" s="11" t="s">
        <v>81</v>
      </c>
    </row>
    <row r="79" spans="1:4" x14ac:dyDescent="0.2">
      <c r="A79" s="8">
        <v>42993</v>
      </c>
      <c r="B79" s="2">
        <f>AVERAGE(temps!B78:U78)</f>
        <v>83.7</v>
      </c>
      <c r="C79" s="2">
        <f t="shared" si="1"/>
        <v>58.919630818744338</v>
      </c>
      <c r="D79" s="11" t="s">
        <v>82</v>
      </c>
    </row>
    <row r="80" spans="1:4" x14ac:dyDescent="0.2">
      <c r="A80" s="8">
        <v>42994</v>
      </c>
      <c r="B80" s="2">
        <f>AVERAGE(temps!B79:U79)</f>
        <v>82.25</v>
      </c>
      <c r="C80" s="2">
        <f t="shared" si="1"/>
        <v>64.977006071733229</v>
      </c>
      <c r="D80" s="11" t="s">
        <v>83</v>
      </c>
    </row>
    <row r="81" spans="1:4" x14ac:dyDescent="0.2">
      <c r="A81" s="8">
        <v>42995</v>
      </c>
      <c r="B81" s="2">
        <f>AVERAGE(temps!B80:U80)</f>
        <v>81.849999999999994</v>
      </c>
      <c r="C81" s="2">
        <f t="shared" si="1"/>
        <v>71.434381324722125</v>
      </c>
      <c r="D81" s="11" t="s">
        <v>84</v>
      </c>
    </row>
    <row r="82" spans="1:4" x14ac:dyDescent="0.2">
      <c r="A82" s="8">
        <v>42996</v>
      </c>
      <c r="B82" s="2">
        <f>AVERAGE(temps!B81:U81)</f>
        <v>81.7</v>
      </c>
      <c r="C82" s="2">
        <f t="shared" si="1"/>
        <v>78.041756577710998</v>
      </c>
      <c r="D82" s="11" t="s">
        <v>85</v>
      </c>
    </row>
    <row r="83" spans="1:4" x14ac:dyDescent="0.2">
      <c r="A83" s="8">
        <v>42997</v>
      </c>
      <c r="B83" s="2">
        <f>AVERAGE(temps!B82:U82)</f>
        <v>82.4</v>
      </c>
      <c r="C83" s="2">
        <f t="shared" si="1"/>
        <v>83.949131830699883</v>
      </c>
      <c r="D83" s="11" t="s">
        <v>86</v>
      </c>
    </row>
    <row r="84" spans="1:4" x14ac:dyDescent="0.2">
      <c r="A84" s="8">
        <v>42998</v>
      </c>
      <c r="B84" s="2">
        <f>AVERAGE(temps!B83:U83)</f>
        <v>83</v>
      </c>
      <c r="C84" s="2">
        <f t="shared" si="1"/>
        <v>89.256507083688774</v>
      </c>
      <c r="D84" s="11" t="s">
        <v>87</v>
      </c>
    </row>
    <row r="85" spans="1:4" x14ac:dyDescent="0.2">
      <c r="A85" s="8">
        <v>42999</v>
      </c>
      <c r="B85" s="2">
        <f>AVERAGE(temps!B84:U84)</f>
        <v>81.599999999999994</v>
      </c>
      <c r="C85" s="2">
        <f t="shared" si="1"/>
        <v>95.963882336677671</v>
      </c>
      <c r="D85" s="11" t="s">
        <v>88</v>
      </c>
    </row>
    <row r="86" spans="1:4" x14ac:dyDescent="0.2">
      <c r="A86" s="8">
        <v>43000</v>
      </c>
      <c r="B86" s="2">
        <f>AVERAGE(temps!B85:U85)</f>
        <v>81.2</v>
      </c>
      <c r="C86" s="2">
        <f t="shared" si="1"/>
        <v>103.07125758966654</v>
      </c>
      <c r="D86" s="11" t="s">
        <v>89</v>
      </c>
    </row>
    <row r="87" spans="1:4" x14ac:dyDescent="0.2">
      <c r="A87" s="8">
        <v>43001</v>
      </c>
      <c r="B87" s="2">
        <f>AVERAGE(temps!B86:U86)</f>
        <v>82.75</v>
      </c>
      <c r="C87" s="2">
        <f t="shared" si="1"/>
        <v>108.62863284265543</v>
      </c>
      <c r="D87" s="11" t="s">
        <v>90</v>
      </c>
    </row>
    <row r="88" spans="1:4" x14ac:dyDescent="0.2">
      <c r="A88" s="8">
        <v>43002</v>
      </c>
      <c r="B88" s="2">
        <f>AVERAGE(temps!B87:U87)</f>
        <v>80.400000000000006</v>
      </c>
      <c r="C88" s="2">
        <f t="shared" si="1"/>
        <v>116.53600809564432</v>
      </c>
      <c r="D88" s="11" t="s">
        <v>91</v>
      </c>
    </row>
    <row r="89" spans="1:4" x14ac:dyDescent="0.2">
      <c r="A89" s="8">
        <v>43003</v>
      </c>
      <c r="B89" s="2">
        <f>AVERAGE(temps!B88:U88)</f>
        <v>79.3</v>
      </c>
      <c r="C89" s="2">
        <f t="shared" si="1"/>
        <v>125.5433833486332</v>
      </c>
      <c r="D89" s="11" t="s">
        <v>92</v>
      </c>
    </row>
    <row r="90" spans="1:4" x14ac:dyDescent="0.2">
      <c r="A90" s="8">
        <v>43004</v>
      </c>
      <c r="B90" s="2">
        <f>AVERAGE(temps!B89:U89)</f>
        <v>78.55</v>
      </c>
      <c r="C90" s="2">
        <f t="shared" si="1"/>
        <v>135.30075860162208</v>
      </c>
      <c r="D90" s="11" t="s">
        <v>93</v>
      </c>
    </row>
    <row r="91" spans="1:4" x14ac:dyDescent="0.2">
      <c r="A91" s="8">
        <v>43005</v>
      </c>
      <c r="B91" s="2">
        <f>AVERAGE(temps!B90:U90)</f>
        <v>78.55</v>
      </c>
      <c r="C91" s="2">
        <f t="shared" si="1"/>
        <v>145.05813385461096</v>
      </c>
      <c r="D91" s="11" t="s">
        <v>94</v>
      </c>
    </row>
    <row r="92" spans="1:4" x14ac:dyDescent="0.2">
      <c r="A92" s="8">
        <v>43006</v>
      </c>
      <c r="B92" s="2">
        <f>AVERAGE(temps!B91:U91)</f>
        <v>78.650000000000006</v>
      </c>
      <c r="C92" s="2">
        <f t="shared" si="1"/>
        <v>154.71550910759984</v>
      </c>
      <c r="D92" s="11" t="s">
        <v>95</v>
      </c>
    </row>
    <row r="93" spans="1:4" x14ac:dyDescent="0.2">
      <c r="A93" s="8">
        <v>43007</v>
      </c>
      <c r="B93" s="2">
        <f>AVERAGE(temps!B92:U92)</f>
        <v>76.349999999999994</v>
      </c>
      <c r="C93" s="2">
        <f t="shared" si="1"/>
        <v>166.67288436058874</v>
      </c>
      <c r="D93" s="11" t="s">
        <v>96</v>
      </c>
    </row>
    <row r="94" spans="1:4" x14ac:dyDescent="0.2">
      <c r="A94" s="8">
        <v>43008</v>
      </c>
      <c r="B94" s="2">
        <f>AVERAGE(temps!B93:U93)</f>
        <v>77</v>
      </c>
      <c r="C94" s="2">
        <f t="shared" si="1"/>
        <v>177.98025961357763</v>
      </c>
      <c r="D94" s="11" t="s">
        <v>97</v>
      </c>
    </row>
    <row r="95" spans="1:4" x14ac:dyDescent="0.2">
      <c r="A95" s="8">
        <v>43009</v>
      </c>
      <c r="B95" s="2">
        <f>AVERAGE(temps!B94:U94)</f>
        <v>77.099999999999994</v>
      </c>
      <c r="C95" s="2">
        <f t="shared" si="1"/>
        <v>189.18763486656653</v>
      </c>
      <c r="D95" s="11" t="s">
        <v>98</v>
      </c>
    </row>
    <row r="96" spans="1:4" x14ac:dyDescent="0.2">
      <c r="A96" s="8">
        <v>43010</v>
      </c>
      <c r="B96" s="2">
        <f>AVERAGE(temps!B95:U95)</f>
        <v>76.95</v>
      </c>
      <c r="C96" s="2">
        <f t="shared" si="1"/>
        <v>200.5450101195554</v>
      </c>
      <c r="D96" s="11" t="s">
        <v>99</v>
      </c>
    </row>
    <row r="97" spans="1:4" x14ac:dyDescent="0.2">
      <c r="A97" s="8">
        <v>43011</v>
      </c>
      <c r="B97" s="2">
        <f>AVERAGE(temps!B96:U96)</f>
        <v>77.7</v>
      </c>
      <c r="C97" s="2">
        <f t="shared" si="1"/>
        <v>211.15238537254427</v>
      </c>
      <c r="D97" s="11" t="s">
        <v>100</v>
      </c>
    </row>
    <row r="98" spans="1:4" x14ac:dyDescent="0.2">
      <c r="A98" s="8">
        <v>43012</v>
      </c>
      <c r="B98" s="2">
        <f>AVERAGE(temps!B97:U97)</f>
        <v>77.849999999999994</v>
      </c>
      <c r="C98" s="2">
        <f t="shared" si="1"/>
        <v>221.60976062553317</v>
      </c>
      <c r="D98" s="11" t="s">
        <v>101</v>
      </c>
    </row>
    <row r="99" spans="1:4" x14ac:dyDescent="0.2">
      <c r="A99" s="8">
        <v>43013</v>
      </c>
      <c r="B99" s="2">
        <f>AVERAGE(temps!B98:U98)</f>
        <v>78.2</v>
      </c>
      <c r="C99" s="2">
        <f t="shared" si="1"/>
        <v>231.71713587852204</v>
      </c>
      <c r="D99" s="11" t="s">
        <v>102</v>
      </c>
    </row>
    <row r="100" spans="1:4" x14ac:dyDescent="0.2">
      <c r="A100" s="8">
        <v>43014</v>
      </c>
      <c r="B100" s="2">
        <f>AVERAGE(temps!B99:U99)</f>
        <v>76.349999999999994</v>
      </c>
      <c r="C100" s="2">
        <f t="shared" si="1"/>
        <v>243.67451113151094</v>
      </c>
      <c r="D100" s="11" t="s">
        <v>103</v>
      </c>
    </row>
    <row r="101" spans="1:4" x14ac:dyDescent="0.2">
      <c r="A101" s="8">
        <v>43015</v>
      </c>
      <c r="B101" s="2">
        <f>AVERAGE(temps!B100:U100)</f>
        <v>75.599999999999994</v>
      </c>
      <c r="C101" s="2">
        <f t="shared" si="1"/>
        <v>256.38188638449981</v>
      </c>
      <c r="D101" s="11" t="s">
        <v>104</v>
      </c>
    </row>
    <row r="102" spans="1:4" x14ac:dyDescent="0.2">
      <c r="A102" s="8">
        <v>43016</v>
      </c>
      <c r="B102" s="2">
        <f>AVERAGE(temps!B101:U101)</f>
        <v>74.8</v>
      </c>
      <c r="C102" s="2">
        <f t="shared" si="1"/>
        <v>269.88926163748869</v>
      </c>
      <c r="D102" s="11" t="s">
        <v>105</v>
      </c>
    </row>
    <row r="103" spans="1:4" x14ac:dyDescent="0.2">
      <c r="A103" s="8">
        <v>43017</v>
      </c>
      <c r="B103" s="2">
        <f>AVERAGE(temps!B102:U102)</f>
        <v>74.25</v>
      </c>
      <c r="C103" s="2">
        <f t="shared" si="1"/>
        <v>283.94663689047758</v>
      </c>
      <c r="D103" s="11" t="s">
        <v>106</v>
      </c>
    </row>
    <row r="104" spans="1:4" x14ac:dyDescent="0.2">
      <c r="A104" s="8">
        <v>43018</v>
      </c>
      <c r="B104" s="2">
        <f>AVERAGE(temps!B103:U103)</f>
        <v>75.150000000000006</v>
      </c>
      <c r="C104" s="2">
        <f t="shared" si="1"/>
        <v>297.10401214346643</v>
      </c>
      <c r="D104" s="11" t="s">
        <v>107</v>
      </c>
    </row>
    <row r="105" spans="1:4" x14ac:dyDescent="0.2">
      <c r="A105" s="8">
        <v>43019</v>
      </c>
      <c r="B105" s="2">
        <f>AVERAGE(temps!B104:U104)</f>
        <v>75.849999999999994</v>
      </c>
      <c r="C105" s="2">
        <f t="shared" si="1"/>
        <v>309.5613873964553</v>
      </c>
      <c r="D105" s="11" t="s">
        <v>108</v>
      </c>
    </row>
    <row r="106" spans="1:4" x14ac:dyDescent="0.2">
      <c r="A106" s="8">
        <v>43020</v>
      </c>
      <c r="B106" s="2">
        <f>AVERAGE(temps!B105:U105)</f>
        <v>75.8</v>
      </c>
      <c r="C106" s="2">
        <f t="shared" si="1"/>
        <v>322.06876264944418</v>
      </c>
      <c r="D106" s="11" t="s">
        <v>109</v>
      </c>
    </row>
    <row r="107" spans="1:4" x14ac:dyDescent="0.2">
      <c r="A107" s="8">
        <v>43021</v>
      </c>
      <c r="B107" s="2">
        <f>AVERAGE(temps!B106:U106)</f>
        <v>75.45</v>
      </c>
      <c r="C107" s="2">
        <f t="shared" si="1"/>
        <v>334.92613790243308</v>
      </c>
      <c r="D107" s="11" t="s">
        <v>110</v>
      </c>
    </row>
    <row r="108" spans="1:4" x14ac:dyDescent="0.2">
      <c r="A108" s="8">
        <v>43022</v>
      </c>
      <c r="B108" s="2">
        <f>AVERAGE(temps!B107:U107)</f>
        <v>74.2</v>
      </c>
      <c r="C108" s="2">
        <f t="shared" si="1"/>
        <v>349.03351315542199</v>
      </c>
      <c r="D108" s="11" t="s">
        <v>111</v>
      </c>
    </row>
    <row r="109" spans="1:4" x14ac:dyDescent="0.2">
      <c r="A109" s="8">
        <v>43023</v>
      </c>
      <c r="B109" s="2">
        <f>AVERAGE(temps!B108:U108)</f>
        <v>72.900000000000006</v>
      </c>
      <c r="C109" s="2">
        <f t="shared" si="1"/>
        <v>364.44088840841084</v>
      </c>
      <c r="D109" s="11" t="s">
        <v>112</v>
      </c>
    </row>
    <row r="110" spans="1:4" x14ac:dyDescent="0.2">
      <c r="A110" s="8">
        <v>43024</v>
      </c>
      <c r="B110" s="2">
        <f>AVERAGE(temps!B109:U109)</f>
        <v>72.650000000000006</v>
      </c>
      <c r="C110" s="2">
        <f t="shared" si="1"/>
        <v>380.0982636613997</v>
      </c>
      <c r="D110" s="11" t="s">
        <v>113</v>
      </c>
    </row>
    <row r="111" spans="1:4" x14ac:dyDescent="0.2">
      <c r="A111" s="8">
        <v>43025</v>
      </c>
      <c r="B111" s="2">
        <f>AVERAGE(temps!B110:U110)</f>
        <v>73.099999999999994</v>
      </c>
      <c r="C111" s="2">
        <f t="shared" si="1"/>
        <v>395.30563891438857</v>
      </c>
      <c r="D111" s="11" t="s">
        <v>114</v>
      </c>
    </row>
    <row r="112" spans="1:4" x14ac:dyDescent="0.2">
      <c r="A112" s="8">
        <v>43026</v>
      </c>
      <c r="B112" s="2">
        <f>AVERAGE(temps!B111:U111)</f>
        <v>71.900000000000006</v>
      </c>
      <c r="C112" s="2">
        <f t="shared" si="1"/>
        <v>411.71301416737742</v>
      </c>
      <c r="D112" s="11" t="s">
        <v>115</v>
      </c>
    </row>
    <row r="113" spans="1:4" x14ac:dyDescent="0.2">
      <c r="A113" s="8">
        <v>43027</v>
      </c>
      <c r="B113" s="2">
        <f>AVERAGE(temps!B112:U112)</f>
        <v>71.05</v>
      </c>
      <c r="C113" s="2">
        <f t="shared" si="1"/>
        <v>428.9703894203663</v>
      </c>
      <c r="D113" s="11" t="s">
        <v>116</v>
      </c>
    </row>
    <row r="114" spans="1:4" x14ac:dyDescent="0.2">
      <c r="A114" s="8">
        <v>43028</v>
      </c>
      <c r="B114" s="2">
        <f>AVERAGE(temps!B113:U113)</f>
        <v>71.25</v>
      </c>
      <c r="C114" s="2">
        <f t="shared" si="1"/>
        <v>446.02776467335519</v>
      </c>
      <c r="D114" s="11" t="s">
        <v>117</v>
      </c>
    </row>
    <row r="115" spans="1:4" x14ac:dyDescent="0.2">
      <c r="A115" s="8">
        <v>43029</v>
      </c>
      <c r="B115" s="2">
        <f>AVERAGE(temps!B114:U114)</f>
        <v>74.099999999999994</v>
      </c>
      <c r="C115" s="2">
        <f t="shared" si="1"/>
        <v>460.23513992634406</v>
      </c>
      <c r="D115" s="11" t="s">
        <v>118</v>
      </c>
    </row>
    <row r="116" spans="1:4" x14ac:dyDescent="0.2">
      <c r="A116" s="8">
        <v>43030</v>
      </c>
      <c r="B116" s="2">
        <f>AVERAGE(temps!B115:U115)</f>
        <v>72.349999999999994</v>
      </c>
      <c r="C116" s="2">
        <f t="shared" si="1"/>
        <v>476.19251517933293</v>
      </c>
      <c r="D116" s="11" t="s">
        <v>119</v>
      </c>
    </row>
    <row r="117" spans="1:4" x14ac:dyDescent="0.2">
      <c r="A117" s="8">
        <v>43031</v>
      </c>
      <c r="B117" s="2">
        <f>AVERAGE(temps!B116:U116)</f>
        <v>69.650000000000006</v>
      </c>
      <c r="C117" s="2">
        <f t="shared" si="1"/>
        <v>494.84989043232179</v>
      </c>
      <c r="D117" s="11" t="s">
        <v>120</v>
      </c>
    </row>
    <row r="118" spans="1:4" x14ac:dyDescent="0.2">
      <c r="A118" s="8">
        <v>43032</v>
      </c>
      <c r="B118" s="2">
        <f>AVERAGE(temps!B117:U117)</f>
        <v>68.849999999999994</v>
      </c>
      <c r="C118" s="2">
        <f t="shared" si="1"/>
        <v>514.30726568531065</v>
      </c>
      <c r="D118" s="11" t="s">
        <v>121</v>
      </c>
    </row>
    <row r="119" spans="1:4" x14ac:dyDescent="0.2">
      <c r="A119" s="8">
        <v>43033</v>
      </c>
      <c r="B119" s="2">
        <f>AVERAGE(temps!B118:U118)</f>
        <v>69.349999999999994</v>
      </c>
      <c r="C119" s="2">
        <f t="shared" si="1"/>
        <v>533.26464093829952</v>
      </c>
      <c r="D119" s="11" t="s">
        <v>122</v>
      </c>
    </row>
    <row r="120" spans="1:4" x14ac:dyDescent="0.2">
      <c r="A120" s="8">
        <v>43034</v>
      </c>
      <c r="B120" s="2">
        <f>AVERAGE(temps!B119:U119)</f>
        <v>71.400000000000006</v>
      </c>
      <c r="C120" s="2">
        <f t="shared" si="1"/>
        <v>550.17201619128844</v>
      </c>
      <c r="D120" s="11" t="s">
        <v>123</v>
      </c>
    </row>
    <row r="121" spans="1:4" x14ac:dyDescent="0.2">
      <c r="A121" s="8">
        <v>43035</v>
      </c>
      <c r="B121" s="2">
        <f>AVERAGE(temps!B120:U120)</f>
        <v>68.900000000000006</v>
      </c>
      <c r="C121" s="2">
        <f t="shared" si="1"/>
        <v>569.57939144427735</v>
      </c>
      <c r="D121" s="11" t="s">
        <v>124</v>
      </c>
    </row>
    <row r="122" spans="1:4" x14ac:dyDescent="0.2">
      <c r="A122" s="8">
        <v>43036</v>
      </c>
      <c r="B122" s="2">
        <f>AVERAGE(temps!B121:U121)</f>
        <v>68.599999999999994</v>
      </c>
      <c r="C122" s="2">
        <f t="shared" si="1"/>
        <v>589.28676669726622</v>
      </c>
      <c r="D122" s="11" t="s">
        <v>125</v>
      </c>
    </row>
    <row r="123" spans="1:4" x14ac:dyDescent="0.2">
      <c r="A123" s="8">
        <v>43037</v>
      </c>
      <c r="B123" s="2">
        <f>AVERAGE(temps!B122:U122)</f>
        <v>69.349999999999994</v>
      </c>
      <c r="C123" s="2">
        <f t="shared" si="1"/>
        <v>608.24414195025508</v>
      </c>
      <c r="D123" s="11" t="s">
        <v>126</v>
      </c>
    </row>
    <row r="124" spans="1:4" x14ac:dyDescent="0.2">
      <c r="A124" s="8">
        <v>43038</v>
      </c>
      <c r="B124" s="2">
        <f>AVERAGE(temps!B123:U123)</f>
        <v>71.05</v>
      </c>
      <c r="C124" s="2">
        <f t="shared" si="1"/>
        <v>625.50151720324402</v>
      </c>
      <c r="D124" s="11" t="s">
        <v>127</v>
      </c>
    </row>
    <row r="125" spans="1:4" x14ac:dyDescent="0.2">
      <c r="A125" s="8">
        <v>43039</v>
      </c>
      <c r="B125" s="2">
        <f>AVERAGE(temps!B124:U124)</f>
        <v>70.5</v>
      </c>
      <c r="C125" s="2">
        <f t="shared" si="1"/>
        <v>643.30889245623291</v>
      </c>
      <c r="D125" s="11" t="s">
        <v>128</v>
      </c>
    </row>
  </sheetData>
  <conditionalFormatting sqref="C3:C125">
    <cfRule type="expression" dxfId="5" priority="1">
      <formula>(MAX(C$3:C3)&gt;=$F$1)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34"/>
  <sheetViews>
    <sheetView zoomScale="75" zoomScaleNormal="75" workbookViewId="0">
      <selection activeCell="B8" sqref="B8:U9"/>
    </sheetView>
  </sheetViews>
  <sheetFormatPr baseColWidth="10" defaultColWidth="8.83203125" defaultRowHeight="15" x14ac:dyDescent="0.2"/>
  <cols>
    <col min="1" max="1" width="8.6640625" style="2" bestFit="1" customWidth="1"/>
    <col min="2" max="2" width="7.5" style="2" bestFit="1" customWidth="1"/>
    <col min="3" max="5" width="7.5" bestFit="1" customWidth="1"/>
    <col min="6" max="6" width="6.33203125" bestFit="1" customWidth="1"/>
    <col min="7" max="8" width="7.5" bestFit="1" customWidth="1"/>
    <col min="9" max="9" width="7" customWidth="1"/>
    <col min="10" max="10" width="7.5" bestFit="1" customWidth="1"/>
    <col min="11" max="11" width="6" bestFit="1" customWidth="1"/>
    <col min="12" max="12" width="7.5" bestFit="1" customWidth="1"/>
    <col min="13" max="13" width="7.1640625" bestFit="1" customWidth="1"/>
    <col min="14" max="16" width="7.5" bestFit="1" customWidth="1"/>
    <col min="17" max="17" width="6.33203125" bestFit="1" customWidth="1"/>
    <col min="18" max="21" width="7.5" bestFit="1" customWidth="1"/>
    <col min="22" max="22" width="9.1640625" style="13"/>
    <col min="23" max="23" width="55.5" bestFit="1" customWidth="1"/>
  </cols>
  <sheetData>
    <row r="1" spans="1:23" x14ac:dyDescent="0.2">
      <c r="A1" s="2" t="s">
        <v>133</v>
      </c>
      <c r="B1" s="2">
        <f>AVERAGE(temps!B2:B32)</f>
        <v>91.193548387096769</v>
      </c>
      <c r="C1" s="2">
        <f>AVERAGE(temps!C2:C32)</f>
        <v>87.258064516129039</v>
      </c>
      <c r="D1" s="2">
        <f>AVERAGE(temps!D2:D32)</f>
        <v>89.709677419354833</v>
      </c>
      <c r="E1" s="2">
        <f>AVERAGE(temps!E2:E32)</f>
        <v>87.645161290322577</v>
      </c>
      <c r="F1" s="2">
        <f>AVERAGE(temps!F2:F32)</f>
        <v>91.741935483870961</v>
      </c>
      <c r="G1" s="2">
        <f>AVERAGE(temps!G2:G32)</f>
        <v>86.741935483870961</v>
      </c>
      <c r="H1" s="2">
        <f>AVERAGE(temps!H2:H32)</f>
        <v>89.258064516129039</v>
      </c>
      <c r="I1" s="2">
        <f>AVERAGE(temps!I2:I32)</f>
        <v>85.58064516129032</v>
      </c>
      <c r="J1" s="2">
        <f>AVERAGE(temps!J2:J32)</f>
        <v>87.838709677419359</v>
      </c>
      <c r="K1" s="2">
        <f>AVERAGE(temps!K2:K32)</f>
        <v>86.935483870967744</v>
      </c>
      <c r="L1" s="2">
        <f>AVERAGE(temps!L2:L32)</f>
        <v>90.193548387096769</v>
      </c>
      <c r="M1" s="2">
        <f>AVERAGE(temps!M2:M32)</f>
        <v>86.41935483870968</v>
      </c>
      <c r="N1" s="2">
        <f>AVERAGE(temps!N2:N32)</f>
        <v>89.161290322580641</v>
      </c>
      <c r="O1" s="2">
        <f>AVERAGE(temps!O2:O32)</f>
        <v>86.645161290322577</v>
      </c>
      <c r="P1" s="2">
        <f>AVERAGE(temps!P2:P32)</f>
        <v>91.258064516129039</v>
      </c>
      <c r="Q1" s="2">
        <f>AVERAGE(temps!Q2:Q32)</f>
        <v>91.935483870967744</v>
      </c>
      <c r="R1" s="2">
        <f>AVERAGE(temps!R2:R32)</f>
        <v>94.096774193548384</v>
      </c>
      <c r="S1" s="2">
        <f>AVERAGE(temps!S2:S32)</f>
        <v>84.709677419354833</v>
      </c>
      <c r="T1" s="2">
        <f>AVERAGE(temps!T2:T32)</f>
        <v>86.612903225806448</v>
      </c>
      <c r="U1" s="2">
        <f>AVERAGE(temps!U2:U32)</f>
        <v>90.064516129032256</v>
      </c>
      <c r="V1" s="12">
        <f ca="1">AVERAGE(OFFSET(temps!$B$1,ROUND($V$10,1),0):OFFSET(temps!$U$1,ROUND($V$10,1),0))</f>
        <v>82.4</v>
      </c>
    </row>
    <row r="2" spans="1:23" x14ac:dyDescent="0.2">
      <c r="A2" s="2" t="s">
        <v>134</v>
      </c>
      <c r="B2" s="2">
        <f>MAX(temps!B2:B32)</f>
        <v>99</v>
      </c>
      <c r="C2" s="2">
        <f>MAX(temps!C2:C32)</f>
        <v>93</v>
      </c>
      <c r="D2" s="2">
        <f>MAX(temps!D2:D32)</f>
        <v>95</v>
      </c>
      <c r="E2" s="2">
        <f>MAX(temps!E2:E32)</f>
        <v>99</v>
      </c>
      <c r="F2" s="2">
        <f>MAX(temps!F2:F32)</f>
        <v>100</v>
      </c>
      <c r="G2" s="2">
        <f>MAX(temps!G2:G32)</f>
        <v>91</v>
      </c>
      <c r="H2" s="2">
        <f>MAX(temps!H2:H32)</f>
        <v>95</v>
      </c>
      <c r="I2" s="2">
        <f>MAX(temps!I2:I32)</f>
        <v>90</v>
      </c>
      <c r="J2" s="2">
        <f>MAX(temps!J2:J32)</f>
        <v>95</v>
      </c>
      <c r="K2" s="2">
        <f>MAX(temps!K2:K32)</f>
        <v>94</v>
      </c>
      <c r="L2" s="2">
        <f>MAX(temps!L2:L32)</f>
        <v>96</v>
      </c>
      <c r="M2" s="2">
        <f>MAX(temps!M2:M32)</f>
        <v>95</v>
      </c>
      <c r="N2" s="2">
        <f>MAX(temps!N2:N32)</f>
        <v>95</v>
      </c>
      <c r="O2" s="2">
        <f>MAX(temps!O2:O32)</f>
        <v>95</v>
      </c>
      <c r="P2" s="2">
        <f>MAX(temps!P2:P32)</f>
        <v>97</v>
      </c>
      <c r="Q2" s="2">
        <f>MAX(temps!Q2:Q32)</f>
        <v>97</v>
      </c>
      <c r="R2" s="2">
        <f>MAX(temps!R2:R32)</f>
        <v>105</v>
      </c>
      <c r="S2" s="2">
        <f>MAX(temps!S2:S32)</f>
        <v>91</v>
      </c>
      <c r="T2" s="2">
        <f>MAX(temps!T2:T32)</f>
        <v>93</v>
      </c>
      <c r="U2" s="2">
        <f>MAX(temps!U2:U32)</f>
        <v>94</v>
      </c>
    </row>
    <row r="3" spans="1:23" x14ac:dyDescent="0.2">
      <c r="A3" s="2" t="s">
        <v>135</v>
      </c>
      <c r="B3" s="2">
        <f>MIN(temps!B2:B32)</f>
        <v>79</v>
      </c>
      <c r="C3" s="2">
        <f>MIN(temps!C2:C32)</f>
        <v>72</v>
      </c>
      <c r="D3" s="2">
        <f>MIN(temps!D2:D32)</f>
        <v>80</v>
      </c>
      <c r="E3" s="2">
        <f>MIN(temps!E2:E32)</f>
        <v>73</v>
      </c>
      <c r="F3" s="2">
        <f>MIN(temps!F2:F32)</f>
        <v>75</v>
      </c>
      <c r="G3" s="2">
        <f>MIN(temps!G2:G32)</f>
        <v>82</v>
      </c>
      <c r="H3" s="2">
        <f>MIN(temps!H2:H32)</f>
        <v>77</v>
      </c>
      <c r="I3" s="2">
        <f>MIN(temps!I2:I32)</f>
        <v>73</v>
      </c>
      <c r="J3" s="2">
        <f>MIN(temps!J2:J32)</f>
        <v>81</v>
      </c>
      <c r="K3" s="2">
        <f>MIN(temps!K2:K32)</f>
        <v>76</v>
      </c>
      <c r="L3" s="2">
        <f>MIN(temps!L2:L32)</f>
        <v>80</v>
      </c>
      <c r="M3" s="2">
        <f>MIN(temps!M2:M32)</f>
        <v>79</v>
      </c>
      <c r="N3" s="2">
        <f>MIN(temps!N2:N32)</f>
        <v>82</v>
      </c>
      <c r="O3" s="2">
        <f>MIN(temps!O2:O32)</f>
        <v>80</v>
      </c>
      <c r="P3" s="2">
        <f>MIN(temps!P2:P32)</f>
        <v>83</v>
      </c>
      <c r="Q3" s="2">
        <f>MIN(temps!Q2:Q32)</f>
        <v>80</v>
      </c>
      <c r="R3" s="2">
        <f>MIN(temps!R2:R32)</f>
        <v>84</v>
      </c>
      <c r="S3" s="2">
        <f>MIN(temps!S2:S32)</f>
        <v>76</v>
      </c>
      <c r="T3" s="2">
        <f>MIN(temps!T2:T32)</f>
        <v>76</v>
      </c>
      <c r="U3" s="2">
        <f>MIN(temps!U2:U32)</f>
        <v>79</v>
      </c>
    </row>
    <row r="4" spans="1:23" x14ac:dyDescent="0.2">
      <c r="A4" s="2" t="s">
        <v>136</v>
      </c>
      <c r="B4" s="2">
        <f>STDEV(temps!B2:B32)</f>
        <v>4.9018320033684661</v>
      </c>
      <c r="C4" s="2">
        <f>STDEV(temps!C2:C32)</f>
        <v>4.4269458391046062</v>
      </c>
      <c r="D4" s="2">
        <f>STDEV(temps!D2:D32)</f>
        <v>3.0462386466711893</v>
      </c>
      <c r="E4" s="2">
        <f>STDEV(temps!E2:E32)</f>
        <v>5.782435398669401</v>
      </c>
      <c r="F4" s="2">
        <f>STDEV(temps!F2:F32)</f>
        <v>5.5073753091376405</v>
      </c>
      <c r="G4" s="2">
        <f>STDEV(temps!G2:G32)</f>
        <v>2.6072685827059696</v>
      </c>
      <c r="H4" s="2">
        <f>STDEV(temps!H2:H32)</f>
        <v>3.7413699980576074</v>
      </c>
      <c r="I4" s="2">
        <f>STDEV(temps!I2:I32)</f>
        <v>3.4906942341831004</v>
      </c>
      <c r="J4" s="2">
        <f>STDEV(temps!J2:J32)</f>
        <v>3.0994276266599976</v>
      </c>
      <c r="K4" s="2">
        <f>STDEV(temps!K2:K32)</f>
        <v>4.404054827625469</v>
      </c>
      <c r="L4" s="2">
        <f>STDEV(temps!L2:L32)</f>
        <v>4.2380762525679785</v>
      </c>
      <c r="M4" s="2">
        <f>STDEV(temps!M2:M32)</f>
        <v>3.3543423950494087</v>
      </c>
      <c r="N4" s="2">
        <f>STDEV(temps!N2:N32)</f>
        <v>2.7458668842892866</v>
      </c>
      <c r="O4" s="2">
        <f>STDEV(temps!O2:O32)</f>
        <v>3.6927712005734854</v>
      </c>
      <c r="P4" s="2">
        <f>STDEV(temps!P2:P32)</f>
        <v>4.0576490889469792</v>
      </c>
      <c r="Q4" s="2">
        <f>STDEV(temps!Q2:Q32)</f>
        <v>3.4730916474227773</v>
      </c>
      <c r="R4" s="2">
        <f>STDEV(temps!R2:R32)</f>
        <v>4.5851560403086058</v>
      </c>
      <c r="S4" s="2">
        <f>STDEV(temps!S2:S32)</f>
        <v>3.8746487874136988</v>
      </c>
      <c r="T4" s="2">
        <f>STDEV(temps!T2:T32)</f>
        <v>3.5840146889099915</v>
      </c>
      <c r="U4" s="2">
        <f>STDEV(temps!U2:U32)</f>
        <v>3.5584217837965566</v>
      </c>
    </row>
    <row r="5" spans="1:23" s="16" customFormat="1" x14ac:dyDescent="0.2">
      <c r="A5" s="14" t="s">
        <v>137</v>
      </c>
      <c r="B5" s="14">
        <f>$V5</f>
        <v>5</v>
      </c>
      <c r="C5" s="14">
        <f t="shared" ref="C5:U6" si="0">$V5</f>
        <v>5</v>
      </c>
      <c r="D5" s="14">
        <f t="shared" si="0"/>
        <v>5</v>
      </c>
      <c r="E5" s="14">
        <f t="shared" si="0"/>
        <v>5</v>
      </c>
      <c r="F5" s="14">
        <f t="shared" si="0"/>
        <v>5</v>
      </c>
      <c r="G5" s="14">
        <f t="shared" si="0"/>
        <v>5</v>
      </c>
      <c r="H5" s="14">
        <f t="shared" si="0"/>
        <v>5</v>
      </c>
      <c r="I5" s="14">
        <f t="shared" si="0"/>
        <v>5</v>
      </c>
      <c r="J5" s="14">
        <f t="shared" si="0"/>
        <v>5</v>
      </c>
      <c r="K5" s="14">
        <f t="shared" si="0"/>
        <v>5</v>
      </c>
      <c r="L5" s="14">
        <f t="shared" si="0"/>
        <v>5</v>
      </c>
      <c r="M5" s="14">
        <f t="shared" si="0"/>
        <v>5</v>
      </c>
      <c r="N5" s="14">
        <f t="shared" si="0"/>
        <v>5</v>
      </c>
      <c r="O5" s="14">
        <f t="shared" si="0"/>
        <v>5</v>
      </c>
      <c r="P5" s="14">
        <f t="shared" si="0"/>
        <v>5</v>
      </c>
      <c r="Q5" s="14">
        <f t="shared" si="0"/>
        <v>5</v>
      </c>
      <c r="R5" s="14">
        <f t="shared" si="0"/>
        <v>5</v>
      </c>
      <c r="S5" s="14">
        <f t="shared" si="0"/>
        <v>5</v>
      </c>
      <c r="T5" s="14">
        <f t="shared" si="0"/>
        <v>5</v>
      </c>
      <c r="U5" s="14">
        <f t="shared" si="0"/>
        <v>5</v>
      </c>
      <c r="V5" s="15">
        <v>5</v>
      </c>
    </row>
    <row r="6" spans="1:23" x14ac:dyDescent="0.2">
      <c r="A6" s="2" t="s">
        <v>138</v>
      </c>
      <c r="B6" s="2">
        <f>$V6</f>
        <v>35</v>
      </c>
      <c r="C6" s="2">
        <f t="shared" si="0"/>
        <v>35</v>
      </c>
      <c r="D6" s="2">
        <f t="shared" si="0"/>
        <v>35</v>
      </c>
      <c r="E6" s="2">
        <f t="shared" si="0"/>
        <v>35</v>
      </c>
      <c r="F6" s="2">
        <f t="shared" si="0"/>
        <v>35</v>
      </c>
      <c r="G6" s="2">
        <f t="shared" si="0"/>
        <v>35</v>
      </c>
      <c r="H6" s="2">
        <f t="shared" si="0"/>
        <v>35</v>
      </c>
      <c r="I6" s="2">
        <f t="shared" si="0"/>
        <v>35</v>
      </c>
      <c r="J6" s="2">
        <f t="shared" si="0"/>
        <v>35</v>
      </c>
      <c r="K6" s="2">
        <f t="shared" si="0"/>
        <v>35</v>
      </c>
      <c r="L6" s="2">
        <f t="shared" si="0"/>
        <v>35</v>
      </c>
      <c r="M6" s="2">
        <f t="shared" si="0"/>
        <v>35</v>
      </c>
      <c r="N6" s="2">
        <f t="shared" si="0"/>
        <v>35</v>
      </c>
      <c r="O6" s="2">
        <f t="shared" si="0"/>
        <v>35</v>
      </c>
      <c r="P6" s="2">
        <f t="shared" si="0"/>
        <v>35</v>
      </c>
      <c r="Q6" s="2">
        <f t="shared" si="0"/>
        <v>35</v>
      </c>
      <c r="R6" s="2">
        <f t="shared" si="0"/>
        <v>35</v>
      </c>
      <c r="S6" s="2">
        <f t="shared" si="0"/>
        <v>35</v>
      </c>
      <c r="T6" s="2">
        <f t="shared" si="0"/>
        <v>35</v>
      </c>
      <c r="U6" s="2">
        <f t="shared" si="0"/>
        <v>35</v>
      </c>
      <c r="V6" s="13">
        <v>35</v>
      </c>
    </row>
    <row r="7" spans="1:23" ht="16" thickBot="1" x14ac:dyDescent="0.25">
      <c r="A7" s="2" t="s">
        <v>139</v>
      </c>
      <c r="B7" s="2">
        <f>B1</f>
        <v>91.193548387096769</v>
      </c>
      <c r="C7" s="2">
        <f t="shared" ref="C7:U7" si="1">C1</f>
        <v>87.258064516129039</v>
      </c>
      <c r="D7" s="2">
        <f t="shared" si="1"/>
        <v>89.709677419354833</v>
      </c>
      <c r="E7" s="2">
        <f t="shared" si="1"/>
        <v>87.645161290322577</v>
      </c>
      <c r="F7" s="2">
        <f t="shared" si="1"/>
        <v>91.741935483870961</v>
      </c>
      <c r="G7" s="2">
        <f t="shared" si="1"/>
        <v>86.741935483870961</v>
      </c>
      <c r="H7" s="2">
        <f t="shared" si="1"/>
        <v>89.258064516129039</v>
      </c>
      <c r="I7" s="2">
        <f t="shared" si="1"/>
        <v>85.58064516129032</v>
      </c>
      <c r="J7" s="2">
        <f t="shared" si="1"/>
        <v>87.838709677419359</v>
      </c>
      <c r="K7" s="2">
        <f t="shared" si="1"/>
        <v>86.935483870967744</v>
      </c>
      <c r="L7" s="2">
        <f t="shared" si="1"/>
        <v>90.193548387096769</v>
      </c>
      <c r="M7" s="2">
        <f t="shared" si="1"/>
        <v>86.41935483870968</v>
      </c>
      <c r="N7" s="2">
        <f t="shared" si="1"/>
        <v>89.161290322580641</v>
      </c>
      <c r="O7" s="2">
        <f t="shared" si="1"/>
        <v>86.645161290322577</v>
      </c>
      <c r="P7" s="2">
        <f t="shared" si="1"/>
        <v>91.258064516129039</v>
      </c>
      <c r="Q7" s="2">
        <f t="shared" si="1"/>
        <v>91.935483870967744</v>
      </c>
      <c r="R7" s="2">
        <f t="shared" si="1"/>
        <v>94.096774193548384</v>
      </c>
      <c r="S7" s="2">
        <f t="shared" si="1"/>
        <v>84.709677419354833</v>
      </c>
      <c r="T7" s="2">
        <f t="shared" si="1"/>
        <v>86.612903225806448</v>
      </c>
      <c r="U7" s="2">
        <f t="shared" si="1"/>
        <v>90.064516129032256</v>
      </c>
    </row>
    <row r="8" spans="1:23" s="18" customFormat="1" ht="16" thickTop="1" x14ac:dyDescent="0.2">
      <c r="A8" s="17" t="s">
        <v>146</v>
      </c>
      <c r="B8" s="17">
        <v>1996</v>
      </c>
      <c r="C8" s="17">
        <v>1997</v>
      </c>
      <c r="D8" s="17">
        <v>1998</v>
      </c>
      <c r="E8" s="17">
        <v>1999</v>
      </c>
      <c r="F8" s="17">
        <v>2000</v>
      </c>
      <c r="G8" s="17">
        <v>2001</v>
      </c>
      <c r="H8" s="17">
        <v>2002</v>
      </c>
      <c r="I8" s="17">
        <v>2003</v>
      </c>
      <c r="J8" s="17">
        <v>2004</v>
      </c>
      <c r="K8" s="17">
        <v>2005</v>
      </c>
      <c r="L8" s="17">
        <v>2006</v>
      </c>
      <c r="M8" s="17">
        <v>2007</v>
      </c>
      <c r="N8" s="17">
        <v>2008</v>
      </c>
      <c r="O8" s="17">
        <v>2009</v>
      </c>
      <c r="P8" s="17">
        <v>2010</v>
      </c>
      <c r="Q8" s="17">
        <v>2011</v>
      </c>
      <c r="R8" s="17">
        <v>2012</v>
      </c>
      <c r="S8" s="17">
        <v>2013</v>
      </c>
      <c r="T8" s="17">
        <v>2014</v>
      </c>
      <c r="U8" s="17">
        <v>2015</v>
      </c>
      <c r="V8" s="27"/>
    </row>
    <row r="9" spans="1:23" x14ac:dyDescent="0.2">
      <c r="A9" s="9" t="s">
        <v>140</v>
      </c>
      <c r="B9" s="8">
        <f ca="1">OFFSET($A$11,MATCH(TRUE,INDEX(B$12:B$134&gt;B$6,0),0),0)</f>
        <v>42995</v>
      </c>
      <c r="C9" s="8">
        <f t="shared" ref="C9:U9" ca="1" si="2">OFFSET($A$11,MATCH(TRUE,INDEX(C$12:C$134&gt;C$6,0),0),0)</f>
        <v>43004</v>
      </c>
      <c r="D9" s="8">
        <f t="shared" ca="1" si="2"/>
        <v>43008</v>
      </c>
      <c r="E9" s="8">
        <f t="shared" ca="1" si="2"/>
        <v>43000</v>
      </c>
      <c r="F9" s="8">
        <f t="shared" ca="1" si="2"/>
        <v>42984</v>
      </c>
      <c r="G9" s="8">
        <f t="shared" ca="1" si="2"/>
        <v>43004</v>
      </c>
      <c r="H9" s="8">
        <f t="shared" ca="1" si="2"/>
        <v>43003</v>
      </c>
      <c r="I9" s="8">
        <f t="shared" ca="1" si="2"/>
        <v>43009</v>
      </c>
      <c r="J9" s="8">
        <f t="shared" ca="1" si="2"/>
        <v>42994</v>
      </c>
      <c r="K9" s="8">
        <f t="shared" ca="1" si="2"/>
        <v>43017</v>
      </c>
      <c r="L9" s="8">
        <f t="shared" ca="1" si="2"/>
        <v>42992</v>
      </c>
      <c r="M9" s="8">
        <f t="shared" ca="1" si="2"/>
        <v>43021</v>
      </c>
      <c r="N9" s="8">
        <f t="shared" ca="1" si="2"/>
        <v>42999</v>
      </c>
      <c r="O9" s="8">
        <f t="shared" ca="1" si="2"/>
        <v>42997</v>
      </c>
      <c r="P9" s="8">
        <f t="shared" ca="1" si="2"/>
        <v>43008</v>
      </c>
      <c r="Q9" s="8">
        <f t="shared" ca="1" si="2"/>
        <v>42985</v>
      </c>
      <c r="R9" s="8">
        <f t="shared" ca="1" si="2"/>
        <v>42969</v>
      </c>
      <c r="S9" s="8">
        <f t="shared" ca="1" si="2"/>
        <v>42965</v>
      </c>
      <c r="T9" s="8">
        <f t="shared" ca="1" si="2"/>
        <v>43007</v>
      </c>
      <c r="U9" s="8">
        <f t="shared" ca="1" si="2"/>
        <v>42994</v>
      </c>
      <c r="V9" s="26">
        <f ca="1">AVERAGE(B9:U9)</f>
        <v>42997.75</v>
      </c>
    </row>
    <row r="10" spans="1:23" s="21" customFormat="1" ht="16" thickBot="1" x14ac:dyDescent="0.25">
      <c r="A10" s="19" t="s">
        <v>141</v>
      </c>
      <c r="B10" s="19">
        <f t="shared" ref="B10:U10" si="3">MATCH(TRUE,INDEX(B$12:B$134&gt;B$6,0),0)</f>
        <v>79</v>
      </c>
      <c r="C10" s="19">
        <f t="shared" si="3"/>
        <v>88</v>
      </c>
      <c r="D10" s="19">
        <f t="shared" si="3"/>
        <v>92</v>
      </c>
      <c r="E10" s="19">
        <f t="shared" si="3"/>
        <v>84</v>
      </c>
      <c r="F10" s="19">
        <f t="shared" si="3"/>
        <v>68</v>
      </c>
      <c r="G10" s="19">
        <f t="shared" si="3"/>
        <v>88</v>
      </c>
      <c r="H10" s="19">
        <f t="shared" si="3"/>
        <v>87</v>
      </c>
      <c r="I10" s="19">
        <f t="shared" si="3"/>
        <v>93</v>
      </c>
      <c r="J10" s="19">
        <f t="shared" si="3"/>
        <v>78</v>
      </c>
      <c r="K10" s="19">
        <f t="shared" si="3"/>
        <v>101</v>
      </c>
      <c r="L10" s="19">
        <f t="shared" si="3"/>
        <v>76</v>
      </c>
      <c r="M10" s="19">
        <f t="shared" si="3"/>
        <v>105</v>
      </c>
      <c r="N10" s="19">
        <f t="shared" si="3"/>
        <v>83</v>
      </c>
      <c r="O10" s="19">
        <f t="shared" si="3"/>
        <v>81</v>
      </c>
      <c r="P10" s="19">
        <f t="shared" si="3"/>
        <v>92</v>
      </c>
      <c r="Q10" s="19">
        <f t="shared" si="3"/>
        <v>69</v>
      </c>
      <c r="R10" s="19">
        <f t="shared" si="3"/>
        <v>53</v>
      </c>
      <c r="S10" s="19">
        <f t="shared" si="3"/>
        <v>49</v>
      </c>
      <c r="T10" s="19">
        <f t="shared" si="3"/>
        <v>91</v>
      </c>
      <c r="U10" s="19">
        <f t="shared" si="3"/>
        <v>78</v>
      </c>
      <c r="V10" s="20">
        <f>AVERAGE(B10:U10)</f>
        <v>81.75</v>
      </c>
    </row>
    <row r="11" spans="1:23" s="10" customFormat="1" ht="16" thickTop="1" x14ac:dyDescent="0.2">
      <c r="A11" s="9" t="s">
        <v>0</v>
      </c>
      <c r="B11" s="9">
        <v>1996</v>
      </c>
      <c r="C11" s="9">
        <v>1997</v>
      </c>
      <c r="D11" s="10">
        <v>1998</v>
      </c>
      <c r="E11" s="9">
        <v>1999</v>
      </c>
      <c r="F11" s="9">
        <v>2000</v>
      </c>
      <c r="G11" s="10">
        <v>2001</v>
      </c>
      <c r="H11" s="9">
        <v>2002</v>
      </c>
      <c r="I11" s="9">
        <v>2003</v>
      </c>
      <c r="J11" s="10">
        <v>2004</v>
      </c>
      <c r="K11" s="9">
        <v>2005</v>
      </c>
      <c r="L11" s="9">
        <v>2006</v>
      </c>
      <c r="M11" s="10">
        <v>2007</v>
      </c>
      <c r="N11" s="9">
        <v>2008</v>
      </c>
      <c r="O11" s="9">
        <v>2009</v>
      </c>
      <c r="P11" s="10">
        <v>2010</v>
      </c>
      <c r="Q11" s="9">
        <v>2011</v>
      </c>
      <c r="R11" s="9">
        <v>2012</v>
      </c>
      <c r="S11" s="10">
        <v>2013</v>
      </c>
      <c r="T11" s="9">
        <v>2014</v>
      </c>
      <c r="U11" s="9">
        <v>2015</v>
      </c>
      <c r="V11" s="22" t="s">
        <v>142</v>
      </c>
    </row>
    <row r="12" spans="1:23" x14ac:dyDescent="0.2">
      <c r="A12" s="8">
        <v>42917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</row>
    <row r="13" spans="1:23" x14ac:dyDescent="0.2">
      <c r="A13" s="8">
        <v>42918</v>
      </c>
      <c r="B13" s="2">
        <f>MAX(0,B12+(B$7-temps!B3-B$5))</f>
        <v>0</v>
      </c>
      <c r="C13" s="2">
        <f>MAX(0,C12+(C$7-temps!C3-C$5))</f>
        <v>0</v>
      </c>
      <c r="D13" s="2">
        <f>MAX(0,D12+(D$7-temps!D3-D$5))</f>
        <v>0</v>
      </c>
      <c r="E13" s="2">
        <f>MAX(0,E12+(E$7-temps!E3-E$5))</f>
        <v>0.64516129032257652</v>
      </c>
      <c r="F13" s="2">
        <f>MAX(0,F12+(F$7-temps!F3-F$5))</f>
        <v>0</v>
      </c>
      <c r="G13" s="2">
        <f>MAX(0,G12+(G$7-temps!G3-G$5))</f>
        <v>0</v>
      </c>
      <c r="H13" s="2">
        <f>MAX(0,H12+(H$7-temps!H3-H$5))</f>
        <v>0</v>
      </c>
      <c r="I13" s="2">
        <f>MAX(0,I12+(I$7-temps!I3-I$5))</f>
        <v>0</v>
      </c>
      <c r="J13" s="2">
        <f>MAX(0,J12+(J$7-temps!J3-J$5))</f>
        <v>1.8387096774193594</v>
      </c>
      <c r="K13" s="2">
        <f>MAX(0,K12+(K$7-temps!K3-K$5))</f>
        <v>0</v>
      </c>
      <c r="L13" s="2">
        <f>MAX(0,L12+(L$7-temps!L3-L$5))</f>
        <v>0</v>
      </c>
      <c r="M13" s="2">
        <f>MAX(0,M12+(M$7-temps!M3-M$5))</f>
        <v>0</v>
      </c>
      <c r="N13" s="2">
        <f>MAX(0,N12+(N$7-temps!N3-N$5))</f>
        <v>0</v>
      </c>
      <c r="O13" s="2">
        <f>MAX(0,O12+(O$7-temps!O3-O$5))</f>
        <v>0</v>
      </c>
      <c r="P13" s="2">
        <f>MAX(0,P12+(P$7-temps!P3-P$5))</f>
        <v>2.2580645161290391</v>
      </c>
      <c r="Q13" s="2">
        <f>MAX(0,Q12+(Q$7-temps!Q3-Q$5))</f>
        <v>0</v>
      </c>
      <c r="R13" s="2">
        <f>MAX(0,R12+(R$7-temps!R3-R$5))</f>
        <v>0</v>
      </c>
      <c r="S13" s="2">
        <f>MAX(0,S12+(S$7-temps!S3-S$5))</f>
        <v>0</v>
      </c>
      <c r="T13" s="2">
        <f>MAX(0,T12+(T$7-temps!T3-T$5))</f>
        <v>0</v>
      </c>
      <c r="U13" s="2">
        <f>MAX(0,U12+(U$7-temps!U3-U$5))</f>
        <v>0</v>
      </c>
    </row>
    <row r="14" spans="1:23" x14ac:dyDescent="0.2">
      <c r="A14" s="8">
        <v>42919</v>
      </c>
      <c r="B14" s="2">
        <f>MAX(0,B13+(B$7-temps!B4-B$5))</f>
        <v>0</v>
      </c>
      <c r="C14" s="2">
        <f>MAX(0,C13+(C$7-temps!C4-C$5))</f>
        <v>0</v>
      </c>
      <c r="D14" s="2">
        <f>MAX(0,D13+(D$7-temps!D4-D$5))</f>
        <v>0</v>
      </c>
      <c r="E14" s="2">
        <f>MAX(0,E13+(E$7-temps!E4-E$5))</f>
        <v>0</v>
      </c>
      <c r="F14" s="2">
        <f>MAX(0,F13+(F$7-temps!F4-F$5))</f>
        <v>0</v>
      </c>
      <c r="G14" s="2">
        <f>MAX(0,G13+(G$7-temps!G4-G$5))</f>
        <v>0</v>
      </c>
      <c r="H14" s="2">
        <f>MAX(0,H13+(H$7-temps!H4-H$5))</f>
        <v>0</v>
      </c>
      <c r="I14" s="2">
        <f>MAX(0,I13+(I$7-temps!I4-I$5))</f>
        <v>0</v>
      </c>
      <c r="J14" s="2">
        <f>MAX(0,J13+(J$7-temps!J4-J$5))</f>
        <v>0</v>
      </c>
      <c r="K14" s="2">
        <f>MAX(0,K13+(K$7-temps!K4-K$5))</f>
        <v>0</v>
      </c>
      <c r="L14" s="2">
        <f>MAX(0,L13+(L$7-temps!L4-L$5))</f>
        <v>0</v>
      </c>
      <c r="M14" s="2">
        <f>MAX(0,M13+(M$7-temps!M4-M$5))</f>
        <v>0</v>
      </c>
      <c r="N14" s="2">
        <f>MAX(0,N13+(N$7-temps!N4-N$5))</f>
        <v>0</v>
      </c>
      <c r="O14" s="2">
        <f>MAX(0,O13+(O$7-temps!O4-O$5))</f>
        <v>0</v>
      </c>
      <c r="P14" s="2">
        <f>MAX(0,P13+(P$7-temps!P4-P$5))</f>
        <v>5.5161290322580783</v>
      </c>
      <c r="Q14" s="2">
        <f>MAX(0,Q13+(Q$7-temps!Q4-Q$5))</f>
        <v>0</v>
      </c>
      <c r="R14" s="2">
        <f>MAX(0,R13+(R$7-temps!R4-R$5))</f>
        <v>0</v>
      </c>
      <c r="S14" s="2">
        <f>MAX(0,S13+(S$7-temps!S4-S$5))</f>
        <v>3.7096774193548328</v>
      </c>
      <c r="T14" s="2">
        <f>MAX(0,T13+(T$7-temps!T4-T$5))</f>
        <v>0</v>
      </c>
      <c r="U14" s="2">
        <f>MAX(0,U13+(U$7-temps!U4-U$5))</f>
        <v>6.0645161290322562</v>
      </c>
    </row>
    <row r="15" spans="1:23" x14ac:dyDescent="0.2">
      <c r="A15" s="8">
        <v>42920</v>
      </c>
      <c r="B15" s="2">
        <f>MAX(0,B14+(B$7-temps!B5-B$5))</f>
        <v>0</v>
      </c>
      <c r="C15" s="2">
        <f>MAX(0,C14+(C$7-temps!C5-C$5))</f>
        <v>0</v>
      </c>
      <c r="D15" s="2">
        <f>MAX(0,D14+(D$7-temps!D5-D$5))</f>
        <v>0</v>
      </c>
      <c r="E15" s="2">
        <f>MAX(0,E14+(E$7-temps!E5-E$5))</f>
        <v>0</v>
      </c>
      <c r="F15" s="2">
        <f>MAX(0,F14+(F$7-temps!F5-F$5))</f>
        <v>0</v>
      </c>
      <c r="G15" s="2">
        <f>MAX(0,G14+(G$7-temps!G5-G$5))</f>
        <v>0</v>
      </c>
      <c r="H15" s="2">
        <f>MAX(0,H14+(H$7-temps!H5-H$5))</f>
        <v>0</v>
      </c>
      <c r="I15" s="2">
        <f>MAX(0,I14+(I$7-temps!I5-I$5))</f>
        <v>0</v>
      </c>
      <c r="J15" s="2">
        <f>MAX(0,J14+(J$7-temps!J5-J$5))</f>
        <v>0</v>
      </c>
      <c r="K15" s="2">
        <f>MAX(0,K14+(K$7-temps!K5-K$5))</f>
        <v>0</v>
      </c>
      <c r="L15" s="2">
        <f>MAX(0,L14+(L$7-temps!L5-L$5))</f>
        <v>0</v>
      </c>
      <c r="M15" s="2">
        <f>MAX(0,M14+(M$7-temps!M5-M$5))</f>
        <v>0</v>
      </c>
      <c r="N15" s="2">
        <f>MAX(0,N14+(N$7-temps!N5-N$5))</f>
        <v>0</v>
      </c>
      <c r="O15" s="2">
        <f>MAX(0,O14+(O$7-temps!O5-O$5))</f>
        <v>0</v>
      </c>
      <c r="P15" s="2">
        <f>MAX(0,P14+(P$7-temps!P5-P$5))</f>
        <v>6.7741935483871174</v>
      </c>
      <c r="Q15" s="2">
        <f>MAX(0,Q14+(Q$7-temps!Q5-Q$5))</f>
        <v>0</v>
      </c>
      <c r="R15" s="2">
        <f>MAX(0,R14+(R$7-temps!R5-R$5))</f>
        <v>0</v>
      </c>
      <c r="S15" s="2">
        <f>MAX(0,S14+(S$7-temps!S5-S$5))</f>
        <v>6.4193548387096655</v>
      </c>
      <c r="T15" s="2">
        <f>MAX(0,T14+(T$7-temps!T5-T$5))</f>
        <v>0</v>
      </c>
      <c r="U15" s="2">
        <f>MAX(0,U14+(U$7-temps!U5-U$5))</f>
        <v>6.1290322580645125</v>
      </c>
      <c r="W15" s="23" t="s">
        <v>151</v>
      </c>
    </row>
    <row r="16" spans="1:23" x14ac:dyDescent="0.2">
      <c r="A16" s="8">
        <v>42921</v>
      </c>
      <c r="B16" s="2">
        <f>MAX(0,B15+(B$7-temps!B6-B$5))</f>
        <v>0</v>
      </c>
      <c r="C16" s="2">
        <f>MAX(0,C15+(C$7-temps!C6-C$5))</f>
        <v>0</v>
      </c>
      <c r="D16" s="2">
        <f>MAX(0,D15+(D$7-temps!D6-D$5))</f>
        <v>0</v>
      </c>
      <c r="E16" s="2">
        <f>MAX(0,E15+(E$7-temps!E6-E$5))</f>
        <v>0</v>
      </c>
      <c r="F16" s="2">
        <f>MAX(0,F15+(F$7-temps!F6-F$5))</f>
        <v>0</v>
      </c>
      <c r="G16" s="2">
        <f>MAX(0,G15+(G$7-temps!G6-G$5))</f>
        <v>0</v>
      </c>
      <c r="H16" s="2">
        <f>MAX(0,H15+(H$7-temps!H6-H$5))</f>
        <v>0</v>
      </c>
      <c r="I16" s="2">
        <f>MAX(0,I15+(I$7-temps!I6-I$5))</f>
        <v>0.58064516129032029</v>
      </c>
      <c r="J16" s="2">
        <f>MAX(0,J15+(J$7-temps!J6-J$5))</f>
        <v>0</v>
      </c>
      <c r="K16" s="2">
        <f>MAX(0,K15+(K$7-temps!K6-K$5))</f>
        <v>0</v>
      </c>
      <c r="L16" s="2">
        <f>MAX(0,L15+(L$7-temps!L6-L$5))</f>
        <v>0</v>
      </c>
      <c r="M16" s="2">
        <f>MAX(0,M15+(M$7-temps!M6-M$5))</f>
        <v>0</v>
      </c>
      <c r="N16" s="2">
        <f>MAX(0,N15+(N$7-temps!N6-N$5))</f>
        <v>0</v>
      </c>
      <c r="O16" s="2">
        <f>MAX(0,O15+(O$7-temps!O6-O$5))</f>
        <v>1.6451612903225765</v>
      </c>
      <c r="P16" s="2">
        <f>MAX(0,P15+(P$7-temps!P6-P$5))</f>
        <v>5.0322580645161565</v>
      </c>
      <c r="Q16" s="2">
        <f>MAX(0,Q15+(Q$7-temps!Q6-Q$5))</f>
        <v>0</v>
      </c>
      <c r="R16" s="2">
        <f>MAX(0,R15+(R$7-temps!R6-R$5))</f>
        <v>0</v>
      </c>
      <c r="S16" s="2">
        <f>MAX(0,S15+(S$7-temps!S6-S$5))</f>
        <v>3.1290322580644983</v>
      </c>
      <c r="T16" s="2">
        <f>MAX(0,T15+(T$7-temps!T6-T$5))</f>
        <v>0</v>
      </c>
      <c r="U16" s="2">
        <f>MAX(0,U15+(U$7-temps!U6-U$5))</f>
        <v>7.1935483870967687</v>
      </c>
    </row>
    <row r="17" spans="1:23" x14ac:dyDescent="0.2">
      <c r="A17" s="8">
        <v>42922</v>
      </c>
      <c r="B17" s="2">
        <f>MAX(0,B16+(B$7-temps!B7-B$5))</f>
        <v>0</v>
      </c>
      <c r="C17" s="2">
        <f>MAX(0,C16+(C$7-temps!C7-C$5))</f>
        <v>0</v>
      </c>
      <c r="D17" s="2">
        <f>MAX(0,D16+(D$7-temps!D7-D$5))</f>
        <v>0</v>
      </c>
      <c r="E17" s="2">
        <f>MAX(0,E16+(E$7-temps!E7-E$5))</f>
        <v>0</v>
      </c>
      <c r="F17" s="2">
        <f>MAX(0,F16+(F$7-temps!F7-F$5))</f>
        <v>0</v>
      </c>
      <c r="G17" s="2">
        <f>MAX(0,G16+(G$7-temps!G7-G$5))</f>
        <v>0</v>
      </c>
      <c r="H17" s="2">
        <f>MAX(0,H16+(H$7-temps!H7-H$5))</f>
        <v>0</v>
      </c>
      <c r="I17" s="2">
        <f>MAX(0,I16+(I$7-temps!I7-I$5))</f>
        <v>0</v>
      </c>
      <c r="J17" s="2">
        <f>MAX(0,J16+(J$7-temps!J7-J$5))</f>
        <v>0</v>
      </c>
      <c r="K17" s="2">
        <f>MAX(0,K16+(K$7-temps!K7-K$5))</f>
        <v>0</v>
      </c>
      <c r="L17" s="2">
        <f>MAX(0,L16+(L$7-temps!L7-L$5))</f>
        <v>4.1935483870967687</v>
      </c>
      <c r="M17" s="2">
        <f>MAX(0,M16+(M$7-temps!M7-M$5))</f>
        <v>0</v>
      </c>
      <c r="N17" s="2">
        <f>MAX(0,N16+(N$7-temps!N7-N$5))</f>
        <v>2.1612903225806406</v>
      </c>
      <c r="O17" s="2">
        <f>MAX(0,O16+(O$7-temps!O7-O$5))</f>
        <v>0</v>
      </c>
      <c r="P17" s="2">
        <f>MAX(0,P16+(P$7-temps!P7-P$5))</f>
        <v>2.2903225806451957</v>
      </c>
      <c r="Q17" s="2">
        <f>MAX(0,Q16+(Q$7-temps!Q7-Q$5))</f>
        <v>0</v>
      </c>
      <c r="R17" s="2">
        <f>MAX(0,R16+(R$7-temps!R7-R$5))</f>
        <v>0</v>
      </c>
      <c r="S17" s="2">
        <f>MAX(0,S16+(S$7-temps!S7-S$5))</f>
        <v>0</v>
      </c>
      <c r="T17" s="2">
        <f>MAX(0,T16+(T$7-temps!T7-T$5))</f>
        <v>0</v>
      </c>
      <c r="U17" s="2">
        <f>MAX(0,U16+(U$7-temps!U7-U$5))</f>
        <v>8.2580645161290249</v>
      </c>
      <c r="W17" s="23" t="s">
        <v>143</v>
      </c>
    </row>
    <row r="18" spans="1:23" x14ac:dyDescent="0.2">
      <c r="A18" s="8">
        <v>42923</v>
      </c>
      <c r="B18" s="2">
        <f>MAX(0,B17+(B$7-temps!B8-B$5))</f>
        <v>0</v>
      </c>
      <c r="C18" s="2">
        <f>MAX(0,C17+(C$7-temps!C8-C$5))</f>
        <v>7.2580645161290391</v>
      </c>
      <c r="D18" s="2">
        <f>MAX(0,D17+(D$7-temps!D8-D$5))</f>
        <v>0</v>
      </c>
      <c r="E18" s="2">
        <f>MAX(0,E17+(E$7-temps!E8-E$5))</f>
        <v>0.64516129032257652</v>
      </c>
      <c r="F18" s="2">
        <f>MAX(0,F17+(F$7-temps!F8-F$5))</f>
        <v>0</v>
      </c>
      <c r="G18" s="2">
        <f>MAX(0,G17+(G$7-temps!G8-G$5))</f>
        <v>0</v>
      </c>
      <c r="H18" s="2">
        <f>MAX(0,H17+(H$7-temps!H8-H$5))</f>
        <v>0</v>
      </c>
      <c r="I18" s="2">
        <f>MAX(0,I17+(I$7-temps!I8-I$5))</f>
        <v>0</v>
      </c>
      <c r="J18" s="2">
        <f>MAX(0,J17+(J$7-temps!J8-J$5))</f>
        <v>0</v>
      </c>
      <c r="K18" s="2">
        <f>MAX(0,K17+(K$7-temps!K8-K$5))</f>
        <v>5.9354838709677438</v>
      </c>
      <c r="L18" s="2">
        <f>MAX(0,L17+(L$7-temps!L8-L$5))</f>
        <v>9.3870967741935374</v>
      </c>
      <c r="M18" s="2">
        <f>MAX(0,M17+(M$7-temps!M8-M$5))</f>
        <v>0</v>
      </c>
      <c r="N18" s="2">
        <f>MAX(0,N17+(N$7-temps!N8-N$5))</f>
        <v>0</v>
      </c>
      <c r="O18" s="2">
        <f>MAX(0,O17+(O$7-temps!O8-O$5))</f>
        <v>0</v>
      </c>
      <c r="P18" s="2">
        <f>MAX(0,P17+(P$7-temps!P8-P$5))</f>
        <v>0</v>
      </c>
      <c r="Q18" s="2">
        <f>MAX(0,Q17+(Q$7-temps!Q8-Q$5))</f>
        <v>0</v>
      </c>
      <c r="R18" s="2">
        <f>MAX(0,R17+(R$7-temps!R8-R$5))</f>
        <v>0</v>
      </c>
      <c r="S18" s="2">
        <f>MAX(0,S17+(S$7-temps!S8-S$5))</f>
        <v>0.70967741935483275</v>
      </c>
      <c r="T18" s="2">
        <f>MAX(0,T17+(T$7-temps!T8-T$5))</f>
        <v>0</v>
      </c>
      <c r="U18" s="2">
        <f>MAX(0,U17+(U$7-temps!U8-U$5))</f>
        <v>3.3225806451612812</v>
      </c>
    </row>
    <row r="19" spans="1:23" x14ac:dyDescent="0.2">
      <c r="A19" s="8">
        <v>42924</v>
      </c>
      <c r="B19" s="2">
        <f>MAX(0,B18+(B$7-temps!B9-B$5))</f>
        <v>0</v>
      </c>
      <c r="C19" s="2">
        <f>MAX(0,C18+(C$7-temps!C9-C$5))</f>
        <v>2.5161290322580783</v>
      </c>
      <c r="D19" s="2">
        <f>MAX(0,D18+(D$7-temps!D9-D$5))</f>
        <v>0</v>
      </c>
      <c r="E19" s="2">
        <f>MAX(0,E18+(E$7-temps!E9-E$5))</f>
        <v>0</v>
      </c>
      <c r="F19" s="2">
        <f>MAX(0,F18+(F$7-temps!F9-F$5))</f>
        <v>0</v>
      </c>
      <c r="G19" s="2">
        <f>MAX(0,G18+(G$7-temps!G9-G$5))</f>
        <v>0</v>
      </c>
      <c r="H19" s="2">
        <f>MAX(0,H18+(H$7-temps!H9-H$5))</f>
        <v>0</v>
      </c>
      <c r="I19" s="2">
        <f>MAX(0,I18+(I$7-temps!I9-I$5))</f>
        <v>0</v>
      </c>
      <c r="J19" s="2">
        <f>MAX(0,J18+(J$7-temps!J9-J$5))</f>
        <v>0</v>
      </c>
      <c r="K19" s="2">
        <f>MAX(0,K18+(K$7-temps!K9-K$5))</f>
        <v>0</v>
      </c>
      <c r="L19" s="2">
        <f>MAX(0,L18+(L$7-temps!L9-L$5))</f>
        <v>12.580645161290306</v>
      </c>
      <c r="M19" s="2">
        <f>MAX(0,M18+(M$7-temps!M9-M$5))</f>
        <v>0</v>
      </c>
      <c r="N19" s="2">
        <f>MAX(0,N18+(N$7-temps!N9-N$5))</f>
        <v>0</v>
      </c>
      <c r="O19" s="2">
        <f>MAX(0,O18+(O$7-temps!O9-O$5))</f>
        <v>0</v>
      </c>
      <c r="P19" s="2">
        <f>MAX(0,P18+(P$7-temps!P9-P$5))</f>
        <v>0</v>
      </c>
      <c r="Q19" s="2">
        <f>MAX(0,Q18+(Q$7-temps!Q9-Q$5))</f>
        <v>0</v>
      </c>
      <c r="R19" s="2">
        <f>MAX(0,R18+(R$7-temps!R9-R$5))</f>
        <v>0</v>
      </c>
      <c r="S19" s="2">
        <f>MAX(0,S18+(S$7-temps!S9-S$5))</f>
        <v>0</v>
      </c>
      <c r="T19" s="2">
        <f>MAX(0,T18+(T$7-temps!T9-T$5))</f>
        <v>0</v>
      </c>
      <c r="U19" s="2">
        <f>MAX(0,U18+(U$7-temps!U9-U$5))</f>
        <v>0</v>
      </c>
      <c r="W19" s="23" t="s">
        <v>144</v>
      </c>
    </row>
    <row r="20" spans="1:23" x14ac:dyDescent="0.2">
      <c r="A20" s="8">
        <v>42925</v>
      </c>
      <c r="B20" s="2">
        <f>MAX(0,B19+(B$7-temps!B10-B$5))</f>
        <v>0</v>
      </c>
      <c r="C20" s="2">
        <f>MAX(0,C19+(C$7-temps!C10-C$5))</f>
        <v>0.7741935483871174</v>
      </c>
      <c r="D20" s="2">
        <f>MAX(0,D19+(D$7-temps!D10-D$5))</f>
        <v>0</v>
      </c>
      <c r="E20" s="2">
        <f>MAX(0,E19+(E$7-temps!E10-E$5))</f>
        <v>0</v>
      </c>
      <c r="F20" s="2">
        <f>MAX(0,F19+(F$7-temps!F10-F$5))</f>
        <v>0</v>
      </c>
      <c r="G20" s="2">
        <f>MAX(0,G19+(G$7-temps!G10-G$5))</f>
        <v>0</v>
      </c>
      <c r="H20" s="2">
        <f>MAX(0,H19+(H$7-temps!H10-H$5))</f>
        <v>0</v>
      </c>
      <c r="I20" s="2">
        <f>MAX(0,I19+(I$7-temps!I10-I$5))</f>
        <v>0</v>
      </c>
      <c r="J20" s="2">
        <f>MAX(0,J19+(J$7-temps!J10-J$5))</f>
        <v>0</v>
      </c>
      <c r="K20" s="2">
        <f>MAX(0,K19+(K$7-temps!K10-K$5))</f>
        <v>0</v>
      </c>
      <c r="L20" s="2">
        <f>MAX(0,L19+(L$7-temps!L10-L$5))</f>
        <v>13.774193548387075</v>
      </c>
      <c r="M20" s="2">
        <f>MAX(0,M19+(M$7-temps!M10-M$5))</f>
        <v>0</v>
      </c>
      <c r="N20" s="2">
        <f>MAX(0,N19+(N$7-temps!N10-N$5))</f>
        <v>0</v>
      </c>
      <c r="O20" s="2">
        <f>MAX(0,O19+(O$7-temps!O10-O$5))</f>
        <v>0</v>
      </c>
      <c r="P20" s="2">
        <f>MAX(0,P19+(P$7-temps!P10-P$5))</f>
        <v>0</v>
      </c>
      <c r="Q20" s="2">
        <f>MAX(0,Q19+(Q$7-temps!Q10-Q$5))</f>
        <v>0</v>
      </c>
      <c r="R20" s="2">
        <f>MAX(0,R19+(R$7-temps!R10-R$5))</f>
        <v>0</v>
      </c>
      <c r="S20" s="2">
        <f>MAX(0,S19+(S$7-temps!S10-S$5))</f>
        <v>0</v>
      </c>
      <c r="T20" s="2">
        <f>MAX(0,T19+(T$7-temps!T10-T$5))</f>
        <v>0</v>
      </c>
      <c r="U20" s="2">
        <f>MAX(0,U19+(U$7-temps!U10-U$5))</f>
        <v>0</v>
      </c>
      <c r="W20" s="23" t="s">
        <v>145</v>
      </c>
    </row>
    <row r="21" spans="1:23" x14ac:dyDescent="0.2">
      <c r="A21" s="8">
        <v>42926</v>
      </c>
      <c r="B21" s="2">
        <f>MAX(0,B20+(B$7-temps!B11-B$5))</f>
        <v>0</v>
      </c>
      <c r="C21" s="2">
        <f>MAX(0,C20+(C$7-temps!C11-C$5))</f>
        <v>0</v>
      </c>
      <c r="D21" s="2">
        <f>MAX(0,D20+(D$7-temps!D11-D$5))</f>
        <v>0</v>
      </c>
      <c r="E21" s="2">
        <f>MAX(0,E20+(E$7-temps!E11-E$5))</f>
        <v>0</v>
      </c>
      <c r="F21" s="2">
        <f>MAX(0,F20+(F$7-temps!F11-F$5))</f>
        <v>0</v>
      </c>
      <c r="G21" s="2">
        <f>MAX(0,G20+(G$7-temps!G11-G$5))</f>
        <v>0</v>
      </c>
      <c r="H21" s="2">
        <f>MAX(0,H20+(H$7-temps!H11-H$5))</f>
        <v>0</v>
      </c>
      <c r="I21" s="2">
        <f>MAX(0,I20+(I$7-temps!I11-I$5))</f>
        <v>0</v>
      </c>
      <c r="J21" s="2">
        <f>MAX(0,J20+(J$7-temps!J11-J$5))</f>
        <v>0</v>
      </c>
      <c r="K21" s="2">
        <f>MAX(0,K20+(K$7-temps!K11-K$5))</f>
        <v>3.9354838709677438</v>
      </c>
      <c r="L21" s="2">
        <f>MAX(0,L20+(L$7-temps!L11-L$5))</f>
        <v>14.967741935483843</v>
      </c>
      <c r="M21" s="2">
        <f>MAX(0,M20+(M$7-temps!M11-M$5))</f>
        <v>0</v>
      </c>
      <c r="N21" s="2">
        <f>MAX(0,N20+(N$7-temps!N11-N$5))</f>
        <v>0</v>
      </c>
      <c r="O21" s="2">
        <f>MAX(0,O20+(O$7-temps!O11-O$5))</f>
        <v>0</v>
      </c>
      <c r="P21" s="2">
        <f>MAX(0,P20+(P$7-temps!P11-P$5))</f>
        <v>0</v>
      </c>
      <c r="Q21" s="2">
        <f>MAX(0,Q20+(Q$7-temps!Q11-Q$5))</f>
        <v>0</v>
      </c>
      <c r="R21" s="2">
        <f>MAX(0,R20+(R$7-temps!R11-R$5))</f>
        <v>0</v>
      </c>
      <c r="S21" s="2">
        <f>MAX(0,S20+(S$7-temps!S11-S$5))</f>
        <v>0</v>
      </c>
      <c r="T21" s="2">
        <f>MAX(0,T20+(T$7-temps!T11-T$5))</f>
        <v>0</v>
      </c>
      <c r="U21" s="2">
        <f>MAX(0,U20+(U$7-temps!U11-U$5))</f>
        <v>0</v>
      </c>
    </row>
    <row r="22" spans="1:23" x14ac:dyDescent="0.2">
      <c r="A22" s="8">
        <v>42927</v>
      </c>
      <c r="B22" s="2">
        <f>MAX(0,B21+(B$7-temps!B12-B$5))</f>
        <v>0</v>
      </c>
      <c r="C22" s="2">
        <f>MAX(0,C21+(C$7-temps!C12-C$5))</f>
        <v>0</v>
      </c>
      <c r="D22" s="2">
        <f>MAX(0,D21+(D$7-temps!D12-D$5))</f>
        <v>0</v>
      </c>
      <c r="E22" s="2">
        <f>MAX(0,E21+(E$7-temps!E12-E$5))</f>
        <v>0.64516129032257652</v>
      </c>
      <c r="F22" s="2">
        <f>MAX(0,F21+(F$7-temps!F12-F$5))</f>
        <v>0</v>
      </c>
      <c r="G22" s="2">
        <f>MAX(0,G21+(G$7-temps!G12-G$5))</f>
        <v>0</v>
      </c>
      <c r="H22" s="2">
        <f>MAX(0,H21+(H$7-temps!H12-H$5))</f>
        <v>0.25806451612903913</v>
      </c>
      <c r="I22" s="2">
        <f>MAX(0,I21+(I$7-temps!I12-I$5))</f>
        <v>0</v>
      </c>
      <c r="J22" s="2">
        <f>MAX(0,J21+(J$7-temps!J12-J$5))</f>
        <v>0</v>
      </c>
      <c r="K22" s="2">
        <f>MAX(0,K21+(K$7-temps!K12-K$5))</f>
        <v>2.8709677419354875</v>
      </c>
      <c r="L22" s="2">
        <f>MAX(0,L21+(L$7-temps!L12-L$5))</f>
        <v>10.161290322580612</v>
      </c>
      <c r="M22" s="2">
        <f>MAX(0,M21+(M$7-temps!M12-M$5))</f>
        <v>0</v>
      </c>
      <c r="N22" s="2">
        <f>MAX(0,N21+(N$7-temps!N12-N$5))</f>
        <v>0</v>
      </c>
      <c r="O22" s="2">
        <f>MAX(0,O21+(O$7-temps!O12-O$5))</f>
        <v>0</v>
      </c>
      <c r="P22" s="2">
        <f>MAX(0,P21+(P$7-temps!P12-P$5))</f>
        <v>0</v>
      </c>
      <c r="Q22" s="2">
        <f>MAX(0,Q21+(Q$7-temps!Q12-Q$5))</f>
        <v>0</v>
      </c>
      <c r="R22" s="2">
        <f>MAX(0,R21+(R$7-temps!R12-R$5))</f>
        <v>0</v>
      </c>
      <c r="S22" s="2">
        <f>MAX(0,S21+(S$7-temps!S12-S$5))</f>
        <v>0</v>
      </c>
      <c r="T22" s="2">
        <f>MAX(0,T21+(T$7-temps!T12-T$5))</f>
        <v>0</v>
      </c>
      <c r="U22" s="2">
        <f>MAX(0,U21+(U$7-temps!U12-U$5))</f>
        <v>0</v>
      </c>
    </row>
    <row r="23" spans="1:23" x14ac:dyDescent="0.2">
      <c r="A23" s="8">
        <v>42928</v>
      </c>
      <c r="B23" s="2">
        <f>MAX(0,B22+(B$7-temps!B13-B$5))</f>
        <v>0</v>
      </c>
      <c r="C23" s="2">
        <f>MAX(0,C22+(C$7-temps!C13-C$5))</f>
        <v>0</v>
      </c>
      <c r="D23" s="2">
        <f>MAX(0,D22+(D$7-temps!D13-D$5))</f>
        <v>0</v>
      </c>
      <c r="E23" s="2">
        <f>MAX(0,E22+(E$7-temps!E13-E$5))</f>
        <v>6.290322580645153</v>
      </c>
      <c r="F23" s="2">
        <f>MAX(0,F22+(F$7-temps!F13-F$5))</f>
        <v>0</v>
      </c>
      <c r="G23" s="2">
        <f>MAX(0,G22+(G$7-temps!G13-G$5))</f>
        <v>0</v>
      </c>
      <c r="H23" s="2">
        <f>MAX(0,H22+(H$7-temps!H13-H$5))</f>
        <v>7.5161290322580783</v>
      </c>
      <c r="I23" s="2">
        <f>MAX(0,I22+(I$7-temps!I13-I$5))</f>
        <v>0</v>
      </c>
      <c r="J23" s="2">
        <f>MAX(0,J22+(J$7-temps!J13-J$5))</f>
        <v>0</v>
      </c>
      <c r="K23" s="2">
        <f>MAX(0,K22+(K$7-temps!K13-K$5))</f>
        <v>0</v>
      </c>
      <c r="L23" s="2">
        <f>MAX(0,L22+(L$7-temps!L13-L$5))</f>
        <v>4.3548387096773808</v>
      </c>
      <c r="M23" s="2">
        <f>MAX(0,M22+(M$7-temps!M13-M$5))</f>
        <v>0</v>
      </c>
      <c r="N23" s="2">
        <f>MAX(0,N22+(N$7-temps!N13-N$5))</f>
        <v>0</v>
      </c>
      <c r="O23" s="2">
        <f>MAX(0,O22+(O$7-temps!O13-O$5))</f>
        <v>0</v>
      </c>
      <c r="P23" s="2">
        <f>MAX(0,P22+(P$7-temps!P13-P$5))</f>
        <v>0</v>
      </c>
      <c r="Q23" s="2">
        <f>MAX(0,Q22+(Q$7-temps!Q13-Q$5))</f>
        <v>0</v>
      </c>
      <c r="R23" s="2">
        <f>MAX(0,R22+(R$7-temps!R13-R$5))</f>
        <v>5.0967741935483843</v>
      </c>
      <c r="S23" s="2">
        <f>MAX(0,S22+(S$7-temps!S13-S$5))</f>
        <v>0</v>
      </c>
      <c r="T23" s="2">
        <f>MAX(0,T22+(T$7-temps!T13-T$5))</f>
        <v>0</v>
      </c>
      <c r="U23" s="2">
        <f>MAX(0,U22+(U$7-temps!U13-U$5))</f>
        <v>0</v>
      </c>
    </row>
    <row r="24" spans="1:23" x14ac:dyDescent="0.2">
      <c r="A24" s="8">
        <v>42929</v>
      </c>
      <c r="B24" s="2">
        <f>MAX(0,B23+(B$7-temps!B14-B$5))</f>
        <v>0</v>
      </c>
      <c r="C24" s="2">
        <f>MAX(0,C23+(C$7-temps!C14-C$5))</f>
        <v>0</v>
      </c>
      <c r="D24" s="2">
        <f>MAX(0,D23+(D$7-temps!D14-D$5))</f>
        <v>0</v>
      </c>
      <c r="E24" s="2">
        <f>MAX(0,E23+(E$7-temps!E14-E$5))</f>
        <v>15.93548387096773</v>
      </c>
      <c r="F24" s="2">
        <f>MAX(0,F23+(F$7-temps!F14-F$5))</f>
        <v>0</v>
      </c>
      <c r="G24" s="2">
        <f>MAX(0,G23+(G$7-temps!G14-G$5))</f>
        <v>0</v>
      </c>
      <c r="H24" s="2">
        <f>MAX(0,H23+(H$7-temps!H14-H$5))</f>
        <v>9.7741935483871174</v>
      </c>
      <c r="I24" s="2">
        <f>MAX(0,I23+(I$7-temps!I14-I$5))</f>
        <v>0</v>
      </c>
      <c r="J24" s="2">
        <f>MAX(0,J23+(J$7-temps!J14-J$5))</f>
        <v>0</v>
      </c>
      <c r="K24" s="2">
        <f>MAX(0,K23+(K$7-temps!K14-K$5))</f>
        <v>0</v>
      </c>
      <c r="L24" s="2">
        <f>MAX(0,L23+(L$7-temps!L14-L$5))</f>
        <v>0</v>
      </c>
      <c r="M24" s="2">
        <f>MAX(0,M23+(M$7-temps!M14-M$5))</f>
        <v>0</v>
      </c>
      <c r="N24" s="2">
        <f>MAX(0,N23+(N$7-temps!N14-N$5))</f>
        <v>0</v>
      </c>
      <c r="O24" s="2">
        <f>MAX(0,O23+(O$7-temps!O14-O$5))</f>
        <v>0</v>
      </c>
      <c r="P24" s="2">
        <f>MAX(0,P23+(P$7-temps!P14-P$5))</f>
        <v>0</v>
      </c>
      <c r="Q24" s="2">
        <f>MAX(0,Q23+(Q$7-temps!Q14-Q$5))</f>
        <v>0</v>
      </c>
      <c r="R24" s="2">
        <f>MAX(0,R23+(R$7-temps!R14-R$5))</f>
        <v>4.1935483870967687</v>
      </c>
      <c r="S24" s="2">
        <f>MAX(0,S23+(S$7-temps!S14-S$5))</f>
        <v>1.7096774193548328</v>
      </c>
      <c r="T24" s="2">
        <f>MAX(0,T23+(T$7-temps!T14-T$5))</f>
        <v>0</v>
      </c>
      <c r="U24" s="2">
        <f>MAX(0,U23+(U$7-temps!U14-U$5))</f>
        <v>0</v>
      </c>
    </row>
    <row r="25" spans="1:23" x14ac:dyDescent="0.2">
      <c r="A25" s="8">
        <v>42930</v>
      </c>
      <c r="B25" s="2">
        <f>MAX(0,B24+(B$7-temps!B15-B$5))</f>
        <v>0</v>
      </c>
      <c r="C25" s="2">
        <f>MAX(0,C24+(C$7-temps!C15-C$5))</f>
        <v>0</v>
      </c>
      <c r="D25" s="2">
        <f>MAX(0,D24+(D$7-temps!D15-D$5))</f>
        <v>0</v>
      </c>
      <c r="E25" s="2">
        <f>MAX(0,E24+(E$7-temps!E15-E$5))</f>
        <v>17.580645161290306</v>
      </c>
      <c r="F25" s="2">
        <f>MAX(0,F24+(F$7-temps!F15-F$5))</f>
        <v>0</v>
      </c>
      <c r="G25" s="2">
        <f>MAX(0,G24+(G$7-temps!G15-G$5))</f>
        <v>0</v>
      </c>
      <c r="H25" s="2">
        <f>MAX(0,H24+(H$7-temps!H15-H$5))</f>
        <v>6.0322580645161565</v>
      </c>
      <c r="I25" s="2">
        <f>MAX(0,I24+(I$7-temps!I15-I$5))</f>
        <v>0</v>
      </c>
      <c r="J25" s="2">
        <f>MAX(0,J24+(J$7-temps!J15-J$5))</f>
        <v>0</v>
      </c>
      <c r="K25" s="2">
        <f>MAX(0,K24+(K$7-temps!K15-K$5))</f>
        <v>0</v>
      </c>
      <c r="L25" s="2">
        <f>MAX(0,L24+(L$7-temps!L15-L$5))</f>
        <v>0</v>
      </c>
      <c r="M25" s="2">
        <f>MAX(0,M24+(M$7-temps!M15-M$5))</f>
        <v>0</v>
      </c>
      <c r="N25" s="2">
        <f>MAX(0,N24+(N$7-temps!N15-N$5))</f>
        <v>0</v>
      </c>
      <c r="O25" s="2">
        <f>MAX(0,O24+(O$7-temps!O15-O$5))</f>
        <v>0</v>
      </c>
      <c r="P25" s="2">
        <f>MAX(0,P24+(P$7-temps!P15-P$5))</f>
        <v>0</v>
      </c>
      <c r="Q25" s="2">
        <f>MAX(0,Q24+(Q$7-temps!Q15-Q$5))</f>
        <v>0</v>
      </c>
      <c r="R25" s="2">
        <f>MAX(0,R24+(R$7-temps!R15-R$5))</f>
        <v>3.290322580645153</v>
      </c>
      <c r="S25" s="2">
        <f>MAX(0,S24+(S$7-temps!S15-S$5))</f>
        <v>0</v>
      </c>
      <c r="T25" s="2">
        <f>MAX(0,T24+(T$7-temps!T15-T$5))</f>
        <v>0</v>
      </c>
      <c r="U25" s="2">
        <f>MAX(0,U24+(U$7-temps!U15-U$5))</f>
        <v>0</v>
      </c>
    </row>
    <row r="26" spans="1:23" x14ac:dyDescent="0.2">
      <c r="A26" s="8">
        <v>42931</v>
      </c>
      <c r="B26" s="2">
        <f>MAX(0,B25+(B$7-temps!B16-B$5))</f>
        <v>4.1935483870967687</v>
      </c>
      <c r="C26" s="2">
        <f>MAX(0,C25+(C$7-temps!C16-C$5))</f>
        <v>0</v>
      </c>
      <c r="D26" s="2">
        <f>MAX(0,D25+(D$7-temps!D16-D$5))</f>
        <v>0</v>
      </c>
      <c r="E26" s="2">
        <f>MAX(0,E25+(E$7-temps!E16-E$5))</f>
        <v>19.225806451612883</v>
      </c>
      <c r="F26" s="2">
        <f>MAX(0,F25+(F$7-temps!F16-F$5))</f>
        <v>0</v>
      </c>
      <c r="G26" s="2">
        <f>MAX(0,G25+(G$7-temps!G16-G$5))</f>
        <v>0</v>
      </c>
      <c r="H26" s="2">
        <f>MAX(0,H25+(H$7-temps!H16-H$5))</f>
        <v>0</v>
      </c>
      <c r="I26" s="2">
        <f>MAX(0,I25+(I$7-temps!I16-I$5))</f>
        <v>0</v>
      </c>
      <c r="J26" s="2">
        <f>MAX(0,J25+(J$7-temps!J16-J$5))</f>
        <v>0</v>
      </c>
      <c r="K26" s="2">
        <f>MAX(0,K25+(K$7-temps!K16-K$5))</f>
        <v>0</v>
      </c>
      <c r="L26" s="2">
        <f>MAX(0,L25+(L$7-temps!L16-L$5))</f>
        <v>0</v>
      </c>
      <c r="M26" s="2">
        <f>MAX(0,M25+(M$7-temps!M16-M$5))</f>
        <v>0.41935483870967971</v>
      </c>
      <c r="N26" s="2">
        <f>MAX(0,N25+(N$7-temps!N16-N$5))</f>
        <v>0</v>
      </c>
      <c r="O26" s="2">
        <f>MAX(0,O25+(O$7-temps!O16-O$5))</f>
        <v>0</v>
      </c>
      <c r="P26" s="2">
        <f>MAX(0,P25+(P$7-temps!P16-P$5))</f>
        <v>0</v>
      </c>
      <c r="Q26" s="2">
        <f>MAX(0,Q25+(Q$7-temps!Q16-Q$5))</f>
        <v>6.9354838709677438</v>
      </c>
      <c r="R26" s="2">
        <f>MAX(0,R25+(R$7-temps!R16-R$5))</f>
        <v>2.3870967741935374</v>
      </c>
      <c r="S26" s="2">
        <f>MAX(0,S25+(S$7-temps!S16-S$5))</f>
        <v>0</v>
      </c>
      <c r="T26" s="2">
        <f>MAX(0,T25+(T$7-temps!T16-T$5))</f>
        <v>0</v>
      </c>
      <c r="U26" s="2">
        <f>MAX(0,U25+(U$7-temps!U16-U$5))</f>
        <v>0</v>
      </c>
    </row>
    <row r="27" spans="1:23" x14ac:dyDescent="0.2">
      <c r="A27" s="8">
        <v>42932</v>
      </c>
      <c r="B27" s="2">
        <f>MAX(0,B26+(B$7-temps!B17-B$5))</f>
        <v>0</v>
      </c>
      <c r="C27" s="2">
        <f>MAX(0,C26+(C$7-temps!C17-C$5))</f>
        <v>0</v>
      </c>
      <c r="D27" s="2">
        <f>MAX(0,D26+(D$7-temps!D17-D$5))</f>
        <v>0</v>
      </c>
      <c r="E27" s="2">
        <f>MAX(0,E26+(E$7-temps!E17-E$5))</f>
        <v>15.870967741935459</v>
      </c>
      <c r="F27" s="2">
        <f>MAX(0,F26+(F$7-temps!F17-F$5))</f>
        <v>0</v>
      </c>
      <c r="G27" s="2">
        <f>MAX(0,G26+(G$7-temps!G17-G$5))</f>
        <v>0</v>
      </c>
      <c r="H27" s="2">
        <f>MAX(0,H26+(H$7-temps!H17-H$5))</f>
        <v>0</v>
      </c>
      <c r="I27" s="2">
        <f>MAX(0,I26+(I$7-temps!I17-I$5))</f>
        <v>0</v>
      </c>
      <c r="J27" s="2">
        <f>MAX(0,J26+(J$7-temps!J17-J$5))</f>
        <v>0</v>
      </c>
      <c r="K27" s="2">
        <f>MAX(0,K26+(K$7-temps!K17-K$5))</f>
        <v>0</v>
      </c>
      <c r="L27" s="2">
        <f>MAX(0,L26+(L$7-temps!L17-L$5))</f>
        <v>0</v>
      </c>
      <c r="M27" s="2">
        <f>MAX(0,M26+(M$7-temps!M17-M$5))</f>
        <v>0</v>
      </c>
      <c r="N27" s="2">
        <f>MAX(0,N26+(N$7-temps!N17-N$5))</f>
        <v>0</v>
      </c>
      <c r="O27" s="2">
        <f>MAX(0,O26+(O$7-temps!O17-O$5))</f>
        <v>0</v>
      </c>
      <c r="P27" s="2">
        <f>MAX(0,P26+(P$7-temps!P17-P$5))</f>
        <v>0</v>
      </c>
      <c r="Q27" s="2">
        <f>MAX(0,Q26+(Q$7-temps!Q17-Q$5))</f>
        <v>8.8709677419354875</v>
      </c>
      <c r="R27" s="2">
        <f>MAX(0,R26+(R$7-temps!R17-R$5))</f>
        <v>0</v>
      </c>
      <c r="S27" s="2">
        <f>MAX(0,S26+(S$7-temps!S17-S$5))</f>
        <v>0</v>
      </c>
      <c r="T27" s="2">
        <f>MAX(0,T26+(T$7-temps!T17-T$5))</f>
        <v>0</v>
      </c>
      <c r="U27" s="2">
        <f>MAX(0,U26+(U$7-temps!U17-U$5))</f>
        <v>0</v>
      </c>
    </row>
    <row r="28" spans="1:23" x14ac:dyDescent="0.2">
      <c r="A28" s="8">
        <v>42933</v>
      </c>
      <c r="B28" s="2">
        <f>MAX(0,B27+(B$7-temps!B18-B$5))</f>
        <v>0</v>
      </c>
      <c r="C28" s="2">
        <f>MAX(0,C27+(C$7-temps!C18-C$5))</f>
        <v>0</v>
      </c>
      <c r="D28" s="2">
        <f>MAX(0,D27+(D$7-temps!D18-D$5))</f>
        <v>0</v>
      </c>
      <c r="E28" s="2">
        <f>MAX(0,E27+(E$7-temps!E18-E$5))</f>
        <v>16.516129032258036</v>
      </c>
      <c r="F28" s="2">
        <f>MAX(0,F27+(F$7-temps!F18-F$5))</f>
        <v>0</v>
      </c>
      <c r="G28" s="2">
        <f>MAX(0,G27+(G$7-temps!G18-G$5))</f>
        <v>0</v>
      </c>
      <c r="H28" s="2">
        <f>MAX(0,H27+(H$7-temps!H18-H$5))</f>
        <v>0</v>
      </c>
      <c r="I28" s="2">
        <f>MAX(0,I27+(I$7-temps!I18-I$5))</f>
        <v>0</v>
      </c>
      <c r="J28" s="2">
        <f>MAX(0,J27+(J$7-temps!J18-J$5))</f>
        <v>0</v>
      </c>
      <c r="K28" s="2">
        <f>MAX(0,K27+(K$7-temps!K18-K$5))</f>
        <v>0</v>
      </c>
      <c r="L28" s="2">
        <f>MAX(0,L27+(L$7-temps!L18-L$5))</f>
        <v>0</v>
      </c>
      <c r="M28" s="2">
        <f>MAX(0,M27+(M$7-temps!M18-M$5))</f>
        <v>0</v>
      </c>
      <c r="N28" s="2">
        <f>MAX(0,N27+(N$7-temps!N18-N$5))</f>
        <v>0</v>
      </c>
      <c r="O28" s="2">
        <f>MAX(0,O27+(O$7-temps!O18-O$5))</f>
        <v>0</v>
      </c>
      <c r="P28" s="2">
        <f>MAX(0,P27+(P$7-temps!P18-P$5))</f>
        <v>0</v>
      </c>
      <c r="Q28" s="2">
        <f>MAX(0,Q27+(Q$7-temps!Q18-Q$5))</f>
        <v>8.8064516129032313</v>
      </c>
      <c r="R28" s="2">
        <f>MAX(0,R27+(R$7-temps!R18-R$5))</f>
        <v>0</v>
      </c>
      <c r="S28" s="2">
        <f>MAX(0,S27+(S$7-temps!S18-S$5))</f>
        <v>0</v>
      </c>
      <c r="T28" s="2">
        <f>MAX(0,T27+(T$7-temps!T18-T$5))</f>
        <v>0</v>
      </c>
      <c r="U28" s="2">
        <f>MAX(0,U27+(U$7-temps!U18-U$5))</f>
        <v>0</v>
      </c>
    </row>
    <row r="29" spans="1:23" x14ac:dyDescent="0.2">
      <c r="A29" s="8">
        <v>42934</v>
      </c>
      <c r="B29" s="2">
        <f>MAX(0,B28+(B$7-temps!B19-B$5))</f>
        <v>0</v>
      </c>
      <c r="C29" s="2">
        <f>MAX(0,C28+(C$7-temps!C19-C$5))</f>
        <v>0</v>
      </c>
      <c r="D29" s="2">
        <f>MAX(0,D28+(D$7-temps!D19-D$5))</f>
        <v>0</v>
      </c>
      <c r="E29" s="2">
        <f>MAX(0,E28+(E$7-temps!E19-E$5))</f>
        <v>12.161290322580612</v>
      </c>
      <c r="F29" s="2">
        <f>MAX(0,F28+(F$7-temps!F19-F$5))</f>
        <v>0</v>
      </c>
      <c r="G29" s="2">
        <f>MAX(0,G28+(G$7-temps!G19-G$5))</f>
        <v>0</v>
      </c>
      <c r="H29" s="2">
        <f>MAX(0,H28+(H$7-temps!H19-H$5))</f>
        <v>0</v>
      </c>
      <c r="I29" s="2">
        <f>MAX(0,I28+(I$7-temps!I19-I$5))</f>
        <v>0</v>
      </c>
      <c r="J29" s="2">
        <f>MAX(0,J28+(J$7-temps!J19-J$5))</f>
        <v>0</v>
      </c>
      <c r="K29" s="2">
        <f>MAX(0,K28+(K$7-temps!K19-K$5))</f>
        <v>0</v>
      </c>
      <c r="L29" s="2">
        <f>MAX(0,L28+(L$7-temps!L19-L$5))</f>
        <v>0</v>
      </c>
      <c r="M29" s="2">
        <f>MAX(0,M28+(M$7-temps!M19-M$5))</f>
        <v>0</v>
      </c>
      <c r="N29" s="2">
        <f>MAX(0,N28+(N$7-temps!N19-N$5))</f>
        <v>0</v>
      </c>
      <c r="O29" s="2">
        <f>MAX(0,O28+(O$7-temps!O19-O$5))</f>
        <v>0</v>
      </c>
      <c r="P29" s="2">
        <f>MAX(0,P28+(P$7-temps!P19-P$5))</f>
        <v>3.2580645161290391</v>
      </c>
      <c r="Q29" s="2">
        <f>MAX(0,Q28+(Q$7-temps!Q19-Q$5))</f>
        <v>6.7419354838709751</v>
      </c>
      <c r="R29" s="2">
        <f>MAX(0,R28+(R$7-temps!R19-R$5))</f>
        <v>0</v>
      </c>
      <c r="S29" s="2">
        <f>MAX(0,S28+(S$7-temps!S19-S$5))</f>
        <v>0</v>
      </c>
      <c r="T29" s="2">
        <f>MAX(0,T28+(T$7-temps!T19-T$5))</f>
        <v>0</v>
      </c>
      <c r="U29" s="2">
        <f>MAX(0,U28+(U$7-temps!U19-U$5))</f>
        <v>0</v>
      </c>
    </row>
    <row r="30" spans="1:23" x14ac:dyDescent="0.2">
      <c r="A30" s="8">
        <v>42935</v>
      </c>
      <c r="B30" s="2">
        <f>MAX(0,B29+(B$7-temps!B20-B$5))</f>
        <v>0</v>
      </c>
      <c r="C30" s="2">
        <f>MAX(0,C29+(C$7-temps!C20-C$5))</f>
        <v>0</v>
      </c>
      <c r="D30" s="2">
        <f>MAX(0,D29+(D$7-temps!D20-D$5))</f>
        <v>0</v>
      </c>
      <c r="E30" s="2">
        <f>MAX(0,E29+(E$7-temps!E20-E$5))</f>
        <v>6.8064516129031887</v>
      </c>
      <c r="F30" s="2">
        <f>MAX(0,F29+(F$7-temps!F20-F$5))</f>
        <v>0</v>
      </c>
      <c r="G30" s="2">
        <f>MAX(0,G29+(G$7-temps!G20-G$5))</f>
        <v>0</v>
      </c>
      <c r="H30" s="2">
        <f>MAX(0,H29+(H$7-temps!H20-H$5))</f>
        <v>0</v>
      </c>
      <c r="I30" s="2">
        <f>MAX(0,I29+(I$7-temps!I20-I$5))</f>
        <v>0</v>
      </c>
      <c r="J30" s="2">
        <f>MAX(0,J29+(J$7-temps!J20-J$5))</f>
        <v>0</v>
      </c>
      <c r="K30" s="2">
        <f>MAX(0,K29+(K$7-temps!K20-K$5))</f>
        <v>0</v>
      </c>
      <c r="L30" s="2">
        <f>MAX(0,L29+(L$7-temps!L20-L$5))</f>
        <v>0</v>
      </c>
      <c r="M30" s="2">
        <f>MAX(0,M29+(M$7-temps!M20-M$5))</f>
        <v>0</v>
      </c>
      <c r="N30" s="2">
        <f>MAX(0,N29+(N$7-temps!N20-N$5))</f>
        <v>0</v>
      </c>
      <c r="O30" s="2">
        <f>MAX(0,O29+(O$7-temps!O20-O$5))</f>
        <v>1.6451612903225765</v>
      </c>
      <c r="P30" s="2">
        <f>MAX(0,P29+(P$7-temps!P20-P$5))</f>
        <v>0</v>
      </c>
      <c r="Q30" s="2">
        <f>MAX(0,Q29+(Q$7-temps!Q20-Q$5))</f>
        <v>0</v>
      </c>
      <c r="R30" s="2">
        <f>MAX(0,R29+(R$7-temps!R20-R$5))</f>
        <v>0</v>
      </c>
      <c r="S30" s="2">
        <f>MAX(0,S29+(S$7-temps!S20-S$5))</f>
        <v>0</v>
      </c>
      <c r="T30" s="2">
        <f>MAX(0,T29+(T$7-temps!T20-T$5))</f>
        <v>0</v>
      </c>
      <c r="U30" s="2">
        <f>MAX(0,U29+(U$7-temps!U20-U$5))</f>
        <v>0</v>
      </c>
    </row>
    <row r="31" spans="1:23" x14ac:dyDescent="0.2">
      <c r="A31" s="8">
        <v>42936</v>
      </c>
      <c r="B31" s="2">
        <f>MAX(0,B30+(B$7-temps!B21-B$5))</f>
        <v>0</v>
      </c>
      <c r="C31" s="2">
        <f>MAX(0,C30+(C$7-temps!C21-C$5))</f>
        <v>0</v>
      </c>
      <c r="D31" s="2">
        <f>MAX(0,D30+(D$7-temps!D21-D$5))</f>
        <v>0</v>
      </c>
      <c r="E31" s="2">
        <f>MAX(0,E30+(E$7-temps!E21-E$5))</f>
        <v>0</v>
      </c>
      <c r="F31" s="2">
        <f>MAX(0,F30+(F$7-temps!F21-F$5))</f>
        <v>0</v>
      </c>
      <c r="G31" s="2">
        <f>MAX(0,G30+(G$7-temps!G21-G$5))</f>
        <v>0</v>
      </c>
      <c r="H31" s="2">
        <f>MAX(0,H30+(H$7-temps!H21-H$5))</f>
        <v>0</v>
      </c>
      <c r="I31" s="2">
        <f>MAX(0,I30+(I$7-temps!I21-I$5))</f>
        <v>0</v>
      </c>
      <c r="J31" s="2">
        <f>MAX(0,J30+(J$7-temps!J21-J$5))</f>
        <v>0</v>
      </c>
      <c r="K31" s="2">
        <f>MAX(0,K30+(K$7-temps!K21-K$5))</f>
        <v>0</v>
      </c>
      <c r="L31" s="2">
        <f>MAX(0,L30+(L$7-temps!L21-L$5))</f>
        <v>0</v>
      </c>
      <c r="M31" s="2">
        <f>MAX(0,M30+(M$7-temps!M21-M$5))</f>
        <v>0</v>
      </c>
      <c r="N31" s="2">
        <f>MAX(0,N30+(N$7-temps!N21-N$5))</f>
        <v>0</v>
      </c>
      <c r="O31" s="2">
        <f>MAX(0,O30+(O$7-temps!O21-O$5))</f>
        <v>1.290322580645153</v>
      </c>
      <c r="P31" s="2">
        <f>MAX(0,P30+(P$7-temps!P21-P$5))</f>
        <v>0</v>
      </c>
      <c r="Q31" s="2">
        <f>MAX(0,Q30+(Q$7-temps!Q21-Q$5))</f>
        <v>0</v>
      </c>
      <c r="R31" s="2">
        <f>MAX(0,R30+(R$7-temps!R21-R$5))</f>
        <v>5.0967741935483843</v>
      </c>
      <c r="S31" s="2">
        <f>MAX(0,S30+(S$7-temps!S21-S$5))</f>
        <v>0</v>
      </c>
      <c r="T31" s="2">
        <f>MAX(0,T30+(T$7-temps!T21-T$5))</f>
        <v>5.6129032258064484</v>
      </c>
      <c r="U31" s="2">
        <f>MAX(0,U30+(U$7-temps!U21-U$5))</f>
        <v>0</v>
      </c>
    </row>
    <row r="32" spans="1:23" x14ac:dyDescent="0.2">
      <c r="A32" s="8">
        <v>42937</v>
      </c>
      <c r="B32" s="2">
        <f>MAX(0,B31+(B$7-temps!B22-B$5))</f>
        <v>0</v>
      </c>
      <c r="C32" s="2">
        <f>MAX(0,C31+(C$7-temps!C22-C$5))</f>
        <v>0</v>
      </c>
      <c r="D32" s="2">
        <f>MAX(0,D31+(D$7-temps!D22-D$5))</f>
        <v>0</v>
      </c>
      <c r="E32" s="2">
        <f>MAX(0,E31+(E$7-temps!E22-E$5))</f>
        <v>0</v>
      </c>
      <c r="F32" s="2">
        <f>MAX(0,F31+(F$7-temps!F22-F$5))</f>
        <v>0</v>
      </c>
      <c r="G32" s="2">
        <f>MAX(0,G31+(G$7-temps!G22-G$5))</f>
        <v>0</v>
      </c>
      <c r="H32" s="2">
        <f>MAX(0,H31+(H$7-temps!H22-H$5))</f>
        <v>0</v>
      </c>
      <c r="I32" s="2">
        <f>MAX(0,I31+(I$7-temps!I22-I$5))</f>
        <v>0</v>
      </c>
      <c r="J32" s="2">
        <f>MAX(0,J31+(J$7-temps!J22-J$5))</f>
        <v>0</v>
      </c>
      <c r="K32" s="2">
        <f>MAX(0,K31+(K$7-temps!K22-K$5))</f>
        <v>0</v>
      </c>
      <c r="L32" s="2">
        <f>MAX(0,L31+(L$7-temps!L22-L$5))</f>
        <v>0</v>
      </c>
      <c r="M32" s="2">
        <f>MAX(0,M31+(M$7-temps!M22-M$5))</f>
        <v>0</v>
      </c>
      <c r="N32" s="2">
        <f>MAX(0,N31+(N$7-temps!N22-N$5))</f>
        <v>0</v>
      </c>
      <c r="O32" s="2">
        <f>MAX(0,O31+(O$7-temps!O22-O$5))</f>
        <v>0</v>
      </c>
      <c r="P32" s="2">
        <f>MAX(0,P31+(P$7-temps!P22-P$5))</f>
        <v>0</v>
      </c>
      <c r="Q32" s="2">
        <f>MAX(0,Q31+(Q$7-temps!Q22-Q$5))</f>
        <v>0</v>
      </c>
      <c r="R32" s="2">
        <f>MAX(0,R31+(R$7-temps!R22-R$5))</f>
        <v>4.1935483870967687</v>
      </c>
      <c r="S32" s="2">
        <f>MAX(0,S31+(S$7-temps!S22-S$5))</f>
        <v>0</v>
      </c>
      <c r="T32" s="2">
        <f>MAX(0,T31+(T$7-temps!T22-T$5))</f>
        <v>5.2258064516128968</v>
      </c>
      <c r="U32" s="2">
        <f>MAX(0,U31+(U$7-temps!U22-U$5))</f>
        <v>0</v>
      </c>
    </row>
    <row r="33" spans="1:23" x14ac:dyDescent="0.2">
      <c r="A33" s="8">
        <v>42938</v>
      </c>
      <c r="B33" s="2">
        <f>MAX(0,B32+(B$7-temps!B23-B$5))</f>
        <v>0</v>
      </c>
      <c r="C33" s="2">
        <f>MAX(0,C32+(C$7-temps!C23-C$5))</f>
        <v>0</v>
      </c>
      <c r="D33" s="2">
        <f>MAX(0,D32+(D$7-temps!D23-D$5))</f>
        <v>0</v>
      </c>
      <c r="E33" s="2">
        <f>MAX(0,E32+(E$7-temps!E23-E$5))</f>
        <v>0</v>
      </c>
      <c r="F33" s="2">
        <f>MAX(0,F32+(F$7-temps!F23-F$5))</f>
        <v>0</v>
      </c>
      <c r="G33" s="2">
        <f>MAX(0,G32+(G$7-temps!G23-G$5))</f>
        <v>0</v>
      </c>
      <c r="H33" s="2">
        <f>MAX(0,H32+(H$7-temps!H23-H$5))</f>
        <v>0</v>
      </c>
      <c r="I33" s="2">
        <f>MAX(0,I32+(I$7-temps!I23-I$5))</f>
        <v>0</v>
      </c>
      <c r="J33" s="2">
        <f>MAX(0,J32+(J$7-temps!J23-J$5))</f>
        <v>0</v>
      </c>
      <c r="K33" s="2">
        <f>MAX(0,K32+(K$7-temps!K23-K$5))</f>
        <v>0</v>
      </c>
      <c r="L33" s="2">
        <f>MAX(0,L32+(L$7-temps!L23-L$5))</f>
        <v>0</v>
      </c>
      <c r="M33" s="2">
        <f>MAX(0,M32+(M$7-temps!M23-M$5))</f>
        <v>2.4193548387096797</v>
      </c>
      <c r="N33" s="2">
        <f>MAX(0,N32+(N$7-temps!N23-N$5))</f>
        <v>0</v>
      </c>
      <c r="O33" s="2">
        <f>MAX(0,O32+(O$7-temps!O23-O$5))</f>
        <v>0</v>
      </c>
      <c r="P33" s="2">
        <f>MAX(0,P32+(P$7-temps!P23-P$5))</f>
        <v>0</v>
      </c>
      <c r="Q33" s="2">
        <f>MAX(0,Q32+(Q$7-temps!Q23-Q$5))</f>
        <v>0</v>
      </c>
      <c r="R33" s="2">
        <f>MAX(0,R32+(R$7-temps!R23-R$5))</f>
        <v>0</v>
      </c>
      <c r="S33" s="2">
        <f>MAX(0,S32+(S$7-temps!S23-S$5))</f>
        <v>0</v>
      </c>
      <c r="T33" s="2">
        <f>MAX(0,T32+(T$7-temps!T23-T$5))</f>
        <v>3.8387096774193452</v>
      </c>
      <c r="U33" s="2">
        <f>MAX(0,U32+(U$7-temps!U23-U$5))</f>
        <v>0</v>
      </c>
    </row>
    <row r="34" spans="1:23" s="13" customFormat="1" x14ac:dyDescent="0.2">
      <c r="A34" s="8">
        <v>42939</v>
      </c>
      <c r="B34" s="2">
        <f>MAX(0,B33+(B$7-temps!B24-B$5))</f>
        <v>0</v>
      </c>
      <c r="C34" s="2">
        <f>MAX(0,C33+(C$7-temps!C24-C$5))</f>
        <v>0</v>
      </c>
      <c r="D34" s="2">
        <f>MAX(0,D33+(D$7-temps!D24-D$5))</f>
        <v>0</v>
      </c>
      <c r="E34" s="2">
        <f>MAX(0,E33+(E$7-temps!E24-E$5))</f>
        <v>0</v>
      </c>
      <c r="F34" s="2">
        <f>MAX(0,F33+(F$7-temps!F24-F$5))</f>
        <v>0</v>
      </c>
      <c r="G34" s="2">
        <f>MAX(0,G33+(G$7-temps!G24-G$5))</f>
        <v>0</v>
      </c>
      <c r="H34" s="2">
        <f>MAX(0,H33+(H$7-temps!H24-H$5))</f>
        <v>0</v>
      </c>
      <c r="I34" s="2">
        <f>MAX(0,I33+(I$7-temps!I24-I$5))</f>
        <v>0</v>
      </c>
      <c r="J34" s="2">
        <f>MAX(0,J33+(J$7-temps!J24-J$5))</f>
        <v>0</v>
      </c>
      <c r="K34" s="2">
        <f>MAX(0,K33+(K$7-temps!K24-K$5))</f>
        <v>0</v>
      </c>
      <c r="L34" s="2">
        <f>MAX(0,L33+(L$7-temps!L24-L$5))</f>
        <v>0</v>
      </c>
      <c r="M34" s="2">
        <f>MAX(0,M33+(M$7-temps!M24-M$5))</f>
        <v>1.8387096774193594</v>
      </c>
      <c r="N34" s="2">
        <f>MAX(0,N33+(N$7-temps!N24-N$5))</f>
        <v>0</v>
      </c>
      <c r="O34" s="2">
        <f>MAX(0,O33+(O$7-temps!O24-O$5))</f>
        <v>0</v>
      </c>
      <c r="P34" s="2">
        <f>MAX(0,P33+(P$7-temps!P24-P$5))</f>
        <v>0</v>
      </c>
      <c r="Q34" s="2">
        <f>MAX(0,Q33+(Q$7-temps!Q24-Q$5))</f>
        <v>0</v>
      </c>
      <c r="R34" s="2">
        <f>MAX(0,R33+(R$7-temps!R24-R$5))</f>
        <v>0</v>
      </c>
      <c r="S34" s="2">
        <f>MAX(0,S33+(S$7-temps!S24-S$5))</f>
        <v>0</v>
      </c>
      <c r="T34" s="2">
        <f>MAX(0,T33+(T$7-temps!T24-T$5))</f>
        <v>0</v>
      </c>
      <c r="U34" s="2">
        <f>MAX(0,U33+(U$7-temps!U24-U$5))</f>
        <v>0</v>
      </c>
      <c r="W34"/>
    </row>
    <row r="35" spans="1:23" s="13" customFormat="1" x14ac:dyDescent="0.2">
      <c r="A35" s="8">
        <v>42940</v>
      </c>
      <c r="B35" s="2">
        <f>MAX(0,B34+(B$7-temps!B25-B$5))</f>
        <v>0</v>
      </c>
      <c r="C35" s="2">
        <f>MAX(0,C34+(C$7-temps!C25-C$5))</f>
        <v>0</v>
      </c>
      <c r="D35" s="2">
        <f>MAX(0,D34+(D$7-temps!D25-D$5))</f>
        <v>0</v>
      </c>
      <c r="E35" s="2">
        <f>MAX(0,E34+(E$7-temps!E25-E$5))</f>
        <v>0</v>
      </c>
      <c r="F35" s="2">
        <f>MAX(0,F34+(F$7-temps!F25-F$5))</f>
        <v>4.7419354838709609</v>
      </c>
      <c r="G35" s="2">
        <f>MAX(0,G34+(G$7-temps!G25-G$5))</f>
        <v>0</v>
      </c>
      <c r="H35" s="2">
        <f>MAX(0,H34+(H$7-temps!H25-H$5))</f>
        <v>0</v>
      </c>
      <c r="I35" s="2">
        <f>MAX(0,I34+(I$7-temps!I25-I$5))</f>
        <v>0</v>
      </c>
      <c r="J35" s="2">
        <f>MAX(0,J34+(J$7-temps!J25-J$5))</f>
        <v>0</v>
      </c>
      <c r="K35" s="2">
        <f>MAX(0,K34+(K$7-temps!K25-K$5))</f>
        <v>0</v>
      </c>
      <c r="L35" s="2">
        <f>MAX(0,L34+(L$7-temps!L25-L$5))</f>
        <v>0</v>
      </c>
      <c r="M35" s="2">
        <f>MAX(0,M34+(M$7-temps!M25-M$5))</f>
        <v>0</v>
      </c>
      <c r="N35" s="2">
        <f>MAX(0,N34+(N$7-temps!N25-N$5))</f>
        <v>0</v>
      </c>
      <c r="O35" s="2">
        <f>MAX(0,O34+(O$7-temps!O25-O$5))</f>
        <v>0</v>
      </c>
      <c r="P35" s="2">
        <f>MAX(0,P34+(P$7-temps!P25-P$5))</f>
        <v>0</v>
      </c>
      <c r="Q35" s="2">
        <f>MAX(0,Q34+(Q$7-temps!Q25-Q$5))</f>
        <v>0</v>
      </c>
      <c r="R35" s="2">
        <f>MAX(0,R34+(R$7-temps!R25-R$5))</f>
        <v>0</v>
      </c>
      <c r="S35" s="2">
        <f>MAX(0,S34+(S$7-temps!S25-S$5))</f>
        <v>0</v>
      </c>
      <c r="T35" s="2">
        <f>MAX(0,T34+(T$7-temps!T25-T$5))</f>
        <v>0</v>
      </c>
      <c r="U35" s="2">
        <f>MAX(0,U34+(U$7-temps!U25-U$5))</f>
        <v>0</v>
      </c>
      <c r="W35"/>
    </row>
    <row r="36" spans="1:23" s="13" customFormat="1" x14ac:dyDescent="0.2">
      <c r="A36" s="8">
        <v>42941</v>
      </c>
      <c r="B36" s="2">
        <f>MAX(0,B35+(B$7-temps!B26-B$5))</f>
        <v>2.1935483870967687</v>
      </c>
      <c r="C36" s="2">
        <f>MAX(0,C35+(C$7-temps!C26-C$5))</f>
        <v>0</v>
      </c>
      <c r="D36" s="2">
        <f>MAX(0,D35+(D$7-temps!D26-D$5))</f>
        <v>0</v>
      </c>
      <c r="E36" s="2">
        <f>MAX(0,E35+(E$7-temps!E26-E$5))</f>
        <v>0</v>
      </c>
      <c r="F36" s="2">
        <f>MAX(0,F35+(F$7-temps!F26-F$5))</f>
        <v>16.483870967741922</v>
      </c>
      <c r="G36" s="2">
        <f>MAX(0,G35+(G$7-temps!G26-G$5))</f>
        <v>0</v>
      </c>
      <c r="H36" s="2">
        <f>MAX(0,H35+(H$7-temps!H26-H$5))</f>
        <v>0.25806451612903913</v>
      </c>
      <c r="I36" s="2">
        <f>MAX(0,I35+(I$7-temps!I26-I$5))</f>
        <v>0</v>
      </c>
      <c r="J36" s="2">
        <f>MAX(0,J35+(J$7-temps!J26-J$5))</f>
        <v>0</v>
      </c>
      <c r="K36" s="2">
        <f>MAX(0,K35+(K$7-temps!K26-K$5))</f>
        <v>0</v>
      </c>
      <c r="L36" s="2">
        <f>MAX(0,L35+(L$7-temps!L26-L$5))</f>
        <v>0</v>
      </c>
      <c r="M36" s="2">
        <f>MAX(0,M35+(M$7-temps!M26-M$5))</f>
        <v>0</v>
      </c>
      <c r="N36" s="2">
        <f>MAX(0,N35+(N$7-temps!N26-N$5))</f>
        <v>0</v>
      </c>
      <c r="O36" s="2">
        <f>MAX(0,O35+(O$7-temps!O26-O$5))</f>
        <v>0</v>
      </c>
      <c r="P36" s="2">
        <f>MAX(0,P35+(P$7-temps!P26-P$5))</f>
        <v>0</v>
      </c>
      <c r="Q36" s="2">
        <f>MAX(0,Q35+(Q$7-temps!Q26-Q$5))</f>
        <v>0</v>
      </c>
      <c r="R36" s="2">
        <f>MAX(0,R35+(R$7-temps!R26-R$5))</f>
        <v>0</v>
      </c>
      <c r="S36" s="2">
        <f>MAX(0,S35+(S$7-temps!S26-S$5))</f>
        <v>0</v>
      </c>
      <c r="T36" s="2">
        <f>MAX(0,T35+(T$7-temps!T26-T$5))</f>
        <v>0</v>
      </c>
      <c r="U36" s="2">
        <f>MAX(0,U35+(U$7-temps!U26-U$5))</f>
        <v>0</v>
      </c>
      <c r="W36"/>
    </row>
    <row r="37" spans="1:23" s="13" customFormat="1" x14ac:dyDescent="0.2">
      <c r="A37" s="8">
        <v>42942</v>
      </c>
      <c r="B37" s="2">
        <f>MAX(0,B36+(B$7-temps!B27-B$5))</f>
        <v>4.3870967741935374</v>
      </c>
      <c r="C37" s="2">
        <f>MAX(0,C36+(C$7-temps!C27-C$5))</f>
        <v>0</v>
      </c>
      <c r="D37" s="2">
        <f>MAX(0,D36+(D$7-temps!D27-D$5))</f>
        <v>0</v>
      </c>
      <c r="E37" s="2">
        <f>MAX(0,E36+(E$7-temps!E27-E$5))</f>
        <v>0</v>
      </c>
      <c r="F37" s="2">
        <f>MAX(0,F36+(F$7-temps!F27-F$5))</f>
        <v>21.225806451612883</v>
      </c>
      <c r="G37" s="2">
        <f>MAX(0,G36+(G$7-temps!G27-G$5))</f>
        <v>0</v>
      </c>
      <c r="H37" s="2">
        <f>MAX(0,H36+(H$7-temps!H27-H$5))</f>
        <v>0</v>
      </c>
      <c r="I37" s="2">
        <f>MAX(0,I36+(I$7-temps!I27-I$5))</f>
        <v>0</v>
      </c>
      <c r="J37" s="2">
        <f>MAX(0,J36+(J$7-temps!J27-J$5))</f>
        <v>0</v>
      </c>
      <c r="K37" s="2">
        <f>MAX(0,K36+(K$7-temps!K27-K$5))</f>
        <v>0</v>
      </c>
      <c r="L37" s="2">
        <f>MAX(0,L36+(L$7-temps!L27-L$5))</f>
        <v>0</v>
      </c>
      <c r="M37" s="2">
        <f>MAX(0,M36+(M$7-temps!M27-M$5))</f>
        <v>0</v>
      </c>
      <c r="N37" s="2">
        <f>MAX(0,N36+(N$7-temps!N27-N$5))</f>
        <v>0</v>
      </c>
      <c r="O37" s="2">
        <f>MAX(0,O36+(O$7-temps!O27-O$5))</f>
        <v>0</v>
      </c>
      <c r="P37" s="2">
        <f>MAX(0,P36+(P$7-temps!P27-P$5))</f>
        <v>0</v>
      </c>
      <c r="Q37" s="2">
        <f>MAX(0,Q36+(Q$7-temps!Q27-Q$5))</f>
        <v>0</v>
      </c>
      <c r="R37" s="2">
        <f>MAX(0,R36+(R$7-temps!R27-R$5))</f>
        <v>0</v>
      </c>
      <c r="S37" s="2">
        <f>MAX(0,S36+(S$7-temps!S27-S$5))</f>
        <v>0</v>
      </c>
      <c r="T37" s="2">
        <f>MAX(0,T36+(T$7-temps!T27-T$5))</f>
        <v>0</v>
      </c>
      <c r="U37" s="2">
        <f>MAX(0,U36+(U$7-temps!U27-U$5))</f>
        <v>0</v>
      </c>
      <c r="W37"/>
    </row>
    <row r="38" spans="1:23" s="13" customFormat="1" x14ac:dyDescent="0.2">
      <c r="A38" s="8">
        <v>42943</v>
      </c>
      <c r="B38" s="2">
        <f>MAX(0,B37+(B$7-temps!B28-B$5))</f>
        <v>8.5806451612903061</v>
      </c>
      <c r="C38" s="2">
        <f>MAX(0,C37+(C$7-temps!C28-C$5))</f>
        <v>0</v>
      </c>
      <c r="D38" s="2">
        <f>MAX(0,D37+(D$7-temps!D28-D$5))</f>
        <v>4.7096774193548328</v>
      </c>
      <c r="E38" s="2">
        <f>MAX(0,E37+(E$7-temps!E28-E$5))</f>
        <v>0</v>
      </c>
      <c r="F38" s="2">
        <f>MAX(0,F37+(F$7-temps!F28-F$5))</f>
        <v>19.967741935483843</v>
      </c>
      <c r="G38" s="2">
        <f>MAX(0,G37+(G$7-temps!G28-G$5))</f>
        <v>0</v>
      </c>
      <c r="H38" s="2">
        <f>MAX(0,H37+(H$7-temps!H28-H$5))</f>
        <v>0</v>
      </c>
      <c r="I38" s="2">
        <f>MAX(0,I37+(I$7-temps!I28-I$5))</f>
        <v>0</v>
      </c>
      <c r="J38" s="2">
        <f>MAX(0,J37+(J$7-temps!J28-J$5))</f>
        <v>0</v>
      </c>
      <c r="K38" s="2">
        <f>MAX(0,K37+(K$7-temps!K28-K$5))</f>
        <v>0</v>
      </c>
      <c r="L38" s="2">
        <f>MAX(0,L37+(L$7-temps!L28-L$5))</f>
        <v>0</v>
      </c>
      <c r="M38" s="2">
        <f>MAX(0,M37+(M$7-temps!M28-M$5))</f>
        <v>0</v>
      </c>
      <c r="N38" s="2">
        <f>MAX(0,N37+(N$7-temps!N28-N$5))</f>
        <v>0</v>
      </c>
      <c r="O38" s="2">
        <f>MAX(0,O37+(O$7-temps!O28-O$5))</f>
        <v>0</v>
      </c>
      <c r="P38" s="2">
        <f>MAX(0,P37+(P$7-temps!P28-P$5))</f>
        <v>0</v>
      </c>
      <c r="Q38" s="2">
        <f>MAX(0,Q37+(Q$7-temps!Q28-Q$5))</f>
        <v>0</v>
      </c>
      <c r="R38" s="2">
        <f>MAX(0,R37+(R$7-temps!R28-R$5))</f>
        <v>0</v>
      </c>
      <c r="S38" s="2">
        <f>MAX(0,S37+(S$7-temps!S28-S$5))</f>
        <v>0</v>
      </c>
      <c r="T38" s="2">
        <f>MAX(0,T37+(T$7-temps!T28-T$5))</f>
        <v>0</v>
      </c>
      <c r="U38" s="2">
        <f>MAX(0,U37+(U$7-temps!U28-U$5))</f>
        <v>0</v>
      </c>
      <c r="W38"/>
    </row>
    <row r="39" spans="1:23" s="13" customFormat="1" x14ac:dyDescent="0.2">
      <c r="A39" s="8">
        <v>42944</v>
      </c>
      <c r="B39" s="2">
        <f>MAX(0,B38+(B$7-temps!B29-B$5))</f>
        <v>15.774193548387075</v>
      </c>
      <c r="C39" s="2">
        <f>MAX(0,C38+(C$7-temps!C29-C$5))</f>
        <v>0</v>
      </c>
      <c r="D39" s="2">
        <f>MAX(0,D38+(D$7-temps!D29-D$5))</f>
        <v>1.4193548387096655</v>
      </c>
      <c r="E39" s="2">
        <f>MAX(0,E38+(E$7-temps!E29-E$5))</f>
        <v>0</v>
      </c>
      <c r="F39" s="2">
        <f>MAX(0,F38+(F$7-temps!F29-F$5))</f>
        <v>15.709677419354804</v>
      </c>
      <c r="G39" s="2">
        <f>MAX(0,G38+(G$7-temps!G29-G$5))</f>
        <v>0</v>
      </c>
      <c r="H39" s="2">
        <f>MAX(0,H38+(H$7-temps!H29-H$5))</f>
        <v>0</v>
      </c>
      <c r="I39" s="2">
        <f>MAX(0,I38+(I$7-temps!I29-I$5))</f>
        <v>0</v>
      </c>
      <c r="J39" s="2">
        <f>MAX(0,J38+(J$7-temps!J29-J$5))</f>
        <v>0</v>
      </c>
      <c r="K39" s="2">
        <f>MAX(0,K38+(K$7-temps!K29-K$5))</f>
        <v>0</v>
      </c>
      <c r="L39" s="2">
        <f>MAX(0,L38+(L$7-temps!L29-L$5))</f>
        <v>0</v>
      </c>
      <c r="M39" s="2">
        <f>MAX(0,M38+(M$7-temps!M29-M$5))</f>
        <v>0</v>
      </c>
      <c r="N39" s="2">
        <f>MAX(0,N38+(N$7-temps!N29-N$5))</f>
        <v>0</v>
      </c>
      <c r="O39" s="2">
        <f>MAX(0,O38+(O$7-temps!O29-O$5))</f>
        <v>0</v>
      </c>
      <c r="P39" s="2">
        <f>MAX(0,P38+(P$7-temps!P29-P$5))</f>
        <v>0</v>
      </c>
      <c r="Q39" s="2">
        <f>MAX(0,Q38+(Q$7-temps!Q29-Q$5))</f>
        <v>0</v>
      </c>
      <c r="R39" s="2">
        <f>MAX(0,R38+(R$7-temps!R29-R$5))</f>
        <v>0</v>
      </c>
      <c r="S39" s="2">
        <f>MAX(0,S38+(S$7-temps!S29-S$5))</f>
        <v>0</v>
      </c>
      <c r="T39" s="2">
        <f>MAX(0,T38+(T$7-temps!T29-T$5))</f>
        <v>0</v>
      </c>
      <c r="U39" s="2">
        <f>MAX(0,U38+(U$7-temps!U29-U$5))</f>
        <v>0</v>
      </c>
      <c r="W39"/>
    </row>
    <row r="40" spans="1:23" s="13" customFormat="1" x14ac:dyDescent="0.2">
      <c r="A40" s="8">
        <v>42945</v>
      </c>
      <c r="B40" s="2">
        <f>MAX(0,B39+(B$7-temps!B30-B$5))</f>
        <v>11.967741935483843</v>
      </c>
      <c r="C40" s="2">
        <f>MAX(0,C39+(C$7-temps!C30-C$5))</f>
        <v>0</v>
      </c>
      <c r="D40" s="2">
        <f>MAX(0,D39+(D$7-temps!D30-D$5))</f>
        <v>0</v>
      </c>
      <c r="E40" s="2">
        <f>MAX(0,E39+(E$7-temps!E30-E$5))</f>
        <v>0</v>
      </c>
      <c r="F40" s="2">
        <f>MAX(0,F39+(F$7-temps!F30-F$5))</f>
        <v>13.451612903225765</v>
      </c>
      <c r="G40" s="2">
        <f>MAX(0,G39+(G$7-temps!G30-G$5))</f>
        <v>0</v>
      </c>
      <c r="H40" s="2">
        <f>MAX(0,H39+(H$7-temps!H30-H$5))</f>
        <v>0</v>
      </c>
      <c r="I40" s="2">
        <f>MAX(0,I39+(I$7-temps!I30-I$5))</f>
        <v>0</v>
      </c>
      <c r="J40" s="2">
        <f>MAX(0,J39+(J$7-temps!J30-J$5))</f>
        <v>0</v>
      </c>
      <c r="K40" s="2">
        <f>MAX(0,K39+(K$7-temps!K30-K$5))</f>
        <v>0</v>
      </c>
      <c r="L40" s="2">
        <f>MAX(0,L39+(L$7-temps!L30-L$5))</f>
        <v>0</v>
      </c>
      <c r="M40" s="2">
        <f>MAX(0,M39+(M$7-temps!M30-M$5))</f>
        <v>0</v>
      </c>
      <c r="N40" s="2">
        <f>MAX(0,N39+(N$7-temps!N30-N$5))</f>
        <v>0</v>
      </c>
      <c r="O40" s="2">
        <f>MAX(0,O39+(O$7-temps!O30-O$5))</f>
        <v>0</v>
      </c>
      <c r="P40" s="2">
        <f>MAX(0,P39+(P$7-temps!P30-P$5))</f>
        <v>0</v>
      </c>
      <c r="Q40" s="2">
        <f>MAX(0,Q39+(Q$7-temps!Q30-Q$5))</f>
        <v>0</v>
      </c>
      <c r="R40" s="2">
        <f>MAX(0,R39+(R$7-temps!R30-R$5))</f>
        <v>0</v>
      </c>
      <c r="S40" s="2">
        <f>MAX(0,S39+(S$7-temps!S30-S$5))</f>
        <v>0</v>
      </c>
      <c r="T40" s="2">
        <f>MAX(0,T39+(T$7-temps!T30-T$5))</f>
        <v>0</v>
      </c>
      <c r="U40" s="2">
        <f>MAX(0,U39+(U$7-temps!U30-U$5))</f>
        <v>0</v>
      </c>
      <c r="W40"/>
    </row>
    <row r="41" spans="1:23" s="13" customFormat="1" x14ac:dyDescent="0.2">
      <c r="A41" s="8">
        <v>42946</v>
      </c>
      <c r="B41" s="2">
        <f>MAX(0,B40+(B$7-temps!B31-B$5))</f>
        <v>7.1612903225806122</v>
      </c>
      <c r="C41" s="2">
        <f>MAX(0,C40+(C$7-temps!C31-C$5))</f>
        <v>0</v>
      </c>
      <c r="D41" s="2">
        <f>MAX(0,D40+(D$7-temps!D31-D$5))</f>
        <v>0</v>
      </c>
      <c r="E41" s="2">
        <f>MAX(0,E40+(E$7-temps!E31-E$5))</f>
        <v>0</v>
      </c>
      <c r="F41" s="2">
        <f>MAX(0,F40+(F$7-temps!F31-F$5))</f>
        <v>13.193548387096726</v>
      </c>
      <c r="G41" s="2">
        <f>MAX(0,G40+(G$7-temps!G31-G$5))</f>
        <v>0</v>
      </c>
      <c r="H41" s="2">
        <f>MAX(0,H40+(H$7-temps!H31-H$5))</f>
        <v>0</v>
      </c>
      <c r="I41" s="2">
        <f>MAX(0,I40+(I$7-temps!I31-I$5))</f>
        <v>0</v>
      </c>
      <c r="J41" s="2">
        <f>MAX(0,J40+(J$7-temps!J31-J$5))</f>
        <v>0</v>
      </c>
      <c r="K41" s="2">
        <f>MAX(0,K40+(K$7-temps!K31-K$5))</f>
        <v>3.9354838709677438</v>
      </c>
      <c r="L41" s="2">
        <f>MAX(0,L40+(L$7-temps!L31-L$5))</f>
        <v>0</v>
      </c>
      <c r="M41" s="2">
        <f>MAX(0,M40+(M$7-temps!M31-M$5))</f>
        <v>0</v>
      </c>
      <c r="N41" s="2">
        <f>MAX(0,N40+(N$7-temps!N31-N$5))</f>
        <v>0</v>
      </c>
      <c r="O41" s="2">
        <f>MAX(0,O40+(O$7-temps!O31-O$5))</f>
        <v>0</v>
      </c>
      <c r="P41" s="2">
        <f>MAX(0,P40+(P$7-temps!P31-P$5))</f>
        <v>0</v>
      </c>
      <c r="Q41" s="2">
        <f>MAX(0,Q40+(Q$7-temps!Q31-Q$5))</f>
        <v>0</v>
      </c>
      <c r="R41" s="2">
        <f>MAX(0,R40+(R$7-temps!R31-R$5))</f>
        <v>0</v>
      </c>
      <c r="S41" s="2">
        <f>MAX(0,S40+(S$7-temps!S31-S$5))</f>
        <v>0</v>
      </c>
      <c r="T41" s="2">
        <f>MAX(0,T40+(T$7-temps!T31-T$5))</f>
        <v>0</v>
      </c>
      <c r="U41" s="2">
        <f>MAX(0,U40+(U$7-temps!U31-U$5))</f>
        <v>0</v>
      </c>
      <c r="W41"/>
    </row>
    <row r="42" spans="1:23" s="13" customFormat="1" x14ac:dyDescent="0.2">
      <c r="A42" s="8">
        <v>42947</v>
      </c>
      <c r="B42" s="2">
        <f>MAX(0,B41+(B$7-temps!B32-B$5))</f>
        <v>6.3548387096773808</v>
      </c>
      <c r="C42" s="2">
        <f>MAX(0,C41+(C$7-temps!C32-C$5))</f>
        <v>10.258064516129039</v>
      </c>
      <c r="D42" s="2">
        <f>MAX(0,D41+(D$7-temps!D32-D$5))</f>
        <v>0</v>
      </c>
      <c r="E42" s="2">
        <f>MAX(0,E41+(E$7-temps!E32-E$5))</f>
        <v>0</v>
      </c>
      <c r="F42" s="2">
        <f>MAX(0,F41+(F$7-temps!F32-F$5))</f>
        <v>13.935483870967687</v>
      </c>
      <c r="G42" s="2">
        <f>MAX(0,G41+(G$7-temps!G32-G$5))</f>
        <v>0</v>
      </c>
      <c r="H42" s="2">
        <f>MAX(0,H41+(H$7-temps!H32-H$5))</f>
        <v>0</v>
      </c>
      <c r="I42" s="2">
        <f>MAX(0,I41+(I$7-temps!I32-I$5))</f>
        <v>0</v>
      </c>
      <c r="J42" s="2">
        <f>MAX(0,J41+(J$7-temps!J32-J$5))</f>
        <v>0</v>
      </c>
      <c r="K42" s="2">
        <f>MAX(0,K41+(K$7-temps!K32-K$5))</f>
        <v>1.8709677419354875</v>
      </c>
      <c r="L42" s="2">
        <f>MAX(0,L41+(L$7-temps!L32-L$5))</f>
        <v>0</v>
      </c>
      <c r="M42" s="2">
        <f>MAX(0,M41+(M$7-temps!M32-M$5))</f>
        <v>0</v>
      </c>
      <c r="N42" s="2">
        <f>MAX(0,N41+(N$7-temps!N32-N$5))</f>
        <v>0</v>
      </c>
      <c r="O42" s="2">
        <f>MAX(0,O41+(O$7-temps!O32-O$5))</f>
        <v>0</v>
      </c>
      <c r="P42" s="2">
        <f>MAX(0,P41+(P$7-temps!P32-P$5))</f>
        <v>0</v>
      </c>
      <c r="Q42" s="2">
        <f>MAX(0,Q41+(Q$7-temps!Q32-Q$5))</f>
        <v>0</v>
      </c>
      <c r="R42" s="2">
        <f>MAX(0,R41+(R$7-temps!R32-R$5))</f>
        <v>1.0967741935483843</v>
      </c>
      <c r="S42" s="2">
        <f>MAX(0,S41+(S$7-temps!S32-S$5))</f>
        <v>0</v>
      </c>
      <c r="T42" s="2">
        <f>MAX(0,T41+(T$7-temps!T32-T$5))</f>
        <v>0</v>
      </c>
      <c r="U42" s="2">
        <f>MAX(0,U41+(U$7-temps!U32-U$5))</f>
        <v>0</v>
      </c>
      <c r="W42"/>
    </row>
    <row r="43" spans="1:23" s="13" customFormat="1" x14ac:dyDescent="0.2">
      <c r="A43" s="8">
        <v>42948</v>
      </c>
      <c r="B43" s="2">
        <f>MAX(0,B42+(B$7-temps!B33-B$5))</f>
        <v>6.5483870967741495</v>
      </c>
      <c r="C43" s="2">
        <f>MAX(0,C42+(C$7-temps!C33-C$5))</f>
        <v>12.516129032258078</v>
      </c>
      <c r="D43" s="2">
        <f>MAX(0,D42+(D$7-temps!D33-D$5))</f>
        <v>0</v>
      </c>
      <c r="E43" s="2">
        <f>MAX(0,E42+(E$7-temps!E33-E$5))</f>
        <v>0</v>
      </c>
      <c r="F43" s="2">
        <f>MAX(0,F42+(F$7-temps!F33-F$5))</f>
        <v>14.677419354838648</v>
      </c>
      <c r="G43" s="2">
        <f>MAX(0,G42+(G$7-temps!G33-G$5))</f>
        <v>0</v>
      </c>
      <c r="H43" s="2">
        <f>MAX(0,H42+(H$7-temps!H33-H$5))</f>
        <v>0</v>
      </c>
      <c r="I43" s="2">
        <f>MAX(0,I42+(I$7-temps!I33-I$5))</f>
        <v>0</v>
      </c>
      <c r="J43" s="2">
        <f>MAX(0,J42+(J$7-temps!J33-J$5))</f>
        <v>0</v>
      </c>
      <c r="K43" s="2">
        <f>MAX(0,K42+(K$7-temps!K33-K$5))</f>
        <v>1.8064516129032313</v>
      </c>
      <c r="L43" s="2">
        <f>MAX(0,L42+(L$7-temps!L33-L$5))</f>
        <v>0</v>
      </c>
      <c r="M43" s="2">
        <f>MAX(0,M42+(M$7-temps!M33-M$5))</f>
        <v>0</v>
      </c>
      <c r="N43" s="2">
        <f>MAX(0,N42+(N$7-temps!N33-N$5))</f>
        <v>0</v>
      </c>
      <c r="O43" s="2">
        <f>MAX(0,O42+(O$7-temps!O33-O$5))</f>
        <v>0</v>
      </c>
      <c r="P43" s="2">
        <f>MAX(0,P42+(P$7-temps!P33-P$5))</f>
        <v>0</v>
      </c>
      <c r="Q43" s="2">
        <f>MAX(0,Q42+(Q$7-temps!Q33-Q$5))</f>
        <v>0</v>
      </c>
      <c r="R43" s="2">
        <f>MAX(0,R42+(R$7-temps!R33-R$5))</f>
        <v>0</v>
      </c>
      <c r="S43" s="2">
        <f>MAX(0,S42+(S$7-temps!S33-S$5))</f>
        <v>0</v>
      </c>
      <c r="T43" s="2">
        <f>MAX(0,T42+(T$7-temps!T33-T$5))</f>
        <v>0.6129032258064484</v>
      </c>
      <c r="U43" s="2">
        <f>MAX(0,U42+(U$7-temps!U33-U$5))</f>
        <v>0</v>
      </c>
      <c r="W43"/>
    </row>
    <row r="44" spans="1:23" s="13" customFormat="1" x14ac:dyDescent="0.2">
      <c r="A44" s="8">
        <v>42949</v>
      </c>
      <c r="B44" s="2">
        <f>MAX(0,B43+(B$7-temps!B34-B$5))</f>
        <v>2.7419354838709182</v>
      </c>
      <c r="C44" s="2">
        <f>MAX(0,C43+(C$7-temps!C34-C$5))</f>
        <v>10.774193548387117</v>
      </c>
      <c r="D44" s="2">
        <f>MAX(0,D43+(D$7-temps!D34-D$5))</f>
        <v>2.7096774193548328</v>
      </c>
      <c r="E44" s="2">
        <f>MAX(0,E43+(E$7-temps!E34-E$5))</f>
        <v>0</v>
      </c>
      <c r="F44" s="2">
        <f>MAX(0,F43+(F$7-temps!F34-F$5))</f>
        <v>20.419354838709609</v>
      </c>
      <c r="G44" s="2">
        <f>MAX(0,G43+(G$7-temps!G34-G$5))</f>
        <v>0</v>
      </c>
      <c r="H44" s="2">
        <f>MAX(0,H43+(H$7-temps!H34-H$5))</f>
        <v>0</v>
      </c>
      <c r="I44" s="2">
        <f>MAX(0,I43+(I$7-temps!I34-I$5))</f>
        <v>0</v>
      </c>
      <c r="J44" s="2">
        <f>MAX(0,J43+(J$7-temps!J34-J$5))</f>
        <v>0</v>
      </c>
      <c r="K44" s="2">
        <f>MAX(0,K43+(K$7-temps!K34-K$5))</f>
        <v>0</v>
      </c>
      <c r="L44" s="2">
        <f>MAX(0,L43+(L$7-temps!L34-L$5))</f>
        <v>0</v>
      </c>
      <c r="M44" s="2">
        <f>MAX(0,M43+(M$7-temps!M34-M$5))</f>
        <v>0</v>
      </c>
      <c r="N44" s="2">
        <f>MAX(0,N43+(N$7-temps!N34-N$5))</f>
        <v>0</v>
      </c>
      <c r="O44" s="2">
        <f>MAX(0,O43+(O$7-temps!O34-O$5))</f>
        <v>0</v>
      </c>
      <c r="P44" s="2">
        <f>MAX(0,P43+(P$7-temps!P34-P$5))</f>
        <v>2.2580645161290391</v>
      </c>
      <c r="Q44" s="2">
        <f>MAX(0,Q43+(Q$7-temps!Q34-Q$5))</f>
        <v>0</v>
      </c>
      <c r="R44" s="2">
        <f>MAX(0,R43+(R$7-temps!R34-R$5))</f>
        <v>0</v>
      </c>
      <c r="S44" s="2">
        <f>MAX(0,S43+(S$7-temps!S34-S$5))</f>
        <v>0</v>
      </c>
      <c r="T44" s="2">
        <f>MAX(0,T43+(T$7-temps!T34-T$5))</f>
        <v>0</v>
      </c>
      <c r="U44" s="2">
        <f>MAX(0,U43+(U$7-temps!U34-U$5))</f>
        <v>0</v>
      </c>
      <c r="W44"/>
    </row>
    <row r="45" spans="1:23" s="13" customFormat="1" x14ac:dyDescent="0.2">
      <c r="A45" s="8">
        <v>42950</v>
      </c>
      <c r="B45" s="2">
        <f>MAX(0,B44+(B$7-temps!B35-B$5))</f>
        <v>4.9354838709676869</v>
      </c>
      <c r="C45" s="2">
        <f>MAX(0,C44+(C$7-temps!C35-C$5))</f>
        <v>5.0322580645161565</v>
      </c>
      <c r="D45" s="2">
        <f>MAX(0,D44+(D$7-temps!D35-D$5))</f>
        <v>3.4193548387096655</v>
      </c>
      <c r="E45" s="2">
        <f>MAX(0,E44+(E$7-temps!E35-E$5))</f>
        <v>0</v>
      </c>
      <c r="F45" s="2">
        <f>MAX(0,F44+(F$7-temps!F35-F$5))</f>
        <v>23.16129032258057</v>
      </c>
      <c r="G45" s="2">
        <f>MAX(0,G44+(G$7-temps!G35-G$5))</f>
        <v>0</v>
      </c>
      <c r="H45" s="2">
        <f>MAX(0,H44+(H$7-temps!H35-H$5))</f>
        <v>0</v>
      </c>
      <c r="I45" s="2">
        <f>MAX(0,I44+(I$7-temps!I35-I$5))</f>
        <v>0</v>
      </c>
      <c r="J45" s="2">
        <f>MAX(0,J44+(J$7-temps!J35-J$5))</f>
        <v>0</v>
      </c>
      <c r="K45" s="2">
        <f>MAX(0,K44+(K$7-temps!K35-K$5))</f>
        <v>0</v>
      </c>
      <c r="L45" s="2">
        <f>MAX(0,L44+(L$7-temps!L35-L$5))</f>
        <v>0</v>
      </c>
      <c r="M45" s="2">
        <f>MAX(0,M44+(M$7-temps!M35-M$5))</f>
        <v>0</v>
      </c>
      <c r="N45" s="2">
        <f>MAX(0,N44+(N$7-temps!N35-N$5))</f>
        <v>0</v>
      </c>
      <c r="O45" s="2">
        <f>MAX(0,O44+(O$7-temps!O35-O$5))</f>
        <v>0</v>
      </c>
      <c r="P45" s="2">
        <f>MAX(0,P44+(P$7-temps!P35-P$5))</f>
        <v>0</v>
      </c>
      <c r="Q45" s="2">
        <f>MAX(0,Q44+(Q$7-temps!Q35-Q$5))</f>
        <v>0</v>
      </c>
      <c r="R45" s="2">
        <f>MAX(0,R44+(R$7-temps!R35-R$5))</f>
        <v>0</v>
      </c>
      <c r="S45" s="2">
        <f>MAX(0,S44+(S$7-temps!S35-S$5))</f>
        <v>0</v>
      </c>
      <c r="T45" s="2">
        <f>MAX(0,T44+(T$7-temps!T35-T$5))</f>
        <v>0</v>
      </c>
      <c r="U45" s="2">
        <f>MAX(0,U44+(U$7-temps!U35-U$5))</f>
        <v>0</v>
      </c>
      <c r="W45"/>
    </row>
    <row r="46" spans="1:23" s="13" customFormat="1" x14ac:dyDescent="0.2">
      <c r="A46" s="8">
        <v>42951</v>
      </c>
      <c r="B46" s="2">
        <f>MAX(0,B45+(B$7-temps!B36-B$5))</f>
        <v>0.12903225806445562</v>
      </c>
      <c r="C46" s="2">
        <f>MAX(0,C45+(C$7-temps!C36-C$5))</f>
        <v>0</v>
      </c>
      <c r="D46" s="2">
        <f>MAX(0,D45+(D$7-temps!D36-D$5))</f>
        <v>2.1290322580644983</v>
      </c>
      <c r="E46" s="2">
        <f>MAX(0,E45+(E$7-temps!E36-E$5))</f>
        <v>0</v>
      </c>
      <c r="F46" s="2">
        <f>MAX(0,F45+(F$7-temps!F36-F$5))</f>
        <v>21.90322580645153</v>
      </c>
      <c r="G46" s="2">
        <f>MAX(0,G45+(G$7-temps!G36-G$5))</f>
        <v>0</v>
      </c>
      <c r="H46" s="2">
        <f>MAX(0,H45+(H$7-temps!H36-H$5))</f>
        <v>0</v>
      </c>
      <c r="I46" s="2">
        <f>MAX(0,I45+(I$7-temps!I36-I$5))</f>
        <v>0</v>
      </c>
      <c r="J46" s="2">
        <f>MAX(0,J45+(J$7-temps!J36-J$5))</f>
        <v>0</v>
      </c>
      <c r="K46" s="2">
        <f>MAX(0,K45+(K$7-temps!K36-K$5))</f>
        <v>0</v>
      </c>
      <c r="L46" s="2">
        <f>MAX(0,L45+(L$7-temps!L36-L$5))</f>
        <v>0</v>
      </c>
      <c r="M46" s="2">
        <f>MAX(0,M45+(M$7-temps!M36-M$5))</f>
        <v>0</v>
      </c>
      <c r="N46" s="2">
        <f>MAX(0,N45+(N$7-temps!N36-N$5))</f>
        <v>0</v>
      </c>
      <c r="O46" s="2">
        <f>MAX(0,O45+(O$7-temps!O36-O$5))</f>
        <v>0</v>
      </c>
      <c r="P46" s="2">
        <f>MAX(0,P45+(P$7-temps!P36-P$5))</f>
        <v>0</v>
      </c>
      <c r="Q46" s="2">
        <f>MAX(0,Q45+(Q$7-temps!Q36-Q$5))</f>
        <v>1.9354838709677438</v>
      </c>
      <c r="R46" s="2">
        <f>MAX(0,R45+(R$7-temps!R36-R$5))</f>
        <v>2.0967741935483843</v>
      </c>
      <c r="S46" s="2">
        <f>MAX(0,S45+(S$7-temps!S36-S$5))</f>
        <v>0</v>
      </c>
      <c r="T46" s="2">
        <f>MAX(0,T45+(T$7-temps!T36-T$5))</f>
        <v>0</v>
      </c>
      <c r="U46" s="2">
        <f>MAX(0,U45+(U$7-temps!U36-U$5))</f>
        <v>0</v>
      </c>
      <c r="W46"/>
    </row>
    <row r="47" spans="1:23" s="13" customFormat="1" x14ac:dyDescent="0.2">
      <c r="A47" s="8">
        <v>42952</v>
      </c>
      <c r="B47" s="2">
        <f>MAX(0,B46+(B$7-temps!B37-B$5))</f>
        <v>0</v>
      </c>
      <c r="C47" s="2">
        <f>MAX(0,C46+(C$7-temps!C37-C$5))</f>
        <v>0</v>
      </c>
      <c r="D47" s="2">
        <f>MAX(0,D46+(D$7-temps!D37-D$5))</f>
        <v>0</v>
      </c>
      <c r="E47" s="2">
        <f>MAX(0,E46+(E$7-temps!E37-E$5))</f>
        <v>0</v>
      </c>
      <c r="F47" s="2">
        <f>MAX(0,F46+(F$7-temps!F37-F$5))</f>
        <v>17.645161290322491</v>
      </c>
      <c r="G47" s="2">
        <f>MAX(0,G46+(G$7-temps!G37-G$5))</f>
        <v>0</v>
      </c>
      <c r="H47" s="2">
        <f>MAX(0,H46+(H$7-temps!H37-H$5))</f>
        <v>0</v>
      </c>
      <c r="I47" s="2">
        <f>MAX(0,I46+(I$7-temps!I37-I$5))</f>
        <v>0</v>
      </c>
      <c r="J47" s="2">
        <f>MAX(0,J46+(J$7-temps!J37-J$5))</f>
        <v>0</v>
      </c>
      <c r="K47" s="2">
        <f>MAX(0,K46+(K$7-temps!K37-K$5))</f>
        <v>0</v>
      </c>
      <c r="L47" s="2">
        <f>MAX(0,L46+(L$7-temps!L37-L$5))</f>
        <v>0</v>
      </c>
      <c r="M47" s="2">
        <f>MAX(0,M46+(M$7-temps!M37-M$5))</f>
        <v>0</v>
      </c>
      <c r="N47" s="2">
        <f>MAX(0,N46+(N$7-temps!N37-N$5))</f>
        <v>0</v>
      </c>
      <c r="O47" s="2">
        <f>MAX(0,O46+(O$7-temps!O37-O$5))</f>
        <v>0</v>
      </c>
      <c r="P47" s="2">
        <f>MAX(0,P46+(P$7-temps!P37-P$5))</f>
        <v>0</v>
      </c>
      <c r="Q47" s="2">
        <f>MAX(0,Q46+(Q$7-temps!Q37-Q$5))</f>
        <v>0</v>
      </c>
      <c r="R47" s="2">
        <f>MAX(0,R46+(R$7-temps!R37-R$5))</f>
        <v>1.1935483870967687</v>
      </c>
      <c r="S47" s="2">
        <f>MAX(0,S46+(S$7-temps!S37-S$5))</f>
        <v>0</v>
      </c>
      <c r="T47" s="2">
        <f>MAX(0,T46+(T$7-temps!T37-T$5))</f>
        <v>0</v>
      </c>
      <c r="U47" s="2">
        <f>MAX(0,U46+(U$7-temps!U37-U$5))</f>
        <v>0</v>
      </c>
      <c r="W47"/>
    </row>
    <row r="48" spans="1:23" s="13" customFormat="1" x14ac:dyDescent="0.2">
      <c r="A48" s="8">
        <v>42953</v>
      </c>
      <c r="B48" s="2">
        <f>MAX(0,B47+(B$7-temps!B38-B$5))</f>
        <v>0</v>
      </c>
      <c r="C48" s="2">
        <f>MAX(0,C47+(C$7-temps!C38-C$5))</f>
        <v>0</v>
      </c>
      <c r="D48" s="2">
        <f>MAX(0,D47+(D$7-temps!D38-D$5))</f>
        <v>0</v>
      </c>
      <c r="E48" s="2">
        <f>MAX(0,E47+(E$7-temps!E38-E$5))</f>
        <v>0</v>
      </c>
      <c r="F48" s="2">
        <f>MAX(0,F47+(F$7-temps!F38-F$5))</f>
        <v>13.387096774193452</v>
      </c>
      <c r="G48" s="2">
        <f>MAX(0,G47+(G$7-temps!G38-G$5))</f>
        <v>0</v>
      </c>
      <c r="H48" s="2">
        <f>MAX(0,H47+(H$7-temps!H38-H$5))</f>
        <v>0</v>
      </c>
      <c r="I48" s="2">
        <f>MAX(0,I47+(I$7-temps!I38-I$5))</f>
        <v>0</v>
      </c>
      <c r="J48" s="2">
        <f>MAX(0,J47+(J$7-temps!J38-J$5))</f>
        <v>0</v>
      </c>
      <c r="K48" s="2">
        <f>MAX(0,K47+(K$7-temps!K38-K$5))</f>
        <v>0</v>
      </c>
      <c r="L48" s="2">
        <f>MAX(0,L47+(L$7-temps!L38-L$5))</f>
        <v>0</v>
      </c>
      <c r="M48" s="2">
        <f>MAX(0,M47+(M$7-temps!M38-M$5))</f>
        <v>0</v>
      </c>
      <c r="N48" s="2">
        <f>MAX(0,N47+(N$7-temps!N38-N$5))</f>
        <v>0</v>
      </c>
      <c r="O48" s="2">
        <f>MAX(0,O47+(O$7-temps!O38-O$5))</f>
        <v>0</v>
      </c>
      <c r="P48" s="2">
        <f>MAX(0,P47+(P$7-temps!P38-P$5))</f>
        <v>0</v>
      </c>
      <c r="Q48" s="2">
        <f>MAX(0,Q47+(Q$7-temps!Q38-Q$5))</f>
        <v>0</v>
      </c>
      <c r="R48" s="2">
        <f>MAX(0,R47+(R$7-temps!R38-R$5))</f>
        <v>4.290322580645153</v>
      </c>
      <c r="S48" s="2">
        <f>MAX(0,S47+(S$7-temps!S38-S$5))</f>
        <v>0</v>
      </c>
      <c r="T48" s="2">
        <f>MAX(0,T47+(T$7-temps!T38-T$5))</f>
        <v>0</v>
      </c>
      <c r="U48" s="2">
        <f>MAX(0,U47+(U$7-temps!U38-U$5))</f>
        <v>0</v>
      </c>
      <c r="W48"/>
    </row>
    <row r="49" spans="1:23" s="13" customFormat="1" x14ac:dyDescent="0.2">
      <c r="A49" s="8">
        <v>42954</v>
      </c>
      <c r="B49" s="2">
        <f>MAX(0,B48+(B$7-temps!B39-B$5))</f>
        <v>0</v>
      </c>
      <c r="C49" s="2">
        <f>MAX(0,C48+(C$7-temps!C39-C$5))</f>
        <v>0</v>
      </c>
      <c r="D49" s="2">
        <f>MAX(0,D48+(D$7-temps!D39-D$5))</f>
        <v>0</v>
      </c>
      <c r="E49" s="2">
        <f>MAX(0,E48+(E$7-temps!E39-E$5))</f>
        <v>0</v>
      </c>
      <c r="F49" s="2">
        <f>MAX(0,F48+(F$7-temps!F39-F$5))</f>
        <v>9.129032258064413</v>
      </c>
      <c r="G49" s="2">
        <f>MAX(0,G48+(G$7-temps!G39-G$5))</f>
        <v>0</v>
      </c>
      <c r="H49" s="2">
        <f>MAX(0,H48+(H$7-temps!H39-H$5))</f>
        <v>0</v>
      </c>
      <c r="I49" s="2">
        <f>MAX(0,I48+(I$7-temps!I39-I$5))</f>
        <v>0</v>
      </c>
      <c r="J49" s="2">
        <f>MAX(0,J48+(J$7-temps!J39-J$5))</f>
        <v>1.8387096774193594</v>
      </c>
      <c r="K49" s="2">
        <f>MAX(0,K48+(K$7-temps!K39-K$5))</f>
        <v>1.9354838709677438</v>
      </c>
      <c r="L49" s="2">
        <f>MAX(0,L48+(L$7-temps!L39-L$5))</f>
        <v>0</v>
      </c>
      <c r="M49" s="2">
        <f>MAX(0,M48+(M$7-temps!M39-M$5))</f>
        <v>0</v>
      </c>
      <c r="N49" s="2">
        <f>MAX(0,N48+(N$7-temps!N39-N$5))</f>
        <v>0</v>
      </c>
      <c r="O49" s="2">
        <f>MAX(0,O48+(O$7-temps!O39-O$5))</f>
        <v>0</v>
      </c>
      <c r="P49" s="2">
        <f>MAX(0,P48+(P$7-temps!P39-P$5))</f>
        <v>0</v>
      </c>
      <c r="Q49" s="2">
        <f>MAX(0,Q48+(Q$7-temps!Q39-Q$5))</f>
        <v>0</v>
      </c>
      <c r="R49" s="2">
        <f>MAX(0,R48+(R$7-temps!R39-R$5))</f>
        <v>9.3870967741935374</v>
      </c>
      <c r="S49" s="2">
        <f>MAX(0,S48+(S$7-temps!S39-S$5))</f>
        <v>0</v>
      </c>
      <c r="T49" s="2">
        <f>MAX(0,T48+(T$7-temps!T39-T$5))</f>
        <v>0</v>
      </c>
      <c r="U49" s="2">
        <f>MAX(0,U48+(U$7-temps!U39-U$5))</f>
        <v>0</v>
      </c>
      <c r="W49"/>
    </row>
    <row r="50" spans="1:23" s="13" customFormat="1" x14ac:dyDescent="0.2">
      <c r="A50" s="8">
        <v>42955</v>
      </c>
      <c r="B50" s="2">
        <f>MAX(0,B49+(B$7-temps!B40-B$5))</f>
        <v>2.1935483870967687</v>
      </c>
      <c r="C50" s="2">
        <f>MAX(0,C49+(C$7-temps!C40-C$5))</f>
        <v>2.2580645161290391</v>
      </c>
      <c r="D50" s="2">
        <f>MAX(0,D49+(D$7-temps!D40-D$5))</f>
        <v>0</v>
      </c>
      <c r="E50" s="2">
        <f>MAX(0,E49+(E$7-temps!E40-E$5))</f>
        <v>0</v>
      </c>
      <c r="F50" s="2">
        <f>MAX(0,F49+(F$7-temps!F40-F$5))</f>
        <v>4.8709677419353739</v>
      </c>
      <c r="G50" s="2">
        <f>MAX(0,G49+(G$7-temps!G40-G$5))</f>
        <v>0</v>
      </c>
      <c r="H50" s="2">
        <f>MAX(0,H49+(H$7-temps!H40-H$5))</f>
        <v>0</v>
      </c>
      <c r="I50" s="2">
        <f>MAX(0,I49+(I$7-temps!I40-I$5))</f>
        <v>0</v>
      </c>
      <c r="J50" s="2">
        <f>MAX(0,J49+(J$7-temps!J40-J$5))</f>
        <v>2.6774193548387188</v>
      </c>
      <c r="K50" s="2">
        <f>MAX(0,K49+(K$7-temps!K40-K$5))</f>
        <v>1.8709677419354875</v>
      </c>
      <c r="L50" s="2">
        <f>MAX(0,L49+(L$7-temps!L40-L$5))</f>
        <v>0</v>
      </c>
      <c r="M50" s="2">
        <f>MAX(0,M49+(M$7-temps!M40-M$5))</f>
        <v>0</v>
      </c>
      <c r="N50" s="2">
        <f>MAX(0,N49+(N$7-temps!N40-N$5))</f>
        <v>0</v>
      </c>
      <c r="O50" s="2">
        <f>MAX(0,O49+(O$7-temps!O40-O$5))</f>
        <v>0</v>
      </c>
      <c r="P50" s="2">
        <f>MAX(0,P49+(P$7-temps!P40-P$5))</f>
        <v>0</v>
      </c>
      <c r="Q50" s="2">
        <f>MAX(0,Q49+(Q$7-temps!Q40-Q$5))</f>
        <v>0</v>
      </c>
      <c r="R50" s="2">
        <f>MAX(0,R49+(R$7-temps!R40-R$5))</f>
        <v>6.4838709677419217</v>
      </c>
      <c r="S50" s="2">
        <f>MAX(0,S49+(S$7-temps!S40-S$5))</f>
        <v>0</v>
      </c>
      <c r="T50" s="2">
        <f>MAX(0,T49+(T$7-temps!T40-T$5))</f>
        <v>0</v>
      </c>
      <c r="U50" s="2">
        <f>MAX(0,U49+(U$7-temps!U40-U$5))</f>
        <v>0</v>
      </c>
      <c r="W50"/>
    </row>
    <row r="51" spans="1:23" s="13" customFormat="1" x14ac:dyDescent="0.2">
      <c r="A51" s="8">
        <v>42956</v>
      </c>
      <c r="B51" s="2">
        <f>MAX(0,B50+(B$7-temps!B41-B$5))</f>
        <v>0</v>
      </c>
      <c r="C51" s="2">
        <f>MAX(0,C50+(C$7-temps!C41-C$5))</f>
        <v>11.516129032258078</v>
      </c>
      <c r="D51" s="2">
        <f>MAX(0,D50+(D$7-temps!D41-D$5))</f>
        <v>2.7096774193548328</v>
      </c>
      <c r="E51" s="2">
        <f>MAX(0,E50+(E$7-temps!E41-E$5))</f>
        <v>0</v>
      </c>
      <c r="F51" s="2">
        <f>MAX(0,F50+(F$7-temps!F41-F$5))</f>
        <v>0</v>
      </c>
      <c r="G51" s="2">
        <f>MAX(0,G50+(G$7-temps!G41-G$5))</f>
        <v>0</v>
      </c>
      <c r="H51" s="2">
        <f>MAX(0,H50+(H$7-temps!H41-H$5))</f>
        <v>0</v>
      </c>
      <c r="I51" s="2">
        <f>MAX(0,I50+(I$7-temps!I41-I$5))</f>
        <v>0</v>
      </c>
      <c r="J51" s="2">
        <f>MAX(0,J50+(J$7-temps!J41-J$5))</f>
        <v>1.5161290322580783</v>
      </c>
      <c r="K51" s="2">
        <f>MAX(0,K50+(K$7-temps!K41-K$5))</f>
        <v>0</v>
      </c>
      <c r="L51" s="2">
        <f>MAX(0,L50+(L$7-temps!L41-L$5))</f>
        <v>0</v>
      </c>
      <c r="M51" s="2">
        <f>MAX(0,M50+(M$7-temps!M41-M$5))</f>
        <v>0</v>
      </c>
      <c r="N51" s="2">
        <f>MAX(0,N50+(N$7-temps!N41-N$5))</f>
        <v>0</v>
      </c>
      <c r="O51" s="2">
        <f>MAX(0,O50+(O$7-temps!O41-O$5))</f>
        <v>0</v>
      </c>
      <c r="P51" s="2">
        <f>MAX(0,P50+(P$7-temps!P41-P$5))</f>
        <v>0</v>
      </c>
      <c r="Q51" s="2">
        <f>MAX(0,Q50+(Q$7-temps!Q41-Q$5))</f>
        <v>0</v>
      </c>
      <c r="R51" s="2">
        <f>MAX(0,R50+(R$7-temps!R41-R$5))</f>
        <v>7.5806451612903061</v>
      </c>
      <c r="S51" s="2">
        <f>MAX(0,S50+(S$7-temps!S41-S$5))</f>
        <v>0</v>
      </c>
      <c r="T51" s="2">
        <f>MAX(0,T50+(T$7-temps!T41-T$5))</f>
        <v>0</v>
      </c>
      <c r="U51" s="2">
        <f>MAX(0,U50+(U$7-temps!U41-U$5))</f>
        <v>0</v>
      </c>
      <c r="W51"/>
    </row>
    <row r="52" spans="1:23" s="13" customFormat="1" x14ac:dyDescent="0.2">
      <c r="A52" s="8">
        <v>42957</v>
      </c>
      <c r="B52" s="2">
        <f>MAX(0,B51+(B$7-temps!B42-B$5))</f>
        <v>0</v>
      </c>
      <c r="C52" s="2">
        <f>MAX(0,C51+(C$7-temps!C42-C$5))</f>
        <v>13.774193548387117</v>
      </c>
      <c r="D52" s="2">
        <f>MAX(0,D51+(D$7-temps!D42-D$5))</f>
        <v>0.4193548387096655</v>
      </c>
      <c r="E52" s="2">
        <f>MAX(0,E51+(E$7-temps!E42-E$5))</f>
        <v>0</v>
      </c>
      <c r="F52" s="2">
        <f>MAX(0,F51+(F$7-temps!F42-F$5))</f>
        <v>0</v>
      </c>
      <c r="G52" s="2">
        <f>MAX(0,G51+(G$7-temps!G42-G$5))</f>
        <v>0</v>
      </c>
      <c r="H52" s="2">
        <f>MAX(0,H51+(H$7-temps!H42-H$5))</f>
        <v>0</v>
      </c>
      <c r="I52" s="2">
        <f>MAX(0,I51+(I$7-temps!I42-I$5))</f>
        <v>0</v>
      </c>
      <c r="J52" s="2">
        <f>MAX(0,J51+(J$7-temps!J42-J$5))</f>
        <v>9.3548387096774377</v>
      </c>
      <c r="K52" s="2">
        <f>MAX(0,K51+(K$7-temps!K42-K$5))</f>
        <v>0</v>
      </c>
      <c r="L52" s="2">
        <f>MAX(0,L51+(L$7-temps!L42-L$5))</f>
        <v>0</v>
      </c>
      <c r="M52" s="2">
        <f>MAX(0,M51+(M$7-temps!M42-M$5))</f>
        <v>0</v>
      </c>
      <c r="N52" s="2">
        <f>MAX(0,N51+(N$7-temps!N42-N$5))</f>
        <v>0</v>
      </c>
      <c r="O52" s="2">
        <f>MAX(0,O51+(O$7-temps!O42-O$5))</f>
        <v>0</v>
      </c>
      <c r="P52" s="2">
        <f>MAX(0,P51+(P$7-temps!P42-P$5))</f>
        <v>0</v>
      </c>
      <c r="Q52" s="2">
        <f>MAX(0,Q51+(Q$7-temps!Q42-Q$5))</f>
        <v>0</v>
      </c>
      <c r="R52" s="2">
        <f>MAX(0,R51+(R$7-temps!R42-R$5))</f>
        <v>9.6774193548386904</v>
      </c>
      <c r="S52" s="2">
        <f>MAX(0,S51+(S$7-temps!S42-S$5))</f>
        <v>0</v>
      </c>
      <c r="T52" s="2">
        <f>MAX(0,T51+(T$7-temps!T42-T$5))</f>
        <v>0</v>
      </c>
      <c r="U52" s="2">
        <f>MAX(0,U51+(U$7-temps!U42-U$5))</f>
        <v>0</v>
      </c>
      <c r="W52"/>
    </row>
    <row r="53" spans="1:23" s="13" customFormat="1" x14ac:dyDescent="0.2">
      <c r="A53" s="8">
        <v>42958</v>
      </c>
      <c r="B53" s="2">
        <f>MAX(0,B52+(B$7-temps!B43-B$5))</f>
        <v>0</v>
      </c>
      <c r="C53" s="2">
        <f>MAX(0,C52+(C$7-temps!C43-C$5))</f>
        <v>10.032258064516157</v>
      </c>
      <c r="D53" s="2">
        <f>MAX(0,D52+(D$7-temps!D43-D$5))</f>
        <v>0</v>
      </c>
      <c r="E53" s="2">
        <f>MAX(0,E52+(E$7-temps!E43-E$5))</f>
        <v>0</v>
      </c>
      <c r="F53" s="2">
        <f>MAX(0,F52+(F$7-temps!F43-F$5))</f>
        <v>0</v>
      </c>
      <c r="G53" s="2">
        <f>MAX(0,G52+(G$7-temps!G43-G$5))</f>
        <v>0</v>
      </c>
      <c r="H53" s="2">
        <f>MAX(0,H52+(H$7-temps!H43-H$5))</f>
        <v>0</v>
      </c>
      <c r="I53" s="2">
        <f>MAX(0,I52+(I$7-temps!I43-I$5))</f>
        <v>0</v>
      </c>
      <c r="J53" s="2">
        <f>MAX(0,J52+(J$7-temps!J43-J$5))</f>
        <v>10.193548387096797</v>
      </c>
      <c r="K53" s="2">
        <f>MAX(0,K52+(K$7-temps!K43-K$5))</f>
        <v>0</v>
      </c>
      <c r="L53" s="2">
        <f>MAX(0,L52+(L$7-temps!L43-L$5))</f>
        <v>0</v>
      </c>
      <c r="M53" s="2">
        <f>MAX(0,M52+(M$7-temps!M43-M$5))</f>
        <v>0</v>
      </c>
      <c r="N53" s="2">
        <f>MAX(0,N52+(N$7-temps!N43-N$5))</f>
        <v>0</v>
      </c>
      <c r="O53" s="2">
        <f>MAX(0,O52+(O$7-temps!O43-O$5))</f>
        <v>0</v>
      </c>
      <c r="P53" s="2">
        <f>MAX(0,P52+(P$7-temps!P43-P$5))</f>
        <v>0</v>
      </c>
      <c r="Q53" s="2">
        <f>MAX(0,Q52+(Q$7-temps!Q43-Q$5))</f>
        <v>0</v>
      </c>
      <c r="R53" s="2">
        <f>MAX(0,R52+(R$7-temps!R43-R$5))</f>
        <v>13.774193548387075</v>
      </c>
      <c r="S53" s="2">
        <f>MAX(0,S52+(S$7-temps!S43-S$5))</f>
        <v>0</v>
      </c>
      <c r="T53" s="2">
        <f>MAX(0,T52+(T$7-temps!T43-T$5))</f>
        <v>0</v>
      </c>
      <c r="U53" s="2">
        <f>MAX(0,U52+(U$7-temps!U43-U$5))</f>
        <v>0</v>
      </c>
      <c r="W53"/>
    </row>
    <row r="54" spans="1:23" s="13" customFormat="1" x14ac:dyDescent="0.2">
      <c r="A54" s="8">
        <v>42959</v>
      </c>
      <c r="B54" s="2">
        <f>MAX(0,B53+(B$7-temps!B44-B$5))</f>
        <v>0.19354838709676869</v>
      </c>
      <c r="C54" s="2">
        <f>MAX(0,C53+(C$7-temps!C44-C$5))</f>
        <v>4.2903225806451957</v>
      </c>
      <c r="D54" s="2">
        <f>MAX(0,D53+(D$7-temps!D44-D$5))</f>
        <v>0.70967741935483275</v>
      </c>
      <c r="E54" s="2">
        <f>MAX(0,E53+(E$7-temps!E44-E$5))</f>
        <v>0</v>
      </c>
      <c r="F54" s="2">
        <f>MAX(0,F53+(F$7-temps!F44-F$5))</f>
        <v>0</v>
      </c>
      <c r="G54" s="2">
        <f>MAX(0,G53+(G$7-temps!G44-G$5))</f>
        <v>0</v>
      </c>
      <c r="H54" s="2">
        <f>MAX(0,H53+(H$7-temps!H44-H$5))</f>
        <v>0</v>
      </c>
      <c r="I54" s="2">
        <f>MAX(0,I53+(I$7-temps!I44-I$5))</f>
        <v>0</v>
      </c>
      <c r="J54" s="2">
        <f>MAX(0,J53+(J$7-temps!J44-J$5))</f>
        <v>13.032258064516157</v>
      </c>
      <c r="K54" s="2">
        <f>MAX(0,K53+(K$7-temps!K44-K$5))</f>
        <v>0</v>
      </c>
      <c r="L54" s="2">
        <f>MAX(0,L53+(L$7-temps!L44-L$5))</f>
        <v>1.1935483870967687</v>
      </c>
      <c r="M54" s="2">
        <f>MAX(0,M53+(M$7-temps!M44-M$5))</f>
        <v>0</v>
      </c>
      <c r="N54" s="2">
        <f>MAX(0,N53+(N$7-temps!N44-N$5))</f>
        <v>3.1612903225806406</v>
      </c>
      <c r="O54" s="2">
        <f>MAX(0,O53+(O$7-temps!O44-O$5))</f>
        <v>0</v>
      </c>
      <c r="P54" s="2">
        <f>MAX(0,P53+(P$7-temps!P44-P$5))</f>
        <v>0</v>
      </c>
      <c r="Q54" s="2">
        <f>MAX(0,Q53+(Q$7-temps!Q44-Q$5))</f>
        <v>0</v>
      </c>
      <c r="R54" s="2">
        <f>MAX(0,R53+(R$7-temps!R44-R$5))</f>
        <v>14.870967741935459</v>
      </c>
      <c r="S54" s="2">
        <f>MAX(0,S53+(S$7-temps!S44-S$5))</f>
        <v>0</v>
      </c>
      <c r="T54" s="2">
        <f>MAX(0,T53+(T$7-temps!T44-T$5))</f>
        <v>0</v>
      </c>
      <c r="U54" s="2">
        <f>MAX(0,U53+(U$7-temps!U44-U$5))</f>
        <v>0</v>
      </c>
      <c r="W54"/>
    </row>
    <row r="55" spans="1:23" s="13" customFormat="1" x14ac:dyDescent="0.2">
      <c r="A55" s="8">
        <v>42960</v>
      </c>
      <c r="B55" s="2">
        <f>MAX(0,B54+(B$7-temps!B45-B$5))</f>
        <v>2.3870967741935374</v>
      </c>
      <c r="C55" s="2">
        <f>MAX(0,C54+(C$7-temps!C45-C$5))</f>
        <v>0</v>
      </c>
      <c r="D55" s="2">
        <f>MAX(0,D54+(D$7-temps!D45-D$5))</f>
        <v>0</v>
      </c>
      <c r="E55" s="2">
        <f>MAX(0,E54+(E$7-temps!E45-E$5))</f>
        <v>0</v>
      </c>
      <c r="F55" s="2">
        <f>MAX(0,F54+(F$7-temps!F45-F$5))</f>
        <v>0</v>
      </c>
      <c r="G55" s="2">
        <f>MAX(0,G54+(G$7-temps!G45-G$5))</f>
        <v>0.74193548387096087</v>
      </c>
      <c r="H55" s="2">
        <f>MAX(0,H54+(H$7-temps!H45-H$5))</f>
        <v>0</v>
      </c>
      <c r="I55" s="2">
        <f>MAX(0,I54+(I$7-temps!I45-I$5))</f>
        <v>0</v>
      </c>
      <c r="J55" s="2">
        <f>MAX(0,J54+(J$7-temps!J45-J$5))</f>
        <v>18.870967741935516</v>
      </c>
      <c r="K55" s="2">
        <f>MAX(0,K54+(K$7-temps!K45-K$5))</f>
        <v>0</v>
      </c>
      <c r="L55" s="2">
        <f>MAX(0,L54+(L$7-temps!L45-L$5))</f>
        <v>5.3870967741935374</v>
      </c>
      <c r="M55" s="2">
        <f>MAX(0,M54+(M$7-temps!M45-M$5))</f>
        <v>0</v>
      </c>
      <c r="N55" s="2">
        <f>MAX(0,N54+(N$7-temps!N45-N$5))</f>
        <v>6.3225806451612812</v>
      </c>
      <c r="O55" s="2">
        <f>MAX(0,O54+(O$7-temps!O45-O$5))</f>
        <v>0</v>
      </c>
      <c r="P55" s="2">
        <f>MAX(0,P54+(P$7-temps!P45-P$5))</f>
        <v>0</v>
      </c>
      <c r="Q55" s="2">
        <f>MAX(0,Q54+(Q$7-temps!Q45-Q$5))</f>
        <v>0</v>
      </c>
      <c r="R55" s="2">
        <f>MAX(0,R54+(R$7-temps!R45-R$5))</f>
        <v>12.967741935483843</v>
      </c>
      <c r="S55" s="2">
        <f>MAX(0,S54+(S$7-temps!S45-S$5))</f>
        <v>0</v>
      </c>
      <c r="T55" s="2">
        <f>MAX(0,T54+(T$7-temps!T45-T$5))</f>
        <v>0</v>
      </c>
      <c r="U55" s="2">
        <f>MAX(0,U54+(U$7-temps!U45-U$5))</f>
        <v>0</v>
      </c>
      <c r="W55"/>
    </row>
    <row r="56" spans="1:23" s="13" customFormat="1" x14ac:dyDescent="0.2">
      <c r="A56" s="8">
        <v>42961</v>
      </c>
      <c r="B56" s="2">
        <f>MAX(0,B55+(B$7-temps!B46-B$5))</f>
        <v>2.5806451612903061</v>
      </c>
      <c r="C56" s="2">
        <f>MAX(0,C55+(C$7-temps!C46-C$5))</f>
        <v>0</v>
      </c>
      <c r="D56" s="2">
        <f>MAX(0,D55+(D$7-temps!D46-D$5))</f>
        <v>4.7096774193548328</v>
      </c>
      <c r="E56" s="2">
        <f>MAX(0,E55+(E$7-temps!E46-E$5))</f>
        <v>0</v>
      </c>
      <c r="F56" s="2">
        <f>MAX(0,F55+(F$7-temps!F46-F$5))</f>
        <v>0</v>
      </c>
      <c r="G56" s="2">
        <f>MAX(0,G55+(G$7-temps!G46-G$5))</f>
        <v>0</v>
      </c>
      <c r="H56" s="2">
        <f>MAX(0,H55+(H$7-temps!H46-H$5))</f>
        <v>0</v>
      </c>
      <c r="I56" s="2">
        <f>MAX(0,I55+(I$7-temps!I46-I$5))</f>
        <v>0</v>
      </c>
      <c r="J56" s="2">
        <f>MAX(0,J55+(J$7-temps!J46-J$5))</f>
        <v>19.709677419354875</v>
      </c>
      <c r="K56" s="2">
        <f>MAX(0,K55+(K$7-temps!K46-K$5))</f>
        <v>0</v>
      </c>
      <c r="L56" s="2">
        <f>MAX(0,L55+(L$7-temps!L46-L$5))</f>
        <v>3.5806451612903061</v>
      </c>
      <c r="M56" s="2">
        <f>MAX(0,M55+(M$7-temps!M46-M$5))</f>
        <v>0</v>
      </c>
      <c r="N56" s="2">
        <f>MAX(0,N55+(N$7-temps!N46-N$5))</f>
        <v>6.4838709677419217</v>
      </c>
      <c r="O56" s="2">
        <f>MAX(0,O55+(O$7-temps!O46-O$5))</f>
        <v>0</v>
      </c>
      <c r="P56" s="2">
        <f>MAX(0,P55+(P$7-temps!P46-P$5))</f>
        <v>0</v>
      </c>
      <c r="Q56" s="2">
        <f>MAX(0,Q55+(Q$7-temps!Q46-Q$5))</f>
        <v>0</v>
      </c>
      <c r="R56" s="2">
        <f>MAX(0,R55+(R$7-temps!R46-R$5))</f>
        <v>14.064516129032228</v>
      </c>
      <c r="S56" s="2">
        <f>MAX(0,S55+(S$7-temps!S46-S$5))</f>
        <v>0</v>
      </c>
      <c r="T56" s="2">
        <f>MAX(0,T55+(T$7-temps!T46-T$5))</f>
        <v>0</v>
      </c>
      <c r="U56" s="2">
        <f>MAX(0,U55+(U$7-temps!U46-U$5))</f>
        <v>0</v>
      </c>
      <c r="W56"/>
    </row>
    <row r="57" spans="1:23" s="13" customFormat="1" x14ac:dyDescent="0.2">
      <c r="A57" s="8">
        <v>42962</v>
      </c>
      <c r="B57" s="2">
        <f>MAX(0,B56+(B$7-temps!B47-B$5))</f>
        <v>0</v>
      </c>
      <c r="C57" s="2">
        <f>MAX(0,C56+(C$7-temps!C47-C$5))</f>
        <v>0</v>
      </c>
      <c r="D57" s="2">
        <f>MAX(0,D56+(D$7-temps!D47-D$5))</f>
        <v>7.4193548387096655</v>
      </c>
      <c r="E57" s="2">
        <f>MAX(0,E56+(E$7-temps!E47-E$5))</f>
        <v>0</v>
      </c>
      <c r="F57" s="2">
        <f>MAX(0,F56+(F$7-temps!F47-F$5))</f>
        <v>0</v>
      </c>
      <c r="G57" s="2">
        <f>MAX(0,G56+(G$7-temps!G47-G$5))</f>
        <v>0</v>
      </c>
      <c r="H57" s="2">
        <f>MAX(0,H56+(H$7-temps!H47-H$5))</f>
        <v>0</v>
      </c>
      <c r="I57" s="2">
        <f>MAX(0,I56+(I$7-temps!I47-I$5))</f>
        <v>0</v>
      </c>
      <c r="J57" s="2">
        <f>MAX(0,J56+(J$7-temps!J47-J$5))</f>
        <v>20.548387096774235</v>
      </c>
      <c r="K57" s="2">
        <f>MAX(0,K56+(K$7-temps!K47-K$5))</f>
        <v>0</v>
      </c>
      <c r="L57" s="2">
        <f>MAX(0,L56+(L$7-temps!L47-L$5))</f>
        <v>2.7741935483870748</v>
      </c>
      <c r="M57" s="2">
        <f>MAX(0,M56+(M$7-temps!M47-M$5))</f>
        <v>0</v>
      </c>
      <c r="N57" s="2">
        <f>MAX(0,N56+(N$7-temps!N47-N$5))</f>
        <v>3.6451612903225623</v>
      </c>
      <c r="O57" s="2">
        <f>MAX(0,O56+(O$7-temps!O47-O$5))</f>
        <v>0</v>
      </c>
      <c r="P57" s="2">
        <f>MAX(0,P56+(P$7-temps!P47-P$5))</f>
        <v>0</v>
      </c>
      <c r="Q57" s="2">
        <f>MAX(0,Q56+(Q$7-temps!Q47-Q$5))</f>
        <v>0</v>
      </c>
      <c r="R57" s="2">
        <f>MAX(0,R56+(R$7-temps!R47-R$5))</f>
        <v>18.161290322580612</v>
      </c>
      <c r="S57" s="2">
        <f>MAX(0,S56+(S$7-temps!S47-S$5))</f>
        <v>6.7096774193548328</v>
      </c>
      <c r="T57" s="2">
        <f>MAX(0,T56+(T$7-temps!T47-T$5))</f>
        <v>0</v>
      </c>
      <c r="U57" s="2">
        <f>MAX(0,U56+(U$7-temps!U47-U$5))</f>
        <v>0</v>
      </c>
      <c r="W57"/>
    </row>
    <row r="58" spans="1:23" s="13" customFormat="1" x14ac:dyDescent="0.2">
      <c r="A58" s="8">
        <v>42963</v>
      </c>
      <c r="B58" s="2">
        <f>MAX(0,B57+(B$7-temps!B48-B$5))</f>
        <v>0</v>
      </c>
      <c r="C58" s="2">
        <f>MAX(0,C57+(C$7-temps!C48-C$5))</f>
        <v>0</v>
      </c>
      <c r="D58" s="2">
        <f>MAX(0,D57+(D$7-temps!D48-D$5))</f>
        <v>6.1290322580644983</v>
      </c>
      <c r="E58" s="2">
        <f>MAX(0,E57+(E$7-temps!E48-E$5))</f>
        <v>0</v>
      </c>
      <c r="F58" s="2">
        <f>MAX(0,F57+(F$7-temps!F48-F$5))</f>
        <v>0</v>
      </c>
      <c r="G58" s="2">
        <f>MAX(0,G57+(G$7-temps!G48-G$5))</f>
        <v>0</v>
      </c>
      <c r="H58" s="2">
        <f>MAX(0,H57+(H$7-temps!H48-H$5))</f>
        <v>0</v>
      </c>
      <c r="I58" s="2">
        <f>MAX(0,I57+(I$7-temps!I48-I$5))</f>
        <v>0</v>
      </c>
      <c r="J58" s="2">
        <f>MAX(0,J57+(J$7-temps!J48-J$5))</f>
        <v>19.387096774193594</v>
      </c>
      <c r="K58" s="2">
        <f>MAX(0,K57+(K$7-temps!K48-K$5))</f>
        <v>0</v>
      </c>
      <c r="L58" s="2">
        <f>MAX(0,L57+(L$7-temps!L48-L$5))</f>
        <v>0</v>
      </c>
      <c r="M58" s="2">
        <f>MAX(0,M57+(M$7-temps!M48-M$5))</f>
        <v>0</v>
      </c>
      <c r="N58" s="2">
        <f>MAX(0,N57+(N$7-temps!N48-N$5))</f>
        <v>1.8064516129032029</v>
      </c>
      <c r="O58" s="2">
        <f>MAX(0,O57+(O$7-temps!O48-O$5))</f>
        <v>0</v>
      </c>
      <c r="P58" s="2">
        <f>MAX(0,P57+(P$7-temps!P48-P$5))</f>
        <v>0</v>
      </c>
      <c r="Q58" s="2">
        <f>MAX(0,Q57+(Q$7-temps!Q48-Q$5))</f>
        <v>0</v>
      </c>
      <c r="R58" s="2">
        <f>MAX(0,R57+(R$7-temps!R48-R$5))</f>
        <v>16.258064516128997</v>
      </c>
      <c r="S58" s="2">
        <f>MAX(0,S57+(S$7-temps!S48-S$5))</f>
        <v>19.419354838709666</v>
      </c>
      <c r="T58" s="2">
        <f>MAX(0,T57+(T$7-temps!T48-T$5))</f>
        <v>0</v>
      </c>
      <c r="U58" s="2">
        <f>MAX(0,U57+(U$7-temps!U48-U$5))</f>
        <v>0</v>
      </c>
      <c r="W58"/>
    </row>
    <row r="59" spans="1:23" s="13" customFormat="1" x14ac:dyDescent="0.2">
      <c r="A59" s="8">
        <v>42964</v>
      </c>
      <c r="B59" s="2">
        <f>MAX(0,B58+(B$7-temps!B49-B$5))</f>
        <v>0</v>
      </c>
      <c r="C59" s="2">
        <f>MAX(0,C58+(C$7-temps!C49-C$5))</f>
        <v>0</v>
      </c>
      <c r="D59" s="2">
        <f>MAX(0,D58+(D$7-temps!D49-D$5))</f>
        <v>6.838709677419331</v>
      </c>
      <c r="E59" s="2">
        <f>MAX(0,E58+(E$7-temps!E49-E$5))</f>
        <v>0</v>
      </c>
      <c r="F59" s="2">
        <f>MAX(0,F58+(F$7-temps!F49-F$5))</f>
        <v>0</v>
      </c>
      <c r="G59" s="2">
        <f>MAX(0,G58+(G$7-temps!G49-G$5))</f>
        <v>0</v>
      </c>
      <c r="H59" s="2">
        <f>MAX(0,H58+(H$7-temps!H49-H$5))</f>
        <v>0</v>
      </c>
      <c r="I59" s="2">
        <f>MAX(0,I58+(I$7-temps!I49-I$5))</f>
        <v>0</v>
      </c>
      <c r="J59" s="2">
        <f>MAX(0,J58+(J$7-temps!J49-J$5))</f>
        <v>16.225806451612954</v>
      </c>
      <c r="K59" s="2">
        <f>MAX(0,K58+(K$7-temps!K49-K$5))</f>
        <v>0</v>
      </c>
      <c r="L59" s="2">
        <f>MAX(0,L58+(L$7-temps!L49-L$5))</f>
        <v>0</v>
      </c>
      <c r="M59" s="2">
        <f>MAX(0,M58+(M$7-temps!M49-M$5))</f>
        <v>0</v>
      </c>
      <c r="N59" s="2">
        <f>MAX(0,N58+(N$7-temps!N49-N$5))</f>
        <v>0.96774193548384346</v>
      </c>
      <c r="O59" s="2">
        <f>MAX(0,O58+(O$7-temps!O49-O$5))</f>
        <v>0</v>
      </c>
      <c r="P59" s="2">
        <f>MAX(0,P58+(P$7-temps!P49-P$5))</f>
        <v>0</v>
      </c>
      <c r="Q59" s="2">
        <f>MAX(0,Q58+(Q$7-temps!Q49-Q$5))</f>
        <v>0</v>
      </c>
      <c r="R59" s="2">
        <f>MAX(0,R58+(R$7-temps!R49-R$5))</f>
        <v>18.354838709677381</v>
      </c>
      <c r="S59" s="2">
        <f>MAX(0,S58+(S$7-temps!S49-S$5))</f>
        <v>33.129032258064498</v>
      </c>
      <c r="T59" s="2">
        <f>MAX(0,T58+(T$7-temps!T49-T$5))</f>
        <v>0</v>
      </c>
      <c r="U59" s="2">
        <f>MAX(0,U58+(U$7-temps!U49-U$5))</f>
        <v>0</v>
      </c>
      <c r="W59"/>
    </row>
    <row r="60" spans="1:23" s="13" customFormat="1" x14ac:dyDescent="0.2">
      <c r="A60" s="8">
        <v>42965</v>
      </c>
      <c r="B60" s="2">
        <f>MAX(0,B59+(B$7-temps!B50-B$5))</f>
        <v>0</v>
      </c>
      <c r="C60" s="2">
        <f>MAX(0,C59+(C$7-temps!C50-C$5))</f>
        <v>0</v>
      </c>
      <c r="D60" s="2">
        <f>MAX(0,D59+(D$7-temps!D50-D$5))</f>
        <v>4.5483870967741638</v>
      </c>
      <c r="E60" s="2">
        <f>MAX(0,E59+(E$7-temps!E50-E$5))</f>
        <v>0</v>
      </c>
      <c r="F60" s="2">
        <f>MAX(0,F59+(F$7-temps!F50-F$5))</f>
        <v>0</v>
      </c>
      <c r="G60" s="2">
        <f>MAX(0,G59+(G$7-temps!G50-G$5))</f>
        <v>0</v>
      </c>
      <c r="H60" s="2">
        <f>MAX(0,H59+(H$7-temps!H50-H$5))</f>
        <v>0</v>
      </c>
      <c r="I60" s="2">
        <f>MAX(0,I59+(I$7-temps!I50-I$5))</f>
        <v>0</v>
      </c>
      <c r="J60" s="2">
        <f>MAX(0,J59+(J$7-temps!J50-J$5))</f>
        <v>13.064516129032313</v>
      </c>
      <c r="K60" s="2">
        <f>MAX(0,K59+(K$7-temps!K50-K$5))</f>
        <v>0</v>
      </c>
      <c r="L60" s="2">
        <f>MAX(0,L59+(L$7-temps!L50-L$5))</f>
        <v>0</v>
      </c>
      <c r="M60" s="2">
        <f>MAX(0,M59+(M$7-temps!M50-M$5))</f>
        <v>0</v>
      </c>
      <c r="N60" s="2">
        <f>MAX(0,N59+(N$7-temps!N50-N$5))</f>
        <v>0</v>
      </c>
      <c r="O60" s="2">
        <f>MAX(0,O59+(O$7-temps!O50-O$5))</f>
        <v>0</v>
      </c>
      <c r="P60" s="2">
        <f>MAX(0,P59+(P$7-temps!P50-P$5))</f>
        <v>0</v>
      </c>
      <c r="Q60" s="2">
        <f>MAX(0,Q59+(Q$7-temps!Q50-Q$5))</f>
        <v>0</v>
      </c>
      <c r="R60" s="2">
        <f>MAX(0,R59+(R$7-temps!R50-R$5))</f>
        <v>20.451612903225765</v>
      </c>
      <c r="S60" s="2">
        <f>MAX(0,S59+(S$7-temps!S50-S$5))</f>
        <v>35.838709677419331</v>
      </c>
      <c r="T60" s="2">
        <f>MAX(0,T59+(T$7-temps!T50-T$5))</f>
        <v>0</v>
      </c>
      <c r="U60" s="2">
        <f>MAX(0,U59+(U$7-temps!U50-U$5))</f>
        <v>0</v>
      </c>
      <c r="W60"/>
    </row>
    <row r="61" spans="1:23" s="13" customFormat="1" x14ac:dyDescent="0.2">
      <c r="A61" s="8">
        <v>42966</v>
      </c>
      <c r="B61" s="2">
        <f>MAX(0,B60+(B$7-temps!B51-B$5))</f>
        <v>0</v>
      </c>
      <c r="C61" s="2">
        <f>MAX(0,C60+(C$7-temps!C51-C$5))</f>
        <v>0</v>
      </c>
      <c r="D61" s="2">
        <f>MAX(0,D60+(D$7-temps!D51-D$5))</f>
        <v>0</v>
      </c>
      <c r="E61" s="2">
        <f>MAX(0,E60+(E$7-temps!E51-E$5))</f>
        <v>0</v>
      </c>
      <c r="F61" s="2">
        <f>MAX(0,F60+(F$7-temps!F51-F$5))</f>
        <v>0</v>
      </c>
      <c r="G61" s="2">
        <f>MAX(0,G60+(G$7-temps!G51-G$5))</f>
        <v>0</v>
      </c>
      <c r="H61" s="2">
        <f>MAX(0,H60+(H$7-temps!H51-H$5))</f>
        <v>0</v>
      </c>
      <c r="I61" s="2">
        <f>MAX(0,I60+(I$7-temps!I51-I$5))</f>
        <v>0</v>
      </c>
      <c r="J61" s="2">
        <f>MAX(0,J60+(J$7-temps!J51-J$5))</f>
        <v>6.9032258064516725</v>
      </c>
      <c r="K61" s="2">
        <f>MAX(0,K60+(K$7-temps!K51-K$5))</f>
        <v>0</v>
      </c>
      <c r="L61" s="2">
        <f>MAX(0,L60+(L$7-temps!L51-L$5))</f>
        <v>0</v>
      </c>
      <c r="M61" s="2">
        <f>MAX(0,M60+(M$7-temps!M51-M$5))</f>
        <v>0</v>
      </c>
      <c r="N61" s="2">
        <f>MAX(0,N60+(N$7-temps!N51-N$5))</f>
        <v>0</v>
      </c>
      <c r="O61" s="2">
        <f>MAX(0,O60+(O$7-temps!O51-O$5))</f>
        <v>0</v>
      </c>
      <c r="P61" s="2">
        <f>MAX(0,P60+(P$7-temps!P51-P$5))</f>
        <v>0</v>
      </c>
      <c r="Q61" s="2">
        <f>MAX(0,Q60+(Q$7-temps!Q51-Q$5))</f>
        <v>0</v>
      </c>
      <c r="R61" s="2">
        <f>MAX(0,R60+(R$7-temps!R51-R$5))</f>
        <v>25.54838709677415</v>
      </c>
      <c r="S61" s="2">
        <f>MAX(0,S60+(S$7-temps!S51-S$5))</f>
        <v>33.548387096774164</v>
      </c>
      <c r="T61" s="2">
        <f>MAX(0,T60+(T$7-temps!T51-T$5))</f>
        <v>0</v>
      </c>
      <c r="U61" s="2">
        <f>MAX(0,U60+(U$7-temps!U51-U$5))</f>
        <v>0</v>
      </c>
      <c r="W61"/>
    </row>
    <row r="62" spans="1:23" s="13" customFormat="1" x14ac:dyDescent="0.2">
      <c r="A62" s="8">
        <v>42967</v>
      </c>
      <c r="B62" s="2">
        <f>MAX(0,B61+(B$7-temps!B52-B$5))</f>
        <v>0</v>
      </c>
      <c r="C62" s="2">
        <f>MAX(0,C61+(C$7-temps!C52-C$5))</f>
        <v>0</v>
      </c>
      <c r="D62" s="2">
        <f>MAX(0,D61+(D$7-temps!D52-D$5))</f>
        <v>5.7096774193548328</v>
      </c>
      <c r="E62" s="2">
        <f>MAX(0,E61+(E$7-temps!E52-E$5))</f>
        <v>0</v>
      </c>
      <c r="F62" s="2">
        <f>MAX(0,F61+(F$7-temps!F52-F$5))</f>
        <v>0</v>
      </c>
      <c r="G62" s="2">
        <f>MAX(0,G61+(G$7-temps!G52-G$5))</f>
        <v>0</v>
      </c>
      <c r="H62" s="2">
        <f>MAX(0,H61+(H$7-temps!H52-H$5))</f>
        <v>0</v>
      </c>
      <c r="I62" s="2">
        <f>MAX(0,I61+(I$7-temps!I52-I$5))</f>
        <v>0</v>
      </c>
      <c r="J62" s="2">
        <f>MAX(0,J61+(J$7-temps!J52-J$5))</f>
        <v>1.7419354838710319</v>
      </c>
      <c r="K62" s="2">
        <f>MAX(0,K61+(K$7-temps!K52-K$5))</f>
        <v>0</v>
      </c>
      <c r="L62" s="2">
        <f>MAX(0,L61+(L$7-temps!L52-L$5))</f>
        <v>0</v>
      </c>
      <c r="M62" s="2">
        <f>MAX(0,M61+(M$7-temps!M52-M$5))</f>
        <v>0</v>
      </c>
      <c r="N62" s="2">
        <f>MAX(0,N61+(N$7-temps!N52-N$5))</f>
        <v>0</v>
      </c>
      <c r="O62" s="2">
        <f>MAX(0,O61+(O$7-temps!O52-O$5))</f>
        <v>0</v>
      </c>
      <c r="P62" s="2">
        <f>MAX(0,P61+(P$7-temps!P52-P$5))</f>
        <v>0</v>
      </c>
      <c r="Q62" s="2">
        <f>MAX(0,Q61+(Q$7-temps!Q52-Q$5))</f>
        <v>0</v>
      </c>
      <c r="R62" s="2">
        <f>MAX(0,R61+(R$7-temps!R52-R$5))</f>
        <v>30.645161290322534</v>
      </c>
      <c r="S62" s="2">
        <f>MAX(0,S61+(S$7-temps!S52-S$5))</f>
        <v>29.258064516128997</v>
      </c>
      <c r="T62" s="2">
        <f>MAX(0,T61+(T$7-temps!T52-T$5))</f>
        <v>0</v>
      </c>
      <c r="U62" s="2">
        <f>MAX(0,U61+(U$7-temps!U52-U$5))</f>
        <v>0</v>
      </c>
      <c r="W62"/>
    </row>
    <row r="63" spans="1:23" s="13" customFormat="1" x14ac:dyDescent="0.2">
      <c r="A63" s="8">
        <v>42968</v>
      </c>
      <c r="B63" s="2">
        <f>MAX(0,B62+(B$7-temps!B53-B$5))</f>
        <v>0</v>
      </c>
      <c r="C63" s="2">
        <f>MAX(0,C62+(C$7-temps!C53-C$5))</f>
        <v>0.25806451612903913</v>
      </c>
      <c r="D63" s="2">
        <f>MAX(0,D62+(D$7-temps!D53-D$5))</f>
        <v>6.4193548387096655</v>
      </c>
      <c r="E63" s="2">
        <f>MAX(0,E62+(E$7-temps!E53-E$5))</f>
        <v>0</v>
      </c>
      <c r="F63" s="2">
        <f>MAX(0,F62+(F$7-temps!F53-F$5))</f>
        <v>0</v>
      </c>
      <c r="G63" s="2">
        <f>MAX(0,G62+(G$7-temps!G53-G$5))</f>
        <v>0</v>
      </c>
      <c r="H63" s="2">
        <f>MAX(0,H62+(H$7-temps!H53-H$5))</f>
        <v>0</v>
      </c>
      <c r="I63" s="2">
        <f>MAX(0,I62+(I$7-temps!I53-I$5))</f>
        <v>0</v>
      </c>
      <c r="J63" s="2">
        <f>MAX(0,J62+(J$7-temps!J53-J$5))</f>
        <v>2.5806451612903913</v>
      </c>
      <c r="K63" s="2">
        <f>MAX(0,K62+(K$7-temps!K53-K$5))</f>
        <v>0</v>
      </c>
      <c r="L63" s="2">
        <f>MAX(0,L62+(L$7-temps!L53-L$5))</f>
        <v>0</v>
      </c>
      <c r="M63" s="2">
        <f>MAX(0,M62+(M$7-temps!M53-M$5))</f>
        <v>0</v>
      </c>
      <c r="N63" s="2">
        <f>MAX(0,N62+(N$7-temps!N53-N$5))</f>
        <v>0</v>
      </c>
      <c r="O63" s="2">
        <f>MAX(0,O62+(O$7-temps!O53-O$5))</f>
        <v>0</v>
      </c>
      <c r="P63" s="2">
        <f>MAX(0,P62+(P$7-temps!P53-P$5))</f>
        <v>0</v>
      </c>
      <c r="Q63" s="2">
        <f>MAX(0,Q62+(Q$7-temps!Q53-Q$5))</f>
        <v>0</v>
      </c>
      <c r="R63" s="2">
        <f>MAX(0,R62+(R$7-temps!R53-R$5))</f>
        <v>31.741935483870918</v>
      </c>
      <c r="S63" s="2">
        <f>MAX(0,S62+(S$7-temps!S53-S$5))</f>
        <v>24.967741935483829</v>
      </c>
      <c r="T63" s="2">
        <f>MAX(0,T62+(T$7-temps!T53-T$5))</f>
        <v>0</v>
      </c>
      <c r="U63" s="2">
        <f>MAX(0,U62+(U$7-temps!U53-U$5))</f>
        <v>0</v>
      </c>
      <c r="W63"/>
    </row>
    <row r="64" spans="1:23" s="13" customFormat="1" x14ac:dyDescent="0.2">
      <c r="A64" s="8">
        <v>42969</v>
      </c>
      <c r="B64" s="2">
        <f>MAX(0,B63+(B$7-temps!B54-B$5))</f>
        <v>0</v>
      </c>
      <c r="C64" s="2">
        <f>MAX(0,C63+(C$7-temps!C54-C$5))</f>
        <v>3.5161290322580783</v>
      </c>
      <c r="D64" s="2">
        <f>MAX(0,D63+(D$7-temps!D54-D$5))</f>
        <v>4.1290322580644983</v>
      </c>
      <c r="E64" s="2">
        <f>MAX(0,E63+(E$7-temps!E54-E$5))</f>
        <v>0</v>
      </c>
      <c r="F64" s="2">
        <f>MAX(0,F63+(F$7-temps!F54-F$5))</f>
        <v>0.74193548387096087</v>
      </c>
      <c r="G64" s="2">
        <f>MAX(0,G63+(G$7-temps!G54-G$5))</f>
        <v>0</v>
      </c>
      <c r="H64" s="2">
        <f>MAX(0,H63+(H$7-temps!H54-H$5))</f>
        <v>0</v>
      </c>
      <c r="I64" s="2">
        <f>MAX(0,I63+(I$7-temps!I54-I$5))</f>
        <v>0</v>
      </c>
      <c r="J64" s="2">
        <f>MAX(0,J63+(J$7-temps!J54-J$5))</f>
        <v>1.4193548387097508</v>
      </c>
      <c r="K64" s="2">
        <f>MAX(0,K63+(K$7-temps!K54-K$5))</f>
        <v>0</v>
      </c>
      <c r="L64" s="2">
        <f>MAX(0,L63+(L$7-temps!L54-L$5))</f>
        <v>0</v>
      </c>
      <c r="M64" s="2">
        <f>MAX(0,M63+(M$7-temps!M54-M$5))</f>
        <v>0</v>
      </c>
      <c r="N64" s="2">
        <f>MAX(0,N63+(N$7-temps!N54-N$5))</f>
        <v>2.1612903225806406</v>
      </c>
      <c r="O64" s="2">
        <f>MAX(0,O63+(O$7-temps!O54-O$5))</f>
        <v>0</v>
      </c>
      <c r="P64" s="2">
        <f>MAX(0,P63+(P$7-temps!P54-P$5))</f>
        <v>0</v>
      </c>
      <c r="Q64" s="2">
        <f>MAX(0,Q63+(Q$7-temps!Q54-Q$5))</f>
        <v>0</v>
      </c>
      <c r="R64" s="2">
        <f>MAX(0,R63+(R$7-temps!R54-R$5))</f>
        <v>36.838709677419303</v>
      </c>
      <c r="S64" s="2">
        <f>MAX(0,S63+(S$7-temps!S54-S$5))</f>
        <v>16.677419354838662</v>
      </c>
      <c r="T64" s="2">
        <f>MAX(0,T63+(T$7-temps!T54-T$5))</f>
        <v>0</v>
      </c>
      <c r="U64" s="2">
        <f>MAX(0,U63+(U$7-temps!U54-U$5))</f>
        <v>0</v>
      </c>
      <c r="W64"/>
    </row>
    <row r="65" spans="1:23" s="13" customFormat="1" x14ac:dyDescent="0.2">
      <c r="A65" s="8">
        <v>42970</v>
      </c>
      <c r="B65" s="2">
        <f>MAX(0,B64+(B$7-temps!B55-B$5))</f>
        <v>0</v>
      </c>
      <c r="C65" s="2">
        <f>MAX(0,C64+(C$7-temps!C55-C$5))</f>
        <v>4.7741935483871174</v>
      </c>
      <c r="D65" s="2">
        <f>MAX(0,D64+(D$7-temps!D55-D$5))</f>
        <v>1.838709677419331</v>
      </c>
      <c r="E65" s="2">
        <f>MAX(0,E64+(E$7-temps!E55-E$5))</f>
        <v>0</v>
      </c>
      <c r="F65" s="2">
        <f>MAX(0,F64+(F$7-temps!F55-F$5))</f>
        <v>0</v>
      </c>
      <c r="G65" s="2">
        <f>MAX(0,G64+(G$7-temps!G55-G$5))</f>
        <v>0</v>
      </c>
      <c r="H65" s="2">
        <f>MAX(0,H64+(H$7-temps!H55-H$5))</f>
        <v>0</v>
      </c>
      <c r="I65" s="2">
        <f>MAX(0,I64+(I$7-temps!I55-I$5))</f>
        <v>0</v>
      </c>
      <c r="J65" s="2">
        <f>MAX(0,J64+(J$7-temps!J55-J$5))</f>
        <v>0.25806451612911019</v>
      </c>
      <c r="K65" s="2">
        <f>MAX(0,K64+(K$7-temps!K55-K$5))</f>
        <v>0</v>
      </c>
      <c r="L65" s="2">
        <f>MAX(0,L64+(L$7-temps!L55-L$5))</f>
        <v>0</v>
      </c>
      <c r="M65" s="2">
        <f>MAX(0,M64+(M$7-temps!M55-M$5))</f>
        <v>0</v>
      </c>
      <c r="N65" s="2">
        <f>MAX(0,N64+(N$7-temps!N55-N$5))</f>
        <v>8.3225806451612812</v>
      </c>
      <c r="O65" s="2">
        <f>MAX(0,O64+(O$7-temps!O55-O$5))</f>
        <v>0.64516129032257652</v>
      </c>
      <c r="P65" s="2">
        <f>MAX(0,P64+(P$7-temps!P55-P$5))</f>
        <v>0</v>
      </c>
      <c r="Q65" s="2">
        <f>MAX(0,Q64+(Q$7-temps!Q55-Q$5))</f>
        <v>0</v>
      </c>
      <c r="R65" s="2">
        <f>MAX(0,R64+(R$7-temps!R55-R$5))</f>
        <v>37.935483870967687</v>
      </c>
      <c r="S65" s="2">
        <f>MAX(0,S64+(S$7-temps!S55-S$5))</f>
        <v>6.3870967741934948</v>
      </c>
      <c r="T65" s="2">
        <f>MAX(0,T64+(T$7-temps!T55-T$5))</f>
        <v>0</v>
      </c>
      <c r="U65" s="2">
        <f>MAX(0,U64+(U$7-temps!U55-U$5))</f>
        <v>0</v>
      </c>
      <c r="W65"/>
    </row>
    <row r="66" spans="1:23" s="13" customFormat="1" x14ac:dyDescent="0.2">
      <c r="A66" s="8">
        <v>42971</v>
      </c>
      <c r="B66" s="2">
        <f>MAX(0,B65+(B$7-temps!B56-B$5))</f>
        <v>0</v>
      </c>
      <c r="C66" s="2">
        <f>MAX(0,C65+(C$7-temps!C56-C$5))</f>
        <v>5.0322580645161565</v>
      </c>
      <c r="D66" s="2">
        <f>MAX(0,D65+(D$7-temps!D56-D$5))</f>
        <v>0</v>
      </c>
      <c r="E66" s="2">
        <f>MAX(0,E65+(E$7-temps!E56-E$5))</f>
        <v>2.6451612903225765</v>
      </c>
      <c r="F66" s="2">
        <f>MAX(0,F65+(F$7-temps!F56-F$5))</f>
        <v>0</v>
      </c>
      <c r="G66" s="2">
        <f>MAX(0,G65+(G$7-temps!G56-G$5))</f>
        <v>0</v>
      </c>
      <c r="H66" s="2">
        <f>MAX(0,H65+(H$7-temps!H56-H$5))</f>
        <v>0</v>
      </c>
      <c r="I66" s="2">
        <f>MAX(0,I65+(I$7-temps!I56-I$5))</f>
        <v>0</v>
      </c>
      <c r="J66" s="2">
        <f>MAX(0,J65+(J$7-temps!J56-J$5))</f>
        <v>0</v>
      </c>
      <c r="K66" s="2">
        <f>MAX(0,K65+(K$7-temps!K56-K$5))</f>
        <v>0</v>
      </c>
      <c r="L66" s="2">
        <f>MAX(0,L65+(L$7-temps!L56-L$5))</f>
        <v>2.1935483870967687</v>
      </c>
      <c r="M66" s="2">
        <f>MAX(0,M65+(M$7-temps!M56-M$5))</f>
        <v>0</v>
      </c>
      <c r="N66" s="2">
        <f>MAX(0,N65+(N$7-temps!N56-N$5))</f>
        <v>9.4838709677419217</v>
      </c>
      <c r="O66" s="2">
        <f>MAX(0,O65+(O$7-temps!O56-O$5))</f>
        <v>0</v>
      </c>
      <c r="P66" s="2">
        <f>MAX(0,P65+(P$7-temps!P56-P$5))</f>
        <v>0</v>
      </c>
      <c r="Q66" s="2">
        <f>MAX(0,Q65+(Q$7-temps!Q56-Q$5))</f>
        <v>0</v>
      </c>
      <c r="R66" s="2">
        <f>MAX(0,R65+(R$7-temps!R56-R$5))</f>
        <v>41.032258064516071</v>
      </c>
      <c r="S66" s="2">
        <f>MAX(0,S65+(S$7-temps!S56-S$5))</f>
        <v>2.0967741935483275</v>
      </c>
      <c r="T66" s="2">
        <f>MAX(0,T65+(T$7-temps!T56-T$5))</f>
        <v>0</v>
      </c>
      <c r="U66" s="2">
        <f>MAX(0,U65+(U$7-temps!U56-U$5))</f>
        <v>0</v>
      </c>
      <c r="W66"/>
    </row>
    <row r="67" spans="1:23" s="13" customFormat="1" x14ac:dyDescent="0.2">
      <c r="A67" s="8">
        <v>42972</v>
      </c>
      <c r="B67" s="2">
        <f>MAX(0,B66+(B$7-temps!B57-B$5))</f>
        <v>2.1935483870967687</v>
      </c>
      <c r="C67" s="2">
        <f>MAX(0,C66+(C$7-temps!C57-C$5))</f>
        <v>3.2903225806451957</v>
      </c>
      <c r="D67" s="2">
        <f>MAX(0,D66+(D$7-temps!D57-D$5))</f>
        <v>0</v>
      </c>
      <c r="E67" s="2">
        <f>MAX(0,E66+(E$7-temps!E57-E$5))</f>
        <v>3.290322580645153</v>
      </c>
      <c r="F67" s="2">
        <f>MAX(0,F66+(F$7-temps!F57-F$5))</f>
        <v>0</v>
      </c>
      <c r="G67" s="2">
        <f>MAX(0,G66+(G$7-temps!G57-G$5))</f>
        <v>0</v>
      </c>
      <c r="H67" s="2">
        <f>MAX(0,H66+(H$7-temps!H57-H$5))</f>
        <v>0</v>
      </c>
      <c r="I67" s="2">
        <f>MAX(0,I66+(I$7-temps!I57-I$5))</f>
        <v>0</v>
      </c>
      <c r="J67" s="2">
        <f>MAX(0,J66+(J$7-temps!J57-J$5))</f>
        <v>0.83870967741935942</v>
      </c>
      <c r="K67" s="2">
        <f>MAX(0,K66+(K$7-temps!K57-K$5))</f>
        <v>0</v>
      </c>
      <c r="L67" s="2">
        <f>MAX(0,L66+(L$7-temps!L57-L$5))</f>
        <v>2.3870967741935374</v>
      </c>
      <c r="M67" s="2">
        <f>MAX(0,M66+(M$7-temps!M57-M$5))</f>
        <v>0</v>
      </c>
      <c r="N67" s="2">
        <f>MAX(0,N66+(N$7-temps!N57-N$5))</f>
        <v>15.645161290322562</v>
      </c>
      <c r="O67" s="2">
        <f>MAX(0,O66+(O$7-temps!O57-O$5))</f>
        <v>0</v>
      </c>
      <c r="P67" s="2">
        <f>MAX(0,P66+(P$7-temps!P57-P$5))</f>
        <v>0</v>
      </c>
      <c r="Q67" s="2">
        <f>MAX(0,Q66+(Q$7-temps!Q57-Q$5))</f>
        <v>0</v>
      </c>
      <c r="R67" s="2">
        <f>MAX(0,R66+(R$7-temps!R57-R$5))</f>
        <v>45.129032258064456</v>
      </c>
      <c r="S67" s="2">
        <f>MAX(0,S66+(S$7-temps!S57-S$5))</f>
        <v>0</v>
      </c>
      <c r="T67" s="2">
        <f>MAX(0,T66+(T$7-temps!T57-T$5))</f>
        <v>0</v>
      </c>
      <c r="U67" s="2">
        <f>MAX(0,U66+(U$7-temps!U57-U$5))</f>
        <v>1.0645161290322562</v>
      </c>
      <c r="W67"/>
    </row>
    <row r="68" spans="1:23" s="13" customFormat="1" x14ac:dyDescent="0.2">
      <c r="A68" s="8">
        <v>42973</v>
      </c>
      <c r="B68" s="2">
        <f>MAX(0,B67+(B$7-temps!B58-B$5))</f>
        <v>0.38709677419353739</v>
      </c>
      <c r="C68" s="2">
        <f>MAX(0,C67+(C$7-temps!C58-C$5))</f>
        <v>0</v>
      </c>
      <c r="D68" s="2">
        <f>MAX(0,D67+(D$7-temps!D58-D$5))</f>
        <v>0</v>
      </c>
      <c r="E68" s="2">
        <f>MAX(0,E67+(E$7-temps!E58-E$5))</f>
        <v>0</v>
      </c>
      <c r="F68" s="2">
        <f>MAX(0,F67+(F$7-temps!F58-F$5))</f>
        <v>0</v>
      </c>
      <c r="G68" s="2">
        <f>MAX(0,G67+(G$7-temps!G58-G$5))</f>
        <v>0</v>
      </c>
      <c r="H68" s="2">
        <f>MAX(0,H67+(H$7-temps!H58-H$5))</f>
        <v>0</v>
      </c>
      <c r="I68" s="2">
        <f>MAX(0,I67+(I$7-temps!I58-I$5))</f>
        <v>0</v>
      </c>
      <c r="J68" s="2">
        <f>MAX(0,J67+(J$7-temps!J58-J$5))</f>
        <v>0</v>
      </c>
      <c r="K68" s="2">
        <f>MAX(0,K67+(K$7-temps!K58-K$5))</f>
        <v>0</v>
      </c>
      <c r="L68" s="2">
        <f>MAX(0,L67+(L$7-temps!L58-L$5))</f>
        <v>0</v>
      </c>
      <c r="M68" s="2">
        <f>MAX(0,M67+(M$7-temps!M58-M$5))</f>
        <v>0</v>
      </c>
      <c r="N68" s="2">
        <f>MAX(0,N67+(N$7-temps!N58-N$5))</f>
        <v>16.806451612903203</v>
      </c>
      <c r="O68" s="2">
        <f>MAX(0,O67+(O$7-temps!O58-O$5))</f>
        <v>0</v>
      </c>
      <c r="P68" s="2">
        <f>MAX(0,P67+(P$7-temps!P58-P$5))</f>
        <v>0</v>
      </c>
      <c r="Q68" s="2">
        <f>MAX(0,Q67+(Q$7-temps!Q58-Q$5))</f>
        <v>0</v>
      </c>
      <c r="R68" s="2">
        <f>MAX(0,R67+(R$7-temps!R58-R$5))</f>
        <v>44.22580645161284</v>
      </c>
      <c r="S68" s="2">
        <f>MAX(0,S67+(S$7-temps!S58-S$5))</f>
        <v>0</v>
      </c>
      <c r="T68" s="2">
        <f>MAX(0,T67+(T$7-temps!T58-T$5))</f>
        <v>0</v>
      </c>
      <c r="U68" s="2">
        <f>MAX(0,U67+(U$7-temps!U58-U$5))</f>
        <v>0.12903225806451246</v>
      </c>
      <c r="W68"/>
    </row>
    <row r="69" spans="1:23" s="13" customFormat="1" x14ac:dyDescent="0.2">
      <c r="A69" s="8">
        <v>42974</v>
      </c>
      <c r="B69" s="2">
        <f>MAX(0,B68+(B$7-temps!B59-B$5))</f>
        <v>2.5806451612903061</v>
      </c>
      <c r="C69" s="2">
        <f>MAX(0,C68+(C$7-temps!C59-C$5))</f>
        <v>0</v>
      </c>
      <c r="D69" s="2">
        <f>MAX(0,D68+(D$7-temps!D59-D$5))</f>
        <v>0</v>
      </c>
      <c r="E69" s="2">
        <f>MAX(0,E68+(E$7-temps!E59-E$5))</f>
        <v>0</v>
      </c>
      <c r="F69" s="2">
        <f>MAX(0,F68+(F$7-temps!F59-F$5))</f>
        <v>0</v>
      </c>
      <c r="G69" s="2">
        <f>MAX(0,G68+(G$7-temps!G59-G$5))</f>
        <v>0</v>
      </c>
      <c r="H69" s="2">
        <f>MAX(0,H68+(H$7-temps!H59-H$5))</f>
        <v>0.25806451612903913</v>
      </c>
      <c r="I69" s="2">
        <f>MAX(0,I68+(I$7-temps!I59-I$5))</f>
        <v>0</v>
      </c>
      <c r="J69" s="2">
        <f>MAX(0,J68+(J$7-temps!J59-J$5))</f>
        <v>0</v>
      </c>
      <c r="K69" s="2">
        <f>MAX(0,K68+(K$7-temps!K59-K$5))</f>
        <v>0</v>
      </c>
      <c r="L69" s="2">
        <f>MAX(0,L68+(L$7-temps!L59-L$5))</f>
        <v>0</v>
      </c>
      <c r="M69" s="2">
        <f>MAX(0,M68+(M$7-temps!M59-M$5))</f>
        <v>0</v>
      </c>
      <c r="N69" s="2">
        <f>MAX(0,N68+(N$7-temps!N59-N$5))</f>
        <v>20.967741935483843</v>
      </c>
      <c r="O69" s="2">
        <f>MAX(0,O68+(O$7-temps!O59-O$5))</f>
        <v>0</v>
      </c>
      <c r="P69" s="2">
        <f>MAX(0,P68+(P$7-temps!P59-P$5))</f>
        <v>0</v>
      </c>
      <c r="Q69" s="2">
        <f>MAX(0,Q68+(Q$7-temps!Q59-Q$5))</f>
        <v>0</v>
      </c>
      <c r="R69" s="2">
        <f>MAX(0,R68+(R$7-temps!R59-R$5))</f>
        <v>43.322580645161224</v>
      </c>
      <c r="S69" s="2">
        <f>MAX(0,S68+(S$7-temps!S59-S$5))</f>
        <v>0</v>
      </c>
      <c r="T69" s="2">
        <f>MAX(0,T68+(T$7-temps!T59-T$5))</f>
        <v>0</v>
      </c>
      <c r="U69" s="2">
        <f>MAX(0,U68+(U$7-temps!U59-U$5))</f>
        <v>0.19354838709676869</v>
      </c>
      <c r="W69"/>
    </row>
    <row r="70" spans="1:23" s="13" customFormat="1" x14ac:dyDescent="0.2">
      <c r="A70" s="8">
        <v>42975</v>
      </c>
      <c r="B70" s="2">
        <f>MAX(0,B69+(B$7-temps!B60-B$5))</f>
        <v>2.7741935483870748</v>
      </c>
      <c r="C70" s="2">
        <f>MAX(0,C69+(C$7-temps!C60-C$5))</f>
        <v>0</v>
      </c>
      <c r="D70" s="2">
        <f>MAX(0,D69+(D$7-temps!D60-D$5))</f>
        <v>0</v>
      </c>
      <c r="E70" s="2">
        <f>MAX(0,E69+(E$7-temps!E60-E$5))</f>
        <v>0</v>
      </c>
      <c r="F70" s="2">
        <f>MAX(0,F69+(F$7-temps!F60-F$5))</f>
        <v>0</v>
      </c>
      <c r="G70" s="2">
        <f>MAX(0,G69+(G$7-temps!G60-G$5))</f>
        <v>0.74193548387096087</v>
      </c>
      <c r="H70" s="2">
        <f>MAX(0,H69+(H$7-temps!H60-H$5))</f>
        <v>2.5161290322580783</v>
      </c>
      <c r="I70" s="2">
        <f>MAX(0,I69+(I$7-temps!I60-I$5))</f>
        <v>0</v>
      </c>
      <c r="J70" s="2">
        <f>MAX(0,J69+(J$7-temps!J60-J$5))</f>
        <v>0</v>
      </c>
      <c r="K70" s="2">
        <f>MAX(0,K69+(K$7-temps!K60-K$5))</f>
        <v>0</v>
      </c>
      <c r="L70" s="2">
        <f>MAX(0,L69+(L$7-temps!L60-L$5))</f>
        <v>0</v>
      </c>
      <c r="M70" s="2">
        <f>MAX(0,M69+(M$7-temps!M60-M$5))</f>
        <v>0</v>
      </c>
      <c r="N70" s="2">
        <f>MAX(0,N69+(N$7-temps!N60-N$5))</f>
        <v>19.129032258064484</v>
      </c>
      <c r="O70" s="2">
        <f>MAX(0,O69+(O$7-temps!O60-O$5))</f>
        <v>6.6451612903225765</v>
      </c>
      <c r="P70" s="2">
        <f>MAX(0,P69+(P$7-temps!P60-P$5))</f>
        <v>0</v>
      </c>
      <c r="Q70" s="2">
        <f>MAX(0,Q69+(Q$7-temps!Q60-Q$5))</f>
        <v>0</v>
      </c>
      <c r="R70" s="2">
        <f>MAX(0,R69+(R$7-temps!R60-R$5))</f>
        <v>52.419354838709609</v>
      </c>
      <c r="S70" s="2">
        <f>MAX(0,S69+(S$7-temps!S60-S$5))</f>
        <v>0</v>
      </c>
      <c r="T70" s="2">
        <f>MAX(0,T69+(T$7-temps!T60-T$5))</f>
        <v>0</v>
      </c>
      <c r="U70" s="2">
        <f>MAX(0,U69+(U$7-temps!U60-U$5))</f>
        <v>2.2580645161290249</v>
      </c>
      <c r="W70"/>
    </row>
    <row r="71" spans="1:23" s="13" customFormat="1" x14ac:dyDescent="0.2">
      <c r="A71" s="8">
        <v>42976</v>
      </c>
      <c r="B71" s="2">
        <f>MAX(0,B70+(B$7-temps!B61-B$5))</f>
        <v>0.96774193548384346</v>
      </c>
      <c r="C71" s="2">
        <f>MAX(0,C70+(C$7-temps!C61-C$5))</f>
        <v>0</v>
      </c>
      <c r="D71" s="2">
        <f>MAX(0,D70+(D$7-temps!D61-D$5))</f>
        <v>0</v>
      </c>
      <c r="E71" s="2">
        <f>MAX(0,E70+(E$7-temps!E61-E$5))</f>
        <v>0</v>
      </c>
      <c r="F71" s="2">
        <f>MAX(0,F70+(F$7-temps!F61-F$5))</f>
        <v>0</v>
      </c>
      <c r="G71" s="2">
        <f>MAX(0,G70+(G$7-temps!G61-G$5))</f>
        <v>0</v>
      </c>
      <c r="H71" s="2">
        <f>MAX(0,H70+(H$7-temps!H61-H$5))</f>
        <v>4.7741935483871174</v>
      </c>
      <c r="I71" s="2">
        <f>MAX(0,I70+(I$7-temps!I61-I$5))</f>
        <v>0</v>
      </c>
      <c r="J71" s="2">
        <f>MAX(0,J70+(J$7-temps!J61-J$5))</f>
        <v>0</v>
      </c>
      <c r="K71" s="2">
        <f>MAX(0,K70+(K$7-temps!K61-K$5))</f>
        <v>0</v>
      </c>
      <c r="L71" s="2">
        <f>MAX(0,L70+(L$7-temps!L61-L$5))</f>
        <v>0</v>
      </c>
      <c r="M71" s="2">
        <f>MAX(0,M70+(M$7-temps!M61-M$5))</f>
        <v>0</v>
      </c>
      <c r="N71" s="2">
        <f>MAX(0,N70+(N$7-temps!N61-N$5))</f>
        <v>14.290322580645125</v>
      </c>
      <c r="O71" s="2">
        <f>MAX(0,O70+(O$7-temps!O61-O$5))</f>
        <v>2.290322580645153</v>
      </c>
      <c r="P71" s="2">
        <f>MAX(0,P70+(P$7-temps!P61-P$5))</f>
        <v>2.2580645161290391</v>
      </c>
      <c r="Q71" s="2">
        <f>MAX(0,Q70+(Q$7-temps!Q61-Q$5))</f>
        <v>0</v>
      </c>
      <c r="R71" s="2">
        <f>MAX(0,R70+(R$7-temps!R61-R$5))</f>
        <v>55.516129032257993</v>
      </c>
      <c r="S71" s="2">
        <f>MAX(0,S70+(S$7-temps!S61-S$5))</f>
        <v>0</v>
      </c>
      <c r="T71" s="2">
        <f>MAX(0,T70+(T$7-temps!T61-T$5))</f>
        <v>0</v>
      </c>
      <c r="U71" s="2">
        <f>MAX(0,U70+(U$7-temps!U61-U$5))</f>
        <v>6.3225806451612812</v>
      </c>
      <c r="W71"/>
    </row>
    <row r="72" spans="1:23" s="13" customFormat="1" x14ac:dyDescent="0.2">
      <c r="A72" s="8">
        <v>42977</v>
      </c>
      <c r="B72" s="2">
        <f>MAX(0,B71+(B$7-temps!B62-B$5))</f>
        <v>3.1612903225806122</v>
      </c>
      <c r="C72" s="2">
        <f>MAX(0,C71+(C$7-temps!C62-C$5))</f>
        <v>0</v>
      </c>
      <c r="D72" s="2">
        <f>MAX(0,D71+(D$7-temps!D62-D$5))</f>
        <v>0</v>
      </c>
      <c r="E72" s="2">
        <f>MAX(0,E71+(E$7-temps!E62-E$5))</f>
        <v>0</v>
      </c>
      <c r="F72" s="2">
        <f>MAX(0,F71+(F$7-temps!F62-F$5))</f>
        <v>0</v>
      </c>
      <c r="G72" s="2">
        <f>MAX(0,G71+(G$7-temps!G62-G$5))</f>
        <v>0.74193548387096087</v>
      </c>
      <c r="H72" s="2">
        <f>MAX(0,H71+(H$7-temps!H62-H$5))</f>
        <v>11.032258064516157</v>
      </c>
      <c r="I72" s="2">
        <f>MAX(0,I71+(I$7-temps!I62-I$5))</f>
        <v>0</v>
      </c>
      <c r="J72" s="2">
        <f>MAX(0,J71+(J$7-temps!J62-J$5))</f>
        <v>0</v>
      </c>
      <c r="K72" s="2">
        <f>MAX(0,K71+(K$7-temps!K62-K$5))</f>
        <v>0</v>
      </c>
      <c r="L72" s="2">
        <f>MAX(0,L71+(L$7-temps!L62-L$5))</f>
        <v>0</v>
      </c>
      <c r="M72" s="2">
        <f>MAX(0,M71+(M$7-temps!M62-M$5))</f>
        <v>0</v>
      </c>
      <c r="N72" s="2">
        <f>MAX(0,N71+(N$7-temps!N62-N$5))</f>
        <v>9.4516129032257652</v>
      </c>
      <c r="O72" s="2">
        <f>MAX(0,O71+(O$7-temps!O62-O$5))</f>
        <v>4.9354838709677296</v>
      </c>
      <c r="P72" s="2">
        <f>MAX(0,P71+(P$7-temps!P62-P$5))</f>
        <v>3.5161290322580783</v>
      </c>
      <c r="Q72" s="2">
        <f>MAX(0,Q71+(Q$7-temps!Q62-Q$5))</f>
        <v>0</v>
      </c>
      <c r="R72" s="2">
        <f>MAX(0,R71+(R$7-temps!R62-R$5))</f>
        <v>64.612903225806377</v>
      </c>
      <c r="S72" s="2">
        <f>MAX(0,S71+(S$7-temps!S62-S$5))</f>
        <v>0</v>
      </c>
      <c r="T72" s="2">
        <f>MAX(0,T71+(T$7-temps!T62-T$5))</f>
        <v>0</v>
      </c>
      <c r="U72" s="2">
        <f>MAX(0,U71+(U$7-temps!U62-U$5))</f>
        <v>17.387096774193537</v>
      </c>
      <c r="W72"/>
    </row>
    <row r="73" spans="1:23" s="13" customFormat="1" x14ac:dyDescent="0.2">
      <c r="A73" s="8">
        <v>42978</v>
      </c>
      <c r="B73" s="2">
        <f>MAX(0,B72+(B$7-temps!B63-B$5))</f>
        <v>7.3548387096773808</v>
      </c>
      <c r="C73" s="2">
        <f>MAX(0,C72+(C$7-temps!C63-C$5))</f>
        <v>0</v>
      </c>
      <c r="D73" s="2">
        <f>MAX(0,D72+(D$7-temps!D63-D$5))</f>
        <v>0</v>
      </c>
      <c r="E73" s="2">
        <f>MAX(0,E72+(E$7-temps!E63-E$5))</f>
        <v>0</v>
      </c>
      <c r="F73" s="2">
        <f>MAX(0,F72+(F$7-temps!F63-F$5))</f>
        <v>0</v>
      </c>
      <c r="G73" s="2">
        <f>MAX(0,G72+(G$7-temps!G63-G$5))</f>
        <v>0.48387096774192173</v>
      </c>
      <c r="H73" s="2">
        <f>MAX(0,H72+(H$7-temps!H63-H$5))</f>
        <v>18.290322580645196</v>
      </c>
      <c r="I73" s="2">
        <f>MAX(0,I72+(I$7-temps!I63-I$5))</f>
        <v>0</v>
      </c>
      <c r="J73" s="2">
        <f>MAX(0,J72+(J$7-temps!J63-J$5))</f>
        <v>0</v>
      </c>
      <c r="K73" s="2">
        <f>MAX(0,K72+(K$7-temps!K63-K$5))</f>
        <v>0</v>
      </c>
      <c r="L73" s="2">
        <f>MAX(0,L72+(L$7-temps!L63-L$5))</f>
        <v>5.1935483870967687</v>
      </c>
      <c r="M73" s="2">
        <f>MAX(0,M72+(M$7-temps!M63-M$5))</f>
        <v>0</v>
      </c>
      <c r="N73" s="2">
        <f>MAX(0,N72+(N$7-temps!N63-N$5))</f>
        <v>5.6129032258064058</v>
      </c>
      <c r="O73" s="2">
        <f>MAX(0,O72+(O$7-temps!O63-O$5))</f>
        <v>7.5806451612903061</v>
      </c>
      <c r="P73" s="2">
        <f>MAX(0,P72+(P$7-temps!P63-P$5))</f>
        <v>0.7741935483871174</v>
      </c>
      <c r="Q73" s="2">
        <f>MAX(0,Q72+(Q$7-temps!Q63-Q$5))</f>
        <v>0</v>
      </c>
      <c r="R73" s="2">
        <f>MAX(0,R72+(R$7-temps!R63-R$5))</f>
        <v>64.709677419354762</v>
      </c>
      <c r="S73" s="2">
        <f>MAX(0,S72+(S$7-temps!S63-S$5))</f>
        <v>0</v>
      </c>
      <c r="T73" s="2">
        <f>MAX(0,T72+(T$7-temps!T63-T$5))</f>
        <v>0</v>
      </c>
      <c r="U73" s="2">
        <f>MAX(0,U72+(U$7-temps!U63-U$5))</f>
        <v>18.451612903225794</v>
      </c>
      <c r="W73"/>
    </row>
    <row r="74" spans="1:23" s="13" customFormat="1" x14ac:dyDescent="0.2">
      <c r="A74" s="8">
        <v>42979</v>
      </c>
      <c r="B74" s="2">
        <f>MAX(0,B73+(B$7-temps!B64-B$5))</f>
        <v>13.54838709677415</v>
      </c>
      <c r="C74" s="2">
        <f>MAX(0,C73+(C$7-temps!C64-C$5))</f>
        <v>0</v>
      </c>
      <c r="D74" s="2">
        <f>MAX(0,D73+(D$7-temps!D64-D$5))</f>
        <v>0</v>
      </c>
      <c r="E74" s="2">
        <f>MAX(0,E73+(E$7-temps!E64-E$5))</f>
        <v>0</v>
      </c>
      <c r="F74" s="2">
        <f>MAX(0,F73+(F$7-temps!F64-F$5))</f>
        <v>7.7419354838709609</v>
      </c>
      <c r="G74" s="2">
        <f>MAX(0,G73+(G$7-temps!G64-G$5))</f>
        <v>2.2258064516128826</v>
      </c>
      <c r="H74" s="2">
        <f>MAX(0,H73+(H$7-temps!H64-H$5))</f>
        <v>18.548387096774235</v>
      </c>
      <c r="I74" s="2">
        <f>MAX(0,I73+(I$7-temps!I64-I$5))</f>
        <v>0</v>
      </c>
      <c r="J74" s="2">
        <f>MAX(0,J73+(J$7-temps!J64-J$5))</f>
        <v>0.83870967741935942</v>
      </c>
      <c r="K74" s="2">
        <f>MAX(0,K73+(K$7-temps!K64-K$5))</f>
        <v>0</v>
      </c>
      <c r="L74" s="2">
        <f>MAX(0,L73+(L$7-temps!L64-L$5))</f>
        <v>5.3870967741935374</v>
      </c>
      <c r="M74" s="2">
        <f>MAX(0,M73+(M$7-temps!M64-M$5))</f>
        <v>0</v>
      </c>
      <c r="N74" s="2">
        <f>MAX(0,N73+(N$7-temps!N64-N$5))</f>
        <v>8.7741935483870463</v>
      </c>
      <c r="O74" s="2">
        <f>MAX(0,O73+(O$7-temps!O64-O$5))</f>
        <v>18.225806451612883</v>
      </c>
      <c r="P74" s="2">
        <f>MAX(0,P73+(P$7-temps!P64-P$5))</f>
        <v>0</v>
      </c>
      <c r="Q74" s="2">
        <f>MAX(0,Q73+(Q$7-temps!Q64-Q$5))</f>
        <v>0</v>
      </c>
      <c r="R74" s="2">
        <f>MAX(0,R73+(R$7-temps!R64-R$5))</f>
        <v>62.806451612903146</v>
      </c>
      <c r="S74" s="2">
        <f>MAX(0,S73+(S$7-temps!S64-S$5))</f>
        <v>0</v>
      </c>
      <c r="T74" s="2">
        <f>MAX(0,T73+(T$7-temps!T64-T$5))</f>
        <v>0</v>
      </c>
      <c r="U74" s="2">
        <f>MAX(0,U73+(U$7-temps!U64-U$5))</f>
        <v>16.51612903225805</v>
      </c>
      <c r="W74"/>
    </row>
    <row r="75" spans="1:23" s="13" customFormat="1" x14ac:dyDescent="0.2">
      <c r="A75" s="8">
        <v>42980</v>
      </c>
      <c r="B75" s="2">
        <f>MAX(0,B74+(B$7-temps!B65-B$5))</f>
        <v>26.741935483870918</v>
      </c>
      <c r="C75" s="2">
        <f>MAX(0,C74+(C$7-temps!C65-C$5))</f>
        <v>0</v>
      </c>
      <c r="D75" s="2">
        <f>MAX(0,D74+(D$7-temps!D65-D$5))</f>
        <v>0.70967741935483275</v>
      </c>
      <c r="E75" s="2">
        <f>MAX(0,E74+(E$7-temps!E65-E$5))</f>
        <v>0</v>
      </c>
      <c r="F75" s="2">
        <f>MAX(0,F74+(F$7-temps!F65-F$5))</f>
        <v>13.483870967741922</v>
      </c>
      <c r="G75" s="2">
        <f>MAX(0,G74+(G$7-temps!G65-G$5))</f>
        <v>8.9677419354838435</v>
      </c>
      <c r="H75" s="2">
        <f>MAX(0,H74+(H$7-temps!H65-H$5))</f>
        <v>18.806451612903274</v>
      </c>
      <c r="I75" s="2">
        <f>MAX(0,I74+(I$7-temps!I65-I$5))</f>
        <v>0</v>
      </c>
      <c r="J75" s="2">
        <f>MAX(0,J74+(J$7-temps!J65-J$5))</f>
        <v>3.6774193548387188</v>
      </c>
      <c r="K75" s="2">
        <f>MAX(0,K74+(K$7-temps!K65-K$5))</f>
        <v>0</v>
      </c>
      <c r="L75" s="2">
        <f>MAX(0,L74+(L$7-temps!L65-L$5))</f>
        <v>4.5806451612903061</v>
      </c>
      <c r="M75" s="2">
        <f>MAX(0,M74+(M$7-temps!M65-M$5))</f>
        <v>0</v>
      </c>
      <c r="N75" s="2">
        <f>MAX(0,N74+(N$7-temps!N65-N$5))</f>
        <v>7.9354838709676869</v>
      </c>
      <c r="O75" s="2">
        <f>MAX(0,O74+(O$7-temps!O65-O$5))</f>
        <v>21.870967741935459</v>
      </c>
      <c r="P75" s="2">
        <f>MAX(0,P74+(P$7-temps!P65-P$5))</f>
        <v>0</v>
      </c>
      <c r="Q75" s="2">
        <f>MAX(0,Q74+(Q$7-temps!Q65-Q$5))</f>
        <v>0</v>
      </c>
      <c r="R75" s="2">
        <f>MAX(0,R74+(R$7-temps!R65-R$5))</f>
        <v>62.90322580645153</v>
      </c>
      <c r="S75" s="2">
        <f>MAX(0,S74+(S$7-temps!S65-S$5))</f>
        <v>0</v>
      </c>
      <c r="T75" s="2">
        <f>MAX(0,T74+(T$7-temps!T65-T$5))</f>
        <v>0</v>
      </c>
      <c r="U75" s="2">
        <f>MAX(0,U74+(U$7-temps!U65-U$5))</f>
        <v>11.580645161290306</v>
      </c>
      <c r="W75"/>
    </row>
    <row r="76" spans="1:23" s="13" customFormat="1" x14ac:dyDescent="0.2">
      <c r="A76" s="8">
        <v>42981</v>
      </c>
      <c r="B76" s="2">
        <f>MAX(0,B75+(B$7-temps!B66-B$5))</f>
        <v>25.935483870967687</v>
      </c>
      <c r="C76" s="2">
        <f>MAX(0,C75+(C$7-temps!C66-C$5))</f>
        <v>0</v>
      </c>
      <c r="D76" s="2">
        <f>MAX(0,D75+(D$7-temps!D66-D$5))</f>
        <v>8.4193548387096655</v>
      </c>
      <c r="E76" s="2">
        <f>MAX(0,E75+(E$7-temps!E66-E$5))</f>
        <v>0</v>
      </c>
      <c r="F76" s="2">
        <f>MAX(0,F75+(F$7-temps!F66-F$5))</f>
        <v>18.225806451612883</v>
      </c>
      <c r="G76" s="2">
        <f>MAX(0,G75+(G$7-temps!G66-G$5))</f>
        <v>17.709677419354804</v>
      </c>
      <c r="H76" s="2">
        <f>MAX(0,H75+(H$7-temps!H66-H$5))</f>
        <v>14.064516129032313</v>
      </c>
      <c r="I76" s="2">
        <f>MAX(0,I75+(I$7-temps!I66-I$5))</f>
        <v>0</v>
      </c>
      <c r="J76" s="2">
        <f>MAX(0,J75+(J$7-temps!J66-J$5))</f>
        <v>5.5161290322580783</v>
      </c>
      <c r="K76" s="2">
        <f>MAX(0,K75+(K$7-temps!K66-K$5))</f>
        <v>0</v>
      </c>
      <c r="L76" s="2">
        <f>MAX(0,L75+(L$7-temps!L66-L$5))</f>
        <v>4.7741935483870748</v>
      </c>
      <c r="M76" s="2">
        <f>MAX(0,M75+(M$7-temps!M66-M$5))</f>
        <v>0</v>
      </c>
      <c r="N76" s="2">
        <f>MAX(0,N75+(N$7-temps!N66-N$5))</f>
        <v>9.0967741935483275</v>
      </c>
      <c r="O76" s="2">
        <f>MAX(0,O75+(O$7-temps!O66-O$5))</f>
        <v>24.516129032258036</v>
      </c>
      <c r="P76" s="2">
        <f>MAX(0,P75+(P$7-temps!P66-P$5))</f>
        <v>0</v>
      </c>
      <c r="Q76" s="2">
        <f>MAX(0,Q75+(Q$7-temps!Q66-Q$5))</f>
        <v>0</v>
      </c>
      <c r="R76" s="2">
        <f>MAX(0,R75+(R$7-temps!R66-R$5))</f>
        <v>66.999999999999915</v>
      </c>
      <c r="S76" s="2">
        <f>MAX(0,S75+(S$7-temps!S66-S$5))</f>
        <v>0</v>
      </c>
      <c r="T76" s="2">
        <f>MAX(0,T75+(T$7-temps!T66-T$5))</f>
        <v>0</v>
      </c>
      <c r="U76" s="2">
        <f>MAX(0,U75+(U$7-temps!U66-U$5))</f>
        <v>7.6451612903225623</v>
      </c>
      <c r="W76"/>
    </row>
    <row r="77" spans="1:23" s="13" customFormat="1" x14ac:dyDescent="0.2">
      <c r="A77" s="8">
        <v>42982</v>
      </c>
      <c r="B77" s="2">
        <f>MAX(0,B76+(B$7-temps!B67-B$5))</f>
        <v>28.129032258064456</v>
      </c>
      <c r="C77" s="2">
        <f>MAX(0,C76+(C$7-temps!C67-C$5))</f>
        <v>1.2580645161290391</v>
      </c>
      <c r="D77" s="2">
        <f>MAX(0,D76+(D$7-temps!D67-D$5))</f>
        <v>3.1290322580644983</v>
      </c>
      <c r="E77" s="2">
        <f>MAX(0,E76+(E$7-temps!E67-E$5))</f>
        <v>0</v>
      </c>
      <c r="F77" s="2">
        <f>MAX(0,F76+(F$7-temps!F67-F$5))</f>
        <v>17.967741935483843</v>
      </c>
      <c r="G77" s="2">
        <f>MAX(0,G76+(G$7-temps!G67-G$5))</f>
        <v>18.451612903225765</v>
      </c>
      <c r="H77" s="2">
        <f>MAX(0,H76+(H$7-temps!H67-H$5))</f>
        <v>3.3225806451613522</v>
      </c>
      <c r="I77" s="2">
        <f>MAX(0,I76+(I$7-temps!I67-I$5))</f>
        <v>0</v>
      </c>
      <c r="J77" s="2">
        <f>MAX(0,J76+(J$7-temps!J67-J$5))</f>
        <v>6.3548387096774377</v>
      </c>
      <c r="K77" s="2">
        <f>MAX(0,K76+(K$7-temps!K67-K$5))</f>
        <v>0</v>
      </c>
      <c r="L77" s="2">
        <f>MAX(0,L76+(L$7-temps!L67-L$5))</f>
        <v>1.9677419354838435</v>
      </c>
      <c r="M77" s="2">
        <f>MAX(0,M76+(M$7-temps!M67-M$5))</f>
        <v>0</v>
      </c>
      <c r="N77" s="2">
        <f>MAX(0,N76+(N$7-temps!N67-N$5))</f>
        <v>8.2580645161289681</v>
      </c>
      <c r="O77" s="2">
        <f>MAX(0,O76+(O$7-temps!O67-O$5))</f>
        <v>23.161290322580612</v>
      </c>
      <c r="P77" s="2">
        <f>MAX(0,P76+(P$7-temps!P67-P$5))</f>
        <v>2.2580645161290391</v>
      </c>
      <c r="Q77" s="2">
        <f>MAX(0,Q76+(Q$7-temps!Q67-Q$5))</f>
        <v>6.9354838709677438</v>
      </c>
      <c r="R77" s="2">
        <f>MAX(0,R76+(R$7-temps!R67-R$5))</f>
        <v>79.096774193548299</v>
      </c>
      <c r="S77" s="2">
        <f>MAX(0,S76+(S$7-temps!S67-S$5))</f>
        <v>0</v>
      </c>
      <c r="T77" s="2">
        <f>MAX(0,T76+(T$7-temps!T67-T$5))</f>
        <v>0</v>
      </c>
      <c r="U77" s="2">
        <f>MAX(0,U76+(U$7-temps!U67-U$5))</f>
        <v>0.70967741935481854</v>
      </c>
      <c r="W77"/>
    </row>
    <row r="78" spans="1:23" s="13" customFormat="1" x14ac:dyDescent="0.2">
      <c r="A78" s="8">
        <v>42983</v>
      </c>
      <c r="B78" s="2">
        <f>MAX(0,B77+(B$7-temps!B68-B$5))</f>
        <v>27.322580645161224</v>
      </c>
      <c r="C78" s="2">
        <f>MAX(0,C77+(C$7-temps!C68-C$5))</f>
        <v>2.5161290322580783</v>
      </c>
      <c r="D78" s="2">
        <f>MAX(0,D77+(D$7-temps!D68-D$5))</f>
        <v>0</v>
      </c>
      <c r="E78" s="2">
        <f>MAX(0,E77+(E$7-temps!E68-E$5))</f>
        <v>0</v>
      </c>
      <c r="F78" s="2">
        <f>MAX(0,F77+(F$7-temps!F68-F$5))</f>
        <v>23.709677419354804</v>
      </c>
      <c r="G78" s="2">
        <f>MAX(0,G77+(G$7-temps!G68-G$5))</f>
        <v>10.193548387096726</v>
      </c>
      <c r="H78" s="2">
        <f>MAX(0,H77+(H$7-temps!H68-H$5))</f>
        <v>0</v>
      </c>
      <c r="I78" s="2">
        <f>MAX(0,I77+(I$7-temps!I68-I$5))</f>
        <v>0</v>
      </c>
      <c r="J78" s="2">
        <f>MAX(0,J77+(J$7-temps!J68-J$5))</f>
        <v>5.1935483870967971</v>
      </c>
      <c r="K78" s="2">
        <f>MAX(0,K77+(K$7-temps!K68-K$5))</f>
        <v>0.93548387096774377</v>
      </c>
      <c r="L78" s="2">
        <f>MAX(0,L77+(L$7-temps!L68-L$5))</f>
        <v>4.1612903225806122</v>
      </c>
      <c r="M78" s="2">
        <f>MAX(0,M77+(M$7-temps!M68-M$5))</f>
        <v>0</v>
      </c>
      <c r="N78" s="2">
        <f>MAX(0,N77+(N$7-temps!N68-N$5))</f>
        <v>4.4193548387096087</v>
      </c>
      <c r="O78" s="2">
        <f>MAX(0,O77+(O$7-temps!O68-O$5))</f>
        <v>21.806451612903189</v>
      </c>
      <c r="P78" s="2">
        <f>MAX(0,P77+(P$7-temps!P68-P$5))</f>
        <v>3.5161290322580783</v>
      </c>
      <c r="Q78" s="2">
        <f>MAX(0,Q77+(Q$7-temps!Q68-Q$5))</f>
        <v>15.870967741935488</v>
      </c>
      <c r="R78" s="2">
        <f>MAX(0,R77+(R$7-temps!R68-R$5))</f>
        <v>83.193548387096683</v>
      </c>
      <c r="S78" s="2">
        <f>MAX(0,S77+(S$7-temps!S68-S$5))</f>
        <v>0</v>
      </c>
      <c r="T78" s="2">
        <f>MAX(0,T77+(T$7-temps!T68-T$5))</f>
        <v>0</v>
      </c>
      <c r="U78" s="2">
        <f>MAX(0,U77+(U$7-temps!U68-U$5))</f>
        <v>0</v>
      </c>
      <c r="W78"/>
    </row>
    <row r="79" spans="1:23" s="13" customFormat="1" x14ac:dyDescent="0.2">
      <c r="A79" s="8">
        <v>42984</v>
      </c>
      <c r="B79" s="2">
        <f>MAX(0,B78+(B$7-temps!B69-B$5))</f>
        <v>24.516129032257993</v>
      </c>
      <c r="C79" s="2">
        <f>MAX(0,C78+(C$7-temps!C69-C$5))</f>
        <v>2.7741935483871174</v>
      </c>
      <c r="D79" s="2">
        <f>MAX(0,D78+(D$7-temps!D69-D$5))</f>
        <v>0</v>
      </c>
      <c r="E79" s="2">
        <f>MAX(0,E78+(E$7-temps!E69-E$5))</f>
        <v>0</v>
      </c>
      <c r="F79" s="2">
        <f>MAX(0,F78+(F$7-temps!F69-F$5))</f>
        <v>44.451612903225765</v>
      </c>
      <c r="G79" s="2">
        <f>MAX(0,G78+(G$7-temps!G69-G$5))</f>
        <v>3.9354838709676869</v>
      </c>
      <c r="H79" s="2">
        <f>MAX(0,H78+(H$7-temps!H69-H$5))</f>
        <v>0</v>
      </c>
      <c r="I79" s="2">
        <f>MAX(0,I78+(I$7-temps!I69-I$5))</f>
        <v>7.5806451612903203</v>
      </c>
      <c r="J79" s="2">
        <f>MAX(0,J78+(J$7-temps!J69-J$5))</f>
        <v>7.0322580645161565</v>
      </c>
      <c r="K79" s="2">
        <f>MAX(0,K78+(K$7-temps!K69-K$5))</f>
        <v>1.8709677419354875</v>
      </c>
      <c r="L79" s="2">
        <f>MAX(0,L78+(L$7-temps!L69-L$5))</f>
        <v>4.3548387096773808</v>
      </c>
      <c r="M79" s="2">
        <f>MAX(0,M78+(M$7-temps!M69-M$5))</f>
        <v>0</v>
      </c>
      <c r="N79" s="2">
        <f>MAX(0,N78+(N$7-temps!N69-N$5))</f>
        <v>1.5806451612902492</v>
      </c>
      <c r="O79" s="2">
        <f>MAX(0,O78+(O$7-temps!O69-O$5))</f>
        <v>18.451612903225765</v>
      </c>
      <c r="P79" s="2">
        <f>MAX(0,P78+(P$7-temps!P69-P$5))</f>
        <v>0</v>
      </c>
      <c r="Q79" s="2">
        <f>MAX(0,Q78+(Q$7-temps!Q69-Q$5))</f>
        <v>27.806451612903231</v>
      </c>
      <c r="R79" s="2">
        <f>MAX(0,R78+(R$7-temps!R69-R$5))</f>
        <v>87.290322580645068</v>
      </c>
      <c r="S79" s="2">
        <f>MAX(0,S78+(S$7-temps!S69-S$5))</f>
        <v>0</v>
      </c>
      <c r="T79" s="2">
        <f>MAX(0,T78+(T$7-temps!T69-T$5))</f>
        <v>0</v>
      </c>
      <c r="U79" s="2">
        <f>MAX(0,U78+(U$7-temps!U69-U$5))</f>
        <v>6.4516129032256231E-2</v>
      </c>
      <c r="W79"/>
    </row>
    <row r="80" spans="1:23" s="13" customFormat="1" x14ac:dyDescent="0.2">
      <c r="A80" s="8">
        <v>42985</v>
      </c>
      <c r="B80" s="2">
        <f>MAX(0,B79+(B$7-temps!B70-B$5))</f>
        <v>21.709677419354762</v>
      </c>
      <c r="C80" s="2">
        <f>MAX(0,C79+(C$7-temps!C70-C$5))</f>
        <v>0</v>
      </c>
      <c r="D80" s="2">
        <f>MAX(0,D79+(D$7-temps!D70-D$5))</f>
        <v>0</v>
      </c>
      <c r="E80" s="2">
        <f>MAX(0,E79+(E$7-temps!E70-E$5))</f>
        <v>0</v>
      </c>
      <c r="F80" s="2">
        <f>MAX(0,F79+(F$7-temps!F70-F$5))</f>
        <v>65.193548387096726</v>
      </c>
      <c r="G80" s="2">
        <f>MAX(0,G79+(G$7-temps!G70-G$5))</f>
        <v>0</v>
      </c>
      <c r="H80" s="2">
        <f>MAX(0,H79+(H$7-temps!H70-H$5))</f>
        <v>0</v>
      </c>
      <c r="I80" s="2">
        <f>MAX(0,I79+(I$7-temps!I70-I$5))</f>
        <v>13.161290322580641</v>
      </c>
      <c r="J80" s="2">
        <f>MAX(0,J79+(J$7-temps!J70-J$5))</f>
        <v>3.870967741935516</v>
      </c>
      <c r="K80" s="2">
        <f>MAX(0,K79+(K$7-temps!K70-K$5))</f>
        <v>0.80645161290323131</v>
      </c>
      <c r="L80" s="2">
        <f>MAX(0,L79+(L$7-temps!L70-L$5))</f>
        <v>9.5483870967741495</v>
      </c>
      <c r="M80" s="2">
        <f>MAX(0,M79+(M$7-temps!M70-M$5))</f>
        <v>0</v>
      </c>
      <c r="N80" s="2">
        <f>MAX(0,N79+(N$7-temps!N70-N$5))</f>
        <v>0</v>
      </c>
      <c r="O80" s="2">
        <f>MAX(0,O79+(O$7-temps!O70-O$5))</f>
        <v>16.096774193548342</v>
      </c>
      <c r="P80" s="2">
        <f>MAX(0,P79+(P$7-temps!P70-P$5))</f>
        <v>0</v>
      </c>
      <c r="Q80" s="2">
        <f>MAX(0,Q79+(Q$7-temps!Q70-Q$5))</f>
        <v>45.741935483870975</v>
      </c>
      <c r="R80" s="2">
        <f>MAX(0,R79+(R$7-temps!R70-R$5))</f>
        <v>84.387096774193452</v>
      </c>
      <c r="S80" s="2">
        <f>MAX(0,S79+(S$7-temps!S70-S$5))</f>
        <v>0</v>
      </c>
      <c r="T80" s="2">
        <f>MAX(0,T79+(T$7-temps!T70-T$5))</f>
        <v>0</v>
      </c>
      <c r="U80" s="2">
        <f>MAX(0,U79+(U$7-temps!U70-U$5))</f>
        <v>0.12903225806451246</v>
      </c>
      <c r="W80"/>
    </row>
    <row r="81" spans="1:23" s="13" customFormat="1" x14ac:dyDescent="0.2">
      <c r="A81" s="8">
        <v>42986</v>
      </c>
      <c r="B81" s="2">
        <f>MAX(0,B80+(B$7-temps!B71-B$5))</f>
        <v>18.90322580645153</v>
      </c>
      <c r="C81" s="2">
        <f>MAX(0,C80+(C$7-temps!C71-C$5))</f>
        <v>0</v>
      </c>
      <c r="D81" s="2">
        <f>MAX(0,D80+(D$7-temps!D71-D$5))</f>
        <v>0</v>
      </c>
      <c r="E81" s="2">
        <f>MAX(0,E80+(E$7-temps!E71-E$5))</f>
        <v>0</v>
      </c>
      <c r="F81" s="2">
        <f>MAX(0,F80+(F$7-temps!F71-F$5))</f>
        <v>76.935483870967687</v>
      </c>
      <c r="G81" s="2">
        <f>MAX(0,G80+(G$7-temps!G71-G$5))</f>
        <v>0</v>
      </c>
      <c r="H81" s="2">
        <f>MAX(0,H80+(H$7-temps!H71-H$5))</f>
        <v>0</v>
      </c>
      <c r="I81" s="2">
        <f>MAX(0,I80+(I$7-temps!I71-I$5))</f>
        <v>12.741935483870961</v>
      </c>
      <c r="J81" s="2">
        <f>MAX(0,J80+(J$7-temps!J71-J$5))</f>
        <v>13.709677419354875</v>
      </c>
      <c r="K81" s="2">
        <f>MAX(0,K80+(K$7-temps!K71-K$5))</f>
        <v>0</v>
      </c>
      <c r="L81" s="2">
        <f>MAX(0,L80+(L$7-temps!L71-L$5))</f>
        <v>11.741935483870918</v>
      </c>
      <c r="M81" s="2">
        <f>MAX(0,M80+(M$7-temps!M71-M$5))</f>
        <v>0</v>
      </c>
      <c r="N81" s="2">
        <f>MAX(0,N80+(N$7-temps!N71-N$5))</f>
        <v>0</v>
      </c>
      <c r="O81" s="2">
        <f>MAX(0,O80+(O$7-temps!O71-O$5))</f>
        <v>10.741935483870918</v>
      </c>
      <c r="P81" s="2">
        <f>MAX(0,P80+(P$7-temps!P71-P$5))</f>
        <v>0</v>
      </c>
      <c r="Q81" s="2">
        <f>MAX(0,Q80+(Q$7-temps!Q71-Q$5))</f>
        <v>59.677419354838719</v>
      </c>
      <c r="R81" s="2">
        <f>MAX(0,R80+(R$7-temps!R71-R$5))</f>
        <v>85.483870967741836</v>
      </c>
      <c r="S81" s="2">
        <f>MAX(0,S80+(S$7-temps!S71-S$5))</f>
        <v>0</v>
      </c>
      <c r="T81" s="2">
        <f>MAX(0,T80+(T$7-temps!T71-T$5))</f>
        <v>0</v>
      </c>
      <c r="U81" s="2">
        <f>MAX(0,U80+(U$7-temps!U71-U$5))</f>
        <v>1.1935483870967687</v>
      </c>
      <c r="W81"/>
    </row>
    <row r="82" spans="1:23" s="13" customFormat="1" x14ac:dyDescent="0.2">
      <c r="A82" s="8">
        <v>42987</v>
      </c>
      <c r="B82" s="2">
        <f>MAX(0,B81+(B$7-temps!B72-B$5))</f>
        <v>14.096774193548299</v>
      </c>
      <c r="C82" s="2">
        <f>MAX(0,C81+(C$7-temps!C72-C$5))</f>
        <v>0</v>
      </c>
      <c r="D82" s="2">
        <f>MAX(0,D81+(D$7-temps!D72-D$5))</f>
        <v>5.7096774193548328</v>
      </c>
      <c r="E82" s="2">
        <f>MAX(0,E81+(E$7-temps!E72-E$5))</f>
        <v>5.6451612903225765</v>
      </c>
      <c r="F82" s="2">
        <f>MAX(0,F81+(F$7-temps!F72-F$5))</f>
        <v>83.677419354838648</v>
      </c>
      <c r="G82" s="2">
        <f>MAX(0,G81+(G$7-temps!G72-G$5))</f>
        <v>0</v>
      </c>
      <c r="H82" s="2">
        <f>MAX(0,H81+(H$7-temps!H72-H$5))</f>
        <v>0</v>
      </c>
      <c r="I82" s="2">
        <f>MAX(0,I81+(I$7-temps!I72-I$5))</f>
        <v>11.322580645161281</v>
      </c>
      <c r="J82" s="2">
        <f>MAX(0,J81+(J$7-temps!J72-J$5))</f>
        <v>12.548387096774235</v>
      </c>
      <c r="K82" s="2">
        <f>MAX(0,K81+(K$7-temps!K72-K$5))</f>
        <v>0</v>
      </c>
      <c r="L82" s="2">
        <f>MAX(0,L81+(L$7-temps!L72-L$5))</f>
        <v>13.935483870967687</v>
      </c>
      <c r="M82" s="2">
        <f>MAX(0,M81+(M$7-temps!M72-M$5))</f>
        <v>0</v>
      </c>
      <c r="N82" s="2">
        <f>MAX(0,N81+(N$7-temps!N72-N$5))</f>
        <v>0</v>
      </c>
      <c r="O82" s="2">
        <f>MAX(0,O81+(O$7-temps!O72-O$5))</f>
        <v>8.3870967741934948</v>
      </c>
      <c r="P82" s="2">
        <f>MAX(0,P81+(P$7-temps!P72-P$5))</f>
        <v>0</v>
      </c>
      <c r="Q82" s="2">
        <f>MAX(0,Q81+(Q$7-temps!Q72-Q$5))</f>
        <v>65.612903225806463</v>
      </c>
      <c r="R82" s="2">
        <f>MAX(0,R81+(R$7-temps!R72-R$5))</f>
        <v>91.580645161290221</v>
      </c>
      <c r="S82" s="2">
        <f>MAX(0,S81+(S$7-temps!S72-S$5))</f>
        <v>0</v>
      </c>
      <c r="T82" s="2">
        <f>MAX(0,T81+(T$7-temps!T72-T$5))</f>
        <v>0</v>
      </c>
      <c r="U82" s="2">
        <f>MAX(0,U81+(U$7-temps!U72-U$5))</f>
        <v>0</v>
      </c>
      <c r="W82"/>
    </row>
    <row r="83" spans="1:23" s="13" customFormat="1" x14ac:dyDescent="0.2">
      <c r="A83" s="8">
        <v>42988</v>
      </c>
      <c r="B83" s="2">
        <f>MAX(0,B82+(B$7-temps!B73-B$5))</f>
        <v>16.290322580645068</v>
      </c>
      <c r="C83" s="2">
        <f>MAX(0,C82+(C$7-temps!C73-C$5))</f>
        <v>2.2580645161290391</v>
      </c>
      <c r="D83" s="2">
        <f>MAX(0,D82+(D$7-temps!D73-D$5))</f>
        <v>12.419354838709666</v>
      </c>
      <c r="E83" s="2">
        <f>MAX(0,E82+(E$7-temps!E73-E$5))</f>
        <v>1.290322580645153</v>
      </c>
      <c r="F83" s="2">
        <f>MAX(0,F82+(F$7-temps!F73-F$5))</f>
        <v>88.419354838709609</v>
      </c>
      <c r="G83" s="2">
        <f>MAX(0,G82+(G$7-temps!G73-G$5))</f>
        <v>0</v>
      </c>
      <c r="H83" s="2">
        <f>MAX(0,H82+(H$7-temps!H73-H$5))</f>
        <v>0</v>
      </c>
      <c r="I83" s="2">
        <f>MAX(0,I82+(I$7-temps!I73-I$5))</f>
        <v>12.903225806451601</v>
      </c>
      <c r="J83" s="2">
        <f>MAX(0,J82+(J$7-temps!J73-J$5))</f>
        <v>11.387096774193594</v>
      </c>
      <c r="K83" s="2">
        <f>MAX(0,K82+(K$7-temps!K73-K$5))</f>
        <v>0</v>
      </c>
      <c r="L83" s="2">
        <f>MAX(0,L82+(L$7-temps!L73-L$5))</f>
        <v>14.129032258064456</v>
      </c>
      <c r="M83" s="2">
        <f>MAX(0,M82+(M$7-temps!M73-M$5))</f>
        <v>0</v>
      </c>
      <c r="N83" s="2">
        <f>MAX(0,N82+(N$7-temps!N73-N$5))</f>
        <v>0</v>
      </c>
      <c r="O83" s="2">
        <f>MAX(0,O82+(O$7-temps!O73-O$5))</f>
        <v>10.032258064516071</v>
      </c>
      <c r="P83" s="2">
        <f>MAX(0,P82+(P$7-temps!P73-P$5))</f>
        <v>0</v>
      </c>
      <c r="Q83" s="2">
        <f>MAX(0,Q82+(Q$7-temps!Q73-Q$5))</f>
        <v>68.548387096774206</v>
      </c>
      <c r="R83" s="2">
        <f>MAX(0,R82+(R$7-temps!R73-R$5))</f>
        <v>96.677419354838605</v>
      </c>
      <c r="S83" s="2">
        <f>MAX(0,S82+(S$7-temps!S73-S$5))</f>
        <v>0</v>
      </c>
      <c r="T83" s="2">
        <f>MAX(0,T82+(T$7-temps!T73-T$5))</f>
        <v>0</v>
      </c>
      <c r="U83" s="2">
        <f>MAX(0,U82+(U$7-temps!U73-U$5))</f>
        <v>6.4516129032256231E-2</v>
      </c>
      <c r="W83"/>
    </row>
    <row r="84" spans="1:23" s="13" customFormat="1" x14ac:dyDescent="0.2">
      <c r="A84" s="8">
        <v>42989</v>
      </c>
      <c r="B84" s="2">
        <f>MAX(0,B83+(B$7-temps!B74-B$5))</f>
        <v>16.483870967741836</v>
      </c>
      <c r="C84" s="2">
        <f>MAX(0,C83+(C$7-temps!C74-C$5))</f>
        <v>2.5161290322580783</v>
      </c>
      <c r="D84" s="2">
        <f>MAX(0,D83+(D$7-temps!D74-D$5))</f>
        <v>16.129032258064498</v>
      </c>
      <c r="E84" s="2">
        <f>MAX(0,E83+(E$7-temps!E74-E$5))</f>
        <v>0</v>
      </c>
      <c r="F84" s="2">
        <f>MAX(0,F83+(F$7-temps!F74-F$5))</f>
        <v>91.16129032258057</v>
      </c>
      <c r="G84" s="2">
        <f>MAX(0,G83+(G$7-temps!G74-G$5))</f>
        <v>0</v>
      </c>
      <c r="H84" s="2">
        <f>MAX(0,H83+(H$7-temps!H74-H$5))</f>
        <v>0</v>
      </c>
      <c r="I84" s="2">
        <f>MAX(0,I83+(I$7-temps!I74-I$5))</f>
        <v>13.483870967741922</v>
      </c>
      <c r="J84" s="2">
        <f>MAX(0,J83+(J$7-temps!J74-J$5))</f>
        <v>10.225806451612954</v>
      </c>
      <c r="K84" s="2">
        <f>MAX(0,K83+(K$7-temps!K74-K$5))</f>
        <v>0</v>
      </c>
      <c r="L84" s="2">
        <f>MAX(0,L83+(L$7-temps!L74-L$5))</f>
        <v>15.322580645161224</v>
      </c>
      <c r="M84" s="2">
        <f>MAX(0,M83+(M$7-temps!M74-M$5))</f>
        <v>0</v>
      </c>
      <c r="N84" s="2">
        <f>MAX(0,N83+(N$7-temps!N74-N$5))</f>
        <v>1.1612903225806406</v>
      </c>
      <c r="O84" s="2">
        <f>MAX(0,O83+(O$7-temps!O74-O$5))</f>
        <v>16.677419354838648</v>
      </c>
      <c r="P84" s="2">
        <f>MAX(0,P83+(P$7-temps!P74-P$5))</f>
        <v>0</v>
      </c>
      <c r="Q84" s="2">
        <f>MAX(0,Q83+(Q$7-temps!Q74-Q$5))</f>
        <v>69.48387096774195</v>
      </c>
      <c r="R84" s="2">
        <f>MAX(0,R83+(R$7-temps!R74-R$5))</f>
        <v>102.77419354838699</v>
      </c>
      <c r="S84" s="2">
        <f>MAX(0,S83+(S$7-temps!S74-S$5))</f>
        <v>0</v>
      </c>
      <c r="T84" s="2">
        <f>MAX(0,T83+(T$7-temps!T74-T$5))</f>
        <v>0</v>
      </c>
      <c r="U84" s="2">
        <f>MAX(0,U83+(U$7-temps!U74-U$5))</f>
        <v>0</v>
      </c>
      <c r="W84"/>
    </row>
    <row r="85" spans="1:23" s="13" customFormat="1" x14ac:dyDescent="0.2">
      <c r="A85" s="8">
        <v>42990</v>
      </c>
      <c r="B85" s="2">
        <f>MAX(0,B84+(B$7-temps!B75-B$5))</f>
        <v>14.677419354838605</v>
      </c>
      <c r="C85" s="2">
        <f>MAX(0,C84+(C$7-temps!C75-C$5))</f>
        <v>0</v>
      </c>
      <c r="D85" s="2">
        <f>MAX(0,D84+(D$7-temps!D75-D$5))</f>
        <v>16.838709677419331</v>
      </c>
      <c r="E85" s="2">
        <f>MAX(0,E84+(E$7-temps!E75-E$5))</f>
        <v>0</v>
      </c>
      <c r="F85" s="2">
        <f>MAX(0,F84+(F$7-temps!F75-F$5))</f>
        <v>91.90322580645153</v>
      </c>
      <c r="G85" s="2">
        <f>MAX(0,G84+(G$7-temps!G75-G$5))</f>
        <v>0</v>
      </c>
      <c r="H85" s="2">
        <f>MAX(0,H84+(H$7-temps!H75-H$5))</f>
        <v>0</v>
      </c>
      <c r="I85" s="2">
        <f>MAX(0,I84+(I$7-temps!I75-I$5))</f>
        <v>13.064516129032242</v>
      </c>
      <c r="J85" s="2">
        <f>MAX(0,J84+(J$7-temps!J75-J$5))</f>
        <v>12.064516129032313</v>
      </c>
      <c r="K85" s="2">
        <f>MAX(0,K84+(K$7-temps!K75-K$5))</f>
        <v>0</v>
      </c>
      <c r="L85" s="2">
        <f>MAX(0,L84+(L$7-temps!L75-L$5))</f>
        <v>18.516129032257993</v>
      </c>
      <c r="M85" s="2">
        <f>MAX(0,M84+(M$7-temps!M75-M$5))</f>
        <v>0</v>
      </c>
      <c r="N85" s="2">
        <f>MAX(0,N84+(N$7-temps!N75-N$5))</f>
        <v>0</v>
      </c>
      <c r="O85" s="2">
        <f>MAX(0,O84+(O$7-temps!O75-O$5))</f>
        <v>17.322580645161224</v>
      </c>
      <c r="P85" s="2">
        <f>MAX(0,P84+(P$7-temps!P75-P$5))</f>
        <v>0</v>
      </c>
      <c r="Q85" s="2">
        <f>MAX(0,Q84+(Q$7-temps!Q75-Q$5))</f>
        <v>69.419354838709694</v>
      </c>
      <c r="R85" s="2">
        <f>MAX(0,R84+(R$7-temps!R75-R$5))</f>
        <v>110.87096774193537</v>
      </c>
      <c r="S85" s="2">
        <f>MAX(0,S84+(S$7-temps!S75-S$5))</f>
        <v>0</v>
      </c>
      <c r="T85" s="2">
        <f>MAX(0,T84+(T$7-temps!T75-T$5))</f>
        <v>0</v>
      </c>
      <c r="U85" s="2">
        <f>MAX(0,U84+(U$7-temps!U75-U$5))</f>
        <v>7.0645161290322562</v>
      </c>
      <c r="W85"/>
    </row>
    <row r="86" spans="1:23" s="13" customFormat="1" x14ac:dyDescent="0.2">
      <c r="A86" s="8">
        <v>42991</v>
      </c>
      <c r="B86" s="2">
        <f>MAX(0,B85+(B$7-temps!B76-B$5))</f>
        <v>22.870967741935374</v>
      </c>
      <c r="C86" s="2">
        <f>MAX(0,C85+(C$7-temps!C76-C$5))</f>
        <v>0</v>
      </c>
      <c r="D86" s="2">
        <f>MAX(0,D85+(D$7-temps!D76-D$5))</f>
        <v>12.548387096774164</v>
      </c>
      <c r="E86" s="2">
        <f>MAX(0,E85+(E$7-temps!E76-E$5))</f>
        <v>0</v>
      </c>
      <c r="F86" s="2">
        <f>MAX(0,F85+(F$7-temps!F76-F$5))</f>
        <v>91.645161290322491</v>
      </c>
      <c r="G86" s="2">
        <f>MAX(0,G85+(G$7-temps!G76-G$5))</f>
        <v>0</v>
      </c>
      <c r="H86" s="2">
        <f>MAX(0,H85+(H$7-temps!H76-H$5))</f>
        <v>9.2580645161290391</v>
      </c>
      <c r="I86" s="2">
        <f>MAX(0,I85+(I$7-temps!I76-I$5))</f>
        <v>9.6451612903225623</v>
      </c>
      <c r="J86" s="2">
        <f>MAX(0,J85+(J$7-temps!J76-J$5))</f>
        <v>15.903225806451672</v>
      </c>
      <c r="K86" s="2">
        <f>MAX(0,K85+(K$7-temps!K76-K$5))</f>
        <v>0</v>
      </c>
      <c r="L86" s="2">
        <f>MAX(0,L85+(L$7-temps!L76-L$5))</f>
        <v>33.709677419354762</v>
      </c>
      <c r="M86" s="2">
        <f>MAX(0,M85+(M$7-temps!M76-M$5))</f>
        <v>0</v>
      </c>
      <c r="N86" s="2">
        <f>MAX(0,N85+(N$7-temps!N76-N$5))</f>
        <v>0</v>
      </c>
      <c r="O86" s="2">
        <f>MAX(0,O85+(O$7-temps!O76-O$5))</f>
        <v>18.967741935483801</v>
      </c>
      <c r="P86" s="2">
        <f>MAX(0,P85+(P$7-temps!P76-P$5))</f>
        <v>0.25806451612903913</v>
      </c>
      <c r="Q86" s="2">
        <f>MAX(0,Q85+(Q$7-temps!Q76-Q$5))</f>
        <v>67.354838709677438</v>
      </c>
      <c r="R86" s="2">
        <f>MAX(0,R85+(R$7-temps!R76-R$5))</f>
        <v>118.96774193548376</v>
      </c>
      <c r="S86" s="2">
        <f>MAX(0,S85+(S$7-temps!S76-S$5))</f>
        <v>0</v>
      </c>
      <c r="T86" s="2">
        <f>MAX(0,T85+(T$7-temps!T76-T$5))</f>
        <v>0</v>
      </c>
      <c r="U86" s="2">
        <f>MAX(0,U85+(U$7-temps!U76-U$5))</f>
        <v>17.129032258064512</v>
      </c>
      <c r="W86"/>
    </row>
    <row r="87" spans="1:23" s="13" customFormat="1" x14ac:dyDescent="0.2">
      <c r="A87" s="8">
        <v>42992</v>
      </c>
      <c r="B87" s="2">
        <f>MAX(0,B86+(B$7-temps!B77-B$5))</f>
        <v>30.064516129032143</v>
      </c>
      <c r="C87" s="2">
        <f>MAX(0,C86+(C$7-temps!C77-C$5))</f>
        <v>0</v>
      </c>
      <c r="D87" s="2">
        <f>MAX(0,D86+(D$7-temps!D77-D$5))</f>
        <v>10.258064516128997</v>
      </c>
      <c r="E87" s="2">
        <f>MAX(0,E86+(E$7-temps!E77-E$5))</f>
        <v>0</v>
      </c>
      <c r="F87" s="2">
        <f>MAX(0,F86+(F$7-temps!F77-F$5))</f>
        <v>92.387096774193452</v>
      </c>
      <c r="G87" s="2">
        <f>MAX(0,G86+(G$7-temps!G77-G$5))</f>
        <v>0</v>
      </c>
      <c r="H87" s="2">
        <f>MAX(0,H86+(H$7-temps!H77-H$5))</f>
        <v>15.516129032258078</v>
      </c>
      <c r="I87" s="2">
        <f>MAX(0,I86+(I$7-temps!I77-I$5))</f>
        <v>8.2258064516128826</v>
      </c>
      <c r="J87" s="2">
        <f>MAX(0,J86+(J$7-temps!J77-J$5))</f>
        <v>19.741935483871032</v>
      </c>
      <c r="K87" s="2">
        <f>MAX(0,K86+(K$7-temps!K77-K$5))</f>
        <v>0</v>
      </c>
      <c r="L87" s="2">
        <f>MAX(0,L86+(L$7-temps!L77-L$5))</f>
        <v>38.90322580645153</v>
      </c>
      <c r="M87" s="2">
        <f>MAX(0,M86+(M$7-temps!M77-M$5))</f>
        <v>0.41935483870967971</v>
      </c>
      <c r="N87" s="2">
        <f>MAX(0,N86+(N$7-temps!N77-N$5))</f>
        <v>0</v>
      </c>
      <c r="O87" s="2">
        <f>MAX(0,O86+(O$7-temps!O77-O$5))</f>
        <v>18.612903225806377</v>
      </c>
      <c r="P87" s="2">
        <f>MAX(0,P86+(P$7-temps!P77-P$5))</f>
        <v>0</v>
      </c>
      <c r="Q87" s="2">
        <f>MAX(0,Q86+(Q$7-temps!Q77-Q$5))</f>
        <v>62.290322580645181</v>
      </c>
      <c r="R87" s="2">
        <f>MAX(0,R86+(R$7-temps!R77-R$5))</f>
        <v>125.06451612903214</v>
      </c>
      <c r="S87" s="2">
        <f>MAX(0,S86+(S$7-temps!S77-S$5))</f>
        <v>0</v>
      </c>
      <c r="T87" s="2">
        <f>MAX(0,T86+(T$7-temps!T77-T$5))</f>
        <v>3.6129032258064484</v>
      </c>
      <c r="U87" s="2">
        <f>MAX(0,U86+(U$7-temps!U77-U$5))</f>
        <v>25.193548387096769</v>
      </c>
      <c r="W87"/>
    </row>
    <row r="88" spans="1:23" s="13" customFormat="1" x14ac:dyDescent="0.2">
      <c r="A88" s="8">
        <v>42993</v>
      </c>
      <c r="B88" s="2">
        <f>MAX(0,B87+(B$7-temps!B78-B$5))</f>
        <v>30.258064516128911</v>
      </c>
      <c r="C88" s="2">
        <f>MAX(0,C87+(C$7-temps!C78-C$5))</f>
        <v>0</v>
      </c>
      <c r="D88" s="2">
        <f>MAX(0,D87+(D$7-temps!D78-D$5))</f>
        <v>7.9677419354838293</v>
      </c>
      <c r="E88" s="2">
        <f>MAX(0,E87+(E$7-temps!E78-E$5))</f>
        <v>0</v>
      </c>
      <c r="F88" s="2">
        <f>MAX(0,F87+(F$7-temps!F78-F$5))</f>
        <v>99.129032258064413</v>
      </c>
      <c r="G88" s="2">
        <f>MAX(0,G87+(G$7-temps!G78-G$5))</f>
        <v>4.7419354838709609</v>
      </c>
      <c r="H88" s="2">
        <f>MAX(0,H87+(H$7-temps!H78-H$5))</f>
        <v>8.7741935483871174</v>
      </c>
      <c r="I88" s="2">
        <f>MAX(0,I87+(I$7-temps!I78-I$5))</f>
        <v>6.8064516129032029</v>
      </c>
      <c r="J88" s="2">
        <f>MAX(0,J87+(J$7-temps!J78-J$5))</f>
        <v>29.580645161290391</v>
      </c>
      <c r="K88" s="2">
        <f>MAX(0,K87+(K$7-temps!K78-K$5))</f>
        <v>0</v>
      </c>
      <c r="L88" s="2">
        <f>MAX(0,L87+(L$7-temps!L78-L$5))</f>
        <v>42.096774193548299</v>
      </c>
      <c r="M88" s="2">
        <f>MAX(0,M87+(M$7-temps!M78-M$5))</f>
        <v>0</v>
      </c>
      <c r="N88" s="2">
        <f>MAX(0,N87+(N$7-temps!N78-N$5))</f>
        <v>5.1612903225806406</v>
      </c>
      <c r="O88" s="2">
        <f>MAX(0,O87+(O$7-temps!O78-O$5))</f>
        <v>21.258064516128954</v>
      </c>
      <c r="P88" s="2">
        <f>MAX(0,P87+(P$7-temps!P78-P$5))</f>
        <v>0</v>
      </c>
      <c r="Q88" s="2">
        <f>MAX(0,Q87+(Q$7-temps!Q78-Q$5))</f>
        <v>63.225806451612925</v>
      </c>
      <c r="R88" s="2">
        <f>MAX(0,R87+(R$7-temps!R78-R$5))</f>
        <v>127.16129032258053</v>
      </c>
      <c r="S88" s="2">
        <f>MAX(0,S87+(S$7-temps!S78-S$5))</f>
        <v>0</v>
      </c>
      <c r="T88" s="2">
        <f>MAX(0,T87+(T$7-temps!T78-T$5))</f>
        <v>5.2258064516128968</v>
      </c>
      <c r="U88" s="2">
        <f>MAX(0,U87+(U$7-temps!U78-U$5))</f>
        <v>30.258064516129025</v>
      </c>
      <c r="W88"/>
    </row>
    <row r="89" spans="1:23" s="13" customFormat="1" x14ac:dyDescent="0.2">
      <c r="A89" s="8">
        <v>42994</v>
      </c>
      <c r="B89" s="2">
        <f>MAX(0,B88+(B$7-temps!B79-B$5))</f>
        <v>34.45161290322568</v>
      </c>
      <c r="C89" s="2">
        <f>MAX(0,C88+(C$7-temps!C79-C$5))</f>
        <v>0</v>
      </c>
      <c r="D89" s="2">
        <f>MAX(0,D88+(D$7-temps!D79-D$5))</f>
        <v>4.677419354838662</v>
      </c>
      <c r="E89" s="2">
        <f>MAX(0,E88+(E$7-temps!E79-E$5))</f>
        <v>1.6451612903225765</v>
      </c>
      <c r="F89" s="2">
        <f>MAX(0,F88+(F$7-temps!F79-F$5))</f>
        <v>110.87096774193537</v>
      </c>
      <c r="G89" s="2">
        <f>MAX(0,G88+(G$7-temps!G79-G$5))</f>
        <v>9.4838709677419217</v>
      </c>
      <c r="H89" s="2">
        <f>MAX(0,H88+(H$7-temps!H79-H$5))</f>
        <v>5.0322580645161565</v>
      </c>
      <c r="I89" s="2">
        <f>MAX(0,I88+(I$7-temps!I79-I$5))</f>
        <v>6.3870967741935232</v>
      </c>
      <c r="J89" s="2">
        <f>MAX(0,J88+(J$7-temps!J79-J$5))</f>
        <v>37.419354838709751</v>
      </c>
      <c r="K89" s="2">
        <f>MAX(0,K88+(K$7-temps!K79-K$5))</f>
        <v>0</v>
      </c>
      <c r="L89" s="2">
        <f>MAX(0,L88+(L$7-temps!L79-L$5))</f>
        <v>44.290322580645068</v>
      </c>
      <c r="M89" s="2">
        <f>MAX(0,M88+(M$7-temps!M79-M$5))</f>
        <v>5.4193548387096797</v>
      </c>
      <c r="N89" s="2">
        <f>MAX(0,N88+(N$7-temps!N79-N$5))</f>
        <v>9.3225806451612812</v>
      </c>
      <c r="O89" s="2">
        <f>MAX(0,O88+(O$7-temps!O79-O$5))</f>
        <v>20.90322580645153</v>
      </c>
      <c r="P89" s="2">
        <f>MAX(0,P88+(P$7-temps!P79-P$5))</f>
        <v>0</v>
      </c>
      <c r="Q89" s="2">
        <f>MAX(0,Q88+(Q$7-temps!Q79-Q$5))</f>
        <v>78.161290322580669</v>
      </c>
      <c r="R89" s="2">
        <f>MAX(0,R88+(R$7-temps!R79-R$5))</f>
        <v>130.25806451612891</v>
      </c>
      <c r="S89" s="2">
        <f>MAX(0,S88+(S$7-temps!S79-S$5))</f>
        <v>0</v>
      </c>
      <c r="T89" s="2">
        <f>MAX(0,T88+(T$7-temps!T79-T$5))</f>
        <v>0.83870967741934521</v>
      </c>
      <c r="U89" s="2">
        <f>MAX(0,U88+(U$7-temps!U79-U$5))</f>
        <v>36.322580645161281</v>
      </c>
      <c r="W89"/>
    </row>
    <row r="90" spans="1:23" s="13" customFormat="1" x14ac:dyDescent="0.2">
      <c r="A90" s="8">
        <v>42995</v>
      </c>
      <c r="B90" s="2">
        <f>MAX(0,B89+(B$7-temps!B80-B$5))</f>
        <v>38.645161290322449</v>
      </c>
      <c r="C90" s="2">
        <f>MAX(0,C89+(C$7-temps!C80-C$5))</f>
        <v>0</v>
      </c>
      <c r="D90" s="2">
        <f>MAX(0,D89+(D$7-temps!D80-D$5))</f>
        <v>2.3870967741934948</v>
      </c>
      <c r="E90" s="2">
        <f>MAX(0,E89+(E$7-temps!E80-E$5))</f>
        <v>3.290322580645153</v>
      </c>
      <c r="F90" s="2">
        <f>MAX(0,F89+(F$7-temps!F80-F$5))</f>
        <v>124.61290322580633</v>
      </c>
      <c r="G90" s="2">
        <f>MAX(0,G89+(G$7-temps!G80-G$5))</f>
        <v>10.225806451612883</v>
      </c>
      <c r="H90" s="2">
        <f>MAX(0,H89+(H$7-temps!H80-H$5))</f>
        <v>3.2903225806451957</v>
      </c>
      <c r="I90" s="2">
        <f>MAX(0,I89+(I$7-temps!I80-I$5))</f>
        <v>5.9677419354838435</v>
      </c>
      <c r="J90" s="2">
        <f>MAX(0,J89+(J$7-temps!J80-J$5))</f>
        <v>40.25806451612911</v>
      </c>
      <c r="K90" s="2">
        <f>MAX(0,K89+(K$7-temps!K80-K$5))</f>
        <v>0</v>
      </c>
      <c r="L90" s="2">
        <f>MAX(0,L89+(L$7-temps!L80-L$5))</f>
        <v>44.483870967741836</v>
      </c>
      <c r="M90" s="2">
        <f>MAX(0,M89+(M$7-temps!M80-M$5))</f>
        <v>8.8387096774193594</v>
      </c>
      <c r="N90" s="2">
        <f>MAX(0,N89+(N$7-temps!N80-N$5))</f>
        <v>24.483870967741922</v>
      </c>
      <c r="O90" s="2">
        <f>MAX(0,O89+(O$7-temps!O80-O$5))</f>
        <v>29.548387096774107</v>
      </c>
      <c r="P90" s="2">
        <f>MAX(0,P89+(P$7-temps!P80-P$5))</f>
        <v>0</v>
      </c>
      <c r="Q90" s="2">
        <f>MAX(0,Q89+(Q$7-temps!Q80-Q$5))</f>
        <v>86.096774193548413</v>
      </c>
      <c r="R90" s="2">
        <f>MAX(0,R89+(R$7-temps!R80-R$5))</f>
        <v>136.3548387096773</v>
      </c>
      <c r="S90" s="2">
        <f>MAX(0,S89+(S$7-temps!S80-S$5))</f>
        <v>0.70967741935483275</v>
      </c>
      <c r="T90" s="2">
        <f>MAX(0,T89+(T$7-temps!T80-T$5))</f>
        <v>0</v>
      </c>
      <c r="U90" s="2">
        <f>MAX(0,U89+(U$7-temps!U80-U$5))</f>
        <v>38.387096774193537</v>
      </c>
      <c r="W90"/>
    </row>
    <row r="91" spans="1:23" s="13" customFormat="1" x14ac:dyDescent="0.2">
      <c r="A91" s="8">
        <v>42996</v>
      </c>
      <c r="B91" s="2">
        <f>MAX(0,B90+(B$7-temps!B81-B$5))</f>
        <v>46.838709677419217</v>
      </c>
      <c r="C91" s="2">
        <f>MAX(0,C90+(C$7-temps!C81-C$5))</f>
        <v>0</v>
      </c>
      <c r="D91" s="2">
        <f>MAX(0,D90+(D$7-temps!D81-D$5))</f>
        <v>5.0967741935483275</v>
      </c>
      <c r="E91" s="2">
        <f>MAX(0,E90+(E$7-temps!E81-E$5))</f>
        <v>3.9354838709677296</v>
      </c>
      <c r="F91" s="2">
        <f>MAX(0,F90+(F$7-temps!F81-F$5))</f>
        <v>138.3548387096773</v>
      </c>
      <c r="G91" s="2">
        <f>MAX(0,G90+(G$7-temps!G81-G$5))</f>
        <v>10.967741935483843</v>
      </c>
      <c r="H91" s="2">
        <f>MAX(0,H90+(H$7-temps!H81-H$5))</f>
        <v>6.5483870967742348</v>
      </c>
      <c r="I91" s="2">
        <f>MAX(0,I90+(I$7-temps!I81-I$5))</f>
        <v>5.5483870967741638</v>
      </c>
      <c r="J91" s="2">
        <f>MAX(0,J90+(J$7-temps!J81-J$5))</f>
        <v>44.09677419354847</v>
      </c>
      <c r="K91" s="2">
        <f>MAX(0,K90+(K$7-temps!K81-K$5))</f>
        <v>0</v>
      </c>
      <c r="L91" s="2">
        <f>MAX(0,L90+(L$7-temps!L81-L$5))</f>
        <v>44.677419354838605</v>
      </c>
      <c r="M91" s="2">
        <f>MAX(0,M90+(M$7-temps!M81-M$5))</f>
        <v>11.258064516129039</v>
      </c>
      <c r="N91" s="2">
        <f>MAX(0,N90+(N$7-temps!N81-N$5))</f>
        <v>26.645161290322562</v>
      </c>
      <c r="O91" s="2">
        <f>MAX(0,O90+(O$7-temps!O81-O$5))</f>
        <v>31.193548387096683</v>
      </c>
      <c r="P91" s="2">
        <f>MAX(0,P90+(P$7-temps!P81-P$5))</f>
        <v>0</v>
      </c>
      <c r="Q91" s="2">
        <f>MAX(0,Q90+(Q$7-temps!Q81-Q$5))</f>
        <v>96.032258064516157</v>
      </c>
      <c r="R91" s="2">
        <f>MAX(0,R90+(R$7-temps!R81-R$5))</f>
        <v>146.45161290322568</v>
      </c>
      <c r="S91" s="2">
        <f>MAX(0,S90+(S$7-temps!S81-S$5))</f>
        <v>2.4193548387096655</v>
      </c>
      <c r="T91" s="2">
        <f>MAX(0,T90+(T$7-temps!T81-T$5))</f>
        <v>0</v>
      </c>
      <c r="U91" s="2">
        <f>MAX(0,U90+(U$7-temps!U81-U$5))</f>
        <v>40.451612903225794</v>
      </c>
      <c r="W91"/>
    </row>
    <row r="92" spans="1:23" s="13" customFormat="1" x14ac:dyDescent="0.2">
      <c r="A92" s="8">
        <v>42997</v>
      </c>
      <c r="B92" s="2">
        <f>MAX(0,B91+(B$7-temps!B82-B$5))</f>
        <v>54.032258064515986</v>
      </c>
      <c r="C92" s="2">
        <f>MAX(0,C91+(C$7-temps!C82-C$5))</f>
        <v>0</v>
      </c>
      <c r="D92" s="2">
        <f>MAX(0,D91+(D$7-temps!D82-D$5))</f>
        <v>9.8064516129031603</v>
      </c>
      <c r="E92" s="2">
        <f>MAX(0,E91+(E$7-temps!E82-E$5))</f>
        <v>7.5806451612903061</v>
      </c>
      <c r="F92" s="2">
        <f>MAX(0,F91+(F$7-temps!F82-F$5))</f>
        <v>141.09677419354824</v>
      </c>
      <c r="G92" s="2">
        <f>MAX(0,G91+(G$7-temps!G82-G$5))</f>
        <v>10.709677419354804</v>
      </c>
      <c r="H92" s="2">
        <f>MAX(0,H91+(H$7-temps!H82-H$5))</f>
        <v>10.806451612903274</v>
      </c>
      <c r="I92" s="2">
        <f>MAX(0,I91+(I$7-temps!I82-I$5))</f>
        <v>2.129032258064484</v>
      </c>
      <c r="J92" s="2">
        <f>MAX(0,J91+(J$7-temps!J82-J$5))</f>
        <v>48.935483870967829</v>
      </c>
      <c r="K92" s="2">
        <f>MAX(0,K91+(K$7-temps!K82-K$5))</f>
        <v>0</v>
      </c>
      <c r="L92" s="2">
        <f>MAX(0,L91+(L$7-temps!L82-L$5))</f>
        <v>50.870967741935374</v>
      </c>
      <c r="M92" s="2">
        <f>MAX(0,M91+(M$7-temps!M82-M$5))</f>
        <v>10.677419354838719</v>
      </c>
      <c r="N92" s="2">
        <f>MAX(0,N91+(N$7-temps!N82-N$5))</f>
        <v>29.806451612903203</v>
      </c>
      <c r="O92" s="2">
        <f>MAX(0,O91+(O$7-temps!O82-O$5))</f>
        <v>38.83870967741926</v>
      </c>
      <c r="P92" s="2">
        <f>MAX(0,P91+(P$7-temps!P82-P$5))</f>
        <v>0</v>
      </c>
      <c r="Q92" s="2">
        <f>MAX(0,Q91+(Q$7-temps!Q82-Q$5))</f>
        <v>105.9677419354839</v>
      </c>
      <c r="R92" s="2">
        <f>MAX(0,R91+(R$7-temps!R82-R$5))</f>
        <v>154.54838709677406</v>
      </c>
      <c r="S92" s="2">
        <f>MAX(0,S91+(S$7-temps!S82-S$5))</f>
        <v>0</v>
      </c>
      <c r="T92" s="2">
        <f>MAX(0,T91+(T$7-temps!T82-T$5))</f>
        <v>0</v>
      </c>
      <c r="U92" s="2">
        <f>MAX(0,U91+(U$7-temps!U82-U$5))</f>
        <v>38.51612903225805</v>
      </c>
      <c r="W92"/>
    </row>
    <row r="93" spans="1:23" s="13" customFormat="1" x14ac:dyDescent="0.2">
      <c r="A93" s="8">
        <v>42998</v>
      </c>
      <c r="B93" s="2">
        <f>MAX(0,B92+(B$7-temps!B83-B$5))</f>
        <v>61.225806451612755</v>
      </c>
      <c r="C93" s="2">
        <f>MAX(0,C92+(C$7-temps!C83-C$5))</f>
        <v>0</v>
      </c>
      <c r="D93" s="2">
        <f>MAX(0,D92+(D$7-temps!D83-D$5))</f>
        <v>12.516129032257993</v>
      </c>
      <c r="E93" s="2">
        <f>MAX(0,E92+(E$7-temps!E83-E$5))</f>
        <v>22.225806451612883</v>
      </c>
      <c r="F93" s="2">
        <f>MAX(0,F92+(F$7-temps!F83-F$5))</f>
        <v>140.83870967741922</v>
      </c>
      <c r="G93" s="2">
        <f>MAX(0,G92+(G$7-temps!G83-G$5))</f>
        <v>8.4516129032257652</v>
      </c>
      <c r="H93" s="2">
        <f>MAX(0,H92+(H$7-temps!H83-H$5))</f>
        <v>9.0645161290323131</v>
      </c>
      <c r="I93" s="2">
        <f>MAX(0,I92+(I$7-temps!I83-I$5))</f>
        <v>0</v>
      </c>
      <c r="J93" s="2">
        <f>MAX(0,J92+(J$7-temps!J83-J$5))</f>
        <v>58.774193548387188</v>
      </c>
      <c r="K93" s="2">
        <f>MAX(0,K92+(K$7-temps!K83-K$5))</f>
        <v>0</v>
      </c>
      <c r="L93" s="2">
        <f>MAX(0,L92+(L$7-temps!L83-L$5))</f>
        <v>63.064516129032143</v>
      </c>
      <c r="M93" s="2">
        <f>MAX(0,M92+(M$7-temps!M83-M$5))</f>
        <v>11.096774193548399</v>
      </c>
      <c r="N93" s="2">
        <f>MAX(0,N92+(N$7-temps!N83-N$5))</f>
        <v>34.967741935483843</v>
      </c>
      <c r="O93" s="2">
        <f>MAX(0,O92+(O$7-temps!O83-O$5))</f>
        <v>39.483870967741836</v>
      </c>
      <c r="P93" s="2">
        <f>MAX(0,P92+(P$7-temps!P83-P$5))</f>
        <v>0</v>
      </c>
      <c r="Q93" s="2">
        <f>MAX(0,Q92+(Q$7-temps!Q83-Q$5))</f>
        <v>110.90322580645164</v>
      </c>
      <c r="R93" s="2">
        <f>MAX(0,R92+(R$7-temps!R83-R$5))</f>
        <v>164.64516129032245</v>
      </c>
      <c r="S93" s="2">
        <f>MAX(0,S92+(S$7-temps!S83-S$5))</f>
        <v>0</v>
      </c>
      <c r="T93" s="2">
        <f>MAX(0,T92+(T$7-temps!T83-T$5))</f>
        <v>0</v>
      </c>
      <c r="U93" s="2">
        <f>MAX(0,U92+(U$7-temps!U83-U$5))</f>
        <v>34.580645161290306</v>
      </c>
      <c r="W93"/>
    </row>
    <row r="94" spans="1:23" s="13" customFormat="1" x14ac:dyDescent="0.2">
      <c r="A94" s="8">
        <v>42999</v>
      </c>
      <c r="B94" s="2">
        <f>MAX(0,B93+(B$7-temps!B84-B$5))</f>
        <v>69.419354838709523</v>
      </c>
      <c r="C94" s="2">
        <f>MAX(0,C93+(C$7-temps!C84-C$5))</f>
        <v>0</v>
      </c>
      <c r="D94" s="2">
        <f>MAX(0,D93+(D$7-temps!D84-D$5))</f>
        <v>15.225806451612826</v>
      </c>
      <c r="E94" s="2">
        <f>MAX(0,E93+(E$7-temps!E84-E$5))</f>
        <v>25.870967741935459</v>
      </c>
      <c r="F94" s="2">
        <f>MAX(0,F93+(F$7-temps!F84-F$5))</f>
        <v>150.58064516129019</v>
      </c>
      <c r="G94" s="2">
        <f>MAX(0,G93+(G$7-temps!G84-G$5))</f>
        <v>4.1935483870967261</v>
      </c>
      <c r="H94" s="2">
        <f>MAX(0,H93+(H$7-temps!H84-H$5))</f>
        <v>9.3225806451613522</v>
      </c>
      <c r="I94" s="2">
        <f>MAX(0,I93+(I$7-temps!I84-I$5))</f>
        <v>0</v>
      </c>
      <c r="J94" s="2">
        <f>MAX(0,J93+(J$7-temps!J84-J$5))</f>
        <v>66.612903225806548</v>
      </c>
      <c r="K94" s="2">
        <f>MAX(0,K93+(K$7-temps!K84-K$5))</f>
        <v>0</v>
      </c>
      <c r="L94" s="2">
        <f>MAX(0,L93+(L$7-temps!L84-L$5))</f>
        <v>73.258064516128911</v>
      </c>
      <c r="M94" s="2">
        <f>MAX(0,M93+(M$7-temps!M84-M$5))</f>
        <v>14.516129032258078</v>
      </c>
      <c r="N94" s="2">
        <f>MAX(0,N93+(N$7-temps!N84-N$5))</f>
        <v>44.129032258064484</v>
      </c>
      <c r="O94" s="2">
        <f>MAX(0,O93+(O$7-temps!O84-O$5))</f>
        <v>42.129032258064413</v>
      </c>
      <c r="P94" s="2">
        <f>MAX(0,P93+(P$7-temps!P84-P$5))</f>
        <v>0</v>
      </c>
      <c r="Q94" s="2">
        <f>MAX(0,Q93+(Q$7-temps!Q84-Q$5))</f>
        <v>111.83870967741939</v>
      </c>
      <c r="R94" s="2">
        <f>MAX(0,R93+(R$7-temps!R84-R$5))</f>
        <v>168.74193548387083</v>
      </c>
      <c r="S94" s="2">
        <f>MAX(0,S93+(S$7-temps!S84-S$5))</f>
        <v>6.7096774193548328</v>
      </c>
      <c r="T94" s="2">
        <f>MAX(0,T93+(T$7-temps!T84-T$5))</f>
        <v>0</v>
      </c>
      <c r="U94" s="2">
        <f>MAX(0,U93+(U$7-temps!U84-U$5))</f>
        <v>42.645161290322562</v>
      </c>
      <c r="W94"/>
    </row>
    <row r="95" spans="1:23" s="13" customFormat="1" x14ac:dyDescent="0.2">
      <c r="A95" s="8">
        <v>43000</v>
      </c>
      <c r="B95" s="2">
        <f>MAX(0,B94+(B$7-temps!B85-B$5))</f>
        <v>74.612903225806292</v>
      </c>
      <c r="C95" s="2">
        <f>MAX(0,C94+(C$7-temps!C85-C$5))</f>
        <v>12.258064516129039</v>
      </c>
      <c r="D95" s="2">
        <f>MAX(0,D94+(D$7-temps!D85-D$5))</f>
        <v>11.935483870967659</v>
      </c>
      <c r="E95" s="2">
        <f>MAX(0,E94+(E$7-temps!E85-E$5))</f>
        <v>36.516129032258036</v>
      </c>
      <c r="F95" s="2">
        <f>MAX(0,F94+(F$7-temps!F85-F$5))</f>
        <v>164.32258064516117</v>
      </c>
      <c r="G95" s="2">
        <f>MAX(0,G94+(G$7-temps!G85-G$5))</f>
        <v>0</v>
      </c>
      <c r="H95" s="2">
        <f>MAX(0,H94+(H$7-temps!H85-H$5))</f>
        <v>16.580645161290391</v>
      </c>
      <c r="I95" s="2">
        <f>MAX(0,I94+(I$7-temps!I85-I$5))</f>
        <v>5.5806451612903203</v>
      </c>
      <c r="J95" s="2">
        <f>MAX(0,J94+(J$7-temps!J85-J$5))</f>
        <v>69.451612903225907</v>
      </c>
      <c r="K95" s="2">
        <f>MAX(0,K94+(K$7-temps!K85-K$5))</f>
        <v>0</v>
      </c>
      <c r="L95" s="2">
        <f>MAX(0,L94+(L$7-temps!L85-L$5))</f>
        <v>76.45161290322568</v>
      </c>
      <c r="M95" s="2">
        <f>MAX(0,M94+(M$7-temps!M85-M$5))</f>
        <v>9.935483870967758</v>
      </c>
      <c r="N95" s="2">
        <f>MAX(0,N94+(N$7-temps!N85-N$5))</f>
        <v>44.290322580645125</v>
      </c>
      <c r="O95" s="2">
        <f>MAX(0,O94+(O$7-temps!O85-O$5))</f>
        <v>39.77419354838699</v>
      </c>
      <c r="P95" s="2">
        <f>MAX(0,P94+(P$7-temps!P85-P$5))</f>
        <v>0</v>
      </c>
      <c r="Q95" s="2">
        <f>MAX(0,Q94+(Q$7-temps!Q85-Q$5))</f>
        <v>118.77419354838713</v>
      </c>
      <c r="R95" s="2">
        <f>MAX(0,R94+(R$7-temps!R85-R$5))</f>
        <v>170.83870967741922</v>
      </c>
      <c r="S95" s="2">
        <f>MAX(0,S94+(S$7-temps!S85-S$5))</f>
        <v>4.4193548387096655</v>
      </c>
      <c r="T95" s="2">
        <f>MAX(0,T94+(T$7-temps!T85-T$5))</f>
        <v>0</v>
      </c>
      <c r="U95" s="2">
        <f>MAX(0,U94+(U$7-temps!U85-U$5))</f>
        <v>51.709677419354819</v>
      </c>
      <c r="W95"/>
    </row>
    <row r="96" spans="1:23" s="13" customFormat="1" x14ac:dyDescent="0.2">
      <c r="A96" s="8">
        <v>43001</v>
      </c>
      <c r="B96" s="2">
        <f>MAX(0,B95+(B$7-temps!B86-B$5))</f>
        <v>76.806451612903061</v>
      </c>
      <c r="C96" s="2">
        <f>MAX(0,C95+(C$7-temps!C86-C$5))</f>
        <v>14.516129032258078</v>
      </c>
      <c r="D96" s="2">
        <f>MAX(0,D95+(D$7-temps!D86-D$5))</f>
        <v>12.645161290322491</v>
      </c>
      <c r="E96" s="2">
        <f>MAX(0,E95+(E$7-temps!E86-E$5))</f>
        <v>44.161290322580612</v>
      </c>
      <c r="F96" s="2">
        <f>MAX(0,F95+(F$7-temps!F86-F$5))</f>
        <v>170.06451612903214</v>
      </c>
      <c r="G96" s="2">
        <f>MAX(0,G95+(G$7-temps!G86-G$5))</f>
        <v>0</v>
      </c>
      <c r="H96" s="2">
        <f>MAX(0,H95+(H$7-temps!H86-H$5))</f>
        <v>18.83870967741943</v>
      </c>
      <c r="I96" s="2">
        <f>MAX(0,I95+(I$7-temps!I86-I$5))</f>
        <v>5.1612903225806406</v>
      </c>
      <c r="J96" s="2">
        <f>MAX(0,J95+(J$7-temps!J86-J$5))</f>
        <v>68.290322580645267</v>
      </c>
      <c r="K96" s="2">
        <f>MAX(0,K95+(K$7-temps!K86-K$5))</f>
        <v>0</v>
      </c>
      <c r="L96" s="2">
        <f>MAX(0,L95+(L$7-temps!L86-L$5))</f>
        <v>75.645161290322449</v>
      </c>
      <c r="M96" s="2">
        <f>MAX(0,M95+(M$7-temps!M86-M$5))</f>
        <v>8.3548387096774377</v>
      </c>
      <c r="N96" s="2">
        <f>MAX(0,N95+(N$7-temps!N86-N$5))</f>
        <v>46.451612903225765</v>
      </c>
      <c r="O96" s="2">
        <f>MAX(0,O95+(O$7-temps!O86-O$5))</f>
        <v>38.419354838709566</v>
      </c>
      <c r="P96" s="2">
        <f>MAX(0,P95+(P$7-temps!P86-P$5))</f>
        <v>0</v>
      </c>
      <c r="Q96" s="2">
        <f>MAX(0,Q95+(Q$7-temps!Q86-Q$5))</f>
        <v>122.70967741935488</v>
      </c>
      <c r="R96" s="2">
        <f>MAX(0,R95+(R$7-temps!R86-R$5))</f>
        <v>178.9354838709676</v>
      </c>
      <c r="S96" s="2">
        <f>MAX(0,S95+(S$7-temps!S86-S$5))</f>
        <v>2.1290322580644983</v>
      </c>
      <c r="T96" s="2">
        <f>MAX(0,T95+(T$7-temps!T86-T$5))</f>
        <v>4.6129032258064484</v>
      </c>
      <c r="U96" s="2">
        <f>MAX(0,U95+(U$7-temps!U86-U$5))</f>
        <v>55.774193548387075</v>
      </c>
      <c r="W96"/>
    </row>
    <row r="97" spans="1:23" s="13" customFormat="1" x14ac:dyDescent="0.2">
      <c r="A97" s="8">
        <v>43002</v>
      </c>
      <c r="B97" s="2">
        <f>MAX(0,B96+(B$7-temps!B87-B$5))</f>
        <v>78.999999999999829</v>
      </c>
      <c r="C97" s="2">
        <f>MAX(0,C96+(C$7-temps!C87-C$5))</f>
        <v>14.774193548387117</v>
      </c>
      <c r="D97" s="2">
        <f>MAX(0,D96+(D$7-temps!D87-D$5))</f>
        <v>16.354838709677324</v>
      </c>
      <c r="E97" s="2">
        <f>MAX(0,E96+(E$7-temps!E87-E$5))</f>
        <v>48.806451612903189</v>
      </c>
      <c r="F97" s="2">
        <f>MAX(0,F96+(F$7-temps!F87-F$5))</f>
        <v>172.80645161290312</v>
      </c>
      <c r="G97" s="2">
        <f>MAX(0,G96+(G$7-temps!G87-G$5))</f>
        <v>12.741935483870961</v>
      </c>
      <c r="H97" s="2">
        <f>MAX(0,H96+(H$7-temps!H87-H$5))</f>
        <v>30.09677419354847</v>
      </c>
      <c r="I97" s="2">
        <f>MAX(0,I96+(I$7-temps!I87-I$5))</f>
        <v>5.7419354838709609</v>
      </c>
      <c r="J97" s="2">
        <f>MAX(0,J96+(J$7-temps!J87-J$5))</f>
        <v>69.129032258064626</v>
      </c>
      <c r="K97" s="2">
        <f>MAX(0,K96+(K$7-temps!K87-K$5))</f>
        <v>0</v>
      </c>
      <c r="L97" s="2">
        <f>MAX(0,L96+(L$7-temps!L87-L$5))</f>
        <v>76.838709677419217</v>
      </c>
      <c r="M97" s="2">
        <f>MAX(0,M96+(M$7-temps!M87-M$5))</f>
        <v>0.7741935483871174</v>
      </c>
      <c r="N97" s="2">
        <f>MAX(0,N96+(N$7-temps!N87-N$5))</f>
        <v>52.612903225806406</v>
      </c>
      <c r="O97" s="2">
        <f>MAX(0,O96+(O$7-temps!O87-O$5))</f>
        <v>35.064516129032143</v>
      </c>
      <c r="P97" s="2">
        <f>MAX(0,P96+(P$7-temps!P87-P$5))</f>
        <v>0</v>
      </c>
      <c r="Q97" s="2">
        <f>MAX(0,Q96+(Q$7-temps!Q87-Q$5))</f>
        <v>127.64516129032262</v>
      </c>
      <c r="R97" s="2">
        <f>MAX(0,R96+(R$7-temps!R87-R$5))</f>
        <v>190.03225806451599</v>
      </c>
      <c r="S97" s="2">
        <f>MAX(0,S96+(S$7-temps!S87-S$5))</f>
        <v>10.838709677419331</v>
      </c>
      <c r="T97" s="2">
        <f>MAX(0,T96+(T$7-temps!T87-T$5))</f>
        <v>8.2258064516128968</v>
      </c>
      <c r="U97" s="2">
        <f>MAX(0,U96+(U$7-temps!U87-U$5))</f>
        <v>66.838709677419331</v>
      </c>
      <c r="W97"/>
    </row>
    <row r="98" spans="1:23" s="13" customFormat="1" x14ac:dyDescent="0.2">
      <c r="A98" s="8">
        <v>43003</v>
      </c>
      <c r="B98" s="2">
        <f>MAX(0,B97+(B$7-temps!B88-B$5))</f>
        <v>78.193548387096598</v>
      </c>
      <c r="C98" s="2">
        <f>MAX(0,C97+(C$7-temps!C88-C$5))</f>
        <v>31.032258064516157</v>
      </c>
      <c r="D98" s="2">
        <f>MAX(0,D97+(D$7-temps!D88-D$5))</f>
        <v>19.064516129032157</v>
      </c>
      <c r="E98" s="2">
        <f>MAX(0,E97+(E$7-temps!E88-E$5))</f>
        <v>50.451612903225765</v>
      </c>
      <c r="F98" s="2">
        <f>MAX(0,F97+(F$7-temps!F88-F$5))</f>
        <v>177.54838709677409</v>
      </c>
      <c r="G98" s="2">
        <f>MAX(0,G97+(G$7-temps!G88-G$5))</f>
        <v>28.483870967741922</v>
      </c>
      <c r="H98" s="2">
        <f>MAX(0,H97+(H$7-temps!H88-H$5))</f>
        <v>45.354838709677509</v>
      </c>
      <c r="I98" s="2">
        <f>MAX(0,I97+(I$7-temps!I88-I$5))</f>
        <v>4.3225806451612812</v>
      </c>
      <c r="J98" s="2">
        <f>MAX(0,J97+(J$7-temps!J88-J$5))</f>
        <v>70.967741935483986</v>
      </c>
      <c r="K98" s="2">
        <f>MAX(0,K97+(K$7-temps!K88-K$5))</f>
        <v>0</v>
      </c>
      <c r="L98" s="2">
        <f>MAX(0,L97+(L$7-temps!L88-L$5))</f>
        <v>87.032258064515986</v>
      </c>
      <c r="M98" s="2">
        <f>MAX(0,M97+(M$7-temps!M88-M$5))</f>
        <v>0</v>
      </c>
      <c r="N98" s="2">
        <f>MAX(0,N97+(N$7-temps!N88-N$5))</f>
        <v>54.774193548387046</v>
      </c>
      <c r="O98" s="2">
        <f>MAX(0,O97+(O$7-temps!O88-O$5))</f>
        <v>29.709677419354719</v>
      </c>
      <c r="P98" s="2">
        <f>MAX(0,P97+(P$7-temps!P88-P$5))</f>
        <v>0</v>
      </c>
      <c r="Q98" s="2">
        <f>MAX(0,Q97+(Q$7-temps!Q88-Q$5))</f>
        <v>126.58064516129036</v>
      </c>
      <c r="R98" s="2">
        <f>MAX(0,R97+(R$7-temps!R88-R$5))</f>
        <v>197.12903225806437</v>
      </c>
      <c r="S98" s="2">
        <f>MAX(0,S97+(S$7-temps!S88-S$5))</f>
        <v>23.548387096774164</v>
      </c>
      <c r="T98" s="2">
        <f>MAX(0,T97+(T$7-temps!T88-T$5))</f>
        <v>12.838709677419345</v>
      </c>
      <c r="U98" s="2">
        <f>MAX(0,U97+(U$7-temps!U88-U$5))</f>
        <v>84.903225806451587</v>
      </c>
      <c r="W98"/>
    </row>
    <row r="99" spans="1:23" s="13" customFormat="1" x14ac:dyDescent="0.2">
      <c r="A99" s="8">
        <v>43004</v>
      </c>
      <c r="B99" s="2">
        <f>MAX(0,B98+(B$7-temps!B89-B$5))</f>
        <v>80.387096774193367</v>
      </c>
      <c r="C99" s="2">
        <f>MAX(0,C98+(C$7-temps!C89-C$5))</f>
        <v>43.290322580645196</v>
      </c>
      <c r="D99" s="2">
        <f>MAX(0,D98+(D$7-temps!D89-D$5))</f>
        <v>19.77419354838699</v>
      </c>
      <c r="E99" s="2">
        <f>MAX(0,E98+(E$7-temps!E89-E$5))</f>
        <v>51.096774193548342</v>
      </c>
      <c r="F99" s="2">
        <f>MAX(0,F98+(F$7-temps!F89-F$5))</f>
        <v>196.29032258064507</v>
      </c>
      <c r="G99" s="2">
        <f>MAX(0,G98+(G$7-temps!G89-G$5))</f>
        <v>38.225806451612883</v>
      </c>
      <c r="H99" s="2">
        <f>MAX(0,H98+(H$7-temps!H89-H$5))</f>
        <v>54.612903225806548</v>
      </c>
      <c r="I99" s="2">
        <f>MAX(0,I98+(I$7-temps!I89-I$5))</f>
        <v>2.9032258064516014</v>
      </c>
      <c r="J99" s="2">
        <f>MAX(0,J98+(J$7-temps!J89-J$5))</f>
        <v>74.806451612903345</v>
      </c>
      <c r="K99" s="2">
        <f>MAX(0,K98+(K$7-temps!K89-K$5))</f>
        <v>4.9354838709677438</v>
      </c>
      <c r="L99" s="2">
        <f>MAX(0,L98+(L$7-temps!L89-L$5))</f>
        <v>94.225806451612755</v>
      </c>
      <c r="M99" s="2">
        <f>MAX(0,M98+(M$7-temps!M89-M$5))</f>
        <v>0</v>
      </c>
      <c r="N99" s="2">
        <f>MAX(0,N98+(N$7-temps!N89-N$5))</f>
        <v>58.935483870967687</v>
      </c>
      <c r="O99" s="2">
        <f>MAX(0,O98+(O$7-temps!O89-O$5))</f>
        <v>26.354838709677296</v>
      </c>
      <c r="P99" s="2">
        <f>MAX(0,P98+(P$7-temps!P89-P$5))</f>
        <v>10.258064516129039</v>
      </c>
      <c r="Q99" s="2">
        <f>MAX(0,Q98+(Q$7-temps!Q89-Q$5))</f>
        <v>127.51612903225811</v>
      </c>
      <c r="R99" s="2">
        <f>MAX(0,R98+(R$7-temps!R89-R$5))</f>
        <v>200.22580645161275</v>
      </c>
      <c r="S99" s="2">
        <f>MAX(0,S98+(S$7-temps!S89-S$5))</f>
        <v>25.258064516128997</v>
      </c>
      <c r="T99" s="2">
        <f>MAX(0,T98+(T$7-temps!T89-T$5))</f>
        <v>20.451612903225794</v>
      </c>
      <c r="U99" s="2">
        <f>MAX(0,U98+(U$7-temps!U89-U$5))</f>
        <v>98.967741935483843</v>
      </c>
      <c r="W99"/>
    </row>
    <row r="100" spans="1:23" s="13" customFormat="1" x14ac:dyDescent="0.2">
      <c r="A100" s="8">
        <v>43005</v>
      </c>
      <c r="B100" s="2">
        <f>MAX(0,B99+(B$7-temps!B90-B$5))</f>
        <v>87.580645161290136</v>
      </c>
      <c r="C100" s="2">
        <f>MAX(0,C99+(C$7-temps!C90-C$5))</f>
        <v>61.548387096774235</v>
      </c>
      <c r="D100" s="2">
        <f>MAX(0,D99+(D$7-temps!D90-D$5))</f>
        <v>17.483870967741822</v>
      </c>
      <c r="E100" s="2">
        <f>MAX(0,E99+(E$7-temps!E90-E$5))</f>
        <v>55.741935483870918</v>
      </c>
      <c r="F100" s="2">
        <f>MAX(0,F99+(F$7-temps!F90-F$5))</f>
        <v>212.03225806451604</v>
      </c>
      <c r="G100" s="2">
        <f>MAX(0,G99+(G$7-temps!G90-G$5))</f>
        <v>44.967741935483843</v>
      </c>
      <c r="H100" s="2">
        <f>MAX(0,H99+(H$7-temps!H90-H$5))</f>
        <v>63.870967741935587</v>
      </c>
      <c r="I100" s="2">
        <f>MAX(0,I99+(I$7-temps!I90-I$5))</f>
        <v>1.4838709677419217</v>
      </c>
      <c r="J100" s="2">
        <f>MAX(0,J99+(J$7-temps!J90-J$5))</f>
        <v>85.645161290322704</v>
      </c>
      <c r="K100" s="2">
        <f>MAX(0,K99+(K$7-temps!K90-K$5))</f>
        <v>0.87096774193548754</v>
      </c>
      <c r="L100" s="2">
        <f>MAX(0,L99+(L$7-temps!L90-L$5))</f>
        <v>100.41935483870952</v>
      </c>
      <c r="M100" s="2">
        <f>MAX(0,M99+(M$7-temps!M90-M$5))</f>
        <v>0</v>
      </c>
      <c r="N100" s="2">
        <f>MAX(0,N99+(N$7-temps!N90-N$5))</f>
        <v>66.096774193548328</v>
      </c>
      <c r="O100" s="2">
        <f>MAX(0,O99+(O$7-temps!O90-O$5))</f>
        <v>27.999999999999872</v>
      </c>
      <c r="P100" s="2">
        <f>MAX(0,P99+(P$7-temps!P90-P$5))</f>
        <v>15.516129032258078</v>
      </c>
      <c r="Q100" s="2">
        <f>MAX(0,Q99+(Q$7-temps!Q90-Q$5))</f>
        <v>130.45161290322585</v>
      </c>
      <c r="R100" s="2">
        <f>MAX(0,R99+(R$7-temps!R90-R$5))</f>
        <v>201.32258064516114</v>
      </c>
      <c r="S100" s="2">
        <f>MAX(0,S99+(S$7-temps!S90-S$5))</f>
        <v>25.967741935483829</v>
      </c>
      <c r="T100" s="2">
        <f>MAX(0,T99+(T$7-temps!T90-T$5))</f>
        <v>24.064516129032242</v>
      </c>
      <c r="U100" s="2">
        <f>MAX(0,U99+(U$7-temps!U90-U$5))</f>
        <v>113.0322580645161</v>
      </c>
      <c r="W100"/>
    </row>
    <row r="101" spans="1:23" s="13" customFormat="1" x14ac:dyDescent="0.2">
      <c r="A101" s="8">
        <v>43006</v>
      </c>
      <c r="B101" s="2">
        <f>MAX(0,B100+(B$7-temps!B91-B$5))</f>
        <v>98.774193548386904</v>
      </c>
      <c r="C101" s="2">
        <f>MAX(0,C100+(C$7-temps!C91-C$5))</f>
        <v>75.806451612903274</v>
      </c>
      <c r="D101" s="2">
        <f>MAX(0,D100+(D$7-temps!D91-D$5))</f>
        <v>22.193548387096655</v>
      </c>
      <c r="E101" s="2">
        <f>MAX(0,E100+(E$7-temps!E91-E$5))</f>
        <v>58.387096774193495</v>
      </c>
      <c r="F101" s="2">
        <f>MAX(0,F100+(F$7-temps!F91-F$5))</f>
        <v>223.77419354838702</v>
      </c>
      <c r="G101" s="2">
        <f>MAX(0,G100+(G$7-temps!G91-G$5))</f>
        <v>48.709677419354804</v>
      </c>
      <c r="H101" s="2">
        <f>MAX(0,H100+(H$7-temps!H91-H$5))</f>
        <v>69.129032258064626</v>
      </c>
      <c r="I101" s="2">
        <f>MAX(0,I100+(I$7-temps!I91-I$5))</f>
        <v>9.064516129032242</v>
      </c>
      <c r="J101" s="2">
        <f>MAX(0,J100+(J$7-temps!J91-J$5))</f>
        <v>90.483870967742064</v>
      </c>
      <c r="K101" s="2">
        <f>MAX(0,K100+(K$7-temps!K91-K$5))</f>
        <v>0</v>
      </c>
      <c r="L101" s="2">
        <f>MAX(0,L100+(L$7-temps!L91-L$5))</f>
        <v>104.61290322580629</v>
      </c>
      <c r="M101" s="2">
        <f>MAX(0,M100+(M$7-temps!M91-M$5))</f>
        <v>0</v>
      </c>
      <c r="N101" s="2">
        <f>MAX(0,N100+(N$7-temps!N91-N$5))</f>
        <v>64.258064516128968</v>
      </c>
      <c r="O101" s="2">
        <f>MAX(0,O100+(O$7-temps!O91-O$5))</f>
        <v>26.645161290322449</v>
      </c>
      <c r="P101" s="2">
        <f>MAX(0,P100+(P$7-temps!P91-P$5))</f>
        <v>25.774193548387117</v>
      </c>
      <c r="Q101" s="2">
        <f>MAX(0,Q100+(Q$7-temps!Q91-Q$5))</f>
        <v>138.38709677419359</v>
      </c>
      <c r="R101" s="2">
        <f>MAX(0,R100+(R$7-temps!R91-R$5))</f>
        <v>204.41935483870952</v>
      </c>
      <c r="S101" s="2">
        <f>MAX(0,S100+(S$7-temps!S91-S$5))</f>
        <v>28.677419354838662</v>
      </c>
      <c r="T101" s="2">
        <f>MAX(0,T100+(T$7-temps!T91-T$5))</f>
        <v>31.67741935483869</v>
      </c>
      <c r="U101" s="2">
        <f>MAX(0,U100+(U$7-temps!U91-U$5))</f>
        <v>123.09677419354836</v>
      </c>
      <c r="W101"/>
    </row>
    <row r="102" spans="1:23" s="13" customFormat="1" x14ac:dyDescent="0.2">
      <c r="A102" s="8">
        <v>43007</v>
      </c>
      <c r="B102" s="2">
        <f>MAX(0,B101+(B$7-temps!B92-B$5))</f>
        <v>112.96774193548367</v>
      </c>
      <c r="C102" s="2">
        <f>MAX(0,C101+(C$7-temps!C92-C$5))</f>
        <v>81.064516129032313</v>
      </c>
      <c r="D102" s="2">
        <f>MAX(0,D101+(D$7-temps!D92-D$5))</f>
        <v>31.903225806451488</v>
      </c>
      <c r="E102" s="2">
        <f>MAX(0,E101+(E$7-temps!E92-E$5))</f>
        <v>64.032258064516071</v>
      </c>
      <c r="F102" s="2">
        <f>MAX(0,F101+(F$7-temps!F92-F$5))</f>
        <v>237.51612903225799</v>
      </c>
      <c r="G102" s="2">
        <f>MAX(0,G101+(G$7-temps!G92-G$5))</f>
        <v>59.451612903225765</v>
      </c>
      <c r="H102" s="2">
        <f>MAX(0,H101+(H$7-temps!H92-H$5))</f>
        <v>80.387096774193665</v>
      </c>
      <c r="I102" s="2">
        <f>MAX(0,I101+(I$7-temps!I92-I$5))</f>
        <v>23.645161290322562</v>
      </c>
      <c r="J102" s="2">
        <f>MAX(0,J101+(J$7-temps!J92-J$5))</f>
        <v>95.322580645161423</v>
      </c>
      <c r="K102" s="2">
        <f>MAX(0,K101+(K$7-temps!K92-K$5))</f>
        <v>0</v>
      </c>
      <c r="L102" s="2">
        <f>MAX(0,L101+(L$7-temps!L92-L$5))</f>
        <v>119.80645161290306</v>
      </c>
      <c r="M102" s="2">
        <f>MAX(0,M101+(M$7-temps!M92-M$5))</f>
        <v>0.41935483870967971</v>
      </c>
      <c r="N102" s="2">
        <f>MAX(0,N101+(N$7-temps!N92-N$5))</f>
        <v>62.419354838709609</v>
      </c>
      <c r="O102" s="2">
        <f>MAX(0,O101+(O$7-temps!O92-O$5))</f>
        <v>36.290322580645025</v>
      </c>
      <c r="P102" s="2">
        <f>MAX(0,P101+(P$7-temps!P92-P$5))</f>
        <v>33.032258064516157</v>
      </c>
      <c r="Q102" s="2">
        <f>MAX(0,Q101+(Q$7-temps!Q92-Q$5))</f>
        <v>141.32258064516134</v>
      </c>
      <c r="R102" s="2">
        <f>MAX(0,R101+(R$7-temps!R92-R$5))</f>
        <v>209.51612903225791</v>
      </c>
      <c r="S102" s="2">
        <f>MAX(0,S101+(S$7-temps!S92-S$5))</f>
        <v>32.387096774193495</v>
      </c>
      <c r="T102" s="2">
        <f>MAX(0,T101+(T$7-temps!T92-T$5))</f>
        <v>42.290322580645139</v>
      </c>
      <c r="U102" s="2">
        <f>MAX(0,U101+(U$7-temps!U92-U$5))</f>
        <v>131.16129032258061</v>
      </c>
      <c r="W102"/>
    </row>
    <row r="103" spans="1:23" s="13" customFormat="1" x14ac:dyDescent="0.2">
      <c r="A103" s="8">
        <v>43008</v>
      </c>
      <c r="B103" s="2">
        <f>MAX(0,B102+(B$7-temps!B93-B$5))</f>
        <v>135.16129032258044</v>
      </c>
      <c r="C103" s="2">
        <f>MAX(0,C102+(C$7-temps!C93-C$5))</f>
        <v>77.322580645161352</v>
      </c>
      <c r="D103" s="2">
        <f>MAX(0,D102+(D$7-temps!D93-D$5))</f>
        <v>41.612903225806321</v>
      </c>
      <c r="E103" s="2">
        <f>MAX(0,E102+(E$7-temps!E93-E$5))</f>
        <v>75.677419354838648</v>
      </c>
      <c r="F103" s="2">
        <f>MAX(0,F102+(F$7-temps!F93-F$5))</f>
        <v>249.25806451612897</v>
      </c>
      <c r="G103" s="2">
        <f>MAX(0,G102+(G$7-temps!G93-G$5))</f>
        <v>70.193548387096726</v>
      </c>
      <c r="H103" s="2">
        <f>MAX(0,H102+(H$7-temps!H93-H$5))</f>
        <v>85.645161290322704</v>
      </c>
      <c r="I103" s="2">
        <f>MAX(0,I102+(I$7-temps!I93-I$5))</f>
        <v>33.225806451612883</v>
      </c>
      <c r="J103" s="2">
        <f>MAX(0,J102+(J$7-temps!J93-J$5))</f>
        <v>98.161290322580783</v>
      </c>
      <c r="K103" s="2">
        <f>MAX(0,K102+(K$7-temps!K93-K$5))</f>
        <v>0</v>
      </c>
      <c r="L103" s="2">
        <f>MAX(0,L102+(L$7-temps!L93-L$5))</f>
        <v>129.99999999999983</v>
      </c>
      <c r="M103" s="2">
        <f>MAX(0,M102+(M$7-temps!M93-M$5))</f>
        <v>2.8387096774193594</v>
      </c>
      <c r="N103" s="2">
        <f>MAX(0,N102+(N$7-temps!N93-N$5))</f>
        <v>60.580645161290249</v>
      </c>
      <c r="O103" s="2">
        <f>MAX(0,O102+(O$7-temps!O93-O$5))</f>
        <v>43.935483870967602</v>
      </c>
      <c r="P103" s="2">
        <f>MAX(0,P102+(P$7-temps!P93-P$5))</f>
        <v>43.290322580645196</v>
      </c>
      <c r="Q103" s="2">
        <f>MAX(0,Q102+(Q$7-temps!Q93-Q$5))</f>
        <v>150.25806451612908</v>
      </c>
      <c r="R103" s="2">
        <f>MAX(0,R102+(R$7-temps!R93-R$5))</f>
        <v>226.61290322580629</v>
      </c>
      <c r="S103" s="2">
        <f>MAX(0,S102+(S$7-temps!S93-S$5))</f>
        <v>35.096774193548328</v>
      </c>
      <c r="T103" s="2">
        <f>MAX(0,T102+(T$7-temps!T93-T$5))</f>
        <v>39.903225806451587</v>
      </c>
      <c r="U103" s="2">
        <f>MAX(0,U102+(U$7-temps!U93-U$5))</f>
        <v>131.22580645161287</v>
      </c>
      <c r="W103"/>
    </row>
    <row r="104" spans="1:23" s="13" customFormat="1" x14ac:dyDescent="0.2">
      <c r="A104" s="8">
        <v>43009</v>
      </c>
      <c r="B104" s="2">
        <f>MAX(0,B103+(B$7-temps!B94-B$5))</f>
        <v>155.35483870967721</v>
      </c>
      <c r="C104" s="2">
        <f>MAX(0,C103+(C$7-temps!C94-C$5))</f>
        <v>84.580645161290391</v>
      </c>
      <c r="D104" s="2">
        <f>MAX(0,D103+(D$7-temps!D94-D$5))</f>
        <v>40.322580645161153</v>
      </c>
      <c r="E104" s="2">
        <f>MAX(0,E103+(E$7-temps!E94-E$5))</f>
        <v>85.322580645161224</v>
      </c>
      <c r="F104" s="2">
        <f>MAX(0,F103+(F$7-temps!F94-F$5))</f>
        <v>258.99999999999994</v>
      </c>
      <c r="G104" s="2">
        <f>MAX(0,G103+(G$7-temps!G94-G$5))</f>
        <v>76.935483870967687</v>
      </c>
      <c r="H104" s="2">
        <f>MAX(0,H103+(H$7-temps!H94-H$5))</f>
        <v>87.903225806451744</v>
      </c>
      <c r="I104" s="2">
        <f>MAX(0,I103+(I$7-temps!I94-I$5))</f>
        <v>41.806451612903203</v>
      </c>
      <c r="J104" s="2">
        <f>MAX(0,J103+(J$7-temps!J94-J$5))</f>
        <v>99.000000000000142</v>
      </c>
      <c r="K104" s="2">
        <f>MAX(0,K103+(K$7-temps!K94-K$5))</f>
        <v>0</v>
      </c>
      <c r="L104" s="2">
        <f>MAX(0,L103+(L$7-temps!L94-L$5))</f>
        <v>132.1935483870966</v>
      </c>
      <c r="M104" s="2">
        <f>MAX(0,M103+(M$7-temps!M94-M$5))</f>
        <v>4.2580645161290391</v>
      </c>
      <c r="N104" s="2">
        <f>MAX(0,N103+(N$7-temps!N94-N$5))</f>
        <v>70.74193548387089</v>
      </c>
      <c r="O104" s="2">
        <f>MAX(0,O103+(O$7-temps!O94-O$5))</f>
        <v>49.580645161290178</v>
      </c>
      <c r="P104" s="2">
        <f>MAX(0,P103+(P$7-temps!P94-P$5))</f>
        <v>50.548387096774235</v>
      </c>
      <c r="Q104" s="2">
        <f>MAX(0,Q103+(Q$7-temps!Q94-Q$5))</f>
        <v>172.19354838709683</v>
      </c>
      <c r="R104" s="2">
        <f>MAX(0,R103+(R$7-temps!R94-R$5))</f>
        <v>240.70967741935468</v>
      </c>
      <c r="S104" s="2">
        <f>MAX(0,S103+(S$7-temps!S94-S$5))</f>
        <v>32.80645161290316</v>
      </c>
      <c r="T104" s="2">
        <f>MAX(0,T103+(T$7-temps!T94-T$5))</f>
        <v>35.516129032258036</v>
      </c>
      <c r="U104" s="2">
        <f>MAX(0,U103+(U$7-temps!U94-U$5))</f>
        <v>145.29032258064512</v>
      </c>
      <c r="W104"/>
    </row>
    <row r="105" spans="1:23" s="13" customFormat="1" x14ac:dyDescent="0.2">
      <c r="A105" s="8">
        <v>43010</v>
      </c>
      <c r="B105" s="2">
        <f>MAX(0,B104+(B$7-temps!B95-B$5))</f>
        <v>169.54838709677398</v>
      </c>
      <c r="C105" s="2">
        <f>MAX(0,C104+(C$7-temps!C95-C$5))</f>
        <v>93.83870967741943</v>
      </c>
      <c r="D105" s="2">
        <f>MAX(0,D104+(D$7-temps!D95-D$5))</f>
        <v>47.032258064515986</v>
      </c>
      <c r="E105" s="2">
        <f>MAX(0,E104+(E$7-temps!E95-E$5))</f>
        <v>92.967741935483801</v>
      </c>
      <c r="F105" s="2">
        <f>MAX(0,F104+(F$7-temps!F95-F$5))</f>
        <v>266.74193548387092</v>
      </c>
      <c r="G105" s="2">
        <f>MAX(0,G104+(G$7-temps!G95-G$5))</f>
        <v>78.677419354838648</v>
      </c>
      <c r="H105" s="2">
        <f>MAX(0,H104+(H$7-temps!H95-H$5))</f>
        <v>88.161290322580783</v>
      </c>
      <c r="I105" s="2">
        <f>MAX(0,I104+(I$7-temps!I95-I$5))</f>
        <v>54.387096774193523</v>
      </c>
      <c r="J105" s="2">
        <f>MAX(0,J104+(J$7-temps!J95-J$5))</f>
        <v>99.838709677419502</v>
      </c>
      <c r="K105" s="2">
        <f>MAX(0,K104+(K$7-temps!K95-K$5))</f>
        <v>0</v>
      </c>
      <c r="L105" s="2">
        <f>MAX(0,L104+(L$7-temps!L95-L$5))</f>
        <v>136.38709677419337</v>
      </c>
      <c r="M105" s="2">
        <f>MAX(0,M104+(M$7-temps!M95-M$5))</f>
        <v>3.6774193548387188</v>
      </c>
      <c r="N105" s="2">
        <f>MAX(0,N104+(N$7-temps!N95-N$5))</f>
        <v>80.90322580645153</v>
      </c>
      <c r="O105" s="2">
        <f>MAX(0,O104+(O$7-temps!O95-O$5))</f>
        <v>56.225806451612755</v>
      </c>
      <c r="P105" s="2">
        <f>MAX(0,P104+(P$7-temps!P95-P$5))</f>
        <v>58.806451612903274</v>
      </c>
      <c r="Q105" s="2">
        <f>MAX(0,Q104+(Q$7-temps!Q95-Q$5))</f>
        <v>191.12903225806457</v>
      </c>
      <c r="R105" s="2">
        <f>MAX(0,R104+(R$7-temps!R95-R$5))</f>
        <v>257.80645161290306</v>
      </c>
      <c r="S105" s="2">
        <f>MAX(0,S104+(S$7-temps!S95-S$5))</f>
        <v>30.516129032257993</v>
      </c>
      <c r="T105" s="2">
        <f>MAX(0,T104+(T$7-temps!T95-T$5))</f>
        <v>32.129032258064484</v>
      </c>
      <c r="U105" s="2">
        <f>MAX(0,U104+(U$7-temps!U95-U$5))</f>
        <v>164.35483870967738</v>
      </c>
      <c r="W105"/>
    </row>
    <row r="106" spans="1:23" s="13" customFormat="1" x14ac:dyDescent="0.2">
      <c r="A106" s="8">
        <v>43011</v>
      </c>
      <c r="B106" s="2">
        <f>MAX(0,B105+(B$7-temps!B96-B$5))</f>
        <v>171.74193548387075</v>
      </c>
      <c r="C106" s="2">
        <f>MAX(0,C105+(C$7-temps!C96-C$5))</f>
        <v>101.09677419354847</v>
      </c>
      <c r="D106" s="2">
        <f>MAX(0,D105+(D$7-temps!D96-D$5))</f>
        <v>54.741935483870819</v>
      </c>
      <c r="E106" s="2">
        <f>MAX(0,E105+(E$7-temps!E96-E$5))</f>
        <v>91.612903225806377</v>
      </c>
      <c r="F106" s="2">
        <f>MAX(0,F105+(F$7-temps!F96-F$5))</f>
        <v>271.48387096774189</v>
      </c>
      <c r="G106" s="2">
        <f>MAX(0,G105+(G$7-temps!G96-G$5))</f>
        <v>79.419354838709609</v>
      </c>
      <c r="H106" s="2">
        <f>MAX(0,H105+(H$7-temps!H96-H$5))</f>
        <v>88.419354838709822</v>
      </c>
      <c r="I106" s="2">
        <f>MAX(0,I105+(I$7-temps!I96-I$5))</f>
        <v>68.967741935483843</v>
      </c>
      <c r="J106" s="2">
        <f>MAX(0,J105+(J$7-temps!J96-J$5))</f>
        <v>102.67741935483886</v>
      </c>
      <c r="K106" s="2">
        <f>MAX(0,K105+(K$7-temps!K96-K$5))</f>
        <v>0</v>
      </c>
      <c r="L106" s="2">
        <f>MAX(0,L105+(L$7-temps!L96-L$5))</f>
        <v>139.58064516129014</v>
      </c>
      <c r="M106" s="2">
        <f>MAX(0,M105+(M$7-temps!M96-M$5))</f>
        <v>8.0967741935483986</v>
      </c>
      <c r="N106" s="2">
        <f>MAX(0,N105+(N$7-temps!N96-N$5))</f>
        <v>85.064516129032171</v>
      </c>
      <c r="O106" s="2">
        <f>MAX(0,O105+(O$7-temps!O96-O$5))</f>
        <v>61.870967741935331</v>
      </c>
      <c r="P106" s="2">
        <f>MAX(0,P105+(P$7-temps!P96-P$5))</f>
        <v>77.064516129032313</v>
      </c>
      <c r="Q106" s="2">
        <f>MAX(0,Q105+(Q$7-temps!Q96-Q$5))</f>
        <v>203.06451612903231</v>
      </c>
      <c r="R106" s="2">
        <f>MAX(0,R105+(R$7-temps!R96-R$5))</f>
        <v>272.90322580645147</v>
      </c>
      <c r="S106" s="2">
        <f>MAX(0,S105+(S$7-temps!S96-S$5))</f>
        <v>28.225806451612826</v>
      </c>
      <c r="T106" s="2">
        <f>MAX(0,T105+(T$7-temps!T96-T$5))</f>
        <v>35.741935483870932</v>
      </c>
      <c r="U106" s="2">
        <f>MAX(0,U105+(U$7-temps!U96-U$5))</f>
        <v>183.41935483870964</v>
      </c>
      <c r="W106"/>
    </row>
    <row r="107" spans="1:23" s="13" customFormat="1" x14ac:dyDescent="0.2">
      <c r="A107" s="8">
        <v>43012</v>
      </c>
      <c r="B107" s="2">
        <f>MAX(0,B106+(B$7-temps!B97-B$5))</f>
        <v>187.93548387096752</v>
      </c>
      <c r="C107" s="2">
        <f>MAX(0,C106+(C$7-temps!C97-C$5))</f>
        <v>105.35483870967751</v>
      </c>
      <c r="D107" s="2">
        <f>MAX(0,D106+(D$7-temps!D97-D$5))</f>
        <v>57.451612903225652</v>
      </c>
      <c r="E107" s="2">
        <f>MAX(0,E106+(E$7-temps!E97-E$5))</f>
        <v>103.25806451612895</v>
      </c>
      <c r="F107" s="2">
        <f>MAX(0,F106+(F$7-temps!F97-F$5))</f>
        <v>277.22580645161287</v>
      </c>
      <c r="G107" s="2">
        <f>MAX(0,G106+(G$7-temps!G97-G$5))</f>
        <v>81.16129032258057</v>
      </c>
      <c r="H107" s="2">
        <f>MAX(0,H106+(H$7-temps!H97-H$5))</f>
        <v>90.677419354838861</v>
      </c>
      <c r="I107" s="2">
        <f>MAX(0,I106+(I$7-temps!I97-I$5))</f>
        <v>72.548387096774164</v>
      </c>
      <c r="J107" s="2">
        <f>MAX(0,J106+(J$7-temps!J97-J$5))</f>
        <v>104.51612903225822</v>
      </c>
      <c r="K107" s="2">
        <f>MAX(0,K106+(K$7-temps!K97-K$5))</f>
        <v>0</v>
      </c>
      <c r="L107" s="2">
        <f>MAX(0,L106+(L$7-temps!L97-L$5))</f>
        <v>140.7741935483869</v>
      </c>
      <c r="M107" s="2">
        <f>MAX(0,M106+(M$7-temps!M97-M$5))</f>
        <v>9.5161290322580783</v>
      </c>
      <c r="N107" s="2">
        <f>MAX(0,N106+(N$7-temps!N97-N$5))</f>
        <v>86.225806451612812</v>
      </c>
      <c r="O107" s="2">
        <f>MAX(0,O106+(O$7-temps!O97-O$5))</f>
        <v>69.516129032257908</v>
      </c>
      <c r="P107" s="2">
        <f>MAX(0,P106+(P$7-temps!P97-P$5))</f>
        <v>96.322580645161352</v>
      </c>
      <c r="Q107" s="2">
        <f>MAX(0,Q106+(Q$7-temps!Q97-Q$5))</f>
        <v>210.00000000000006</v>
      </c>
      <c r="R107" s="2">
        <f>MAX(0,R106+(R$7-temps!R97-R$5))</f>
        <v>279.99999999999989</v>
      </c>
      <c r="S107" s="2">
        <f>MAX(0,S106+(S$7-temps!S97-S$5))</f>
        <v>22.935483870967659</v>
      </c>
      <c r="T107" s="2">
        <f>MAX(0,T106+(T$7-temps!T97-T$5))</f>
        <v>52.354838709677381</v>
      </c>
      <c r="U107" s="2">
        <f>MAX(0,U106+(U$7-temps!U97-U$5))</f>
        <v>198.48387096774189</v>
      </c>
      <c r="W107"/>
    </row>
    <row r="108" spans="1:23" s="13" customFormat="1" x14ac:dyDescent="0.2">
      <c r="A108" s="8">
        <v>43013</v>
      </c>
      <c r="B108" s="2">
        <f>MAX(0,B107+(B$7-temps!B98-B$5))</f>
        <v>208.12903225806429</v>
      </c>
      <c r="C108" s="2">
        <f>MAX(0,C107+(C$7-temps!C98-C$5))</f>
        <v>106.61290322580655</v>
      </c>
      <c r="D108" s="2">
        <f>MAX(0,D107+(D$7-temps!D98-D$5))</f>
        <v>60.161290322580484</v>
      </c>
      <c r="E108" s="2">
        <f>MAX(0,E107+(E$7-temps!E98-E$5))</f>
        <v>112.90322580645153</v>
      </c>
      <c r="F108" s="2">
        <f>MAX(0,F107+(F$7-temps!F98-F$5))</f>
        <v>281.96774193548384</v>
      </c>
      <c r="G108" s="2">
        <f>MAX(0,G107+(G$7-temps!G98-G$5))</f>
        <v>83.90322580645153</v>
      </c>
      <c r="H108" s="2">
        <f>MAX(0,H107+(H$7-temps!H98-H$5))</f>
        <v>87.9354838709679</v>
      </c>
      <c r="I108" s="2">
        <f>MAX(0,I107+(I$7-temps!I98-I$5))</f>
        <v>75.129032258064484</v>
      </c>
      <c r="J108" s="2">
        <f>MAX(0,J107+(J$7-temps!J98-J$5))</f>
        <v>107.35483870967758</v>
      </c>
      <c r="K108" s="2">
        <f>MAX(0,K107+(K$7-temps!K98-K$5))</f>
        <v>0.93548387096774377</v>
      </c>
      <c r="L108" s="2">
        <f>MAX(0,L107+(L$7-temps!L98-L$5))</f>
        <v>139.96774193548367</v>
      </c>
      <c r="M108" s="2">
        <f>MAX(0,M107+(M$7-temps!M98-M$5))</f>
        <v>9.935483870967758</v>
      </c>
      <c r="N108" s="2">
        <f>MAX(0,N107+(N$7-temps!N98-N$5))</f>
        <v>87.387096774193452</v>
      </c>
      <c r="O108" s="2">
        <f>MAX(0,O107+(O$7-temps!O98-O$5))</f>
        <v>89.161290322580484</v>
      </c>
      <c r="P108" s="2">
        <f>MAX(0,P107+(P$7-temps!P98-P$5))</f>
        <v>112.58064516129039</v>
      </c>
      <c r="Q108" s="2">
        <f>MAX(0,Q107+(Q$7-temps!Q98-Q$5))</f>
        <v>213.9354838709678</v>
      </c>
      <c r="R108" s="2">
        <f>MAX(0,R107+(R$7-temps!R98-R$5))</f>
        <v>287.0967741935483</v>
      </c>
      <c r="S108" s="2">
        <f>MAX(0,S107+(S$7-temps!S98-S$5))</f>
        <v>18.645161290322491</v>
      </c>
      <c r="T108" s="2">
        <f>MAX(0,T107+(T$7-temps!T98-T$5))</f>
        <v>62.967741935483829</v>
      </c>
      <c r="U108" s="2">
        <f>MAX(0,U107+(U$7-temps!U98-U$5))</f>
        <v>210.54838709677415</v>
      </c>
      <c r="W108"/>
    </row>
    <row r="109" spans="1:23" s="13" customFormat="1" x14ac:dyDescent="0.2">
      <c r="A109" s="8">
        <v>43014</v>
      </c>
      <c r="B109" s="2">
        <f>MAX(0,B108+(B$7-temps!B99-B$5))</f>
        <v>230.32258064516105</v>
      </c>
      <c r="C109" s="2">
        <f>MAX(0,C108+(C$7-temps!C99-C$5))</f>
        <v>106.87096774193559</v>
      </c>
      <c r="D109" s="2">
        <f>MAX(0,D108+(D$7-temps!D99-D$5))</f>
        <v>71.870967741935317</v>
      </c>
      <c r="E109" s="2">
        <f>MAX(0,E108+(E$7-temps!E99-E$5))</f>
        <v>124.54838709677411</v>
      </c>
      <c r="F109" s="2">
        <f>MAX(0,F108+(F$7-temps!F99-F$5))</f>
        <v>295.70967741935482</v>
      </c>
      <c r="G109" s="2">
        <f>MAX(0,G108+(G$7-temps!G99-G$5))</f>
        <v>95.645161290322491</v>
      </c>
      <c r="H109" s="2">
        <f>MAX(0,H108+(H$7-temps!H99-H$5))</f>
        <v>86.193548387096939</v>
      </c>
      <c r="I109" s="2">
        <f>MAX(0,I108+(I$7-temps!I99-I$5))</f>
        <v>80.709677419354804</v>
      </c>
      <c r="J109" s="2">
        <f>MAX(0,J108+(J$7-temps!J99-J$5))</f>
        <v>115.19354838709694</v>
      </c>
      <c r="K109" s="2">
        <f>MAX(0,K108+(K$7-temps!K99-K$5))</f>
        <v>10.870967741935488</v>
      </c>
      <c r="L109" s="2">
        <f>MAX(0,L108+(L$7-temps!L99-L$5))</f>
        <v>149.16129032258044</v>
      </c>
      <c r="M109" s="2">
        <f>MAX(0,M108+(M$7-temps!M99-M$5))</f>
        <v>9.3548387096774377</v>
      </c>
      <c r="N109" s="2">
        <f>MAX(0,N108+(N$7-temps!N99-N$5))</f>
        <v>89.548387096774093</v>
      </c>
      <c r="O109" s="2">
        <f>MAX(0,O108+(O$7-temps!O99-O$5))</f>
        <v>99.806451612903061</v>
      </c>
      <c r="P109" s="2">
        <f>MAX(0,P108+(P$7-temps!P99-P$5))</f>
        <v>125.83870967741943</v>
      </c>
      <c r="Q109" s="2">
        <f>MAX(0,Q108+(Q$7-temps!Q99-Q$5))</f>
        <v>219.87096774193554</v>
      </c>
      <c r="R109" s="2">
        <f>MAX(0,R108+(R$7-temps!R99-R$5))</f>
        <v>293.19354838709671</v>
      </c>
      <c r="S109" s="2">
        <f>MAX(0,S108+(S$7-temps!S99-S$5))</f>
        <v>14.354838709677324</v>
      </c>
      <c r="T109" s="2">
        <f>MAX(0,T108+(T$7-temps!T99-T$5))</f>
        <v>66.580645161290278</v>
      </c>
      <c r="U109" s="2">
        <f>MAX(0,U108+(U$7-temps!U99-U$5))</f>
        <v>219.61290322580641</v>
      </c>
      <c r="W109"/>
    </row>
    <row r="110" spans="1:23" s="13" customFormat="1" x14ac:dyDescent="0.2">
      <c r="A110" s="8">
        <v>43015</v>
      </c>
      <c r="B110" s="2">
        <f>MAX(0,B109+(B$7-temps!B100-B$5))</f>
        <v>256.51612903225782</v>
      </c>
      <c r="C110" s="2">
        <f>MAX(0,C109+(C$7-temps!C100-C$5))</f>
        <v>107.12903225806463</v>
      </c>
      <c r="D110" s="2">
        <f>MAX(0,D109+(D$7-temps!D100-D$5))</f>
        <v>74.58064516129015</v>
      </c>
      <c r="E110" s="2">
        <f>MAX(0,E109+(E$7-temps!E100-E$5))</f>
        <v>134.19354838709668</v>
      </c>
      <c r="F110" s="2">
        <f>MAX(0,F109+(F$7-temps!F100-F$5))</f>
        <v>316.45161290322579</v>
      </c>
      <c r="G110" s="2">
        <f>MAX(0,G109+(G$7-temps!G100-G$5))</f>
        <v>109.38709677419345</v>
      </c>
      <c r="H110" s="2">
        <f>MAX(0,H109+(H$7-temps!H100-H$5))</f>
        <v>90.451612903225978</v>
      </c>
      <c r="I110" s="2">
        <f>MAX(0,I109+(I$7-temps!I100-I$5))</f>
        <v>88.290322580645125</v>
      </c>
      <c r="J110" s="2">
        <f>MAX(0,J109+(J$7-temps!J100-J$5))</f>
        <v>123.0322580645163</v>
      </c>
      <c r="K110" s="2">
        <f>MAX(0,K109+(K$7-temps!K100-K$5))</f>
        <v>20.806451612903231</v>
      </c>
      <c r="L110" s="2">
        <f>MAX(0,L109+(L$7-temps!L100-L$5))</f>
        <v>162.35483870967721</v>
      </c>
      <c r="M110" s="2">
        <f>MAX(0,M109+(M$7-temps!M100-M$5))</f>
        <v>7.7741935483871174</v>
      </c>
      <c r="N110" s="2">
        <f>MAX(0,N109+(N$7-temps!N100-N$5))</f>
        <v>91.709677419354733</v>
      </c>
      <c r="O110" s="2">
        <f>MAX(0,O109+(O$7-temps!O100-O$5))</f>
        <v>102.45161290322564</v>
      </c>
      <c r="P110" s="2">
        <f>MAX(0,P109+(P$7-temps!P100-P$5))</f>
        <v>131.09677419354847</v>
      </c>
      <c r="Q110" s="2">
        <f>MAX(0,Q109+(Q$7-temps!Q100-Q$5))</f>
        <v>227.80645161290329</v>
      </c>
      <c r="R110" s="2">
        <f>MAX(0,R109+(R$7-temps!R100-R$5))</f>
        <v>314.29032258064512</v>
      </c>
      <c r="S110" s="2">
        <f>MAX(0,S109+(S$7-temps!S100-S$5))</f>
        <v>20.064516129032157</v>
      </c>
      <c r="T110" s="2">
        <f>MAX(0,T109+(T$7-temps!T100-T$5))</f>
        <v>66.193548387096726</v>
      </c>
      <c r="U110" s="2">
        <f>MAX(0,U109+(U$7-temps!U100-U$5))</f>
        <v>223.67741935483866</v>
      </c>
      <c r="W110"/>
    </row>
    <row r="111" spans="1:23" s="13" customFormat="1" x14ac:dyDescent="0.2">
      <c r="A111" s="8">
        <v>43016</v>
      </c>
      <c r="B111" s="2">
        <f>MAX(0,B110+(B$7-temps!B101-B$5))</f>
        <v>264.70967741935459</v>
      </c>
      <c r="C111" s="2">
        <f>MAX(0,C110+(C$7-temps!C101-C$5))</f>
        <v>107.38709677419367</v>
      </c>
      <c r="D111" s="2">
        <f>MAX(0,D110+(D$7-temps!D101-D$5))</f>
        <v>90.290322580644983</v>
      </c>
      <c r="E111" s="2">
        <f>MAX(0,E110+(E$7-temps!E101-E$5))</f>
        <v>143.83870967741927</v>
      </c>
      <c r="F111" s="2">
        <f>MAX(0,F110+(F$7-temps!F101-F$5))</f>
        <v>348.19354838709677</v>
      </c>
      <c r="G111" s="2">
        <f>MAX(0,G110+(G$7-temps!G101-G$5))</f>
        <v>112.12903225806441</v>
      </c>
      <c r="H111" s="2">
        <f>MAX(0,H110+(H$7-temps!H101-H$5))</f>
        <v>103.70967741935502</v>
      </c>
      <c r="I111" s="2">
        <f>MAX(0,I110+(I$7-temps!I101-I$5))</f>
        <v>95.870967741935445</v>
      </c>
      <c r="J111" s="2">
        <f>MAX(0,J110+(J$7-temps!J101-J$5))</f>
        <v>132.87096774193566</v>
      </c>
      <c r="K111" s="2">
        <f>MAX(0,K110+(K$7-temps!K101-K$5))</f>
        <v>29.741935483870975</v>
      </c>
      <c r="L111" s="2">
        <f>MAX(0,L110+(L$7-temps!L101-L$5))</f>
        <v>175.54838709677398</v>
      </c>
      <c r="M111" s="2">
        <f>MAX(0,M110+(M$7-temps!M101-M$5))</f>
        <v>6.1935483870967971</v>
      </c>
      <c r="N111" s="2">
        <f>MAX(0,N110+(N$7-temps!N101-N$5))</f>
        <v>103.87096774193537</v>
      </c>
      <c r="O111" s="2">
        <f>MAX(0,O110+(O$7-temps!O101-O$5))</f>
        <v>104.09677419354821</v>
      </c>
      <c r="P111" s="2">
        <f>MAX(0,P110+(P$7-temps!P101-P$5))</f>
        <v>135.35483870967749</v>
      </c>
      <c r="Q111" s="2">
        <f>MAX(0,Q110+(Q$7-temps!Q101-Q$5))</f>
        <v>236.74193548387103</v>
      </c>
      <c r="R111" s="2">
        <f>MAX(0,R110+(R$7-temps!R101-R$5))</f>
        <v>340.38709677419354</v>
      </c>
      <c r="S111" s="2">
        <f>MAX(0,S110+(S$7-temps!S101-S$5))</f>
        <v>27.77419354838699</v>
      </c>
      <c r="T111" s="2">
        <f>MAX(0,T110+(T$7-temps!T101-T$5))</f>
        <v>61.806451612903174</v>
      </c>
      <c r="U111" s="2">
        <f>MAX(0,U110+(U$7-temps!U101-U$5))</f>
        <v>226.74193548387092</v>
      </c>
      <c r="W111"/>
    </row>
    <row r="112" spans="1:23" s="13" customFormat="1" x14ac:dyDescent="0.2">
      <c r="A112" s="8">
        <v>43017</v>
      </c>
      <c r="B112" s="2">
        <f>MAX(0,B111+(B$7-temps!B102-B$5))</f>
        <v>280.90322580645136</v>
      </c>
      <c r="C112" s="2">
        <f>MAX(0,C111+(C$7-temps!C102-C$5))</f>
        <v>109.6451612903227</v>
      </c>
      <c r="D112" s="2">
        <f>MAX(0,D111+(D$7-temps!D102-D$5))</f>
        <v>102.99999999999982</v>
      </c>
      <c r="E112" s="2">
        <f>MAX(0,E111+(E$7-temps!E102-E$5))</f>
        <v>154.48387096774184</v>
      </c>
      <c r="F112" s="2">
        <f>MAX(0,F111+(F$7-temps!F102-F$5))</f>
        <v>379.93548387096774</v>
      </c>
      <c r="G112" s="2">
        <f>MAX(0,G111+(G$7-temps!G102-G$5))</f>
        <v>127.87096774193537</v>
      </c>
      <c r="H112" s="2">
        <f>MAX(0,H111+(H$7-temps!H102-H$5))</f>
        <v>121.96774193548406</v>
      </c>
      <c r="I112" s="2">
        <f>MAX(0,I111+(I$7-temps!I102-I$5))</f>
        <v>103.45161290322577</v>
      </c>
      <c r="J112" s="2">
        <f>MAX(0,J111+(J$7-temps!J102-J$5))</f>
        <v>144.70967741935502</v>
      </c>
      <c r="K112" s="2">
        <f>MAX(0,K111+(K$7-temps!K102-K$5))</f>
        <v>41.677419354838719</v>
      </c>
      <c r="L112" s="2">
        <f>MAX(0,L111+(L$7-temps!L102-L$5))</f>
        <v>181.74193548387075</v>
      </c>
      <c r="M112" s="2">
        <f>MAX(0,M111+(M$7-temps!M102-M$5))</f>
        <v>6.6129032258064768</v>
      </c>
      <c r="N112" s="2">
        <f>MAX(0,N111+(N$7-temps!N102-N$5))</f>
        <v>113.03225806451601</v>
      </c>
      <c r="O112" s="2">
        <f>MAX(0,O111+(O$7-temps!O102-O$5))</f>
        <v>100.74193548387079</v>
      </c>
      <c r="P112" s="2">
        <f>MAX(0,P111+(P$7-temps!P102-P$5))</f>
        <v>136.61290322580652</v>
      </c>
      <c r="Q112" s="2">
        <f>MAX(0,Q111+(Q$7-temps!Q102-Q$5))</f>
        <v>251.67741935483878</v>
      </c>
      <c r="R112" s="2">
        <f>MAX(0,R111+(R$7-temps!R102-R$5))</f>
        <v>359.48387096774195</v>
      </c>
      <c r="S112" s="2">
        <f>MAX(0,S111+(S$7-temps!S102-S$5))</f>
        <v>31.483870967741822</v>
      </c>
      <c r="T112" s="2">
        <f>MAX(0,T111+(T$7-temps!T102-T$5))</f>
        <v>57.419354838709623</v>
      </c>
      <c r="U112" s="2">
        <f>MAX(0,U111+(U$7-temps!U102-U$5))</f>
        <v>230.80645161290317</v>
      </c>
      <c r="W112"/>
    </row>
    <row r="113" spans="1:23" s="13" customFormat="1" x14ac:dyDescent="0.2">
      <c r="A113" s="8">
        <v>43018</v>
      </c>
      <c r="B113" s="2">
        <f>MAX(0,B112+(B$7-temps!B103-B$5))</f>
        <v>295.09677419354813</v>
      </c>
      <c r="C113" s="2">
        <f>MAX(0,C112+(C$7-temps!C103-C$5))</f>
        <v>109.90322580645174</v>
      </c>
      <c r="D113" s="2">
        <f>MAX(0,D112+(D$7-temps!D103-D$5))</f>
        <v>114.70967741935465</v>
      </c>
      <c r="E113" s="2">
        <f>MAX(0,E112+(E$7-temps!E103-E$5))</f>
        <v>165.1290322580644</v>
      </c>
      <c r="F113" s="2">
        <f>MAX(0,F112+(F$7-temps!F103-F$5))</f>
        <v>402.67741935483872</v>
      </c>
      <c r="G113" s="2">
        <f>MAX(0,G112+(G$7-temps!G103-G$5))</f>
        <v>136.61290322580635</v>
      </c>
      <c r="H113" s="2">
        <f>MAX(0,H112+(H$7-temps!H103-H$5))</f>
        <v>136.2258064516131</v>
      </c>
      <c r="I113" s="2">
        <f>MAX(0,I112+(I$7-temps!I103-I$5))</f>
        <v>111.03225806451609</v>
      </c>
      <c r="J113" s="2">
        <f>MAX(0,J112+(J$7-temps!J103-J$5))</f>
        <v>156.54838709677438</v>
      </c>
      <c r="K113" s="2">
        <f>MAX(0,K112+(K$7-temps!K103-K$5))</f>
        <v>46.612903225806463</v>
      </c>
      <c r="L113" s="2">
        <f>MAX(0,L112+(L$7-temps!L103-L$5))</f>
        <v>186.93548387096752</v>
      </c>
      <c r="M113" s="2">
        <f>MAX(0,M112+(M$7-temps!M103-M$5))</f>
        <v>7.0322580645161565</v>
      </c>
      <c r="N113" s="2">
        <f>MAX(0,N112+(N$7-temps!N103-N$5))</f>
        <v>120.19354838709666</v>
      </c>
      <c r="O113" s="2">
        <f>MAX(0,O112+(O$7-temps!O103-O$5))</f>
        <v>108.38709677419337</v>
      </c>
      <c r="P113" s="2">
        <f>MAX(0,P112+(P$7-temps!P103-P$5))</f>
        <v>136.87096774193554</v>
      </c>
      <c r="Q113" s="2">
        <f>MAX(0,Q112+(Q$7-temps!Q103-Q$5))</f>
        <v>270.61290322580652</v>
      </c>
      <c r="R113" s="2">
        <f>MAX(0,R112+(R$7-temps!R103-R$5))</f>
        <v>375.58064516129036</v>
      </c>
      <c r="S113" s="2">
        <f>MAX(0,S112+(S$7-temps!S103-S$5))</f>
        <v>31.193548387096655</v>
      </c>
      <c r="T113" s="2">
        <f>MAX(0,T112+(T$7-temps!T103-T$5))</f>
        <v>53.032258064516071</v>
      </c>
      <c r="U113" s="2">
        <f>MAX(0,U112+(U$7-temps!U103-U$5))</f>
        <v>244.87096774193543</v>
      </c>
      <c r="W113"/>
    </row>
    <row r="114" spans="1:23" s="13" customFormat="1" x14ac:dyDescent="0.2">
      <c r="A114" s="8">
        <v>43019</v>
      </c>
      <c r="B114" s="2">
        <f>MAX(0,B113+(B$7-temps!B104-B$5))</f>
        <v>312.2903225806449</v>
      </c>
      <c r="C114" s="2">
        <f>MAX(0,C113+(C$7-temps!C104-C$5))</f>
        <v>110.16129032258078</v>
      </c>
      <c r="D114" s="2">
        <f>MAX(0,D113+(D$7-temps!D104-D$5))</f>
        <v>121.41935483870948</v>
      </c>
      <c r="E114" s="2">
        <f>MAX(0,E113+(E$7-temps!E104-E$5))</f>
        <v>174.77419354838696</v>
      </c>
      <c r="F114" s="2">
        <f>MAX(0,F113+(F$7-temps!F104-F$5))</f>
        <v>418.41935483870969</v>
      </c>
      <c r="G114" s="2">
        <f>MAX(0,G113+(G$7-temps!G104-G$5))</f>
        <v>143.35483870967732</v>
      </c>
      <c r="H114" s="2">
        <f>MAX(0,H113+(H$7-temps!H104-H$5))</f>
        <v>142.48387096774212</v>
      </c>
      <c r="I114" s="2">
        <f>MAX(0,I113+(I$7-temps!I104-I$5))</f>
        <v>125.61290322580641</v>
      </c>
      <c r="J114" s="2">
        <f>MAX(0,J113+(J$7-temps!J104-J$5))</f>
        <v>162.38709677419374</v>
      </c>
      <c r="K114" s="2">
        <f>MAX(0,K113+(K$7-temps!K104-K$5))</f>
        <v>46.548387096774206</v>
      </c>
      <c r="L114" s="2">
        <f>MAX(0,L113+(L$7-temps!L104-L$5))</f>
        <v>192.12903225806429</v>
      </c>
      <c r="M114" s="2">
        <f>MAX(0,M113+(M$7-temps!M104-M$5))</f>
        <v>21.451612903225836</v>
      </c>
      <c r="N114" s="2">
        <f>MAX(0,N113+(N$7-temps!N104-N$5))</f>
        <v>126.3548387096773</v>
      </c>
      <c r="O114" s="2">
        <f>MAX(0,O113+(O$7-temps!O104-O$5))</f>
        <v>113.03225806451594</v>
      </c>
      <c r="P114" s="2">
        <f>MAX(0,P113+(P$7-temps!P104-P$5))</f>
        <v>137.12903225806457</v>
      </c>
      <c r="Q114" s="2">
        <f>MAX(0,Q113+(Q$7-temps!Q104-Q$5))</f>
        <v>292.54838709677426</v>
      </c>
      <c r="R114" s="2">
        <f>MAX(0,R113+(R$7-temps!R104-R$5))</f>
        <v>389.67741935483878</v>
      </c>
      <c r="S114" s="2">
        <f>MAX(0,S113+(S$7-temps!S104-S$5))</f>
        <v>31.903225806451488</v>
      </c>
      <c r="T114" s="2">
        <f>MAX(0,T113+(T$7-temps!T104-T$5))</f>
        <v>48.64516129032252</v>
      </c>
      <c r="U114" s="2">
        <f>MAX(0,U113+(U$7-temps!U104-U$5))</f>
        <v>256.93548387096769</v>
      </c>
      <c r="W114"/>
    </row>
    <row r="115" spans="1:23" s="13" customFormat="1" x14ac:dyDescent="0.2">
      <c r="A115" s="8">
        <v>43020</v>
      </c>
      <c r="B115" s="2">
        <f>MAX(0,B114+(B$7-temps!B105-B$5))</f>
        <v>329.48387096774167</v>
      </c>
      <c r="C115" s="2">
        <f>MAX(0,C114+(C$7-temps!C105-C$5))</f>
        <v>113.41935483870982</v>
      </c>
      <c r="D115" s="2">
        <f>MAX(0,D114+(D$7-temps!D105-D$5))</f>
        <v>128.12903225806431</v>
      </c>
      <c r="E115" s="2">
        <f>MAX(0,E114+(E$7-temps!E105-E$5))</f>
        <v>187.41935483870952</v>
      </c>
      <c r="F115" s="2">
        <f>MAX(0,F114+(F$7-temps!F105-F$5))</f>
        <v>432.16129032258067</v>
      </c>
      <c r="G115" s="2">
        <f>MAX(0,G114+(G$7-temps!G105-G$5))</f>
        <v>147.0967741935483</v>
      </c>
      <c r="H115" s="2">
        <f>MAX(0,H114+(H$7-temps!H105-H$5))</f>
        <v>142.74193548387115</v>
      </c>
      <c r="I115" s="2">
        <f>MAX(0,I114+(I$7-temps!I105-I$5))</f>
        <v>128.19354838709671</v>
      </c>
      <c r="J115" s="2">
        <f>MAX(0,J114+(J$7-temps!J105-J$5))</f>
        <v>172.2258064516131</v>
      </c>
      <c r="K115" s="2">
        <f>MAX(0,K114+(K$7-temps!K105-K$5))</f>
        <v>54.48387096774195</v>
      </c>
      <c r="L115" s="2">
        <f>MAX(0,L114+(L$7-temps!L105-L$5))</f>
        <v>206.32258064516105</v>
      </c>
      <c r="M115" s="2">
        <f>MAX(0,M114+(M$7-temps!M105-M$5))</f>
        <v>30.870967741935516</v>
      </c>
      <c r="N115" s="2">
        <f>MAX(0,N114+(N$7-temps!N105-N$5))</f>
        <v>133.51612903225794</v>
      </c>
      <c r="O115" s="2">
        <f>MAX(0,O114+(O$7-temps!O105-O$5))</f>
        <v>128.67741935483852</v>
      </c>
      <c r="P115" s="2">
        <f>MAX(0,P114+(P$7-temps!P105-P$5))</f>
        <v>143.38709677419359</v>
      </c>
      <c r="Q115" s="2">
        <f>MAX(0,Q114+(Q$7-temps!Q105-Q$5))</f>
        <v>306.48387096774201</v>
      </c>
      <c r="R115" s="2">
        <f>MAX(0,R114+(R$7-temps!R105-R$5))</f>
        <v>399.77419354838719</v>
      </c>
      <c r="S115" s="2">
        <f>MAX(0,S114+(S$7-temps!S105-S$5))</f>
        <v>30.612903225806321</v>
      </c>
      <c r="T115" s="2">
        <f>MAX(0,T114+(T$7-temps!T105-T$5))</f>
        <v>45.258064516128968</v>
      </c>
      <c r="U115" s="2">
        <f>MAX(0,U114+(U$7-temps!U105-U$5))</f>
        <v>265.99999999999994</v>
      </c>
      <c r="W115"/>
    </row>
    <row r="116" spans="1:23" s="13" customFormat="1" x14ac:dyDescent="0.2">
      <c r="A116" s="8">
        <v>43021</v>
      </c>
      <c r="B116" s="2">
        <f>MAX(0,B115+(B$7-temps!B106-B$5))</f>
        <v>342.67741935483843</v>
      </c>
      <c r="C116" s="2">
        <f>MAX(0,C115+(C$7-temps!C106-C$5))</f>
        <v>115.67741935483886</v>
      </c>
      <c r="D116" s="2">
        <f>MAX(0,D115+(D$7-temps!D106-D$5))</f>
        <v>134.83870967741916</v>
      </c>
      <c r="E116" s="2">
        <f>MAX(0,E115+(E$7-temps!E106-E$5))</f>
        <v>206.06451612903209</v>
      </c>
      <c r="F116" s="2">
        <f>MAX(0,F115+(F$7-temps!F106-F$5))</f>
        <v>443.90322580645164</v>
      </c>
      <c r="G116" s="2">
        <f>MAX(0,G115+(G$7-temps!G106-G$5))</f>
        <v>150.83870967741927</v>
      </c>
      <c r="H116" s="2">
        <f>MAX(0,H115+(H$7-temps!H106-H$5))</f>
        <v>148.00000000000017</v>
      </c>
      <c r="I116" s="2">
        <f>MAX(0,I115+(I$7-temps!I106-I$5))</f>
        <v>130.77419354838702</v>
      </c>
      <c r="J116" s="2">
        <f>MAX(0,J115+(J$7-temps!J106-J$5))</f>
        <v>191.06451612903246</v>
      </c>
      <c r="K116" s="2">
        <f>MAX(0,K115+(K$7-temps!K106-K$5))</f>
        <v>59.419354838709694</v>
      </c>
      <c r="L116" s="2">
        <f>MAX(0,L115+(L$7-temps!L106-L$5))</f>
        <v>229.51612903225782</v>
      </c>
      <c r="M116" s="2">
        <f>MAX(0,M115+(M$7-temps!M106-M$5))</f>
        <v>38.290322580645196</v>
      </c>
      <c r="N116" s="2">
        <f>MAX(0,N115+(N$7-temps!N106-N$5))</f>
        <v>140.67741935483858</v>
      </c>
      <c r="O116" s="2">
        <f>MAX(0,O115+(O$7-temps!O106-O$5))</f>
        <v>137.32258064516111</v>
      </c>
      <c r="P116" s="2">
        <f>MAX(0,P115+(P$7-temps!P106-P$5))</f>
        <v>149.64516129032262</v>
      </c>
      <c r="Q116" s="2">
        <f>MAX(0,Q115+(Q$7-temps!Q106-Q$5))</f>
        <v>319.41935483870975</v>
      </c>
      <c r="R116" s="2">
        <f>MAX(0,R115+(R$7-temps!R106-R$5))</f>
        <v>413.8709677419356</v>
      </c>
      <c r="S116" s="2">
        <f>MAX(0,S115+(S$7-temps!S106-S$5))</f>
        <v>28.322580645161153</v>
      </c>
      <c r="T116" s="2">
        <f>MAX(0,T115+(T$7-temps!T106-T$5))</f>
        <v>41.870967741935416</v>
      </c>
      <c r="U116" s="2">
        <f>MAX(0,U115+(U$7-temps!U106-U$5))</f>
        <v>270.0645161290322</v>
      </c>
      <c r="W116"/>
    </row>
    <row r="117" spans="1:23" s="13" customFormat="1" x14ac:dyDescent="0.2">
      <c r="A117" s="8">
        <v>43022</v>
      </c>
      <c r="B117" s="2">
        <f>MAX(0,B116+(B$7-temps!B107-B$5))</f>
        <v>349.8709677419352</v>
      </c>
      <c r="C117" s="2">
        <f>MAX(0,C116+(C$7-temps!C107-C$5))</f>
        <v>129.93548387096791</v>
      </c>
      <c r="D117" s="2">
        <f>MAX(0,D116+(D$7-temps!D107-D$5))</f>
        <v>144.54838709677398</v>
      </c>
      <c r="E117" s="2">
        <f>MAX(0,E116+(E$7-temps!E107-E$5))</f>
        <v>213.70967741935465</v>
      </c>
      <c r="F117" s="2">
        <f>MAX(0,F116+(F$7-temps!F107-F$5))</f>
        <v>455.64516129032262</v>
      </c>
      <c r="G117" s="2">
        <f>MAX(0,G116+(G$7-temps!G107-G$5))</f>
        <v>157.58064516129025</v>
      </c>
      <c r="H117" s="2">
        <f>MAX(0,H116+(H$7-temps!H107-H$5))</f>
        <v>164.2580645161292</v>
      </c>
      <c r="I117" s="2">
        <f>MAX(0,I116+(I$7-temps!I107-I$5))</f>
        <v>133.35483870967732</v>
      </c>
      <c r="J117" s="2">
        <f>MAX(0,J116+(J$7-temps!J107-J$5))</f>
        <v>210.90322580645181</v>
      </c>
      <c r="K117" s="2">
        <f>MAX(0,K116+(K$7-temps!K107-K$5))</f>
        <v>63.354838709677438</v>
      </c>
      <c r="L117" s="2">
        <f>MAX(0,L116+(L$7-temps!L107-L$5))</f>
        <v>245.70967741935459</v>
      </c>
      <c r="M117" s="2">
        <f>MAX(0,M116+(M$7-temps!M107-M$5))</f>
        <v>41.709677419354875</v>
      </c>
      <c r="N117" s="2">
        <f>MAX(0,N116+(N$7-temps!N107-N$5))</f>
        <v>144.83870967741922</v>
      </c>
      <c r="O117" s="2">
        <f>MAX(0,O116+(O$7-temps!O107-O$5))</f>
        <v>152.96774193548367</v>
      </c>
      <c r="P117" s="2">
        <f>MAX(0,P116+(P$7-temps!P107-P$5))</f>
        <v>162.90322580645164</v>
      </c>
      <c r="Q117" s="2">
        <f>MAX(0,Q116+(Q$7-temps!Q107-Q$5))</f>
        <v>329.35483870967749</v>
      </c>
      <c r="R117" s="2">
        <f>MAX(0,R116+(R$7-temps!R107-R$5))</f>
        <v>425.96774193548401</v>
      </c>
      <c r="S117" s="2">
        <f>MAX(0,S116+(S$7-temps!S107-S$5))</f>
        <v>31.032258064515986</v>
      </c>
      <c r="T117" s="2">
        <f>MAX(0,T116+(T$7-temps!T107-T$5))</f>
        <v>48.483870967741865</v>
      </c>
      <c r="U117" s="2">
        <f>MAX(0,U116+(U$7-temps!U107-U$5))</f>
        <v>277.12903225806446</v>
      </c>
      <c r="W117"/>
    </row>
    <row r="118" spans="1:23" s="13" customFormat="1" x14ac:dyDescent="0.2">
      <c r="A118" s="8">
        <v>43023</v>
      </c>
      <c r="B118" s="2">
        <f>MAX(0,B117+(B$7-temps!B108-B$5))</f>
        <v>355.06451612903197</v>
      </c>
      <c r="C118" s="2">
        <f>MAX(0,C117+(C$7-temps!C108-C$5))</f>
        <v>149.19354838709694</v>
      </c>
      <c r="D118" s="2">
        <f>MAX(0,D117+(D$7-temps!D108-D$5))</f>
        <v>150.2580645161288</v>
      </c>
      <c r="E118" s="2">
        <f>MAX(0,E117+(E$7-temps!E108-E$5))</f>
        <v>223.35483870967721</v>
      </c>
      <c r="F118" s="2">
        <f>MAX(0,F117+(F$7-temps!F108-F$5))</f>
        <v>465.38709677419359</v>
      </c>
      <c r="G118" s="2">
        <f>MAX(0,G117+(G$7-temps!G108-G$5))</f>
        <v>164.32258064516122</v>
      </c>
      <c r="H118" s="2">
        <f>MAX(0,H117+(H$7-temps!H108-H$5))</f>
        <v>191.51612903225822</v>
      </c>
      <c r="I118" s="2">
        <f>MAX(0,I117+(I$7-temps!I108-I$5))</f>
        <v>144.93548387096763</v>
      </c>
      <c r="J118" s="2">
        <f>MAX(0,J117+(J$7-temps!J108-J$5))</f>
        <v>231.74193548387117</v>
      </c>
      <c r="K118" s="2">
        <f>MAX(0,K117+(K$7-temps!K108-K$5))</f>
        <v>66.290322580645181</v>
      </c>
      <c r="L118" s="2">
        <f>MAX(0,L117+(L$7-temps!L108-L$5))</f>
        <v>260.90322580645136</v>
      </c>
      <c r="M118" s="2">
        <f>MAX(0,M117+(M$7-temps!M108-M$5))</f>
        <v>45.129032258064555</v>
      </c>
      <c r="N118" s="2">
        <f>MAX(0,N117+(N$7-temps!N108-N$5))</f>
        <v>147.99999999999986</v>
      </c>
      <c r="O118" s="2">
        <f>MAX(0,O117+(O$7-temps!O108-O$5))</f>
        <v>173.61290322580624</v>
      </c>
      <c r="P118" s="2">
        <f>MAX(0,P117+(P$7-temps!P108-P$5))</f>
        <v>171.16129032258067</v>
      </c>
      <c r="Q118" s="2">
        <f>MAX(0,Q117+(Q$7-temps!Q108-Q$5))</f>
        <v>336.29032258064524</v>
      </c>
      <c r="R118" s="2">
        <f>MAX(0,R117+(R$7-temps!R108-R$5))</f>
        <v>438.06451612903243</v>
      </c>
      <c r="S118" s="2">
        <f>MAX(0,S117+(S$7-temps!S108-S$5))</f>
        <v>42.741935483870819</v>
      </c>
      <c r="T118" s="2">
        <f>MAX(0,T117+(T$7-temps!T108-T$5))</f>
        <v>61.096774193548313</v>
      </c>
      <c r="U118" s="2">
        <f>MAX(0,U117+(U$7-temps!U108-U$5))</f>
        <v>281.19354838709671</v>
      </c>
      <c r="W118"/>
    </row>
    <row r="119" spans="1:23" s="13" customFormat="1" x14ac:dyDescent="0.2">
      <c r="A119" s="8">
        <v>43024</v>
      </c>
      <c r="B119" s="2">
        <f>MAX(0,B118+(B$7-temps!B109-B$5))</f>
        <v>361.25806451612874</v>
      </c>
      <c r="C119" s="2">
        <f>MAX(0,C118+(C$7-temps!C109-C$5))</f>
        <v>174.45161290322596</v>
      </c>
      <c r="D119" s="2">
        <f>MAX(0,D118+(D$7-temps!D109-D$5))</f>
        <v>156.96774193548362</v>
      </c>
      <c r="E119" s="2">
        <f>MAX(0,E118+(E$7-temps!E109-E$5))</f>
        <v>228.99999999999977</v>
      </c>
      <c r="F119" s="2">
        <f>MAX(0,F118+(F$7-temps!F109-F$5))</f>
        <v>472.12903225806457</v>
      </c>
      <c r="G119" s="2">
        <f>MAX(0,G118+(G$7-temps!G109-G$5))</f>
        <v>184.0645161290322</v>
      </c>
      <c r="H119" s="2">
        <f>MAX(0,H118+(H$7-temps!H109-H$5))</f>
        <v>209.77419354838725</v>
      </c>
      <c r="I119" s="2">
        <f>MAX(0,I118+(I$7-temps!I109-I$5))</f>
        <v>153.51612903225794</v>
      </c>
      <c r="J119" s="2">
        <f>MAX(0,J118+(J$7-temps!J109-J$5))</f>
        <v>243.58064516129053</v>
      </c>
      <c r="K119" s="2">
        <f>MAX(0,K118+(K$7-temps!K109-K$5))</f>
        <v>72.225806451612925</v>
      </c>
      <c r="L119" s="2">
        <f>MAX(0,L118+(L$7-temps!L109-L$5))</f>
        <v>287.09677419354813</v>
      </c>
      <c r="M119" s="2">
        <f>MAX(0,M118+(M$7-temps!M109-M$5))</f>
        <v>50.548387096774235</v>
      </c>
      <c r="N119" s="2">
        <f>MAX(0,N118+(N$7-temps!N109-N$5))</f>
        <v>149.1612903225805</v>
      </c>
      <c r="O119" s="2">
        <f>MAX(0,O118+(O$7-temps!O109-O$5))</f>
        <v>194.2580645161288</v>
      </c>
      <c r="P119" s="2">
        <f>MAX(0,P118+(P$7-temps!P109-P$5))</f>
        <v>181.41935483870969</v>
      </c>
      <c r="Q119" s="2">
        <f>MAX(0,Q118+(Q$7-temps!Q109-Q$5))</f>
        <v>339.22580645161298</v>
      </c>
      <c r="R119" s="2">
        <f>MAX(0,R118+(R$7-temps!R109-R$5))</f>
        <v>453.16129032258084</v>
      </c>
      <c r="S119" s="2">
        <f>MAX(0,S118+(S$7-temps!S109-S$5))</f>
        <v>48.451612903225652</v>
      </c>
      <c r="T119" s="2">
        <f>MAX(0,T118+(T$7-temps!T109-T$5))</f>
        <v>72.709677419354762</v>
      </c>
      <c r="U119" s="2">
        <f>MAX(0,U118+(U$7-temps!U109-U$5))</f>
        <v>289.25806451612897</v>
      </c>
      <c r="W119"/>
    </row>
    <row r="120" spans="1:23" s="13" customFormat="1" x14ac:dyDescent="0.2">
      <c r="A120" s="8">
        <v>43025</v>
      </c>
      <c r="B120" s="2">
        <f>MAX(0,B119+(B$7-temps!B110-B$5))</f>
        <v>365.45161290322551</v>
      </c>
      <c r="C120" s="2">
        <f>MAX(0,C119+(C$7-temps!C110-C$5))</f>
        <v>190.70967741935499</v>
      </c>
      <c r="D120" s="2">
        <f>MAX(0,D119+(D$7-temps!D110-D$5))</f>
        <v>164.67741935483843</v>
      </c>
      <c r="E120" s="2">
        <f>MAX(0,E119+(E$7-temps!E110-E$5))</f>
        <v>231.64516129032233</v>
      </c>
      <c r="F120" s="2">
        <f>MAX(0,F119+(F$7-temps!F110-F$5))</f>
        <v>478.87096774193554</v>
      </c>
      <c r="G120" s="2">
        <f>MAX(0,G119+(G$7-temps!G110-G$5))</f>
        <v>205.80645161290317</v>
      </c>
      <c r="H120" s="2">
        <f>MAX(0,H119+(H$7-temps!H110-H$5))</f>
        <v>230.03225806451627</v>
      </c>
      <c r="I120" s="2">
        <f>MAX(0,I119+(I$7-temps!I110-I$5))</f>
        <v>166.09677419354824</v>
      </c>
      <c r="J120" s="2">
        <f>MAX(0,J119+(J$7-temps!J110-J$5))</f>
        <v>251.41935483870989</v>
      </c>
      <c r="K120" s="2">
        <f>MAX(0,K119+(K$7-temps!K110-K$5))</f>
        <v>79.161290322580669</v>
      </c>
      <c r="L120" s="2">
        <f>MAX(0,L119+(L$7-temps!L110-L$5))</f>
        <v>301.2903225806449</v>
      </c>
      <c r="M120" s="2">
        <f>MAX(0,M119+(M$7-temps!M110-M$5))</f>
        <v>49.967741935483915</v>
      </c>
      <c r="N120" s="2">
        <f>MAX(0,N119+(N$7-temps!N110-N$5))</f>
        <v>164.32258064516114</v>
      </c>
      <c r="O120" s="2">
        <f>MAX(0,O119+(O$7-temps!O110-O$5))</f>
        <v>224.90322580645136</v>
      </c>
      <c r="P120" s="2">
        <f>MAX(0,P119+(P$7-temps!P110-P$5))</f>
        <v>187.67741935483872</v>
      </c>
      <c r="Q120" s="2">
        <f>MAX(0,Q119+(Q$7-temps!Q110-Q$5))</f>
        <v>341.16129032258073</v>
      </c>
      <c r="R120" s="2">
        <f>MAX(0,R119+(R$7-temps!R110-R$5))</f>
        <v>467.25806451612925</v>
      </c>
      <c r="S120" s="2">
        <f>MAX(0,S119+(S$7-temps!S110-S$5))</f>
        <v>56.161290322580484</v>
      </c>
      <c r="T120" s="2">
        <f>MAX(0,T119+(T$7-temps!T110-T$5))</f>
        <v>74.32258064516121</v>
      </c>
      <c r="U120" s="2">
        <f>MAX(0,U119+(U$7-temps!U110-U$5))</f>
        <v>304.32258064516122</v>
      </c>
      <c r="W120"/>
    </row>
    <row r="121" spans="1:23" s="13" customFormat="1" x14ac:dyDescent="0.2">
      <c r="A121" s="8">
        <v>43026</v>
      </c>
      <c r="B121" s="2">
        <f>MAX(0,B120+(B$7-temps!B111-B$5))</f>
        <v>385.64516129032228</v>
      </c>
      <c r="C121" s="2">
        <f>MAX(0,C120+(C$7-temps!C111-C$5))</f>
        <v>208.96774193548401</v>
      </c>
      <c r="D121" s="2">
        <f>MAX(0,D120+(D$7-temps!D111-D$5))</f>
        <v>171.38709677419325</v>
      </c>
      <c r="E121" s="2">
        <f>MAX(0,E120+(E$7-temps!E111-E$5))</f>
        <v>243.2903225806449</v>
      </c>
      <c r="F121" s="2">
        <f>MAX(0,F120+(F$7-temps!F111-F$5))</f>
        <v>485.61290322580652</v>
      </c>
      <c r="G121" s="2">
        <f>MAX(0,G120+(G$7-temps!G111-G$5))</f>
        <v>223.54838709677415</v>
      </c>
      <c r="H121" s="2">
        <f>MAX(0,H120+(H$7-temps!H111-H$5))</f>
        <v>246.2903225806453</v>
      </c>
      <c r="I121" s="2">
        <f>MAX(0,I120+(I$7-temps!I111-I$5))</f>
        <v>176.67741935483855</v>
      </c>
      <c r="J121" s="2">
        <f>MAX(0,J120+(J$7-temps!J111-J$5))</f>
        <v>261.25806451612925</v>
      </c>
      <c r="K121" s="2">
        <f>MAX(0,K120+(K$7-temps!K111-K$5))</f>
        <v>80.096774193548413</v>
      </c>
      <c r="L121" s="2">
        <f>MAX(0,L120+(L$7-temps!L111-L$5))</f>
        <v>309.48387096774167</v>
      </c>
      <c r="M121" s="2">
        <f>MAX(0,M120+(M$7-temps!M111-M$5))</f>
        <v>54.387096774193594</v>
      </c>
      <c r="N121" s="2">
        <f>MAX(0,N120+(N$7-temps!N111-N$5))</f>
        <v>181.48387096774178</v>
      </c>
      <c r="O121" s="2">
        <f>MAX(0,O120+(O$7-temps!O111-O$5))</f>
        <v>251.54838709677392</v>
      </c>
      <c r="P121" s="2">
        <f>MAX(0,P120+(P$7-temps!P111-P$5))</f>
        <v>195.93548387096774</v>
      </c>
      <c r="Q121" s="2">
        <f>MAX(0,Q120+(Q$7-temps!Q111-Q$5))</f>
        <v>348.09677419354847</v>
      </c>
      <c r="R121" s="2">
        <f>MAX(0,R120+(R$7-temps!R111-R$5))</f>
        <v>482.35483870967767</v>
      </c>
      <c r="S121" s="2">
        <f>MAX(0,S120+(S$7-temps!S111-S$5))</f>
        <v>62.870967741935317</v>
      </c>
      <c r="T121" s="2">
        <f>MAX(0,T120+(T$7-temps!T111-T$5))</f>
        <v>79.935483870967659</v>
      </c>
      <c r="U121" s="2">
        <f>MAX(0,U120+(U$7-temps!U111-U$5))</f>
        <v>323.38709677419348</v>
      </c>
      <c r="W121"/>
    </row>
    <row r="122" spans="1:23" s="13" customFormat="1" x14ac:dyDescent="0.2">
      <c r="A122" s="8">
        <v>43027</v>
      </c>
      <c r="B122" s="2">
        <f>MAX(0,B121+(B$7-temps!B112-B$5))</f>
        <v>408.83870967741905</v>
      </c>
      <c r="C122" s="2">
        <f>MAX(0,C121+(C$7-temps!C112-C$5))</f>
        <v>222.22580645161304</v>
      </c>
      <c r="D122" s="2">
        <f>MAX(0,D121+(D$7-temps!D112-D$5))</f>
        <v>174.09677419354807</v>
      </c>
      <c r="E122" s="2">
        <f>MAX(0,E121+(E$7-temps!E112-E$5))</f>
        <v>259.93548387096746</v>
      </c>
      <c r="F122" s="2">
        <f>MAX(0,F121+(F$7-temps!F112-F$5))</f>
        <v>499.35483870967749</v>
      </c>
      <c r="G122" s="2">
        <f>MAX(0,G121+(G$7-temps!G112-G$5))</f>
        <v>234.29032258064512</v>
      </c>
      <c r="H122" s="2">
        <f>MAX(0,H121+(H$7-temps!H112-H$5))</f>
        <v>259.54838709677432</v>
      </c>
      <c r="I122" s="2">
        <f>MAX(0,I121+(I$7-temps!I112-I$5))</f>
        <v>182.25806451612885</v>
      </c>
      <c r="J122" s="2">
        <f>MAX(0,J121+(J$7-temps!J112-J$5))</f>
        <v>276.09677419354864</v>
      </c>
      <c r="K122" s="2">
        <f>MAX(0,K121+(K$7-temps!K112-K$5))</f>
        <v>79.032258064516157</v>
      </c>
      <c r="L122" s="2">
        <f>MAX(0,L121+(L$7-temps!L112-L$5))</f>
        <v>318.67741935483843</v>
      </c>
      <c r="M122" s="2">
        <f>MAX(0,M121+(M$7-temps!M112-M$5))</f>
        <v>59.806451612903274</v>
      </c>
      <c r="N122" s="2">
        <f>MAX(0,N121+(N$7-temps!N112-N$5))</f>
        <v>200.64516129032242</v>
      </c>
      <c r="O122" s="2">
        <f>MAX(0,O121+(O$7-temps!O112-O$5))</f>
        <v>272.19354838709648</v>
      </c>
      <c r="P122" s="2">
        <f>MAX(0,P121+(P$7-temps!P112-P$5))</f>
        <v>200.19354838709677</v>
      </c>
      <c r="Q122" s="2">
        <f>MAX(0,Q121+(Q$7-temps!Q112-Q$5))</f>
        <v>368.03225806451621</v>
      </c>
      <c r="R122" s="2">
        <f>MAX(0,R121+(R$7-temps!R112-R$5))</f>
        <v>498.45161290322608</v>
      </c>
      <c r="S122" s="2">
        <f>MAX(0,S121+(S$7-temps!S112-S$5))</f>
        <v>79.58064516129015</v>
      </c>
      <c r="T122" s="2">
        <f>MAX(0,T121+(T$7-temps!T112-T$5))</f>
        <v>88.548387096774107</v>
      </c>
      <c r="U122" s="2">
        <f>MAX(0,U121+(U$7-temps!U112-U$5))</f>
        <v>344.45161290322574</v>
      </c>
      <c r="W122"/>
    </row>
    <row r="123" spans="1:23" s="13" customFormat="1" x14ac:dyDescent="0.2">
      <c r="A123" s="8">
        <v>43028</v>
      </c>
      <c r="B123" s="2">
        <f>MAX(0,B122+(B$7-temps!B113-B$5))</f>
        <v>427.03225806451582</v>
      </c>
      <c r="C123" s="2">
        <f>MAX(0,C122+(C$7-temps!C113-C$5))</f>
        <v>234.48387096774206</v>
      </c>
      <c r="D123" s="2">
        <f>MAX(0,D122+(D$7-temps!D113-D$5))</f>
        <v>183.80645161290289</v>
      </c>
      <c r="E123" s="2">
        <f>MAX(0,E122+(E$7-temps!E113-E$5))</f>
        <v>282.58064516129002</v>
      </c>
      <c r="F123" s="2">
        <f>MAX(0,F122+(F$7-temps!F113-F$5))</f>
        <v>513.09677419354841</v>
      </c>
      <c r="G123" s="2">
        <f>MAX(0,G122+(G$7-temps!G113-G$5))</f>
        <v>241.0322580645161</v>
      </c>
      <c r="H123" s="2">
        <f>MAX(0,H122+(H$7-temps!H113-H$5))</f>
        <v>270.80645161290334</v>
      </c>
      <c r="I123" s="2">
        <f>MAX(0,I122+(I$7-temps!I113-I$5))</f>
        <v>184.83870967741916</v>
      </c>
      <c r="J123" s="2">
        <f>MAX(0,J122+(J$7-temps!J113-J$5))</f>
        <v>287.93548387096803</v>
      </c>
      <c r="K123" s="2">
        <f>MAX(0,K122+(K$7-temps!K113-K$5))</f>
        <v>77.9677419354839</v>
      </c>
      <c r="L123" s="2">
        <f>MAX(0,L122+(L$7-temps!L113-L$5))</f>
        <v>334.8709677419352</v>
      </c>
      <c r="M123" s="2">
        <f>MAX(0,M122+(M$7-temps!M113-M$5))</f>
        <v>66.225806451612954</v>
      </c>
      <c r="N123" s="2">
        <f>MAX(0,N122+(N$7-temps!N113-N$5))</f>
        <v>218.80645161290306</v>
      </c>
      <c r="O123" s="2">
        <f>MAX(0,O122+(O$7-temps!O113-O$5))</f>
        <v>285.83870967741905</v>
      </c>
      <c r="P123" s="2">
        <f>MAX(0,P122+(P$7-temps!P113-P$5))</f>
        <v>209.45161290322579</v>
      </c>
      <c r="Q123" s="2">
        <f>MAX(0,Q122+(Q$7-temps!Q113-Q$5))</f>
        <v>395.96774193548396</v>
      </c>
      <c r="R123" s="2">
        <f>MAX(0,R122+(R$7-temps!R113-R$5))</f>
        <v>516.54838709677449</v>
      </c>
      <c r="S123" s="2">
        <f>MAX(0,S122+(S$7-temps!S113-S$5))</f>
        <v>89.290322580644983</v>
      </c>
      <c r="T123" s="2">
        <f>MAX(0,T122+(T$7-temps!T113-T$5))</f>
        <v>97.161290322580555</v>
      </c>
      <c r="U123" s="2">
        <f>MAX(0,U122+(U$7-temps!U113-U$5))</f>
        <v>358.51612903225799</v>
      </c>
      <c r="W123"/>
    </row>
    <row r="124" spans="1:23" s="13" customFormat="1" x14ac:dyDescent="0.2">
      <c r="A124" s="8">
        <v>43029</v>
      </c>
      <c r="B124" s="2">
        <f>MAX(0,B123+(B$7-temps!B114-B$5))</f>
        <v>434.22580645161258</v>
      </c>
      <c r="C124" s="2">
        <f>MAX(0,C123+(C$7-temps!C114-C$5))</f>
        <v>246.74193548387109</v>
      </c>
      <c r="D124" s="2">
        <f>MAX(0,D123+(D$7-temps!D114-D$5))</f>
        <v>195.51612903225771</v>
      </c>
      <c r="E124" s="2">
        <f>MAX(0,E123+(E$7-temps!E114-E$5))</f>
        <v>301.22580645161258</v>
      </c>
      <c r="F124" s="2">
        <f>MAX(0,F123+(F$7-temps!F114-F$5))</f>
        <v>524.83870967741939</v>
      </c>
      <c r="G124" s="2">
        <f>MAX(0,G123+(G$7-temps!G114-G$5))</f>
        <v>243.77419354838707</v>
      </c>
      <c r="H124" s="2">
        <f>MAX(0,H123+(H$7-temps!H114-H$5))</f>
        <v>284.06451612903237</v>
      </c>
      <c r="I124" s="2">
        <f>MAX(0,I123+(I$7-temps!I114-I$5))</f>
        <v>181.41935483870947</v>
      </c>
      <c r="J124" s="2">
        <f>MAX(0,J123+(J$7-temps!J114-J$5))</f>
        <v>297.77419354838742</v>
      </c>
      <c r="K124" s="2">
        <f>MAX(0,K123+(K$7-temps!K114-K$5))</f>
        <v>79.903225806451644</v>
      </c>
      <c r="L124" s="2">
        <f>MAX(0,L123+(L$7-temps!L114-L$5))</f>
        <v>351.06451612903197</v>
      </c>
      <c r="M124" s="2">
        <f>MAX(0,M123+(M$7-temps!M114-M$5))</f>
        <v>69.645161290322633</v>
      </c>
      <c r="N124" s="2">
        <f>MAX(0,N123+(N$7-temps!N114-N$5))</f>
        <v>230.9677419354837</v>
      </c>
      <c r="O124" s="2">
        <f>MAX(0,O123+(O$7-temps!O114-O$5))</f>
        <v>296.48387096774161</v>
      </c>
      <c r="P124" s="2">
        <f>MAX(0,P123+(P$7-temps!P114-P$5))</f>
        <v>215.70967741935482</v>
      </c>
      <c r="Q124" s="2">
        <f>MAX(0,Q123+(Q$7-temps!Q114-Q$5))</f>
        <v>419.9032258064517</v>
      </c>
      <c r="R124" s="2">
        <f>MAX(0,R123+(R$7-temps!R114-R$5))</f>
        <v>529.6451612903229</v>
      </c>
      <c r="S124" s="2">
        <f>MAX(0,S123+(S$7-temps!S114-S$5))</f>
        <v>96.999999999999815</v>
      </c>
      <c r="T124" s="2">
        <f>MAX(0,T123+(T$7-temps!T114-T$5))</f>
        <v>101.774193548387</v>
      </c>
      <c r="U124" s="2">
        <f>MAX(0,U123+(U$7-temps!U114-U$5))</f>
        <v>367.58064516129025</v>
      </c>
      <c r="W124"/>
    </row>
    <row r="125" spans="1:23" s="13" customFormat="1" x14ac:dyDescent="0.2">
      <c r="A125" s="8">
        <v>43030</v>
      </c>
      <c r="B125" s="2">
        <f>MAX(0,B124+(B$7-temps!B115-B$5))</f>
        <v>439.41935483870935</v>
      </c>
      <c r="C125" s="2">
        <f>MAX(0,C124+(C$7-temps!C115-C$5))</f>
        <v>267.00000000000011</v>
      </c>
      <c r="D125" s="2">
        <f>MAX(0,D124+(D$7-temps!D115-D$5))</f>
        <v>217.22580645161253</v>
      </c>
      <c r="E125" s="2">
        <f>MAX(0,E124+(E$7-temps!E115-E$5))</f>
        <v>310.87096774193515</v>
      </c>
      <c r="F125" s="2">
        <f>MAX(0,F124+(F$7-temps!F115-F$5))</f>
        <v>532.58064516129036</v>
      </c>
      <c r="G125" s="2">
        <f>MAX(0,G124+(G$7-temps!G115-G$5))</f>
        <v>245.51612903225805</v>
      </c>
      <c r="H125" s="2">
        <f>MAX(0,H124+(H$7-temps!H115-H$5))</f>
        <v>304.32258064516139</v>
      </c>
      <c r="I125" s="2">
        <f>MAX(0,I124+(I$7-temps!I115-I$5))</f>
        <v>183.99999999999977</v>
      </c>
      <c r="J125" s="2">
        <f>MAX(0,J124+(J$7-temps!J115-J$5))</f>
        <v>307.6129032258068</v>
      </c>
      <c r="K125" s="2">
        <f>MAX(0,K124+(K$7-temps!K115-K$5))</f>
        <v>94.838709677419388</v>
      </c>
      <c r="L125" s="2">
        <f>MAX(0,L124+(L$7-temps!L115-L$5))</f>
        <v>366.25806451612874</v>
      </c>
      <c r="M125" s="2">
        <f>MAX(0,M124+(M$7-temps!M115-M$5))</f>
        <v>79.064516129032313</v>
      </c>
      <c r="N125" s="2">
        <f>MAX(0,N124+(N$7-temps!N115-N$5))</f>
        <v>247.12903225806434</v>
      </c>
      <c r="O125" s="2">
        <f>MAX(0,O124+(O$7-temps!O115-O$5))</f>
        <v>304.12903225806417</v>
      </c>
      <c r="P125" s="2">
        <f>MAX(0,P124+(P$7-temps!P115-P$5))</f>
        <v>223.96774193548384</v>
      </c>
      <c r="Q125" s="2">
        <f>MAX(0,Q124+(Q$7-temps!Q115-Q$5))</f>
        <v>438.83870967741944</v>
      </c>
      <c r="R125" s="2">
        <f>MAX(0,R124+(R$7-temps!R115-R$5))</f>
        <v>539.74193548387132</v>
      </c>
      <c r="S125" s="2">
        <f>MAX(0,S124+(S$7-temps!S115-S$5))</f>
        <v>107.70967741935465</v>
      </c>
      <c r="T125" s="2">
        <f>MAX(0,T124+(T$7-temps!T115-T$5))</f>
        <v>113.38709677419345</v>
      </c>
      <c r="U125" s="2">
        <f>MAX(0,U124+(U$7-temps!U115-U$5))</f>
        <v>373.64516129032251</v>
      </c>
      <c r="W125"/>
    </row>
    <row r="126" spans="1:23" s="13" customFormat="1" x14ac:dyDescent="0.2">
      <c r="A126" s="8">
        <v>43031</v>
      </c>
      <c r="B126" s="2">
        <f>MAX(0,B125+(B$7-temps!B116-B$5))</f>
        <v>456.61290322580612</v>
      </c>
      <c r="C126" s="2">
        <f>MAX(0,C125+(C$7-temps!C116-C$5))</f>
        <v>286.25806451612914</v>
      </c>
      <c r="D126" s="2">
        <f>MAX(0,D125+(D$7-temps!D116-D$5))</f>
        <v>238.93548387096735</v>
      </c>
      <c r="E126" s="2">
        <f>MAX(0,E125+(E$7-temps!E116-E$5))</f>
        <v>336.51612903225771</v>
      </c>
      <c r="F126" s="2">
        <f>MAX(0,F125+(F$7-temps!F116-F$5))</f>
        <v>544.32258064516134</v>
      </c>
      <c r="G126" s="2">
        <f>MAX(0,G125+(G$7-temps!G116-G$5))</f>
        <v>246.25806451612902</v>
      </c>
      <c r="H126" s="2">
        <f>MAX(0,H125+(H$7-temps!H116-H$5))</f>
        <v>329.58064516129042</v>
      </c>
      <c r="I126" s="2">
        <f>MAX(0,I125+(I$7-temps!I116-I$5))</f>
        <v>186.58064516129008</v>
      </c>
      <c r="J126" s="2">
        <f>MAX(0,J125+(J$7-temps!J116-J$5))</f>
        <v>320.45161290322619</v>
      </c>
      <c r="K126" s="2">
        <f>MAX(0,K125+(K$7-temps!K116-K$5))</f>
        <v>106.77419354838713</v>
      </c>
      <c r="L126" s="2">
        <f>MAX(0,L125+(L$7-temps!L116-L$5))</f>
        <v>398.45161290322551</v>
      </c>
      <c r="M126" s="2">
        <f>MAX(0,M125+(M$7-temps!M116-M$5))</f>
        <v>79.483870967741993</v>
      </c>
      <c r="N126" s="2">
        <f>MAX(0,N125+(N$7-temps!N116-N$5))</f>
        <v>269.29032258064501</v>
      </c>
      <c r="O126" s="2">
        <f>MAX(0,O125+(O$7-temps!O116-O$5))</f>
        <v>313.77419354838673</v>
      </c>
      <c r="P126" s="2">
        <f>MAX(0,P125+(P$7-temps!P116-P$5))</f>
        <v>234.22580645161287</v>
      </c>
      <c r="Q126" s="2">
        <f>MAX(0,Q125+(Q$7-temps!Q116-Q$5))</f>
        <v>455.77419354838719</v>
      </c>
      <c r="R126" s="2">
        <f>MAX(0,R125+(R$7-temps!R116-R$5))</f>
        <v>550.83870967741973</v>
      </c>
      <c r="S126" s="2">
        <f>MAX(0,S125+(S$7-temps!S116-S$5))</f>
        <v>124.41935483870948</v>
      </c>
      <c r="T126" s="2">
        <f>MAX(0,T125+(T$7-temps!T116-T$5))</f>
        <v>122.9999999999999</v>
      </c>
      <c r="U126" s="2">
        <f>MAX(0,U125+(U$7-temps!U116-U$5))</f>
        <v>377.70967741935476</v>
      </c>
      <c r="W126"/>
    </row>
    <row r="127" spans="1:23" s="13" customFormat="1" x14ac:dyDescent="0.2">
      <c r="A127" s="8">
        <v>43032</v>
      </c>
      <c r="B127" s="2">
        <f>MAX(0,B126+(B$7-temps!B117-B$5))</f>
        <v>469.80645161290289</v>
      </c>
      <c r="C127" s="2">
        <f>MAX(0,C126+(C$7-temps!C117-C$5))</f>
        <v>306.51612903225816</v>
      </c>
      <c r="D127" s="2">
        <f>MAX(0,D126+(D$7-temps!D117-D$5))</f>
        <v>251.64516129032216</v>
      </c>
      <c r="E127" s="2">
        <f>MAX(0,E126+(E$7-temps!E117-E$5))</f>
        <v>360.16129032258027</v>
      </c>
      <c r="F127" s="2">
        <f>MAX(0,F126+(F$7-temps!F117-F$5))</f>
        <v>556.06451612903231</v>
      </c>
      <c r="G127" s="2">
        <f>MAX(0,G126+(G$7-temps!G117-G$5))</f>
        <v>249</v>
      </c>
      <c r="H127" s="2">
        <f>MAX(0,H126+(H$7-temps!H117-H$5))</f>
        <v>345.83870967741944</v>
      </c>
      <c r="I127" s="2">
        <f>MAX(0,I126+(I$7-temps!I117-I$5))</f>
        <v>194.16129032258038</v>
      </c>
      <c r="J127" s="2">
        <f>MAX(0,J126+(J$7-temps!J117-J$5))</f>
        <v>330.29032258064558</v>
      </c>
      <c r="K127" s="2">
        <f>MAX(0,K126+(K$7-temps!K117-K$5))</f>
        <v>132.70967741935488</v>
      </c>
      <c r="L127" s="2">
        <f>MAX(0,L126+(L$7-temps!L117-L$5))</f>
        <v>427.64516129032228</v>
      </c>
      <c r="M127" s="2">
        <f>MAX(0,M126+(M$7-temps!M117-M$5))</f>
        <v>101.90322580645167</v>
      </c>
      <c r="N127" s="2">
        <f>MAX(0,N126+(N$7-temps!N117-N$5))</f>
        <v>299.45161290322562</v>
      </c>
      <c r="O127" s="2">
        <f>MAX(0,O126+(O$7-temps!O117-O$5))</f>
        <v>326.4193548387093</v>
      </c>
      <c r="P127" s="2">
        <f>MAX(0,P126+(P$7-temps!P117-P$5))</f>
        <v>239.48387096774189</v>
      </c>
      <c r="Q127" s="2">
        <f>MAX(0,Q126+(Q$7-temps!Q117-Q$5))</f>
        <v>469.70967741935493</v>
      </c>
      <c r="R127" s="2">
        <f>MAX(0,R126+(R$7-temps!R117-R$5))</f>
        <v>560.93548387096814</v>
      </c>
      <c r="S127" s="2">
        <f>MAX(0,S126+(S$7-temps!S117-S$5))</f>
        <v>138.12903225806431</v>
      </c>
      <c r="T127" s="2">
        <f>MAX(0,T126+(T$7-temps!T117-T$5))</f>
        <v>130.61290322580635</v>
      </c>
      <c r="U127" s="2">
        <f>MAX(0,U126+(U$7-temps!U117-U$5))</f>
        <v>386.77419354838702</v>
      </c>
      <c r="W127"/>
    </row>
    <row r="128" spans="1:23" s="13" customFormat="1" x14ac:dyDescent="0.2">
      <c r="A128" s="8">
        <v>43033</v>
      </c>
      <c r="B128" s="2">
        <f>MAX(0,B127+(B$7-temps!B118-B$5))</f>
        <v>482.99999999999966</v>
      </c>
      <c r="C128" s="2">
        <f>MAX(0,C127+(C$7-temps!C118-C$5))</f>
        <v>313.77419354838719</v>
      </c>
      <c r="D128" s="2">
        <f>MAX(0,D127+(D$7-temps!D118-D$5))</f>
        <v>261.35483870967698</v>
      </c>
      <c r="E128" s="2">
        <f>MAX(0,E127+(E$7-temps!E118-E$5))</f>
        <v>378.80645161290283</v>
      </c>
      <c r="F128" s="2">
        <f>MAX(0,F127+(F$7-temps!F118-F$5))</f>
        <v>564.80645161290329</v>
      </c>
      <c r="G128" s="2">
        <f>MAX(0,G127+(G$7-temps!G118-G$5))</f>
        <v>257.74193548387098</v>
      </c>
      <c r="H128" s="2">
        <f>MAX(0,H127+(H$7-temps!H118-H$5))</f>
        <v>370.09677419354847</v>
      </c>
      <c r="I128" s="2">
        <f>MAX(0,I127+(I$7-temps!I118-I$5))</f>
        <v>201.74193548387069</v>
      </c>
      <c r="J128" s="2">
        <f>MAX(0,J127+(J$7-temps!J118-J$5))</f>
        <v>335.12903225806497</v>
      </c>
      <c r="K128" s="2">
        <f>MAX(0,K127+(K$7-temps!K118-K$5))</f>
        <v>160.64516129032262</v>
      </c>
      <c r="L128" s="2">
        <f>MAX(0,L127+(L$7-temps!L118-L$5))</f>
        <v>457.83870967741905</v>
      </c>
      <c r="M128" s="2">
        <f>MAX(0,M127+(M$7-temps!M118-M$5))</f>
        <v>122.32258064516135</v>
      </c>
      <c r="N128" s="2">
        <f>MAX(0,N127+(N$7-temps!N118-N$5))</f>
        <v>316.61290322580624</v>
      </c>
      <c r="O128" s="2">
        <f>MAX(0,O127+(O$7-temps!O118-O$5))</f>
        <v>343.06451612903186</v>
      </c>
      <c r="P128" s="2">
        <f>MAX(0,P127+(P$7-temps!P118-P$5))</f>
        <v>249.74193548387092</v>
      </c>
      <c r="Q128" s="2">
        <f>MAX(0,Q127+(Q$7-temps!Q118-Q$5))</f>
        <v>480.64516129032268</v>
      </c>
      <c r="R128" s="2">
        <f>MAX(0,R127+(R$7-temps!R118-R$5))</f>
        <v>570.03225806451655</v>
      </c>
      <c r="S128" s="2">
        <f>MAX(0,S127+(S$7-temps!S118-S$5))</f>
        <v>161.83870967741916</v>
      </c>
      <c r="T128" s="2">
        <f>MAX(0,T127+(T$7-temps!T118-T$5))</f>
        <v>135.22580645161281</v>
      </c>
      <c r="U128" s="2">
        <f>MAX(0,U127+(U$7-temps!U118-U$5))</f>
        <v>400.83870967741927</v>
      </c>
      <c r="W128"/>
    </row>
    <row r="129" spans="1:23" s="13" customFormat="1" x14ac:dyDescent="0.2">
      <c r="A129" s="8">
        <v>43034</v>
      </c>
      <c r="B129" s="2">
        <f>MAX(0,B128+(B$7-temps!B119-B$5))</f>
        <v>494.19354838709643</v>
      </c>
      <c r="C129" s="2">
        <f>MAX(0,C128+(C$7-temps!C119-C$5))</f>
        <v>325.03225806451621</v>
      </c>
      <c r="D129" s="2">
        <f>MAX(0,D128+(D$7-temps!D119-D$5))</f>
        <v>267.0645161290318</v>
      </c>
      <c r="E129" s="2">
        <f>MAX(0,E128+(E$7-temps!E119-E$5))</f>
        <v>392.4516129032254</v>
      </c>
      <c r="F129" s="2">
        <f>MAX(0,F128+(F$7-temps!F119-F$5))</f>
        <v>576.54838709677426</v>
      </c>
      <c r="G129" s="2">
        <f>MAX(0,G128+(G$7-temps!G119-G$5))</f>
        <v>275.48387096774195</v>
      </c>
      <c r="H129" s="2">
        <f>MAX(0,H128+(H$7-temps!H119-H$5))</f>
        <v>386.35483870967749</v>
      </c>
      <c r="I129" s="2">
        <f>MAX(0,I128+(I$7-temps!I119-I$5))</f>
        <v>214.322580645161</v>
      </c>
      <c r="J129" s="2">
        <f>MAX(0,J128+(J$7-temps!J119-J$5))</f>
        <v>338.96774193548436</v>
      </c>
      <c r="K129" s="2">
        <f>MAX(0,K128+(K$7-temps!K119-K$5))</f>
        <v>181.58064516129036</v>
      </c>
      <c r="L129" s="2">
        <f>MAX(0,L128+(L$7-temps!L119-L$5))</f>
        <v>481.03225806451582</v>
      </c>
      <c r="M129" s="2">
        <f>MAX(0,M128+(M$7-temps!M119-M$5))</f>
        <v>135.74193548387103</v>
      </c>
      <c r="N129" s="2">
        <f>MAX(0,N128+(N$7-temps!N119-N$5))</f>
        <v>330.77419354838685</v>
      </c>
      <c r="O129" s="2">
        <f>MAX(0,O128+(O$7-temps!O119-O$5))</f>
        <v>359.70967741935442</v>
      </c>
      <c r="P129" s="2">
        <f>MAX(0,P128+(P$7-temps!P119-P$5))</f>
        <v>250.99999999999994</v>
      </c>
      <c r="Q129" s="2">
        <f>MAX(0,Q128+(Q$7-temps!Q119-Q$5))</f>
        <v>490.58064516129042</v>
      </c>
      <c r="R129" s="2">
        <f>MAX(0,R128+(R$7-temps!R119-R$5))</f>
        <v>579.12903225806497</v>
      </c>
      <c r="S129" s="2">
        <f>MAX(0,S128+(S$7-temps!S119-S$5))</f>
        <v>180.54838709677398</v>
      </c>
      <c r="T129" s="2">
        <f>MAX(0,T128+(T$7-temps!T119-T$5))</f>
        <v>132.83870967741927</v>
      </c>
      <c r="U129" s="2">
        <f>MAX(0,U128+(U$7-temps!U119-U$5))</f>
        <v>418.90322580645153</v>
      </c>
      <c r="W129"/>
    </row>
    <row r="130" spans="1:23" s="13" customFormat="1" x14ac:dyDescent="0.2">
      <c r="A130" s="8">
        <v>43035</v>
      </c>
      <c r="B130" s="2">
        <f>MAX(0,B129+(B$7-temps!B120-B$5))</f>
        <v>505.3870967741932</v>
      </c>
      <c r="C130" s="2">
        <f>MAX(0,C129+(C$7-temps!C120-C$5))</f>
        <v>350.29032258064524</v>
      </c>
      <c r="D130" s="2">
        <f>MAX(0,D129+(D$7-temps!D120-D$5))</f>
        <v>272.77419354838662</v>
      </c>
      <c r="E130" s="2">
        <f>MAX(0,E129+(E$7-temps!E120-E$5))</f>
        <v>400.09677419354796</v>
      </c>
      <c r="F130" s="2">
        <f>MAX(0,F129+(F$7-temps!F120-F$5))</f>
        <v>585.29032258064524</v>
      </c>
      <c r="G130" s="2">
        <f>MAX(0,G129+(G$7-temps!G120-G$5))</f>
        <v>306.22580645161293</v>
      </c>
      <c r="H130" s="2">
        <f>MAX(0,H129+(H$7-temps!H120-H$5))</f>
        <v>401.61290322580652</v>
      </c>
      <c r="I130" s="2">
        <f>MAX(0,I129+(I$7-temps!I120-I$5))</f>
        <v>230.9032258064513</v>
      </c>
      <c r="J130" s="2">
        <f>MAX(0,J129+(J$7-temps!J120-J$5))</f>
        <v>340.80645161290374</v>
      </c>
      <c r="K130" s="2">
        <f>MAX(0,K129+(K$7-temps!K120-K$5))</f>
        <v>200.51612903225811</v>
      </c>
      <c r="L130" s="2">
        <f>MAX(0,L129+(L$7-temps!L120-L$5))</f>
        <v>500.22580645161258</v>
      </c>
      <c r="M130" s="2">
        <f>MAX(0,M129+(M$7-temps!M120-M$5))</f>
        <v>150.16129032258073</v>
      </c>
      <c r="N130" s="2">
        <f>MAX(0,N129+(N$7-temps!N120-N$5))</f>
        <v>355.93548387096746</v>
      </c>
      <c r="O130" s="2">
        <f>MAX(0,O129+(O$7-temps!O120-O$5))</f>
        <v>381.35483870967698</v>
      </c>
      <c r="P130" s="2">
        <f>MAX(0,P129+(P$7-temps!P120-P$5))</f>
        <v>261.25806451612897</v>
      </c>
      <c r="Q130" s="2">
        <f>MAX(0,Q129+(Q$7-temps!Q120-Q$5))</f>
        <v>498.51612903225816</v>
      </c>
      <c r="R130" s="2">
        <f>MAX(0,R129+(R$7-temps!R120-R$5))</f>
        <v>598.22580645161338</v>
      </c>
      <c r="S130" s="2">
        <f>MAX(0,S129+(S$7-temps!S120-S$5))</f>
        <v>191.2580645161288</v>
      </c>
      <c r="T130" s="2">
        <f>MAX(0,T129+(T$7-temps!T120-T$5))</f>
        <v>130.45161290322574</v>
      </c>
      <c r="U130" s="2">
        <f>MAX(0,U129+(U$7-temps!U120-U$5))</f>
        <v>447.96774193548379</v>
      </c>
      <c r="W130"/>
    </row>
    <row r="131" spans="1:23" s="13" customFormat="1" x14ac:dyDescent="0.2">
      <c r="A131" s="8">
        <v>43036</v>
      </c>
      <c r="B131" s="2">
        <f>MAX(0,B130+(B$7-temps!B121-B$5))</f>
        <v>510.58064516128997</v>
      </c>
      <c r="C131" s="2">
        <f>MAX(0,C130+(C$7-temps!C121-C$5))</f>
        <v>377.54838709677426</v>
      </c>
      <c r="D131" s="2">
        <f>MAX(0,D130+(D$7-temps!D121-D$5))</f>
        <v>278.48387096774144</v>
      </c>
      <c r="E131" s="2">
        <f>MAX(0,E130+(E$7-temps!E121-E$5))</f>
        <v>409.74193548387052</v>
      </c>
      <c r="F131" s="2">
        <f>MAX(0,F130+(F$7-temps!F121-F$5))</f>
        <v>592.03225806451621</v>
      </c>
      <c r="G131" s="2">
        <f>MAX(0,G130+(G$7-temps!G121-G$5))</f>
        <v>332.9677419354839</v>
      </c>
      <c r="H131" s="2">
        <f>MAX(0,H130+(H$7-temps!H121-H$5))</f>
        <v>410.87096774193554</v>
      </c>
      <c r="I131" s="2">
        <f>MAX(0,I130+(I$7-temps!I121-I$5))</f>
        <v>254.48387096774161</v>
      </c>
      <c r="J131" s="2">
        <f>MAX(0,J130+(J$7-temps!J121-J$5))</f>
        <v>345.64516129032313</v>
      </c>
      <c r="K131" s="2">
        <f>MAX(0,K130+(K$7-temps!K121-K$5))</f>
        <v>220.45161290322585</v>
      </c>
      <c r="L131" s="2">
        <f>MAX(0,L130+(L$7-temps!L121-L$5))</f>
        <v>522.4193548387093</v>
      </c>
      <c r="M131" s="2">
        <f>MAX(0,M130+(M$7-temps!M121-M$5))</f>
        <v>161.58064516129042</v>
      </c>
      <c r="N131" s="2">
        <f>MAX(0,N130+(N$7-temps!N121-N$5))</f>
        <v>390.09677419354807</v>
      </c>
      <c r="O131" s="2">
        <f>MAX(0,O130+(O$7-temps!O121-O$5))</f>
        <v>391.99999999999955</v>
      </c>
      <c r="P131" s="2">
        <f>MAX(0,P130+(P$7-temps!P121-P$5))</f>
        <v>273.51612903225799</v>
      </c>
      <c r="Q131" s="2">
        <f>MAX(0,Q130+(Q$7-temps!Q121-Q$5))</f>
        <v>511.45161290322591</v>
      </c>
      <c r="R131" s="2">
        <f>MAX(0,R130+(R$7-temps!R121-R$5))</f>
        <v>631.32258064516179</v>
      </c>
      <c r="S131" s="2">
        <f>MAX(0,S130+(S$7-temps!S121-S$5))</f>
        <v>206.96774193548362</v>
      </c>
      <c r="T131" s="2">
        <f>MAX(0,T130+(T$7-temps!T121-T$5))</f>
        <v>135.0645161290322</v>
      </c>
      <c r="U131" s="2">
        <f>MAX(0,U130+(U$7-temps!U121-U$5))</f>
        <v>455.03225806451604</v>
      </c>
      <c r="W131"/>
    </row>
    <row r="132" spans="1:23" s="13" customFormat="1" x14ac:dyDescent="0.2">
      <c r="A132" s="8">
        <v>43037</v>
      </c>
      <c r="B132" s="2">
        <f>MAX(0,B131+(B$7-temps!B122-B$5))</f>
        <v>514.77419354838673</v>
      </c>
      <c r="C132" s="2">
        <f>MAX(0,C131+(C$7-temps!C122-C$5))</f>
        <v>395.80645161290329</v>
      </c>
      <c r="D132" s="2">
        <f>MAX(0,D131+(D$7-temps!D122-D$5))</f>
        <v>285.19354838709626</v>
      </c>
      <c r="E132" s="2">
        <f>MAX(0,E131+(E$7-temps!E122-E$5))</f>
        <v>420.38709677419308</v>
      </c>
      <c r="F132" s="2">
        <f>MAX(0,F131+(F$7-temps!F122-F$5))</f>
        <v>603.77419354838719</v>
      </c>
      <c r="G132" s="2">
        <f>MAX(0,G131+(G$7-temps!G122-G$5))</f>
        <v>351.70967741935488</v>
      </c>
      <c r="H132" s="2">
        <f>MAX(0,H131+(H$7-temps!H122-H$5))</f>
        <v>420.12903225806457</v>
      </c>
      <c r="I132" s="2">
        <f>MAX(0,I131+(I$7-temps!I122-I$5))</f>
        <v>265.06451612903192</v>
      </c>
      <c r="J132" s="2">
        <f>MAX(0,J131+(J$7-temps!J122-J$5))</f>
        <v>353.48387096774252</v>
      </c>
      <c r="K132" s="2">
        <f>MAX(0,K131+(K$7-temps!K122-K$5))</f>
        <v>238.38709677419359</v>
      </c>
      <c r="L132" s="2">
        <f>MAX(0,L131+(L$7-temps!L122-L$5))</f>
        <v>535.61290322580612</v>
      </c>
      <c r="M132" s="2">
        <f>MAX(0,M131+(M$7-temps!M122-M$5))</f>
        <v>181.00000000000011</v>
      </c>
      <c r="N132" s="2">
        <f>MAX(0,N131+(N$7-temps!N122-N$5))</f>
        <v>415.25806451612868</v>
      </c>
      <c r="O132" s="2">
        <f>MAX(0,O131+(O$7-temps!O122-O$5))</f>
        <v>398.64516129032211</v>
      </c>
      <c r="P132" s="2">
        <f>MAX(0,P131+(P$7-temps!P122-P$5))</f>
        <v>291.77419354838702</v>
      </c>
      <c r="Q132" s="2">
        <f>MAX(0,Q131+(Q$7-temps!Q122-Q$5))</f>
        <v>539.38709677419365</v>
      </c>
      <c r="R132" s="2">
        <f>MAX(0,R131+(R$7-temps!R122-R$5))</f>
        <v>664.41935483871021</v>
      </c>
      <c r="S132" s="2">
        <f>MAX(0,S131+(S$7-temps!S122-S$5))</f>
        <v>211.67741935483843</v>
      </c>
      <c r="T132" s="2">
        <f>MAX(0,T131+(T$7-temps!T122-T$5))</f>
        <v>143.67741935483866</v>
      </c>
      <c r="U132" s="2">
        <f>MAX(0,U131+(U$7-temps!U122-U$5))</f>
        <v>470.0967741935483</v>
      </c>
      <c r="W132"/>
    </row>
    <row r="133" spans="1:23" s="13" customFormat="1" x14ac:dyDescent="0.2">
      <c r="A133" s="8">
        <v>43038</v>
      </c>
      <c r="B133" s="2">
        <f>MAX(0,B132+(B$7-temps!B123-B$5))</f>
        <v>518.96774193548345</v>
      </c>
      <c r="C133" s="2">
        <f>MAX(0,C132+(C$7-temps!C123-C$5))</f>
        <v>412.06451612903231</v>
      </c>
      <c r="D133" s="2">
        <f>MAX(0,D132+(D$7-temps!D123-D$5))</f>
        <v>287.90322580645108</v>
      </c>
      <c r="E133" s="2">
        <f>MAX(0,E132+(E$7-temps!E123-E$5))</f>
        <v>428.03225806451564</v>
      </c>
      <c r="F133" s="2">
        <f>MAX(0,F132+(F$7-temps!F123-F$5))</f>
        <v>613.51612903225816</v>
      </c>
      <c r="G133" s="2">
        <f>MAX(0,G132+(G$7-temps!G123-G$5))</f>
        <v>361.45161290322585</v>
      </c>
      <c r="H133" s="2">
        <f>MAX(0,H132+(H$7-temps!H123-H$5))</f>
        <v>436.38709677419359</v>
      </c>
      <c r="I133" s="2">
        <f>MAX(0,I132+(I$7-temps!I123-I$5))</f>
        <v>268.64516129032222</v>
      </c>
      <c r="J133" s="2">
        <f>MAX(0,J132+(J$7-temps!J123-J$5))</f>
        <v>358.32258064516191</v>
      </c>
      <c r="K133" s="2">
        <f>MAX(0,K132+(K$7-temps!K123-K$5))</f>
        <v>251.32258064516134</v>
      </c>
      <c r="L133" s="2">
        <f>MAX(0,L132+(L$7-temps!L123-L$5))</f>
        <v>547.80645161290295</v>
      </c>
      <c r="M133" s="2">
        <f>MAX(0,M132+(M$7-temps!M123-M$5))</f>
        <v>195.41935483870981</v>
      </c>
      <c r="N133" s="2">
        <f>MAX(0,N132+(N$7-temps!N123-N$5))</f>
        <v>434.4193548387093</v>
      </c>
      <c r="O133" s="2">
        <f>MAX(0,O132+(O$7-temps!O123-O$5))</f>
        <v>414.29032258064467</v>
      </c>
      <c r="P133" s="2">
        <f>MAX(0,P132+(P$7-temps!P123-P$5))</f>
        <v>307.03225806451604</v>
      </c>
      <c r="Q133" s="2">
        <f>MAX(0,Q132+(Q$7-temps!Q123-Q$5))</f>
        <v>565.32258064516145</v>
      </c>
      <c r="R133" s="2">
        <f>MAX(0,R132+(R$7-temps!R123-R$5))</f>
        <v>697.51612903225862</v>
      </c>
      <c r="S133" s="2">
        <f>MAX(0,S132+(S$7-temps!S123-S$5))</f>
        <v>213.38709677419325</v>
      </c>
      <c r="T133" s="2">
        <f>MAX(0,T132+(T$7-temps!T123-T$5))</f>
        <v>157.29032258064512</v>
      </c>
      <c r="U133" s="2">
        <f>MAX(0,U132+(U$7-temps!U123-U$5))</f>
        <v>485.16129032258056</v>
      </c>
      <c r="W133"/>
    </row>
    <row r="134" spans="1:23" s="13" customFormat="1" x14ac:dyDescent="0.2">
      <c r="A134" s="8">
        <v>43039</v>
      </c>
      <c r="B134" s="2">
        <f>MAX(0,B133+(B$7-temps!B124-B$5))</f>
        <v>524.16129032258027</v>
      </c>
      <c r="C134" s="2">
        <f>MAX(0,C133+(C$7-temps!C124-C$5))</f>
        <v>434.32258064516134</v>
      </c>
      <c r="D134" s="2">
        <f>MAX(0,D133+(D$7-temps!D124-D$5))</f>
        <v>293.61290322580589</v>
      </c>
      <c r="E134" s="2">
        <f>MAX(0,E133+(E$7-temps!E124-E$5))</f>
        <v>435.67741935483821</v>
      </c>
      <c r="F134" s="2">
        <f>MAX(0,F133+(F$7-temps!F124-F$5))</f>
        <v>622.25806451612914</v>
      </c>
      <c r="G134" s="2">
        <f>MAX(0,G133+(G$7-temps!G124-G$5))</f>
        <v>372.19354838709683</v>
      </c>
      <c r="H134" s="2">
        <f>MAX(0,H133+(H$7-temps!H124-H$5))</f>
        <v>460.64516129032262</v>
      </c>
      <c r="I134" s="2">
        <f>MAX(0,I133+(I$7-temps!I124-I$5))</f>
        <v>274.22580645161253</v>
      </c>
      <c r="J134" s="2">
        <f>MAX(0,J133+(J$7-temps!J124-J$5))</f>
        <v>359.16129032258129</v>
      </c>
      <c r="K134" s="2">
        <f>MAX(0,K133+(K$7-temps!K124-K$5))</f>
        <v>263.25806451612908</v>
      </c>
      <c r="L134" s="2">
        <f>MAX(0,L133+(L$7-temps!L124-L$5))</f>
        <v>564.99999999999977</v>
      </c>
      <c r="M134" s="2">
        <f>MAX(0,M133+(M$7-temps!M124-M$5))</f>
        <v>205.8387096774195</v>
      </c>
      <c r="N134" s="2">
        <f>MAX(0,N133+(N$7-temps!N124-N$5))</f>
        <v>451.58064516128991</v>
      </c>
      <c r="O134" s="2">
        <f>MAX(0,O133+(O$7-temps!O124-O$5))</f>
        <v>426.93548387096723</v>
      </c>
      <c r="P134" s="2">
        <f>MAX(0,P133+(P$7-temps!P124-P$5))</f>
        <v>318.29032258064507</v>
      </c>
      <c r="Q134" s="2">
        <f>MAX(0,Q133+(Q$7-temps!Q124-Q$5))</f>
        <v>587.25806451612925</v>
      </c>
      <c r="R134" s="2">
        <f>MAX(0,R133+(R$7-temps!R124-R$5))</f>
        <v>721.61290322580703</v>
      </c>
      <c r="S134" s="2">
        <f>MAX(0,S133+(S$7-temps!S124-S$5))</f>
        <v>219.09677419354807</v>
      </c>
      <c r="T134" s="2">
        <f>MAX(0,T133+(T$7-temps!T124-T$5))</f>
        <v>175.90322580645159</v>
      </c>
      <c r="U134" s="2">
        <f>MAX(0,U133+(U$7-temps!U124-U$5))</f>
        <v>508.22580645161281</v>
      </c>
      <c r="W134"/>
    </row>
  </sheetData>
  <conditionalFormatting sqref="B12:U134">
    <cfRule type="expression" dxfId="4" priority="1">
      <formula>(MAX(B$12:B12)&gt;=B$6)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2"/>
  <sheetViews>
    <sheetView zoomScale="75" zoomScaleNormal="75" workbookViewId="0">
      <selection activeCell="A2" sqref="A2:B22"/>
    </sheetView>
  </sheetViews>
  <sheetFormatPr baseColWidth="10" defaultColWidth="8.83203125" defaultRowHeight="15" x14ac:dyDescent="0.2"/>
  <cols>
    <col min="1" max="3" width="9.1640625" style="2"/>
  </cols>
  <sheetData>
    <row r="1" spans="1:11" ht="16" thickBot="1" x14ac:dyDescent="0.25">
      <c r="D1" s="3" t="s">
        <v>4</v>
      </c>
      <c r="E1" s="4">
        <v>3</v>
      </c>
      <c r="F1" s="3" t="s">
        <v>5</v>
      </c>
      <c r="G1" s="4">
        <v>45</v>
      </c>
      <c r="H1" s="3" t="s">
        <v>6</v>
      </c>
      <c r="I1" s="5">
        <v>80</v>
      </c>
      <c r="J1" s="6" t="s">
        <v>148</v>
      </c>
      <c r="K1" s="7"/>
    </row>
    <row r="2" spans="1:11" x14ac:dyDescent="0.2">
      <c r="A2" s="9" t="s">
        <v>146</v>
      </c>
      <c r="B2" s="9" t="s">
        <v>0</v>
      </c>
      <c r="C2" s="9" t="s">
        <v>147</v>
      </c>
      <c r="D2" s="9" t="s">
        <v>2</v>
      </c>
    </row>
    <row r="3" spans="1:11" x14ac:dyDescent="0.2">
      <c r="A3" s="2">
        <v>1996</v>
      </c>
      <c r="B3" s="8">
        <v>42995</v>
      </c>
      <c r="C3" s="2">
        <v>79</v>
      </c>
      <c r="D3" s="2">
        <v>0</v>
      </c>
    </row>
    <row r="4" spans="1:11" x14ac:dyDescent="0.2">
      <c r="A4" s="2">
        <v>1997</v>
      </c>
      <c r="B4" s="8">
        <v>43004</v>
      </c>
      <c r="C4" s="2">
        <v>88</v>
      </c>
      <c r="D4" s="2">
        <f>MAX(0,D3+(C4-$I$1-$E$1))</f>
        <v>5</v>
      </c>
    </row>
    <row r="5" spans="1:11" x14ac:dyDescent="0.2">
      <c r="A5" s="2">
        <v>1998</v>
      </c>
      <c r="B5" s="8">
        <v>43008</v>
      </c>
      <c r="C5" s="2">
        <v>92</v>
      </c>
      <c r="D5" s="2">
        <f t="shared" ref="D5:D22" si="0">MAX(0,D4+(C5-$I$1-$E$1))</f>
        <v>14</v>
      </c>
    </row>
    <row r="6" spans="1:11" x14ac:dyDescent="0.2">
      <c r="A6" s="2">
        <v>1999</v>
      </c>
      <c r="B6" s="8">
        <v>43000</v>
      </c>
      <c r="C6" s="2">
        <v>84</v>
      </c>
      <c r="D6" s="2">
        <f t="shared" si="0"/>
        <v>15</v>
      </c>
    </row>
    <row r="7" spans="1:11" x14ac:dyDescent="0.2">
      <c r="A7" s="2">
        <v>2000</v>
      </c>
      <c r="B7" s="8">
        <v>42984</v>
      </c>
      <c r="C7" s="2">
        <v>68</v>
      </c>
      <c r="D7" s="2">
        <f t="shared" si="0"/>
        <v>0</v>
      </c>
    </row>
    <row r="8" spans="1:11" x14ac:dyDescent="0.2">
      <c r="A8" s="2">
        <v>2001</v>
      </c>
      <c r="B8" s="8">
        <v>43004</v>
      </c>
      <c r="C8" s="2">
        <v>88</v>
      </c>
      <c r="D8" s="2">
        <f t="shared" si="0"/>
        <v>5</v>
      </c>
    </row>
    <row r="9" spans="1:11" x14ac:dyDescent="0.2">
      <c r="A9" s="2">
        <v>2002</v>
      </c>
      <c r="B9" s="8">
        <v>43003</v>
      </c>
      <c r="C9" s="2">
        <v>87</v>
      </c>
      <c r="D9" s="2">
        <f t="shared" si="0"/>
        <v>9</v>
      </c>
    </row>
    <row r="10" spans="1:11" x14ac:dyDescent="0.2">
      <c r="A10" s="2">
        <v>2003</v>
      </c>
      <c r="B10" s="8">
        <v>43009</v>
      </c>
      <c r="C10" s="2">
        <v>93</v>
      </c>
      <c r="D10" s="2">
        <f t="shared" si="0"/>
        <v>19</v>
      </c>
    </row>
    <row r="11" spans="1:11" x14ac:dyDescent="0.2">
      <c r="A11" s="2">
        <v>2004</v>
      </c>
      <c r="B11" s="8">
        <v>42994</v>
      </c>
      <c r="C11" s="2">
        <v>78</v>
      </c>
      <c r="D11" s="2">
        <f t="shared" si="0"/>
        <v>14</v>
      </c>
    </row>
    <row r="12" spans="1:11" x14ac:dyDescent="0.2">
      <c r="A12" s="2">
        <v>2005</v>
      </c>
      <c r="B12" s="8">
        <v>43017</v>
      </c>
      <c r="C12" s="2">
        <v>101</v>
      </c>
      <c r="D12" s="2">
        <f t="shared" si="0"/>
        <v>32</v>
      </c>
    </row>
    <row r="13" spans="1:11" x14ac:dyDescent="0.2">
      <c r="A13" s="2">
        <v>2006</v>
      </c>
      <c r="B13" s="8">
        <v>42992</v>
      </c>
      <c r="C13" s="2">
        <v>76</v>
      </c>
      <c r="D13" s="2">
        <f t="shared" si="0"/>
        <v>25</v>
      </c>
    </row>
    <row r="14" spans="1:11" x14ac:dyDescent="0.2">
      <c r="A14" s="2">
        <v>2007</v>
      </c>
      <c r="B14" s="8">
        <v>43021</v>
      </c>
      <c r="C14" s="2">
        <v>105</v>
      </c>
      <c r="D14" s="2">
        <f t="shared" si="0"/>
        <v>47</v>
      </c>
    </row>
    <row r="15" spans="1:11" x14ac:dyDescent="0.2">
      <c r="A15" s="2">
        <v>2008</v>
      </c>
      <c r="B15" s="8">
        <v>42999</v>
      </c>
      <c r="C15" s="2">
        <v>83</v>
      </c>
      <c r="D15" s="2">
        <f t="shared" si="0"/>
        <v>47</v>
      </c>
    </row>
    <row r="16" spans="1:11" x14ac:dyDescent="0.2">
      <c r="A16" s="2">
        <v>2009</v>
      </c>
      <c r="B16" s="8">
        <v>42997</v>
      </c>
      <c r="C16" s="2">
        <v>81</v>
      </c>
      <c r="D16" s="2">
        <f t="shared" si="0"/>
        <v>45</v>
      </c>
    </row>
    <row r="17" spans="1:4" x14ac:dyDescent="0.2">
      <c r="A17" s="2">
        <v>2010</v>
      </c>
      <c r="B17" s="8">
        <v>43008</v>
      </c>
      <c r="C17" s="2">
        <v>92</v>
      </c>
      <c r="D17" s="2">
        <f t="shared" si="0"/>
        <v>54</v>
      </c>
    </row>
    <row r="18" spans="1:4" x14ac:dyDescent="0.2">
      <c r="A18" s="2">
        <v>2011</v>
      </c>
      <c r="B18" s="8">
        <v>42985</v>
      </c>
      <c r="C18" s="2">
        <v>69</v>
      </c>
      <c r="D18" s="2">
        <f t="shared" si="0"/>
        <v>40</v>
      </c>
    </row>
    <row r="19" spans="1:4" x14ac:dyDescent="0.2">
      <c r="A19" s="2">
        <v>2012</v>
      </c>
      <c r="B19" s="8">
        <v>42969</v>
      </c>
      <c r="C19" s="2">
        <v>53</v>
      </c>
      <c r="D19" s="2">
        <f t="shared" si="0"/>
        <v>10</v>
      </c>
    </row>
    <row r="20" spans="1:4" x14ac:dyDescent="0.2">
      <c r="A20" s="2">
        <v>2013</v>
      </c>
      <c r="B20" s="8">
        <v>42965</v>
      </c>
      <c r="C20" s="2">
        <v>49</v>
      </c>
      <c r="D20" s="2">
        <f t="shared" si="0"/>
        <v>0</v>
      </c>
    </row>
    <row r="21" spans="1:4" x14ac:dyDescent="0.2">
      <c r="A21" s="2">
        <v>2014</v>
      </c>
      <c r="B21" s="8">
        <v>43007</v>
      </c>
      <c r="C21" s="2">
        <v>91</v>
      </c>
      <c r="D21" s="2">
        <f t="shared" si="0"/>
        <v>8</v>
      </c>
    </row>
    <row r="22" spans="1:4" x14ac:dyDescent="0.2">
      <c r="A22" s="2">
        <v>2015</v>
      </c>
      <c r="B22" s="8">
        <v>42994</v>
      </c>
      <c r="C22" s="2">
        <v>78</v>
      </c>
      <c r="D22" s="2">
        <f t="shared" si="0"/>
        <v>3</v>
      </c>
    </row>
  </sheetData>
  <conditionalFormatting sqref="D3:D22">
    <cfRule type="expression" dxfId="3" priority="1">
      <formula>(MAX(D$3:D3)&gt;=$G$1)</formula>
    </cfRule>
    <cfRule type="expression" dxfId="2" priority="2">
      <formula>(MAX(D$3:D3)&gt;=$F$1)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2"/>
  <sheetViews>
    <sheetView zoomScale="75" zoomScaleNormal="75" workbookViewId="0">
      <selection activeCell="A25" sqref="A25"/>
    </sheetView>
  </sheetViews>
  <sheetFormatPr baseColWidth="10" defaultColWidth="8.83203125" defaultRowHeight="15" x14ac:dyDescent="0.2"/>
  <cols>
    <col min="1" max="3" width="9.1640625" style="2"/>
    <col min="4" max="4" width="15.5" style="2" customWidth="1"/>
  </cols>
  <sheetData>
    <row r="1" spans="1:12" ht="16" thickBot="1" x14ac:dyDescent="0.25">
      <c r="E1" s="3" t="s">
        <v>4</v>
      </c>
      <c r="F1" s="4">
        <v>1</v>
      </c>
      <c r="G1" s="3" t="s">
        <v>5</v>
      </c>
      <c r="H1" s="4">
        <v>5</v>
      </c>
      <c r="I1" s="3" t="s">
        <v>6</v>
      </c>
      <c r="J1" s="5">
        <v>88.75</v>
      </c>
      <c r="K1" s="6" t="s">
        <v>150</v>
      </c>
      <c r="L1" s="7"/>
    </row>
    <row r="2" spans="1:12" ht="35.25" customHeight="1" x14ac:dyDescent="0.2">
      <c r="A2" s="9" t="s">
        <v>146</v>
      </c>
      <c r="B2" s="9" t="s">
        <v>0</v>
      </c>
      <c r="C2" s="9" t="s">
        <v>147</v>
      </c>
      <c r="D2" s="24" t="s">
        <v>149</v>
      </c>
      <c r="E2" s="9" t="s">
        <v>2</v>
      </c>
    </row>
    <row r="3" spans="1:12" x14ac:dyDescent="0.2">
      <c r="A3" s="2">
        <v>1996</v>
      </c>
      <c r="B3" s="8">
        <v>42995</v>
      </c>
      <c r="C3" s="2">
        <v>79</v>
      </c>
      <c r="D3" s="25">
        <f ca="1">AVERAGE(OFFSET(temps!$A$1,1,A3-1995):OFFSET(temps!$A$1,C3-1,A3-1995))</f>
        <v>88.564102564102569</v>
      </c>
      <c r="E3" s="2">
        <v>0</v>
      </c>
    </row>
    <row r="4" spans="1:12" x14ac:dyDescent="0.2">
      <c r="A4" s="2">
        <v>1997</v>
      </c>
      <c r="B4" s="8">
        <v>43004</v>
      </c>
      <c r="C4" s="2">
        <v>88</v>
      </c>
      <c r="D4" s="25">
        <f ca="1">AVERAGE(OFFSET(temps!$A$1,1,A4-1995):OFFSET(temps!$A$1,C4-1,A4-1995))</f>
        <v>86.068965517241381</v>
      </c>
      <c r="E4" s="25">
        <f ca="1">MAX(0,E3+(D4-$J$1-$F$1))</f>
        <v>0</v>
      </c>
    </row>
    <row r="5" spans="1:12" x14ac:dyDescent="0.2">
      <c r="A5" s="2">
        <v>1998</v>
      </c>
      <c r="B5" s="8">
        <v>43008</v>
      </c>
      <c r="C5" s="2">
        <v>92</v>
      </c>
      <c r="D5" s="25">
        <f ca="1">AVERAGE(OFFSET(temps!$A$1,1,A5-1995):OFFSET(temps!$A$1,C5-1,A5-1995))</f>
        <v>86.978021978021971</v>
      </c>
      <c r="E5" s="25">
        <f t="shared" ref="E5:E22" ca="1" si="0">MAX(0,E4+(D5-$J$1-$F$1))</f>
        <v>0</v>
      </c>
    </row>
    <row r="6" spans="1:12" x14ac:dyDescent="0.2">
      <c r="A6" s="2">
        <v>1999</v>
      </c>
      <c r="B6" s="8">
        <v>43000</v>
      </c>
      <c r="C6" s="2">
        <v>84</v>
      </c>
      <c r="D6" s="25">
        <f ca="1">AVERAGE(OFFSET(temps!$A$1,1,A6-1995):OFFSET(temps!$A$1,C6-1,A6-1995))</f>
        <v>88.638554216867476</v>
      </c>
      <c r="E6" s="25">
        <f t="shared" ca="1" si="0"/>
        <v>0</v>
      </c>
    </row>
    <row r="7" spans="1:12" x14ac:dyDescent="0.2">
      <c r="A7" s="2">
        <v>2000</v>
      </c>
      <c r="B7" s="8">
        <v>42984</v>
      </c>
      <c r="C7" s="2">
        <v>68</v>
      </c>
      <c r="D7" s="25">
        <f ca="1">AVERAGE(OFFSET(temps!$A$1,1,A7-1995):OFFSET(temps!$A$1,C7-1,A7-1995))</f>
        <v>90.701492537313428</v>
      </c>
      <c r="E7" s="25">
        <f t="shared" ca="1" si="0"/>
        <v>0.95149253731342753</v>
      </c>
    </row>
    <row r="8" spans="1:12" x14ac:dyDescent="0.2">
      <c r="A8" s="2">
        <v>2001</v>
      </c>
      <c r="B8" s="8">
        <v>43004</v>
      </c>
      <c r="C8" s="2">
        <v>88</v>
      </c>
      <c r="D8" s="25">
        <f ca="1">AVERAGE(OFFSET(temps!$A$1,1,A8-1995):OFFSET(temps!$A$1,C8-1,A8-1995))</f>
        <v>85.425287356321846</v>
      </c>
      <c r="E8" s="25">
        <f t="shared" ca="1" si="0"/>
        <v>0</v>
      </c>
    </row>
    <row r="9" spans="1:12" x14ac:dyDescent="0.2">
      <c r="A9" s="2">
        <v>2002</v>
      </c>
      <c r="B9" s="8">
        <v>43003</v>
      </c>
      <c r="C9" s="2">
        <v>87</v>
      </c>
      <c r="D9" s="25">
        <f ca="1">AVERAGE(OFFSET(temps!$A$1,1,A9-1995):OFFSET(temps!$A$1,C9-1,A9-1995))</f>
        <v>88.302325581395351</v>
      </c>
      <c r="E9" s="25">
        <f t="shared" ca="1" si="0"/>
        <v>0</v>
      </c>
    </row>
    <row r="10" spans="1:12" x14ac:dyDescent="0.2">
      <c r="A10" s="2">
        <v>2003</v>
      </c>
      <c r="B10" s="8">
        <v>43009</v>
      </c>
      <c r="C10" s="2">
        <v>93</v>
      </c>
      <c r="D10" s="25">
        <f ca="1">AVERAGE(OFFSET(temps!$A$1,1,A10-1995):OFFSET(temps!$A$1,C10-1,A10-1995))</f>
        <v>84.402173913043484</v>
      </c>
      <c r="E10" s="25">
        <f t="shared" ca="1" si="0"/>
        <v>0</v>
      </c>
    </row>
    <row r="11" spans="1:12" x14ac:dyDescent="0.2">
      <c r="A11" s="2">
        <v>2004</v>
      </c>
      <c r="B11" s="8">
        <v>42994</v>
      </c>
      <c r="C11" s="2">
        <v>78</v>
      </c>
      <c r="D11" s="25">
        <f ca="1">AVERAGE(OFFSET(temps!$A$1,1,A11-1995):OFFSET(temps!$A$1,C11-1,A11-1995))</f>
        <v>85.402597402597408</v>
      </c>
      <c r="E11" s="25">
        <f t="shared" ca="1" si="0"/>
        <v>0</v>
      </c>
    </row>
    <row r="12" spans="1:12" x14ac:dyDescent="0.2">
      <c r="A12" s="2">
        <v>2005</v>
      </c>
      <c r="B12" s="8">
        <v>43017</v>
      </c>
      <c r="C12" s="2">
        <v>101</v>
      </c>
      <c r="D12" s="25">
        <f ca="1">AVERAGE(OFFSET(temps!$A$1,1,A12-1995):OFFSET(temps!$A$1,C12-1,A12-1995))</f>
        <v>86.02</v>
      </c>
      <c r="E12" s="25">
        <f t="shared" ca="1" si="0"/>
        <v>0</v>
      </c>
    </row>
    <row r="13" spans="1:12" x14ac:dyDescent="0.2">
      <c r="A13" s="2">
        <v>2006</v>
      </c>
      <c r="B13" s="8">
        <v>42992</v>
      </c>
      <c r="C13" s="2">
        <v>76</v>
      </c>
      <c r="D13" s="25">
        <f ca="1">AVERAGE(OFFSET(temps!$A$1,1,A13-1995):OFFSET(temps!$A$1,C13-1,A13-1995))</f>
        <v>88.76</v>
      </c>
      <c r="E13" s="25">
        <f t="shared" ca="1" si="0"/>
        <v>0</v>
      </c>
    </row>
    <row r="14" spans="1:12" x14ac:dyDescent="0.2">
      <c r="A14" s="2">
        <v>2007</v>
      </c>
      <c r="B14" s="8">
        <v>43021</v>
      </c>
      <c r="C14" s="2">
        <v>105</v>
      </c>
      <c r="D14" s="25">
        <f ca="1">AVERAGE(OFFSET(temps!$A$1,1,A14-1995):OFFSET(temps!$A$1,C14-1,A14-1995))</f>
        <v>87.807692307692307</v>
      </c>
      <c r="E14" s="25">
        <f t="shared" ca="1" si="0"/>
        <v>0</v>
      </c>
    </row>
    <row r="15" spans="1:12" x14ac:dyDescent="0.2">
      <c r="A15" s="2">
        <v>2008</v>
      </c>
      <c r="B15" s="8">
        <v>42999</v>
      </c>
      <c r="C15" s="2">
        <v>83</v>
      </c>
      <c r="D15" s="25">
        <f ca="1">AVERAGE(OFFSET(temps!$A$1,1,A15-1995):OFFSET(temps!$A$1,C15-1,A15-1995))</f>
        <v>86.768292682926827</v>
      </c>
      <c r="E15" s="25">
        <f t="shared" ca="1" si="0"/>
        <v>0</v>
      </c>
    </row>
    <row r="16" spans="1:12" x14ac:dyDescent="0.2">
      <c r="A16" s="2">
        <v>2009</v>
      </c>
      <c r="B16" s="8">
        <v>42997</v>
      </c>
      <c r="C16" s="2">
        <v>81</v>
      </c>
      <c r="D16" s="25">
        <f ca="1">AVERAGE(OFFSET(temps!$A$1,1,A16-1995):OFFSET(temps!$A$1,C16-1,A16-1995))</f>
        <v>85.587500000000006</v>
      </c>
      <c r="E16" s="25">
        <f t="shared" ca="1" si="0"/>
        <v>0</v>
      </c>
    </row>
    <row r="17" spans="1:5" x14ac:dyDescent="0.2">
      <c r="A17" s="2">
        <v>2010</v>
      </c>
      <c r="B17" s="8">
        <v>43008</v>
      </c>
      <c r="C17" s="2">
        <v>92</v>
      </c>
      <c r="D17" s="25">
        <f ca="1">AVERAGE(OFFSET(temps!$A$1,1,A17-1995):OFFSET(temps!$A$1,C17-1,A17-1995))</f>
        <v>90.681318681318686</v>
      </c>
      <c r="E17" s="25">
        <f t="shared" ca="1" si="0"/>
        <v>0.931318681318686</v>
      </c>
    </row>
    <row r="18" spans="1:5" x14ac:dyDescent="0.2">
      <c r="A18" s="2">
        <v>2011</v>
      </c>
      <c r="B18" s="8">
        <v>42985</v>
      </c>
      <c r="C18" s="2">
        <v>69</v>
      </c>
      <c r="D18" s="25">
        <f ca="1">AVERAGE(OFFSET(temps!$A$1,1,A18-1995):OFFSET(temps!$A$1,C18-1,A18-1995))</f>
        <v>92.161764705882348</v>
      </c>
      <c r="E18" s="25">
        <f t="shared" ca="1" si="0"/>
        <v>3.3430833872010339</v>
      </c>
    </row>
    <row r="19" spans="1:5" x14ac:dyDescent="0.2">
      <c r="A19" s="2">
        <v>2012</v>
      </c>
      <c r="B19" s="8">
        <v>42969</v>
      </c>
      <c r="C19" s="2">
        <v>53</v>
      </c>
      <c r="D19" s="25">
        <f ca="1">AVERAGE(OFFSET(temps!$A$1,1,A19-1995):OFFSET(temps!$A$1,C19-1,A19-1995))</f>
        <v>91.84615384615384</v>
      </c>
      <c r="E19" s="25">
        <f t="shared" ca="1" si="0"/>
        <v>5.4392372333548735</v>
      </c>
    </row>
    <row r="20" spans="1:5" x14ac:dyDescent="0.2">
      <c r="A20" s="2">
        <v>2013</v>
      </c>
      <c r="B20" s="8">
        <v>42965</v>
      </c>
      <c r="C20" s="2">
        <v>49</v>
      </c>
      <c r="D20" s="25">
        <f ca="1">AVERAGE(OFFSET(temps!$A$1,1,A20-1995):OFFSET(temps!$A$1,C20-1,A20-1995))</f>
        <v>84.625</v>
      </c>
      <c r="E20" s="25">
        <f t="shared" ca="1" si="0"/>
        <v>0.31423723335487352</v>
      </c>
    </row>
    <row r="21" spans="1:5" x14ac:dyDescent="0.2">
      <c r="A21" s="2">
        <v>2014</v>
      </c>
      <c r="B21" s="8">
        <v>43007</v>
      </c>
      <c r="C21" s="2">
        <v>91</v>
      </c>
      <c r="D21" s="25">
        <f ca="1">AVERAGE(OFFSET(temps!$A$1,1,A21-1995):OFFSET(temps!$A$1,C21-1,A21-1995))</f>
        <v>86.4</v>
      </c>
      <c r="E21" s="25">
        <f t="shared" ca="1" si="0"/>
        <v>0</v>
      </c>
    </row>
    <row r="22" spans="1:5" x14ac:dyDescent="0.2">
      <c r="A22" s="2">
        <v>2015</v>
      </c>
      <c r="B22" s="8">
        <v>42994</v>
      </c>
      <c r="C22" s="2">
        <v>78</v>
      </c>
      <c r="D22" s="25">
        <f ca="1">AVERAGE(OFFSET(temps!$A$1,1,A22-1995):OFFSET(temps!$A$1,C22-1,A22-1995))</f>
        <v>88.454545454545453</v>
      </c>
      <c r="E22" s="25">
        <f t="shared" ca="1" si="0"/>
        <v>0</v>
      </c>
    </row>
  </sheetData>
  <conditionalFormatting sqref="E3:E22">
    <cfRule type="expression" dxfId="1" priority="1">
      <formula>(MAX(E$3:E3)&gt;=$H$1)</formula>
    </cfRule>
    <cfRule type="expression" dxfId="0" priority="2">
      <formula>(MAX(E$3:E3)&gt;=$G$1)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temps</vt:lpstr>
      <vt:lpstr>Part 1 Approach 1</vt:lpstr>
      <vt:lpstr>Part 1 Approach 2</vt:lpstr>
      <vt:lpstr>Part 2 Approach 1</vt:lpstr>
      <vt:lpstr>Part 2 Approach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jsokol</dc:creator>
  <cp:lastModifiedBy>Malcolm, Olan</cp:lastModifiedBy>
  <dcterms:created xsi:type="dcterms:W3CDTF">2017-05-29T20:01:15Z</dcterms:created>
  <dcterms:modified xsi:type="dcterms:W3CDTF">2024-12-10T20:12:00Z</dcterms:modified>
</cp:coreProperties>
</file>