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vm\Desktop\"/>
    </mc:Choice>
  </mc:AlternateContent>
  <xr:revisionPtr revIDLastSave="0" documentId="13_ncr:1_{30F99E07-72BA-4619-8057-4DD4AE83755F}" xr6:coauthVersionLast="36" xr6:coauthVersionMax="36" xr10:uidLastSave="{00000000-0000-0000-0000-000000000000}"/>
  <bookViews>
    <workbookView xWindow="0" yWindow="0" windowWidth="23040" windowHeight="8778" xr2:uid="{DBD4C04A-BFD7-4295-A2A7-4AC96A5CB5BC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4" i="1"/>
  <c r="M5" i="1"/>
  <c r="M6" i="1"/>
  <c r="M7" i="1"/>
  <c r="M8" i="1"/>
  <c r="M9" i="1"/>
  <c r="M10" i="1"/>
  <c r="M11" i="1"/>
  <c r="M12" i="1"/>
  <c r="M13" i="1"/>
  <c r="G13" i="1"/>
  <c r="E13" i="1"/>
  <c r="G4" i="1" l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<sst xmlns="http://schemas.openxmlformats.org/spreadsheetml/2006/main" count="27" uniqueCount="19">
  <si>
    <t xml:space="preserve">t </t>
  </si>
  <si>
    <t>minutter</t>
  </si>
  <si>
    <t>T_c</t>
  </si>
  <si>
    <t>T_h</t>
  </si>
  <si>
    <t>T_1</t>
  </si>
  <si>
    <t>T_2</t>
  </si>
  <si>
    <t>T_3</t>
  </si>
  <si>
    <t>T_4</t>
  </si>
  <si>
    <t>bar</t>
  </si>
  <si>
    <t>P</t>
  </si>
  <si>
    <t>Watt</t>
  </si>
  <si>
    <t>Celsius</t>
  </si>
  <si>
    <t>P_c REL</t>
  </si>
  <si>
    <t>P_c ABS</t>
  </si>
  <si>
    <t>P_h REL</t>
  </si>
  <si>
    <t>P_h ABS</t>
  </si>
  <si>
    <t>ƞ_c</t>
  </si>
  <si>
    <t>ƞ</t>
  </si>
  <si>
    <t>Delta 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</si>
</sst>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Temperaturutvikling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'Ark1'!$B$1:$B$2</c:f>
              <c:strCache>
                <c:ptCount val="2"/>
                <c:pt idx="0">
                  <c:v>T_c</c:v>
                </c:pt>
                <c:pt idx="1">
                  <c:v>Celsius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'Ark1'!$A$3:$A$13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'Ark1'!$B$3:$B$13</c:f>
              <c:numCache>
                <c:formatCode>0.0</c:formatCode>
                <c:ptCount val="11"/>
                <c:pt idx="0">
                  <c:v>15</c:v>
                </c:pt>
                <c:pt idx="1">
                  <c:v>14.1</c:v>
                </c:pt>
                <c:pt idx="2">
                  <c:v>12.1</c:v>
                </c:pt>
                <c:pt idx="3">
                  <c:v>10.199999999999999</c:v>
                </c:pt>
                <c:pt idx="4">
                  <c:v>8.5</c:v>
                </c:pt>
                <c:pt idx="5">
                  <c:v>7</c:v>
                </c:pt>
                <c:pt idx="6">
                  <c:v>5.6</c:v>
                </c:pt>
                <c:pt idx="7">
                  <c:v>4.4000000000000004</c:v>
                </c:pt>
                <c:pt idx="8">
                  <c:v>3.4</c:v>
                </c:pt>
                <c:pt idx="9">
                  <c:v>2.5</c:v>
                </c:pt>
                <c:pt idx="1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8-4061-A1F9-FE534312791A}"/>
            </c:ext>
          </c:extLst>
        </c:ser>
        <c:ser>
          <c:idx val="1"/>
          <c:order val="1"/>
          <c:tx>
            <c:strRef>
              <c:f>'Ark1'!$C$1:$C$2</c:f>
              <c:strCache>
                <c:ptCount val="2"/>
                <c:pt idx="0">
                  <c:v>T_h</c:v>
                </c:pt>
                <c:pt idx="1">
                  <c:v>Celsius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'Ark1'!$A$3:$A$13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'Ark1'!$C$3:$C$13</c:f>
              <c:numCache>
                <c:formatCode>0.0</c:formatCode>
                <c:ptCount val="11"/>
                <c:pt idx="0">
                  <c:v>14.9</c:v>
                </c:pt>
                <c:pt idx="1">
                  <c:v>17.8</c:v>
                </c:pt>
                <c:pt idx="2">
                  <c:v>20.399999999999999</c:v>
                </c:pt>
                <c:pt idx="3">
                  <c:v>22.9</c:v>
                </c:pt>
                <c:pt idx="4">
                  <c:v>25.4</c:v>
                </c:pt>
                <c:pt idx="5">
                  <c:v>27.5</c:v>
                </c:pt>
                <c:pt idx="6">
                  <c:v>29.3</c:v>
                </c:pt>
                <c:pt idx="7">
                  <c:v>31.1</c:v>
                </c:pt>
                <c:pt idx="8">
                  <c:v>32.700000000000003</c:v>
                </c:pt>
                <c:pt idx="9">
                  <c:v>34.1</c:v>
                </c:pt>
                <c:pt idx="10">
                  <c:v>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8-4061-A1F9-FE534312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46624"/>
        <c:axId val="1039478192"/>
      </c:scatterChart>
      <c:valAx>
        <c:axId val="10385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39478192"/>
        <c:crosses val="autoZero"/>
        <c:crossBetween val="midCat"/>
      </c:valAx>
      <c:valAx>
        <c:axId val="10394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385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13</xdr:row>
      <xdr:rowOff>140970</xdr:rowOff>
    </xdr:from>
    <xdr:to>
      <xdr:col>8</xdr:col>
      <xdr:colOff>613410</xdr:colOff>
      <xdr:row>28</xdr:row>
      <xdr:rowOff>140970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6BDEC4-B1B1-41DC-A344-A887416D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131B-77B3-4C3C-BC6B-3B5C6946CFC6}">
  <dimension ref="A1:O13"/>
  <sheetViews>
    <sheetView tabSelected="1" topLeftCell="A2" workbookViewId="0">
      <selection activeCell="K23" sqref="K23"/>
    </sheetView>
  </sheetViews>
  <sheetFormatPr baseColWidth="10" defaultRowHeight="14.4" x14ac:dyDescent="0.55000000000000004"/>
  <cols>
    <col min="13" max="13" width="11.15625" bestFit="1" customWidth="1"/>
    <col min="14" max="14" width="11" bestFit="1" customWidth="1"/>
  </cols>
  <sheetData>
    <row r="1" spans="1:15" x14ac:dyDescent="0.55000000000000004">
      <c r="A1" t="s">
        <v>0</v>
      </c>
      <c r="B1" t="s">
        <v>2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s="1" t="s">
        <v>16</v>
      </c>
      <c r="N1" s="1" t="s">
        <v>17</v>
      </c>
      <c r="O1" s="1" t="s">
        <v>18</v>
      </c>
    </row>
    <row r="2" spans="1:15" x14ac:dyDescent="0.55000000000000004">
      <c r="A2" t="s">
        <v>1</v>
      </c>
      <c r="B2" t="s">
        <v>11</v>
      </c>
      <c r="C2" t="s">
        <v>11</v>
      </c>
      <c r="D2" t="s">
        <v>8</v>
      </c>
      <c r="E2" t="s">
        <v>8</v>
      </c>
      <c r="F2" t="s">
        <v>8</v>
      </c>
      <c r="G2" t="s">
        <v>8</v>
      </c>
      <c r="H2" t="s">
        <v>11</v>
      </c>
      <c r="I2" t="s">
        <v>11</v>
      </c>
      <c r="J2" t="s">
        <v>11</v>
      </c>
      <c r="K2" t="s">
        <v>11</v>
      </c>
      <c r="L2" t="s">
        <v>10</v>
      </c>
    </row>
    <row r="3" spans="1:15" x14ac:dyDescent="0.55000000000000004">
      <c r="A3">
        <v>0</v>
      </c>
      <c r="B3" s="3">
        <v>15</v>
      </c>
      <c r="C3" s="3">
        <v>14.9</v>
      </c>
      <c r="D3" s="3">
        <v>4.0999999999999996</v>
      </c>
      <c r="E3" s="3">
        <f>D3+1</f>
        <v>5.0999999999999996</v>
      </c>
      <c r="F3" s="3">
        <v>4</v>
      </c>
      <c r="G3" s="3">
        <f>F3+1</f>
        <v>5</v>
      </c>
      <c r="H3" s="3">
        <v>24.7</v>
      </c>
      <c r="I3" s="3">
        <v>22.1</v>
      </c>
      <c r="J3" s="3">
        <v>23.1</v>
      </c>
      <c r="K3" s="3">
        <v>24.9</v>
      </c>
      <c r="L3">
        <v>0</v>
      </c>
    </row>
    <row r="4" spans="1:15" x14ac:dyDescent="0.55000000000000004">
      <c r="A4">
        <v>2</v>
      </c>
      <c r="B4" s="3">
        <v>14.1</v>
      </c>
      <c r="C4" s="3">
        <v>17.8</v>
      </c>
      <c r="D4" s="3">
        <v>3.1</v>
      </c>
      <c r="E4" s="3">
        <f t="shared" ref="E4:E12" si="0">D4+1</f>
        <v>4.0999999999999996</v>
      </c>
      <c r="F4" s="3">
        <v>5</v>
      </c>
      <c r="G4" s="3">
        <f t="shared" ref="G4:G13" si="1">F4+1</f>
        <v>6</v>
      </c>
      <c r="H4" s="3">
        <v>13.4</v>
      </c>
      <c r="I4" s="3">
        <v>24.8</v>
      </c>
      <c r="J4" s="3">
        <v>18.8</v>
      </c>
      <c r="K4" s="3">
        <v>11.4</v>
      </c>
      <c r="L4">
        <v>97</v>
      </c>
      <c r="M4" s="2">
        <f t="shared" ref="M4:M13" si="2">(C4+273.15)/(C4-B4)</f>
        <v>78.635135135135116</v>
      </c>
      <c r="N4" s="2">
        <f>(4.2*10^3*4.5*(C4-C3))/(L4*2*60)</f>
        <v>4.7087628865979392</v>
      </c>
      <c r="O4">
        <f>C4-C3</f>
        <v>2.9000000000000004</v>
      </c>
    </row>
    <row r="5" spans="1:15" x14ac:dyDescent="0.55000000000000004">
      <c r="A5">
        <v>4</v>
      </c>
      <c r="B5" s="3">
        <v>12.1</v>
      </c>
      <c r="C5" s="3">
        <v>20.399999999999999</v>
      </c>
      <c r="D5" s="3">
        <v>2.9</v>
      </c>
      <c r="E5" s="3">
        <f t="shared" si="0"/>
        <v>3.9</v>
      </c>
      <c r="F5" s="3">
        <v>5.4</v>
      </c>
      <c r="G5" s="3">
        <f t="shared" si="1"/>
        <v>6.4</v>
      </c>
      <c r="H5" s="3">
        <v>13.3</v>
      </c>
      <c r="I5" s="3">
        <v>31.4</v>
      </c>
      <c r="J5" s="3">
        <v>20.2</v>
      </c>
      <c r="K5" s="3">
        <v>8.9</v>
      </c>
      <c r="L5">
        <v>90</v>
      </c>
      <c r="M5" s="2">
        <f t="shared" si="2"/>
        <v>35.367469879518069</v>
      </c>
      <c r="N5" s="2">
        <f t="shared" ref="N5:N13" si="3">(4.2*10^3*4.5*(C5-C4))/(L5*2*60)</f>
        <v>4.5499999999999963</v>
      </c>
      <c r="O5">
        <f t="shared" ref="O5:O13" si="4">C5-C4</f>
        <v>2.5999999999999979</v>
      </c>
    </row>
    <row r="6" spans="1:15" x14ac:dyDescent="0.55000000000000004">
      <c r="A6">
        <v>6</v>
      </c>
      <c r="B6" s="3">
        <v>10.199999999999999</v>
      </c>
      <c r="C6" s="3">
        <v>22.9</v>
      </c>
      <c r="D6" s="3">
        <v>2.6</v>
      </c>
      <c r="E6" s="3">
        <f t="shared" si="0"/>
        <v>3.6</v>
      </c>
      <c r="F6" s="3">
        <v>5.9</v>
      </c>
      <c r="G6" s="3">
        <f t="shared" si="1"/>
        <v>6.9</v>
      </c>
      <c r="H6" s="3">
        <v>11.1</v>
      </c>
      <c r="I6" s="3">
        <v>34.4</v>
      </c>
      <c r="J6" s="3">
        <v>22.2</v>
      </c>
      <c r="K6" s="3">
        <v>7.5</v>
      </c>
      <c r="L6">
        <v>92</v>
      </c>
      <c r="M6" s="2">
        <f t="shared" si="2"/>
        <v>23.311023622047241</v>
      </c>
      <c r="N6" s="2">
        <f t="shared" si="3"/>
        <v>4.2798913043478262</v>
      </c>
      <c r="O6">
        <f t="shared" si="4"/>
        <v>2.5</v>
      </c>
    </row>
    <row r="7" spans="1:15" x14ac:dyDescent="0.55000000000000004">
      <c r="A7">
        <v>8</v>
      </c>
      <c r="B7" s="3">
        <v>8.5</v>
      </c>
      <c r="C7" s="3">
        <v>25.4</v>
      </c>
      <c r="D7" s="3">
        <v>2.5</v>
      </c>
      <c r="E7" s="3">
        <f t="shared" si="0"/>
        <v>3.5</v>
      </c>
      <c r="F7" s="3">
        <v>6.4</v>
      </c>
      <c r="G7" s="3">
        <f t="shared" si="1"/>
        <v>7.4</v>
      </c>
      <c r="H7" s="3">
        <v>11.8</v>
      </c>
      <c r="I7" s="3">
        <v>37</v>
      </c>
      <c r="J7" s="3">
        <v>24.4</v>
      </c>
      <c r="K7" s="3">
        <v>6</v>
      </c>
      <c r="L7">
        <v>90</v>
      </c>
      <c r="M7" s="2">
        <f t="shared" si="2"/>
        <v>17.665680473372781</v>
      </c>
      <c r="N7" s="2">
        <f t="shared" si="3"/>
        <v>4.375</v>
      </c>
      <c r="O7">
        <f t="shared" si="4"/>
        <v>2.5</v>
      </c>
    </row>
    <row r="8" spans="1:15" x14ac:dyDescent="0.55000000000000004">
      <c r="A8">
        <v>10</v>
      </c>
      <c r="B8" s="3">
        <v>7</v>
      </c>
      <c r="C8" s="3">
        <v>27.5</v>
      </c>
      <c r="D8" s="3">
        <v>2.4</v>
      </c>
      <c r="E8" s="3">
        <f t="shared" si="0"/>
        <v>3.4</v>
      </c>
      <c r="F8" s="3">
        <v>6.8</v>
      </c>
      <c r="G8" s="3">
        <f t="shared" si="1"/>
        <v>7.8</v>
      </c>
      <c r="H8" s="3">
        <v>10.9</v>
      </c>
      <c r="I8" s="3">
        <v>39.1</v>
      </c>
      <c r="J8" s="3">
        <v>26.2</v>
      </c>
      <c r="K8" s="3">
        <v>5.0999999999999996</v>
      </c>
      <c r="L8">
        <v>92</v>
      </c>
      <c r="M8" s="2">
        <f t="shared" si="2"/>
        <v>14.665853658536584</v>
      </c>
      <c r="N8" s="2">
        <f t="shared" si="3"/>
        <v>3.5951086956521765</v>
      </c>
      <c r="O8">
        <f t="shared" si="4"/>
        <v>2.1000000000000014</v>
      </c>
    </row>
    <row r="9" spans="1:15" x14ac:dyDescent="0.55000000000000004">
      <c r="A9">
        <v>12</v>
      </c>
      <c r="B9" s="3">
        <v>5.6</v>
      </c>
      <c r="C9" s="3">
        <v>29.3</v>
      </c>
      <c r="D9" s="3">
        <v>2.2999999999999998</v>
      </c>
      <c r="E9" s="3">
        <f t="shared" si="0"/>
        <v>3.3</v>
      </c>
      <c r="F9" s="3">
        <v>7.1</v>
      </c>
      <c r="G9" s="3">
        <f t="shared" si="1"/>
        <v>8.1</v>
      </c>
      <c r="H9" s="3">
        <v>10.4</v>
      </c>
      <c r="I9" s="3">
        <v>41</v>
      </c>
      <c r="J9" s="3">
        <v>28</v>
      </c>
      <c r="K9" s="3">
        <v>4.0999999999999996</v>
      </c>
      <c r="L9">
        <v>92</v>
      </c>
      <c r="M9" s="2">
        <f t="shared" si="2"/>
        <v>12.761603375527423</v>
      </c>
      <c r="N9" s="2">
        <f t="shared" si="3"/>
        <v>3.0815217391304359</v>
      </c>
      <c r="O9">
        <f t="shared" si="4"/>
        <v>1.8000000000000007</v>
      </c>
    </row>
    <row r="10" spans="1:15" x14ac:dyDescent="0.55000000000000004">
      <c r="A10">
        <v>14</v>
      </c>
      <c r="B10" s="3">
        <v>4.4000000000000004</v>
      </c>
      <c r="C10" s="3">
        <v>31.1</v>
      </c>
      <c r="D10" s="3">
        <v>2.2000000000000002</v>
      </c>
      <c r="E10" s="3">
        <f t="shared" si="0"/>
        <v>3.2</v>
      </c>
      <c r="F10" s="3">
        <v>7.5</v>
      </c>
      <c r="G10" s="3">
        <f t="shared" si="1"/>
        <v>8.5</v>
      </c>
      <c r="H10" s="3">
        <v>9.5</v>
      </c>
      <c r="I10" s="3">
        <v>42.7</v>
      </c>
      <c r="J10" s="3">
        <v>29.6</v>
      </c>
      <c r="K10" s="3">
        <v>3.2</v>
      </c>
      <c r="L10">
        <v>92</v>
      </c>
      <c r="M10" s="2">
        <f t="shared" si="2"/>
        <v>11.395131086142321</v>
      </c>
      <c r="N10" s="2">
        <f t="shared" si="3"/>
        <v>3.0815217391304359</v>
      </c>
      <c r="O10">
        <f t="shared" si="4"/>
        <v>1.8000000000000007</v>
      </c>
    </row>
    <row r="11" spans="1:15" x14ac:dyDescent="0.55000000000000004">
      <c r="A11">
        <v>16</v>
      </c>
      <c r="B11" s="3">
        <v>3.4</v>
      </c>
      <c r="C11" s="3">
        <v>32.700000000000003</v>
      </c>
      <c r="D11" s="3">
        <v>2.1</v>
      </c>
      <c r="E11" s="3">
        <f t="shared" si="0"/>
        <v>3.1</v>
      </c>
      <c r="F11" s="3">
        <v>7.8</v>
      </c>
      <c r="G11" s="3">
        <f t="shared" si="1"/>
        <v>8.8000000000000007</v>
      </c>
      <c r="H11" s="3">
        <v>9.8000000000000007</v>
      </c>
      <c r="I11" s="3">
        <v>44.1</v>
      </c>
      <c r="J11" s="3">
        <v>31</v>
      </c>
      <c r="K11" s="3">
        <v>2.5</v>
      </c>
      <c r="L11">
        <v>90</v>
      </c>
      <c r="M11" s="2">
        <f t="shared" si="2"/>
        <v>10.438566552901021</v>
      </c>
      <c r="N11" s="2">
        <f t="shared" si="3"/>
        <v>2.8000000000000025</v>
      </c>
      <c r="O11">
        <f t="shared" si="4"/>
        <v>1.6000000000000014</v>
      </c>
    </row>
    <row r="12" spans="1:15" x14ac:dyDescent="0.55000000000000004">
      <c r="A12">
        <v>18</v>
      </c>
      <c r="B12" s="3">
        <v>2.5</v>
      </c>
      <c r="C12" s="3">
        <v>34.1</v>
      </c>
      <c r="D12" s="3">
        <v>2</v>
      </c>
      <c r="E12" s="3">
        <f>D12+1</f>
        <v>3</v>
      </c>
      <c r="F12" s="3">
        <v>8.1999999999999993</v>
      </c>
      <c r="G12" s="3">
        <f t="shared" si="1"/>
        <v>9.1999999999999993</v>
      </c>
      <c r="H12" s="3">
        <v>8.8000000000000007</v>
      </c>
      <c r="I12" s="3">
        <v>45.5</v>
      </c>
      <c r="J12" s="3">
        <v>32.299999999999997</v>
      </c>
      <c r="K12" s="3">
        <v>1.9</v>
      </c>
      <c r="L12">
        <v>90</v>
      </c>
      <c r="M12" s="2">
        <f t="shared" si="2"/>
        <v>9.723101265822784</v>
      </c>
      <c r="N12" s="2">
        <f t="shared" si="3"/>
        <v>2.4499999999999975</v>
      </c>
      <c r="O12">
        <f t="shared" si="4"/>
        <v>1.3999999999999986</v>
      </c>
    </row>
    <row r="13" spans="1:15" x14ac:dyDescent="0.55000000000000004">
      <c r="A13">
        <v>20</v>
      </c>
      <c r="B13" s="3">
        <v>1.8</v>
      </c>
      <c r="C13" s="3">
        <v>35.9</v>
      </c>
      <c r="D13" s="3">
        <v>1.8</v>
      </c>
      <c r="E13" s="3">
        <f>D13+1</f>
        <v>2.8</v>
      </c>
      <c r="F13" s="3">
        <v>8.6</v>
      </c>
      <c r="G13" s="3">
        <f t="shared" si="1"/>
        <v>9.6</v>
      </c>
      <c r="H13" s="3">
        <v>9.1</v>
      </c>
      <c r="I13" s="3">
        <v>46.6</v>
      </c>
      <c r="J13" s="3">
        <v>33.5</v>
      </c>
      <c r="K13" s="3">
        <v>1.5</v>
      </c>
      <c r="L13">
        <v>91</v>
      </c>
      <c r="M13" s="2">
        <f t="shared" si="2"/>
        <v>9.0630498533724317</v>
      </c>
      <c r="N13" s="2">
        <f t="shared" si="3"/>
        <v>3.1153846153846105</v>
      </c>
      <c r="O13">
        <f t="shared" si="4"/>
        <v>1.7999999999999972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Milian Schmitt Gran</dc:creator>
  <cp:lastModifiedBy>Olav Milian Schmitt Gran</cp:lastModifiedBy>
  <dcterms:created xsi:type="dcterms:W3CDTF">2018-09-19T08:18:17Z</dcterms:created>
  <dcterms:modified xsi:type="dcterms:W3CDTF">2018-09-19T10:40:58Z</dcterms:modified>
</cp:coreProperties>
</file>