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01"/>
  <workbookPr/>
  <xr:revisionPtr revIDLastSave="354" documentId="11_0B1D56BE9CDCCE836B02CE7A5FB0D4A9BBFD1C62" xr6:coauthVersionLast="47" xr6:coauthVersionMax="47" xr10:uidLastSave="{928CAD52-1C68-45B7-A0F8-DAEC65EC09D9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Print_Area" localSheetId="0">Sheet1!$A$1:$S$19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I9" i="1"/>
  <c r="I15" i="1"/>
  <c r="J15" i="1" s="1"/>
  <c r="I14" i="1"/>
  <c r="J14" i="1" s="1"/>
  <c r="I13" i="1"/>
  <c r="J13" i="1" s="1"/>
  <c r="I12" i="1"/>
  <c r="J12" i="1" s="1"/>
  <c r="I11" i="1"/>
  <c r="J11" i="1" s="1"/>
  <c r="J10" i="1"/>
  <c r="J9" i="1"/>
  <c r="I8" i="1"/>
  <c r="J8" i="1" s="1"/>
  <c r="I7" i="1"/>
  <c r="J7" i="1" s="1"/>
  <c r="I6" i="1"/>
  <c r="J6" i="1" s="1"/>
  <c r="F15" i="1"/>
  <c r="G15" i="1" s="1"/>
  <c r="F11" i="1"/>
  <c r="G11" i="1" s="1"/>
  <c r="F7" i="1"/>
  <c r="G7" i="1" s="1"/>
  <c r="F6" i="1"/>
  <c r="G6" i="1" s="1"/>
  <c r="F8" i="1"/>
  <c r="G8" i="1" s="1"/>
  <c r="F9" i="1"/>
  <c r="G9" i="1" s="1"/>
  <c r="F10" i="1"/>
  <c r="G10" i="1" s="1"/>
  <c r="F12" i="1"/>
  <c r="G12" i="1" s="1"/>
  <c r="F13" i="1"/>
  <c r="G13" i="1" s="1"/>
  <c r="F14" i="1"/>
  <c r="G14" i="1" s="1"/>
  <c r="H5" i="1"/>
  <c r="D6" i="1"/>
  <c r="D7" i="1"/>
  <c r="D8" i="1" s="1"/>
  <c r="D9" i="1" s="1"/>
  <c r="D10" i="1" s="1"/>
  <c r="D11" i="1" s="1"/>
  <c r="D12" i="1" s="1"/>
  <c r="D13" i="1" s="1"/>
  <c r="D14" i="1" s="1"/>
  <c r="D15" i="1" s="1"/>
  <c r="K5" i="1"/>
  <c r="N5" i="1" s="1"/>
  <c r="Q5" i="1" s="1"/>
  <c r="A7" i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<sst xmlns="http://schemas.openxmlformats.org/spreadsheetml/2006/main" count="58" uniqueCount="36">
  <si>
    <t>ATTENDANCE TRACKER</t>
  </si>
  <si>
    <t>MEETING (On Friday Every 2 weeks)</t>
  </si>
  <si>
    <t>DATE (Y or N)</t>
  </si>
  <si>
    <t>S/N</t>
  </si>
  <si>
    <t>Last Name</t>
  </si>
  <si>
    <t>First Name</t>
  </si>
  <si>
    <t>Employee ID</t>
  </si>
  <si>
    <t>Reason</t>
  </si>
  <si>
    <t>Adams</t>
  </si>
  <si>
    <t xml:space="preserve">Jessica </t>
  </si>
  <si>
    <t>Y</t>
  </si>
  <si>
    <t xml:space="preserve">Anderson </t>
  </si>
  <si>
    <t>Andrew</t>
  </si>
  <si>
    <t>N</t>
  </si>
  <si>
    <t>Mike</t>
  </si>
  <si>
    <t>Jordon</t>
  </si>
  <si>
    <t>John</t>
  </si>
  <si>
    <t>Smith</t>
  </si>
  <si>
    <t xml:space="preserve">Bailey </t>
  </si>
  <si>
    <t>Levi</t>
  </si>
  <si>
    <t>Ann</t>
  </si>
  <si>
    <t xml:space="preserve">Michelle </t>
  </si>
  <si>
    <t>Ashburn</t>
  </si>
  <si>
    <t xml:space="preserve">Samantha </t>
  </si>
  <si>
    <t>Cole</t>
  </si>
  <si>
    <t xml:space="preserve">Lindsey </t>
  </si>
  <si>
    <t xml:space="preserve">Isenberg </t>
  </si>
  <si>
    <t>Lanie</t>
  </si>
  <si>
    <t xml:space="preserve">Quayle </t>
  </si>
  <si>
    <t>Sophie</t>
  </si>
  <si>
    <t>PD</t>
  </si>
  <si>
    <t>Personal Day</t>
  </si>
  <si>
    <t>SL</t>
  </si>
  <si>
    <t>Sick Leave</t>
  </si>
  <si>
    <t>VA</t>
  </si>
  <si>
    <t>Vacation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</si>
</sst>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u val="double"/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16" fontId="0" fillId="2" borderId="0" xfId="0" applyNumberFormat="1" applyFill="1"/>
    <xf numFmtId="0" fontId="0" fillId="0" borderId="0" xfId="0" applyAlignment="1"/>
    <xf numFmtId="0" fontId="0" fillId="2" borderId="0" xfId="0" applyFill="1" applyAlignment="1"/>
    <xf numFmtId="0" fontId="1" fillId="0" borderId="0" xfId="0" applyFont="1"/>
    <xf numFmtId="16" fontId="0" fillId="3" borderId="0" xfId="0" applyNumberFormat="1" applyFill="1"/>
    <xf numFmtId="16" fontId="0" fillId="0" borderId="0" xfId="0" applyNumberFormat="1"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workbookViewId="0">
      <selection activeCell="J27" sqref="J27"/>
    </sheetView>
  </sheetViews>
  <sheetFormatPr defaultRowHeight="15"/>
  <cols>
    <col min="1" max="1" width="4" customWidth="1"/>
    <col min="2" max="2" width="9.85546875" customWidth="1"/>
    <col min="3" max="3" width="12.42578125" bestFit="1" customWidth="1"/>
    <col min="4" max="4" width="11.7109375" customWidth="1"/>
    <col min="5" max="5" width="8.28515625" customWidth="1"/>
    <col min="6" max="6" width="3.85546875" customWidth="1"/>
    <col min="7" max="7" width="12" customWidth="1"/>
    <col min="9" max="9" width="3.85546875" customWidth="1"/>
    <col min="10" max="10" width="11.85546875" customWidth="1"/>
    <col min="12" max="12" width="3.140625" customWidth="1"/>
    <col min="20" max="20" width="3.140625" customWidth="1"/>
    <col min="21" max="21" width="12" bestFit="1" customWidth="1"/>
  </cols>
  <sheetData>
    <row r="1" spans="1:20" ht="18.75">
      <c r="E1" s="7" t="s">
        <v>0</v>
      </c>
      <c r="F1" s="7"/>
      <c r="G1" s="7"/>
    </row>
    <row r="3" spans="1:20">
      <c r="E3" t="s">
        <v>1</v>
      </c>
    </row>
    <row r="4" spans="1:20">
      <c r="E4" s="6" t="s">
        <v>2</v>
      </c>
      <c r="F4" s="6"/>
      <c r="G4" s="6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20" ht="18" customHeight="1">
      <c r="A5" t="s">
        <v>3</v>
      </c>
      <c r="B5" s="2" t="s">
        <v>4</v>
      </c>
      <c r="C5" t="s">
        <v>5</v>
      </c>
      <c r="D5" s="5" t="s">
        <v>6</v>
      </c>
      <c r="E5" s="4">
        <v>45842</v>
      </c>
      <c r="F5" t="s">
        <v>7</v>
      </c>
      <c r="H5" s="4">
        <f>E5+14</f>
        <v>45856</v>
      </c>
      <c r="I5" t="s">
        <v>7</v>
      </c>
      <c r="K5" s="4">
        <f>H5+14</f>
        <v>45870</v>
      </c>
      <c r="L5" t="s">
        <v>7</v>
      </c>
      <c r="N5" s="4">
        <f>K5+14</f>
        <v>45884</v>
      </c>
      <c r="O5" s="8" t="s">
        <v>7</v>
      </c>
      <c r="P5" s="8"/>
      <c r="Q5" s="4">
        <f>N5+14</f>
        <v>45898</v>
      </c>
      <c r="R5" s="8" t="s">
        <v>7</v>
      </c>
      <c r="S5" s="8"/>
    </row>
    <row r="6" spans="1:20">
      <c r="A6">
        <v>1</v>
      </c>
      <c r="B6" t="s">
        <v>8</v>
      </c>
      <c r="C6" t="s">
        <v>9</v>
      </c>
      <c r="D6" t="str">
        <f>CONCATENATE(UPPER(LEFT(B6,2)),100,UPPER(LEFT(C6,2)))</f>
        <v>AD100JE</v>
      </c>
      <c r="E6" s="9" t="s">
        <v>10</v>
      </c>
      <c r="F6" s="5" t="str">
        <f>IF(E6="Y", "-", "")</f>
        <v>-</v>
      </c>
      <c r="G6" t="str">
        <f>IF(F6="-","-",VLOOKUP(F6,$F$16:$G$19,2))</f>
        <v>-</v>
      </c>
      <c r="H6" t="s">
        <v>10</v>
      </c>
      <c r="I6" t="str">
        <f>IF(H6="Y", "-", "")</f>
        <v>-</v>
      </c>
      <c r="J6" t="str">
        <f>IF(I6="-","-",VLOOKUP(I6,$F$16:$G$19,2))</f>
        <v>-</v>
      </c>
      <c r="L6" s="5"/>
    </row>
    <row r="7" spans="1:20">
      <c r="A7">
        <f>A6+1</f>
        <v>2</v>
      </c>
      <c r="B7" s="2" t="s">
        <v>11</v>
      </c>
      <c r="C7" t="s">
        <v>12</v>
      </c>
      <c r="D7" t="str">
        <f>CONCATENATE(UPPER(LEFT(B7,2)),MID(D6,3,3)+1,UPPER(LEFT(C7,2)))</f>
        <v>AN101AN</v>
      </c>
      <c r="E7" s="1" t="s">
        <v>13</v>
      </c>
      <c r="F7" s="5" t="str">
        <f>IF(E7="Y", "-", "PD")</f>
        <v>PD</v>
      </c>
      <c r="G7" t="str">
        <f t="shared" ref="G7:G14" si="0">IF(F7="-","-",VLOOKUP(F7,$F$16:$G$19,2))</f>
        <v>Personal Day</v>
      </c>
      <c r="H7" t="s">
        <v>10</v>
      </c>
      <c r="I7" t="str">
        <f>IF(H7="Y", "-", "PD")</f>
        <v>-</v>
      </c>
      <c r="J7" t="str">
        <f t="shared" ref="J7:J15" si="1">IF(I7="-","-",VLOOKUP(I7,$F$16:$G$19,2))</f>
        <v>-</v>
      </c>
    </row>
    <row r="8" spans="1:20">
      <c r="A8">
        <f>A7+1</f>
        <v>3</v>
      </c>
      <c r="B8" t="s">
        <v>14</v>
      </c>
      <c r="C8" t="s">
        <v>15</v>
      </c>
      <c r="D8" t="str">
        <f t="shared" ref="D8:D15" si="2">CONCATENATE(UPPER(LEFT(B8,2)),MID(D7,3,3)+1,UPPER(LEFT(C8,2)))</f>
        <v>MI102JO</v>
      </c>
      <c r="E8" s="1" t="s">
        <v>10</v>
      </c>
      <c r="F8" s="5" t="str">
        <f t="shared" ref="F8:F14" si="3">IF(E8="Y", "-", "")</f>
        <v>-</v>
      </c>
      <c r="G8" t="str">
        <f t="shared" si="0"/>
        <v>-</v>
      </c>
      <c r="H8" t="s">
        <v>10</v>
      </c>
      <c r="I8" t="str">
        <f t="shared" ref="I8:I14" si="4">IF(H8="Y", "-", "")</f>
        <v>-</v>
      </c>
      <c r="J8" t="str">
        <f t="shared" si="1"/>
        <v>-</v>
      </c>
    </row>
    <row r="9" spans="1:20">
      <c r="A9">
        <f>A8+1</f>
        <v>4</v>
      </c>
      <c r="B9" t="s">
        <v>16</v>
      </c>
      <c r="C9" t="s">
        <v>17</v>
      </c>
      <c r="D9" t="str">
        <f t="shared" si="2"/>
        <v>JO103SM</v>
      </c>
      <c r="E9" s="1" t="s">
        <v>10</v>
      </c>
      <c r="F9" s="5" t="str">
        <f t="shared" si="3"/>
        <v>-</v>
      </c>
      <c r="G9" t="str">
        <f t="shared" si="0"/>
        <v>-</v>
      </c>
      <c r="H9" t="s">
        <v>13</v>
      </c>
      <c r="I9" t="str">
        <f>IF(H9="Y", "-", "SL")</f>
        <v>SL</v>
      </c>
      <c r="J9" t="str">
        <f t="shared" si="1"/>
        <v>Sick Leave</v>
      </c>
    </row>
    <row r="10" spans="1:20">
      <c r="A10">
        <f>A9+1</f>
        <v>5</v>
      </c>
      <c r="B10" t="s">
        <v>18</v>
      </c>
      <c r="C10" t="s">
        <v>19</v>
      </c>
      <c r="D10" t="str">
        <f t="shared" si="2"/>
        <v>BA104LE</v>
      </c>
      <c r="E10" s="1" t="s">
        <v>10</v>
      </c>
      <c r="F10" s="5" t="str">
        <f t="shared" si="3"/>
        <v>-</v>
      </c>
      <c r="G10" t="str">
        <f t="shared" si="0"/>
        <v>-</v>
      </c>
      <c r="H10" t="s">
        <v>13</v>
      </c>
      <c r="I10" t="str">
        <f>IF(H10="Y", "-", "PD")</f>
        <v>PD</v>
      </c>
      <c r="J10" t="str">
        <f t="shared" si="1"/>
        <v>Personal Day</v>
      </c>
    </row>
    <row r="11" spans="1:20">
      <c r="A11">
        <f>A10+1</f>
        <v>6</v>
      </c>
      <c r="B11" t="s">
        <v>20</v>
      </c>
      <c r="C11" t="s">
        <v>21</v>
      </c>
      <c r="D11" t="str">
        <f t="shared" si="2"/>
        <v>AN105MI</v>
      </c>
      <c r="E11" s="1" t="s">
        <v>13</v>
      </c>
      <c r="F11" t="str">
        <f>IF(E11="Y", "-", "VA")</f>
        <v>VA</v>
      </c>
      <c r="G11" t="str">
        <f t="shared" si="0"/>
        <v>Vacation</v>
      </c>
      <c r="H11" t="s">
        <v>10</v>
      </c>
      <c r="I11" t="str">
        <f>IF(H11="Y", "-", "VA")</f>
        <v>-</v>
      </c>
      <c r="J11" t="str">
        <f t="shared" si="1"/>
        <v>-</v>
      </c>
    </row>
    <row r="12" spans="1:20">
      <c r="A12">
        <f>A11+1</f>
        <v>7</v>
      </c>
      <c r="B12" t="s">
        <v>22</v>
      </c>
      <c r="C12" t="s">
        <v>23</v>
      </c>
      <c r="D12" t="str">
        <f t="shared" si="2"/>
        <v>AS106SA</v>
      </c>
      <c r="E12" s="1" t="s">
        <v>10</v>
      </c>
      <c r="F12" s="5" t="str">
        <f t="shared" si="3"/>
        <v>-</v>
      </c>
      <c r="G12" t="str">
        <f t="shared" si="0"/>
        <v>-</v>
      </c>
      <c r="H12" t="s">
        <v>10</v>
      </c>
      <c r="I12" t="str">
        <f t="shared" si="4"/>
        <v>-</v>
      </c>
      <c r="J12" t="str">
        <f t="shared" si="1"/>
        <v>-</v>
      </c>
      <c r="L12" s="5"/>
    </row>
    <row r="13" spans="1:20">
      <c r="A13">
        <f>A12+1</f>
        <v>8</v>
      </c>
      <c r="B13" t="s">
        <v>24</v>
      </c>
      <c r="C13" t="s">
        <v>25</v>
      </c>
      <c r="D13" t="str">
        <f t="shared" si="2"/>
        <v>CO107LI</v>
      </c>
      <c r="E13" s="1" t="s">
        <v>10</v>
      </c>
      <c r="F13" s="5" t="str">
        <f t="shared" si="3"/>
        <v>-</v>
      </c>
      <c r="G13" t="str">
        <f t="shared" si="0"/>
        <v>-</v>
      </c>
      <c r="H13" t="s">
        <v>10</v>
      </c>
      <c r="I13" t="str">
        <f t="shared" si="4"/>
        <v>-</v>
      </c>
      <c r="J13" t="str">
        <f t="shared" si="1"/>
        <v>-</v>
      </c>
    </row>
    <row r="14" spans="1:20">
      <c r="A14">
        <f>A13+1</f>
        <v>9</v>
      </c>
      <c r="B14" t="s">
        <v>26</v>
      </c>
      <c r="C14" t="s">
        <v>27</v>
      </c>
      <c r="D14" t="str">
        <f t="shared" si="2"/>
        <v>IS108LA</v>
      </c>
      <c r="E14" s="1" t="s">
        <v>10</v>
      </c>
      <c r="F14" s="5" t="str">
        <f t="shared" si="3"/>
        <v>-</v>
      </c>
      <c r="G14" t="str">
        <f t="shared" si="0"/>
        <v>-</v>
      </c>
      <c r="H14" t="s">
        <v>10</v>
      </c>
      <c r="I14" t="str">
        <f t="shared" si="4"/>
        <v>-</v>
      </c>
      <c r="J14" t="str">
        <f t="shared" si="1"/>
        <v>-</v>
      </c>
    </row>
    <row r="15" spans="1:20">
      <c r="A15">
        <f>A14+1</f>
        <v>10</v>
      </c>
      <c r="B15" t="s">
        <v>28</v>
      </c>
      <c r="C15" t="s">
        <v>29</v>
      </c>
      <c r="D15" t="str">
        <f t="shared" si="2"/>
        <v>QU109SO</v>
      </c>
      <c r="E15" s="1" t="s">
        <v>13</v>
      </c>
      <c r="F15" t="str">
        <f>IF(E15="Y", "-", "PD")</f>
        <v>PD</v>
      </c>
      <c r="G15" t="str">
        <f>IF(F15="-","-",VLOOKUP(F15,$F$16:$G$19,2))</f>
        <v>Personal Day</v>
      </c>
      <c r="H15" t="s">
        <v>10</v>
      </c>
      <c r="I15" t="str">
        <f>IF(H15="Y", "-", "PD")</f>
        <v>-</v>
      </c>
      <c r="J15" t="str">
        <f t="shared" si="1"/>
        <v>-</v>
      </c>
      <c r="L15" s="5"/>
      <c r="T15" s="5"/>
    </row>
    <row r="16" spans="1:20">
      <c r="E16" s="1"/>
    </row>
    <row r="17" spans="5:20">
      <c r="E17" s="1"/>
      <c r="F17" t="s">
        <v>30</v>
      </c>
      <c r="G17" t="s">
        <v>31</v>
      </c>
      <c r="I17" s="5"/>
      <c r="L17" s="5"/>
      <c r="T17" s="5"/>
    </row>
    <row r="18" spans="5:20">
      <c r="E18" s="1"/>
      <c r="F18" t="s">
        <v>32</v>
      </c>
      <c r="G18" t="s">
        <v>33</v>
      </c>
    </row>
    <row r="19" spans="5:20">
      <c r="E19" s="1"/>
      <c r="F19" t="s">
        <v>34</v>
      </c>
      <c r="G19" t="s">
        <v>35</v>
      </c>
    </row>
    <row r="20" spans="5:20">
      <c r="E20" s="1"/>
      <c r="F20" s="1"/>
      <c r="G20" s="1"/>
    </row>
    <row r="21" spans="5:20">
      <c r="E21" s="1"/>
      <c r="F21" s="1"/>
      <c r="G21" s="1"/>
    </row>
    <row r="22" spans="5:20">
      <c r="E22" s="1"/>
      <c r="F22" s="1"/>
      <c r="G22" s="1"/>
    </row>
    <row r="23" spans="5:20">
      <c r="E23" s="1"/>
      <c r="F23" s="1"/>
      <c r="G23" s="1"/>
    </row>
    <row r="24" spans="5:20">
      <c r="E24" s="1"/>
      <c r="F24" s="1"/>
      <c r="G24" s="1"/>
    </row>
    <row r="25" spans="5:20">
      <c r="E25" s="1"/>
      <c r="F25" s="1"/>
      <c r="G25" s="1"/>
    </row>
    <row r="26" spans="5:20">
      <c r="E26" s="1"/>
      <c r="F26" s="1"/>
      <c r="G26" s="1"/>
    </row>
    <row r="27" spans="5:20">
      <c r="E27" s="1"/>
      <c r="F27" s="1"/>
      <c r="G27" s="1"/>
    </row>
    <row r="28" spans="5:20">
      <c r="E28" s="1"/>
      <c r="F28" s="1"/>
      <c r="G28" s="1"/>
    </row>
    <row r="29" spans="5:20">
      <c r="E29" s="1"/>
      <c r="F29" s="1"/>
      <c r="G29" s="1"/>
    </row>
    <row r="30" spans="5:20">
      <c r="E30" s="1"/>
      <c r="F30" s="1"/>
      <c r="G30" s="1"/>
    </row>
    <row r="31" spans="5:20">
      <c r="E31" s="1"/>
      <c r="F31" s="1"/>
      <c r="G31" s="1"/>
    </row>
    <row r="32" spans="5:20">
      <c r="E32" s="1"/>
      <c r="F32" s="1"/>
      <c r="G32" s="1"/>
    </row>
    <row r="33" spans="5:7">
      <c r="E33" s="1"/>
      <c r="F33" s="1"/>
      <c r="G33" s="1"/>
    </row>
    <row r="34" spans="5:7">
      <c r="E34" s="1"/>
      <c r="F34" s="1"/>
      <c r="G34" s="1"/>
    </row>
    <row r="35" spans="5:7">
      <c r="E35" s="1"/>
      <c r="F35" s="1"/>
      <c r="G35" s="1"/>
    </row>
  </sheetData>
  <sortState xmlns:xlrd2="http://schemas.microsoft.com/office/spreadsheetml/2017/richdata2" ref="T17:U19">
    <sortCondition ref="T17:T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Smith Anorue</cp:lastModifiedBy>
  <cp:revision/>
  <dcterms:created xsi:type="dcterms:W3CDTF">2025-07-07T07:58:54Z</dcterms:created>
  <dcterms:modified xsi:type="dcterms:W3CDTF">2025-07-07T10:28:48Z</dcterms:modified>
  <cp:category/>
  <cp:contentStatus/>
</cp:coreProperties>
</file>