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795" windowHeight="9510" activeTab="2"/>
  </bookViews>
  <sheets>
    <sheet name="備註說明" sheetId="9" r:id="rId1"/>
    <sheet name="測試結果報告" sheetId="8" r:id="rId2"/>
    <sheet name="UI_spec" sheetId="5" r:id="rId3"/>
  </sheets>
  <definedNames>
    <definedName name="原因分類">備註說明!$D$2:$D$8</definedName>
    <definedName name="植入Bug來源">備註說明!$A$2:$A$32</definedName>
    <definedName name="測試頁面">測試結果報告!$C$2:$N$2</definedName>
  </definedNames>
  <calcPr calcId="145621"/>
</workbook>
</file>

<file path=xl/calcChain.xml><?xml version="1.0" encoding="utf-8"?>
<calcChain xmlns="http://schemas.openxmlformats.org/spreadsheetml/2006/main">
  <c r="D3" i="8" l="1"/>
  <c r="E3" i="8"/>
  <c r="F3" i="8"/>
  <c r="G3" i="8"/>
  <c r="H3" i="8"/>
  <c r="I3" i="8"/>
  <c r="J3" i="8"/>
  <c r="K3" i="8"/>
  <c r="L3" i="8"/>
  <c r="M3" i="8"/>
  <c r="N3" i="8"/>
  <c r="D4" i="8"/>
  <c r="E4" i="8"/>
  <c r="F4" i="8"/>
  <c r="G4" i="8"/>
  <c r="H4" i="8"/>
  <c r="I4" i="8"/>
  <c r="J4" i="8"/>
  <c r="K4" i="8"/>
  <c r="L4" i="8"/>
  <c r="M4" i="8"/>
  <c r="N4" i="8"/>
  <c r="D5" i="8"/>
  <c r="E5" i="8"/>
  <c r="F5" i="8"/>
  <c r="G5" i="8"/>
  <c r="H5" i="8"/>
  <c r="I5" i="8"/>
  <c r="J5" i="8"/>
  <c r="K5" i="8"/>
  <c r="L5" i="8"/>
  <c r="M5" i="8"/>
  <c r="N5" i="8"/>
  <c r="L1" i="8"/>
  <c r="I1" i="8"/>
  <c r="M8" i="8"/>
  <c r="N8" i="8"/>
  <c r="M9" i="8"/>
  <c r="N9" i="8"/>
  <c r="M10" i="8"/>
  <c r="N10" i="8"/>
  <c r="M11" i="8"/>
  <c r="N11" i="8"/>
  <c r="M12" i="8"/>
  <c r="N12" i="8"/>
  <c r="M13" i="8"/>
  <c r="N13" i="8"/>
  <c r="M14" i="8"/>
  <c r="N14" i="8"/>
  <c r="M15" i="8"/>
  <c r="N15" i="8"/>
  <c r="M16" i="8"/>
  <c r="N16" i="8"/>
  <c r="M17" i="8"/>
  <c r="N17" i="8"/>
  <c r="M18" i="8"/>
  <c r="N18" i="8"/>
  <c r="M19" i="8"/>
  <c r="N19" i="8"/>
  <c r="M20" i="8"/>
  <c r="N20" i="8"/>
  <c r="M21" i="8"/>
  <c r="N21" i="8"/>
  <c r="M22" i="8"/>
  <c r="N22" i="8"/>
  <c r="M23" i="8"/>
  <c r="N23" i="8"/>
  <c r="M24" i="8"/>
  <c r="N24" i="8"/>
  <c r="M25" i="8"/>
  <c r="N25" i="8"/>
  <c r="M26" i="8"/>
  <c r="N26" i="8"/>
  <c r="M27" i="8"/>
  <c r="N27" i="8"/>
  <c r="M28" i="8"/>
  <c r="N28" i="8"/>
  <c r="M29" i="8"/>
  <c r="N29" i="8"/>
  <c r="M30" i="8"/>
  <c r="N30" i="8"/>
  <c r="M31" i="8"/>
  <c r="N31" i="8"/>
  <c r="M32" i="8"/>
  <c r="N32" i="8"/>
  <c r="M33" i="8"/>
  <c r="N33" i="8"/>
  <c r="M34" i="8"/>
  <c r="N34" i="8"/>
  <c r="M35" i="8"/>
  <c r="N35" i="8"/>
  <c r="M36" i="8"/>
  <c r="N36" i="8"/>
  <c r="M37" i="8"/>
  <c r="N37" i="8"/>
  <c r="M38" i="8"/>
  <c r="N38" i="8"/>
  <c r="M39" i="8"/>
  <c r="N39" i="8"/>
  <c r="M40" i="8"/>
  <c r="N40" i="8"/>
  <c r="M41" i="8"/>
  <c r="N41" i="8"/>
  <c r="M42" i="8"/>
  <c r="N42" i="8"/>
  <c r="M43" i="8"/>
  <c r="N43" i="8"/>
  <c r="M44" i="8"/>
  <c r="N44" i="8"/>
  <c r="M45" i="8"/>
  <c r="N45" i="8"/>
  <c r="M46" i="8"/>
  <c r="N46" i="8"/>
  <c r="M47" i="8"/>
  <c r="N47" i="8"/>
  <c r="M48" i="8"/>
  <c r="N48" i="8"/>
  <c r="M49" i="8"/>
  <c r="N49" i="8"/>
  <c r="M50" i="8"/>
  <c r="N50" i="8"/>
  <c r="M51" i="8"/>
  <c r="N51" i="8"/>
  <c r="M52" i="8"/>
  <c r="N52" i="8"/>
  <c r="M53" i="8"/>
  <c r="N53" i="8"/>
  <c r="M54" i="8"/>
  <c r="N54" i="8"/>
  <c r="M55" i="8"/>
  <c r="N55" i="8"/>
  <c r="M56" i="8"/>
  <c r="N56" i="8"/>
  <c r="M57" i="8"/>
  <c r="N57" i="8"/>
  <c r="M58" i="8"/>
  <c r="N58" i="8"/>
  <c r="M59" i="8"/>
  <c r="N59" i="8"/>
  <c r="M60" i="8"/>
  <c r="N60" i="8"/>
  <c r="M61" i="8"/>
  <c r="N61" i="8"/>
  <c r="M62" i="8"/>
  <c r="N62" i="8"/>
  <c r="M63" i="8"/>
  <c r="N63" i="8"/>
  <c r="M64" i="8"/>
  <c r="N64" i="8"/>
  <c r="M65" i="8"/>
  <c r="N65" i="8"/>
  <c r="M66" i="8"/>
  <c r="N66" i="8"/>
  <c r="M67" i="8"/>
  <c r="N67" i="8"/>
  <c r="M68" i="8"/>
  <c r="N68" i="8"/>
  <c r="M69" i="8"/>
  <c r="N69" i="8"/>
  <c r="M70" i="8"/>
  <c r="N70" i="8"/>
  <c r="M71" i="8"/>
  <c r="N71" i="8"/>
  <c r="M72" i="8"/>
  <c r="N72" i="8"/>
  <c r="M73" i="8"/>
  <c r="N73" i="8"/>
  <c r="M74" i="8"/>
  <c r="N74" i="8"/>
  <c r="M75" i="8"/>
  <c r="N75" i="8"/>
  <c r="M76" i="8"/>
  <c r="N76" i="8"/>
  <c r="M77" i="8"/>
  <c r="N77" i="8"/>
  <c r="M78" i="8"/>
  <c r="N78" i="8"/>
  <c r="M79" i="8"/>
  <c r="N79" i="8"/>
  <c r="M80" i="8"/>
  <c r="N80" i="8"/>
  <c r="M81" i="8"/>
  <c r="N81" i="8"/>
  <c r="M82" i="8"/>
  <c r="N82" i="8"/>
  <c r="M83" i="8"/>
  <c r="N83" i="8"/>
  <c r="M84" i="8"/>
  <c r="N84" i="8"/>
  <c r="M85" i="8"/>
  <c r="N85" i="8"/>
  <c r="M86" i="8"/>
  <c r="N86" i="8"/>
  <c r="M87" i="8"/>
  <c r="N87" i="8"/>
  <c r="M88" i="8"/>
  <c r="N88" i="8"/>
  <c r="M89" i="8"/>
  <c r="N89" i="8"/>
  <c r="M90" i="8"/>
  <c r="N90" i="8"/>
  <c r="M91" i="8"/>
  <c r="N91" i="8"/>
  <c r="M92" i="8"/>
  <c r="N92" i="8"/>
  <c r="M93" i="8"/>
  <c r="N93" i="8"/>
  <c r="M94" i="8"/>
  <c r="N94" i="8"/>
  <c r="M95" i="8"/>
  <c r="N95" i="8"/>
  <c r="M96" i="8"/>
  <c r="N96" i="8"/>
  <c r="M97" i="8"/>
  <c r="N97" i="8"/>
  <c r="M98" i="8"/>
  <c r="N98" i="8"/>
  <c r="M99" i="8"/>
  <c r="N99" i="8"/>
  <c r="M100" i="8"/>
  <c r="N100" i="8"/>
  <c r="M101" i="8"/>
  <c r="N101" i="8"/>
  <c r="M102" i="8"/>
  <c r="N102" i="8"/>
  <c r="M103" i="8"/>
  <c r="N103" i="8"/>
  <c r="M104" i="8"/>
  <c r="N104" i="8"/>
  <c r="M105" i="8"/>
  <c r="N105" i="8"/>
  <c r="M106" i="8"/>
  <c r="N106" i="8"/>
  <c r="M107" i="8"/>
  <c r="N107" i="8"/>
  <c r="M108" i="8"/>
  <c r="N108" i="8"/>
  <c r="M109" i="8"/>
  <c r="N109" i="8"/>
  <c r="M110" i="8"/>
  <c r="N110" i="8"/>
  <c r="M111" i="8"/>
  <c r="N111" i="8"/>
  <c r="M112" i="8"/>
  <c r="N112" i="8"/>
  <c r="M113" i="8"/>
  <c r="N113" i="8"/>
  <c r="M114" i="8"/>
  <c r="N114" i="8"/>
  <c r="M115" i="8"/>
  <c r="N115" i="8"/>
  <c r="M116" i="8"/>
  <c r="N116" i="8"/>
  <c r="M117" i="8"/>
  <c r="N117" i="8"/>
  <c r="M118" i="8"/>
  <c r="N118" i="8"/>
  <c r="M119" i="8"/>
  <c r="N119" i="8"/>
  <c r="M120" i="8"/>
  <c r="N120" i="8"/>
  <c r="M121" i="8"/>
  <c r="N121" i="8"/>
  <c r="M122" i="8"/>
  <c r="N122" i="8"/>
  <c r="M123" i="8"/>
  <c r="N123" i="8"/>
  <c r="M124" i="8"/>
  <c r="N124" i="8"/>
  <c r="M125" i="8"/>
  <c r="N125" i="8"/>
  <c r="M126" i="8"/>
  <c r="N126" i="8"/>
  <c r="M127" i="8"/>
  <c r="N127" i="8"/>
  <c r="M128" i="8"/>
  <c r="N128" i="8"/>
  <c r="M129" i="8"/>
  <c r="N129" i="8"/>
  <c r="M130" i="8"/>
  <c r="N130" i="8"/>
  <c r="M131" i="8"/>
  <c r="N131" i="8"/>
  <c r="M132" i="8"/>
  <c r="N132" i="8"/>
  <c r="M133" i="8"/>
  <c r="N133" i="8"/>
  <c r="M134" i="8"/>
  <c r="N134" i="8"/>
  <c r="M135" i="8"/>
  <c r="N135" i="8"/>
  <c r="M136" i="8"/>
  <c r="N136" i="8"/>
  <c r="M137" i="8"/>
  <c r="N137" i="8"/>
  <c r="M138" i="8"/>
  <c r="N138" i="8"/>
  <c r="M139" i="8"/>
  <c r="N139" i="8"/>
  <c r="M140" i="8"/>
  <c r="N140" i="8"/>
  <c r="M141" i="8"/>
  <c r="N141" i="8"/>
  <c r="M142" i="8"/>
  <c r="N142" i="8"/>
  <c r="M143" i="8"/>
  <c r="N143" i="8"/>
  <c r="M144" i="8"/>
  <c r="N144" i="8"/>
  <c r="M145" i="8"/>
  <c r="N145" i="8"/>
  <c r="M146" i="8"/>
  <c r="N146" i="8"/>
  <c r="M147" i="8"/>
  <c r="N147" i="8"/>
  <c r="M148" i="8"/>
  <c r="N148" i="8"/>
  <c r="M149" i="8"/>
  <c r="N149" i="8"/>
  <c r="M150" i="8"/>
  <c r="N150" i="8"/>
  <c r="M151" i="8"/>
  <c r="N151" i="8"/>
  <c r="M152" i="8"/>
  <c r="N152" i="8"/>
  <c r="M153" i="8"/>
  <c r="N153" i="8"/>
  <c r="M154" i="8"/>
  <c r="N154" i="8"/>
  <c r="M155" i="8"/>
  <c r="N155" i="8"/>
  <c r="M156" i="8"/>
  <c r="N156" i="8"/>
  <c r="M157" i="8"/>
  <c r="N157" i="8"/>
  <c r="M158" i="8"/>
  <c r="N158" i="8"/>
  <c r="M159" i="8"/>
  <c r="N159" i="8"/>
  <c r="M160" i="8"/>
  <c r="N160" i="8"/>
  <c r="M161" i="8"/>
  <c r="N161" i="8"/>
  <c r="M162" i="8"/>
  <c r="N162" i="8"/>
  <c r="M163" i="8"/>
  <c r="N163" i="8"/>
  <c r="M164" i="8"/>
  <c r="N164" i="8"/>
  <c r="M165" i="8"/>
  <c r="N165" i="8"/>
  <c r="M166" i="8"/>
  <c r="N166" i="8"/>
  <c r="M167" i="8"/>
  <c r="N167" i="8"/>
  <c r="M168" i="8"/>
  <c r="N168" i="8"/>
  <c r="M169" i="8"/>
  <c r="N169" i="8"/>
  <c r="M170" i="8"/>
  <c r="N170" i="8"/>
  <c r="M171" i="8"/>
  <c r="N171" i="8"/>
  <c r="M172" i="8"/>
  <c r="N172" i="8"/>
  <c r="M173" i="8"/>
  <c r="N173" i="8"/>
  <c r="M174" i="8"/>
  <c r="N174" i="8"/>
  <c r="M175" i="8"/>
  <c r="N175" i="8"/>
  <c r="M176" i="8"/>
  <c r="N176" i="8"/>
  <c r="M177" i="8"/>
  <c r="N177" i="8"/>
  <c r="M178" i="8"/>
  <c r="N178" i="8"/>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C3" i="8"/>
  <c r="C5" i="8"/>
  <c r="C4" i="8"/>
  <c r="A5" i="8" l="1"/>
  <c r="A4" i="8"/>
  <c r="A3" i="8"/>
</calcChain>
</file>

<file path=xl/sharedStrings.xml><?xml version="1.0" encoding="utf-8"?>
<sst xmlns="http://schemas.openxmlformats.org/spreadsheetml/2006/main" count="335" uniqueCount="259">
  <si>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</si>
  <si>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</si>
  <si>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</si>
  <si>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</si>
  <si>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</si>
  <si>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</si>
  <si>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</si>
  <si>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</si>
  <si>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</si>
  <si>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</si>
  <si>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</si>
  <si>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</si>
  <si>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</si>
  <si>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</si>
  <si>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</si>
  <si>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</si>
  <si>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</si>
  <si>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</si>
  <si>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</si>
  <si>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</si>
  <si>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</si>
  <si>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</si>
  <si>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</si>
  <si>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</si>
  <si>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</si>
  <si>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</si>
  <si>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</si>
  <si>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</si>
  <si>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</si>
  <si>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</si>
  <si>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</si>
  <si>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</si>
  <si>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</si>
  <si>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</si>
  <si>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</si>
  <si>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</si>
  <si>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</si>
  <si>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</si>
  <si>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</si>
  <si>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</si>
  <si>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</si>
  <si>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</si>
  <si>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</si>
  <si>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</si>
  <si>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</si>
  <si>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</si>
  <si>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</si>
  <si>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</si>
  <si>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</si>
  <si>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</si>
  <si>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</si>
  <si>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</si>
  <si>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</si>
  <si>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</si>
  <si>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</si>
  <si>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</si>
  <si>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</si>
  <si>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</si>
  <si>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</si>
  <si>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</si>
  <si>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</si>
  <si>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</si>
  <si>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</si>
  <si>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</si>
  <si>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</si>
  <si>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</si>
  <si>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</si>
  <si>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</si>
  <si>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</si>
  <si>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</si>
  <si>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</si>
  <si>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</si>
  <si>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</si>
  <si>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</si>
  <si>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</si>
  <si>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</si>
  <si>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</si>
  <si>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</si>
  <si>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</si>
  <si>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UI_spec</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</si>
  <si>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</si>
  <si>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</si>
  <si>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</si>
  <si>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</si>
  <si>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</si>
  <si>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</si>
  <si>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C-2.1</t>
    <phoneticPr fontId="4" type="noConversion"/>
  </si>
  <si>
    <t>C-2.2</t>
    <phoneticPr fontId="4" type="noConversion"/>
  </si>
  <si>
    <t>測試資料說明</t>
    <phoneticPr fontId="2" type="noConversion"/>
  </si>
  <si>
    <t>頁面載入</t>
    <phoneticPr fontId="4" type="noConversion"/>
  </si>
  <si>
    <t>同上</t>
    <phoneticPr fontId="4" type="noConversion"/>
  </si>
  <si>
    <t>C-1.1</t>
    <phoneticPr fontId="4" type="noConversion"/>
  </si>
  <si>
    <t>C-3.1</t>
    <phoneticPr fontId="4" type="noConversion"/>
  </si>
  <si>
    <t>異動功能</t>
    <phoneticPr fontId="4" type="noConversion"/>
  </si>
  <si>
    <t>異常系</t>
    <phoneticPr fontId="4" type="noConversion"/>
  </si>
  <si>
    <t>同上</t>
  </si>
  <si>
    <t>C-3.2</t>
    <phoneticPr fontId="4" type="noConversion"/>
  </si>
  <si>
    <t>C-3.3</t>
    <phoneticPr fontId="4" type="noConversion"/>
  </si>
  <si>
    <t>查詢功能</t>
    <phoneticPr fontId="4" type="noConversion"/>
  </si>
  <si>
    <t>APF0302MM1_Query</t>
    <phoneticPr fontId="4" type="noConversion"/>
  </si>
  <si>
    <t>頁面載入</t>
    <phoneticPr fontId="4" type="noConversion"/>
  </si>
  <si>
    <t>RA006_APF0302_密碼還原.xls</t>
    <phoneticPr fontId="4" type="noConversion"/>
  </si>
  <si>
    <t>按員工編號按紐進行查詢</t>
    <phoneticPr fontId="4" type="noConversion"/>
  </si>
  <si>
    <t>1.按員工編號之查詢按紐。
2.開啟查詢視窗，預設不帶出資料，但是要顯示查詢視窗下方的Grid並顯示目前無資料。
3.輸入查詢關鍵字並按下確認按鈕，進行模糊查詢，並把關鍵字相關資料帶入下方的Grid。</t>
    <phoneticPr fontId="4" type="noConversion"/>
  </si>
  <si>
    <t>準備資料：
員工編號關鍵字：100</t>
    <phoneticPr fontId="4" type="noConversion"/>
  </si>
  <si>
    <t>按部門代號按紐進行查詢</t>
    <phoneticPr fontId="4" type="noConversion"/>
  </si>
  <si>
    <t>按員工職稱按紐進行查詢</t>
    <phoneticPr fontId="4" type="noConversion"/>
  </si>
  <si>
    <t>1.按部門代號之查詢按紐。
2.開啟查詢視窗，預設不帶出資料，但是要顯示查詢視窗下方的Grid並顯示目前無資料。
3.輸入查詢關鍵字並按下確認按鈕，進行模糊查詢，並把關鍵字相關資料帶入下方的Grid。</t>
    <phoneticPr fontId="4" type="noConversion"/>
  </si>
  <si>
    <t>1.按員工職稱之查詢按紐。
2.開啟查詢視窗，預設不帶出資料，但是要顯示查詢視窗下方的Grid並顯示目前無資料。
3.輸入查詢關鍵字並按下確認按鈕，進行模糊查詢，並把關鍵字相關資料帶入下方的Grid。</t>
    <phoneticPr fontId="4" type="noConversion"/>
  </si>
  <si>
    <t>準備資料：
員工職稱關鍵字：事務</t>
    <phoneticPr fontId="4" type="noConversion"/>
  </si>
  <si>
    <t>C-1.2</t>
  </si>
  <si>
    <t>C-1.3</t>
  </si>
  <si>
    <t>C-1.4</t>
  </si>
  <si>
    <t>C-1.5</t>
  </si>
  <si>
    <t>C-1.6</t>
  </si>
  <si>
    <t>C-1.7</t>
  </si>
  <si>
    <t>C-1.8</t>
  </si>
  <si>
    <t>C-1.9</t>
  </si>
  <si>
    <t>C-1.10</t>
  </si>
  <si>
    <t>C-1.11</t>
  </si>
  <si>
    <t>C-1.12</t>
  </si>
  <si>
    <t>C-1.13</t>
  </si>
  <si>
    <t>選取員工編號查詢視窗結果並將資料帶回APF0302MM1_Query中的員工編號查詢欄位</t>
    <phoneticPr fontId="2" type="noConversion"/>
  </si>
  <si>
    <t>C-1.14</t>
  </si>
  <si>
    <t>無任何查詢條件下按下確認按鈕</t>
    <phoneticPr fontId="2" type="noConversion"/>
  </si>
  <si>
    <t>員工編號：(空白)
員工姓名：(空白)
部門代號：(空白)
員工職稱：(空白)</t>
    <phoneticPr fontId="2" type="noConversion"/>
  </si>
  <si>
    <t>選取部門代號查詢視窗結果並將資料帶回APF0302MM1_Query中的部門代號查詢欄位</t>
    <phoneticPr fontId="2" type="noConversion"/>
  </si>
  <si>
    <t>選取員工職稱查詢視窗結果並將資料帶回APF0302MM1_Query中的員工職稱查詢欄位</t>
    <phoneticPr fontId="2" type="noConversion"/>
  </si>
  <si>
    <t>C-1.15</t>
  </si>
  <si>
    <t>C-1.16</t>
  </si>
  <si>
    <t>C-1.17</t>
  </si>
  <si>
    <t>按清除重填按鈕</t>
    <phoneticPr fontId="2" type="noConversion"/>
  </si>
  <si>
    <t>員工編號：10031467
員工姓名：John
部門代號：1010
員工職稱：P01</t>
    <phoneticPr fontId="2" type="noConversion"/>
  </si>
  <si>
    <t>員工編號：100</t>
    <phoneticPr fontId="2" type="noConversion"/>
  </si>
  <si>
    <t>員工姓名：王</t>
    <phoneticPr fontId="2" type="noConversion"/>
  </si>
  <si>
    <t>部門代號：所</t>
    <phoneticPr fontId="2" type="noConversion"/>
  </si>
  <si>
    <t>準備資料：
部門代號關鍵字：所</t>
    <phoneticPr fontId="4" type="noConversion"/>
  </si>
  <si>
    <t>員工職稱：事務</t>
    <phoneticPr fontId="2" type="noConversion"/>
  </si>
  <si>
    <t>C-1.18</t>
  </si>
  <si>
    <t>C-1.19</t>
  </si>
  <si>
    <t>C-1.20</t>
  </si>
  <si>
    <t>員工編號：10031467</t>
    <phoneticPr fontId="2" type="noConversion"/>
  </si>
  <si>
    <t>員工姓名：John</t>
    <phoneticPr fontId="2" type="noConversion"/>
  </si>
  <si>
    <t>部門代號：1010</t>
    <phoneticPr fontId="2" type="noConversion"/>
  </si>
  <si>
    <t>員工職稱：P01</t>
    <phoneticPr fontId="2" type="noConversion"/>
  </si>
  <si>
    <t>只輸入單一查詢條件「員工編號」並查詢</t>
    <phoneticPr fontId="2" type="noConversion"/>
  </si>
  <si>
    <t>只輸入單一查詢條件「員工姓名」並查詢</t>
    <phoneticPr fontId="2" type="noConversion"/>
  </si>
  <si>
    <t>只輸入單一查詢條件「部門代號」並查詢</t>
    <phoneticPr fontId="2" type="noConversion"/>
  </si>
  <si>
    <t>只輸入單一查詢條件「員工職稱」並查詢</t>
    <phoneticPr fontId="2" type="noConversion"/>
  </si>
  <si>
    <t>將畫面4個欄位清除為空白：
員工編號：(空白)
員工姓名：(空白)
部門代號：(空白)
員工職稱：(空白)</t>
    <phoneticPr fontId="2" type="noConversion"/>
  </si>
  <si>
    <t>只輸入單一查詢條件「員工編號」並執行模糊查詢</t>
    <phoneticPr fontId="2" type="noConversion"/>
  </si>
  <si>
    <t>只輸入單一查詢條件「員工姓名」並執行模糊查詢</t>
    <phoneticPr fontId="2" type="noConversion"/>
  </si>
  <si>
    <t>只輸入單一查詢條件「部門代號」並執行模糊查詢</t>
    <phoneticPr fontId="2" type="noConversion"/>
  </si>
  <si>
    <t>只輸入單一查詢條件「員工職稱」並執行模糊查詢</t>
    <phoneticPr fontId="2" type="noConversion"/>
  </si>
  <si>
    <t>C-1.21</t>
  </si>
  <si>
    <t>C-1.22</t>
  </si>
  <si>
    <t>輸入多查詢條件並查詢</t>
    <phoneticPr fontId="2" type="noConversion"/>
  </si>
  <si>
    <t>C-1.23</t>
  </si>
  <si>
    <t>使用鍵盤Tab之順序性</t>
    <phoneticPr fontId="2" type="noConversion"/>
  </si>
  <si>
    <t>1.預設4個欄位為空白：
員工編號：(空白)
員工姓名：(空白)
部門代號：(空白)
員工職稱：(空白)
2.顯示下方的APF0302MM1_Grid並顯示目前無資料。
3.預設Focus在員工編號欄位。</t>
    <phoneticPr fontId="4" type="noConversion"/>
  </si>
  <si>
    <t>1.點選員工編號查詢視窗下方Grid之一筆結果。
2.查詢視窗消失。
3.將1.所點選之資料帶入員工編號欄位：編號填入textbox，姓名填入灰階label。</t>
    <phoneticPr fontId="2" type="noConversion"/>
  </si>
  <si>
    <t>1.點選部門代號查詢視窗下方Grid之一筆結果。
2.查詢視窗消失。
3.將1.所點選之資料帶入部門代號欄位：部門編號填入textbox，部門名稱填入灰階label。</t>
    <phoneticPr fontId="2" type="noConversion"/>
  </si>
  <si>
    <t>1.點選員工職稱查詢視窗下方Grid之一筆結果。
2.查詢視窗消失。
3.將1.所點選之資料帶入員工職稱欄位：職稱編號填入textbox，職稱中文填入灰階label。</t>
    <phoneticPr fontId="2" type="noConversion"/>
  </si>
  <si>
    <t>1.輸入完模糊關鍵字後按下確認按鈕。
2.下方APF0302MM1_Grid顯示與員工編號相關模糊條件之資料。</t>
    <phoneticPr fontId="2" type="noConversion"/>
  </si>
  <si>
    <t>1.輸入完模糊關鍵字後按下確認按鈕。
2.下方APF0302MM1_Grid顯示與員工姓名相關模糊條件之資料。</t>
    <phoneticPr fontId="2" type="noConversion"/>
  </si>
  <si>
    <t>1.輸入完模糊關鍵字後按下確認按鈕。
2.下方APF0302MM1_Grid顯示與部門代號相關模糊條件之資料。</t>
    <phoneticPr fontId="2" type="noConversion"/>
  </si>
  <si>
    <t>1.輸入完模糊關鍵字後按下確認按鈕。
2.下方APF0302MM1_Grid顯示與員工職稱相關模糊條件之資料。</t>
    <phoneticPr fontId="2" type="noConversion"/>
  </si>
  <si>
    <t>1.輸入完關鍵字後按下確認按鈕。
2.下方APF0302MM1_Grid顯示與員工姓名確切相關條件之資料。</t>
    <phoneticPr fontId="2" type="noConversion"/>
  </si>
  <si>
    <t>直接輸入模糊查詢資料至APF0302MM1_Query中的員工編號欄位</t>
    <phoneticPr fontId="2" type="noConversion"/>
  </si>
  <si>
    <t>直接輸入模糊查詢資料至APF0302MM1_Query中的員工姓名欄位</t>
    <phoneticPr fontId="2" type="noConversion"/>
  </si>
  <si>
    <t>直接輸入模糊查詢資料至APF0302MM1_Query中的部門代號欄位</t>
    <phoneticPr fontId="2" type="noConversion"/>
  </si>
  <si>
    <t>直接輸入模糊查詢資料至APF0302MM1_Query中的員工職稱欄位</t>
    <phoneticPr fontId="2" type="noConversion"/>
  </si>
  <si>
    <t>1.輸入資料至員工編號欄位，同時接受模糊查詢關鍵字。
2.因為關鍵字為模糊資料，故後面的灰色Label無資料顯示。</t>
    <phoneticPr fontId="2" type="noConversion"/>
  </si>
  <si>
    <t>1.輸入資料至員工姓名欄位，同時接受模糊查詢關鍵字。
2.因為關鍵字為模糊資料，故後面的灰色Label無資料顯示。</t>
    <phoneticPr fontId="2" type="noConversion"/>
  </si>
  <si>
    <t>1.輸入資料至員工職稱欄位，同時接受模糊查詢關鍵字。
2.因為關鍵字為模糊資料，故後面的灰色Label無資料顯示。</t>
    <phoneticPr fontId="2" type="noConversion"/>
  </si>
  <si>
    <t>1.輸入資料至部門代號欄位，同時接受模糊查詢關鍵字。
2.因為關鍵字為模糊資料，故後面的灰色Label無資料顯示。</t>
    <phoneticPr fontId="2" type="noConversion"/>
  </si>
  <si>
    <t>1.按下確認按鈕。
2.列出所有該角色下所屬的帳號於下方APF0302MM1_Grid。</t>
    <phoneticPr fontId="2" type="noConversion"/>
  </si>
  <si>
    <t>1.輸入完關鍵字後，倘若關鍵字所查詢出來資料為唯一值，後方灰階Label自動帶出其姓名資訊。
2.按下確認按鈕。
3.下方APF0302MM1_Grid顯示與員工編號確切相關條件之資料。</t>
    <phoneticPr fontId="2" type="noConversion"/>
  </si>
  <si>
    <t>1.輸入完關鍵字後，倘若關鍵字所查詢出來資料為唯一值，後方灰階Label自動帶出其部門名稱資訊。
2.按下確認按鈕。
3.下方APF0302MM1_Grid顯示與部門代號確切相關條件之資料。</t>
    <phoneticPr fontId="2" type="noConversion"/>
  </si>
  <si>
    <t>1.輸入完關鍵字後，倘若關鍵字所查詢出來資料為唯一值，後方灰階Label自動帶出其職稱名稱資訊。
2.按下確認按鈕。
3.下方APF0302MM1_Grid顯示與員工職稱確切相關條件之資料。</t>
    <phoneticPr fontId="2" type="noConversion"/>
  </si>
  <si>
    <t>1.輸入完各查詢條件關鍵字後，倘若各關鍵字所查詢出來資料為唯一值，後方各灰階Label自動帶出其相關資訊。
2.後按下確認按鈕。
3.下方APF0302MM1_Grid顯示各查詢條件之交集(意即使用AND)之資料。</t>
    <phoneticPr fontId="2" type="noConversion"/>
  </si>
  <si>
    <t>1.頁面剛載完預設Focus在員工編號欄位。
2.當Focus在員工編號欄位Textbox上，按下tab鍵，Focus會移至員工編號欄位查詢按鈕。
3.依此類推鍵盤Tab之順序性為：
員工編號Textbox&gt;
員工編號查詢按鈕&gt;
員工姓名Textbox&gt;
部門代號Textbox&gt;
部門代號查詢按鈕&gt;
職稱代號Textbox&gt;
職稱代號查詢按鈕&gt;
確認按鈕</t>
    <phoneticPr fontId="2" type="noConversion"/>
  </si>
  <si>
    <t>APF0302MM1_Grid</t>
    <phoneticPr fontId="4" type="noConversion"/>
  </si>
  <si>
    <t>1.預設4個欄位為空白：
員工編號：(空白)
員工姓名：(空白)
部門代號：(空白)
員工職稱：(空白)
2.預設就顯示APF0302MM1_Grid並顯示目前無資料。</t>
    <phoneticPr fontId="4" type="noConversion"/>
  </si>
  <si>
    <t>員工編號：(空白)
員工姓名：(空白)
部門代號：(空白)
員工職稱：(空白)</t>
    <phoneticPr fontId="4" type="noConversion"/>
  </si>
  <si>
    <t>C-2.3</t>
  </si>
  <si>
    <t>C-2.4</t>
  </si>
  <si>
    <t>C-2.5</t>
  </si>
  <si>
    <t>C-2.6</t>
  </si>
  <si>
    <t>C-2.7</t>
  </si>
  <si>
    <t>當下方APF0302MM1_Grid有查詢後之帳號資料之畫面顯示</t>
    <phoneticPr fontId="2" type="noConversion"/>
  </si>
  <si>
    <t>按下全選按鈕</t>
    <phoneticPr fontId="2" type="noConversion"/>
  </si>
  <si>
    <t>按下取消按鈕</t>
    <phoneticPr fontId="2" type="noConversion"/>
  </si>
  <si>
    <t>無勾選任何一筆資料情況下按密碼還原按鈕</t>
    <phoneticPr fontId="2" type="noConversion"/>
  </si>
  <si>
    <t>勾選單筆帳號資料情況下按密碼還原按鈕</t>
    <phoneticPr fontId="2" type="noConversion"/>
  </si>
  <si>
    <t>測試帳號：test0003</t>
    <phoneticPr fontId="2" type="noConversion"/>
  </si>
  <si>
    <t>勾選多筆帳號資料情況下按密碼還原按鈕</t>
    <phoneticPr fontId="2" type="noConversion"/>
  </si>
  <si>
    <t>測試帳號：
test0003、test0004、
test0005、test0006、
test0007、test0008、
test0009、test0010、
test0011、test0012</t>
    <phoneticPr fontId="2" type="noConversion"/>
  </si>
  <si>
    <t>按APF0302MM1_Grid右上方的換頁按鈕</t>
    <phoneticPr fontId="2" type="noConversion"/>
  </si>
  <si>
    <t>1.按最後一頁按鈕需移至最後一頁。
2.按第一頁按鈕需移至第一頁。
3.按下一頁按鈕需移至下一頁。
4.按上一頁按鈕需移至上一頁。</t>
    <phoneticPr fontId="2" type="noConversion"/>
  </si>
  <si>
    <t>C-2.8</t>
  </si>
  <si>
    <t>C-2.9</t>
  </si>
  <si>
    <t>按APF0302MM1_Grid下方的換頁工具列</t>
    <phoneticPr fontId="2" type="noConversion"/>
  </si>
  <si>
    <t>1.按最後一頁按鈕需移至最後一頁。
2.按第一頁按鈕需移至第一頁。
3.按下一頁按鈕需移至下一頁。
4.按上一頁按鈕需移至上一頁。
5.點選頁碼需移至該頁碼那一頁。</t>
    <phoneticPr fontId="2" type="noConversion"/>
  </si>
  <si>
    <t>1.勾選其中一筆資料。
2.按下密碼還原按鈕。
3.該帳號之密碼被還原成預設密碼(需至資料庫Core_User確認)
4.並秀出成功提示訊息視窗：
還原成功，共1筆。</t>
    <phoneticPr fontId="2" type="noConversion"/>
  </si>
  <si>
    <t>1.勾選其中多筆資料。
2.按下密碼還原按鈕。
3.多筆帳號之密碼被還原成預設密碼(需至資料庫Core_User確認)
4.並秀出成功提示訊息視窗：
還原成功，共XXX筆。</t>
    <phoneticPr fontId="2" type="noConversion"/>
  </si>
  <si>
    <t>1.資料依每頁10筆分頁。
2.預設在第1頁。
3.右上方及左下方顯示總筆數及目前該頁的第一筆及最後一筆在總資料的排序，
如：21 - 30 共 103 筆。</t>
    <phoneticPr fontId="4" type="noConversion"/>
  </si>
  <si>
    <t>按下全選按鈕後，該頁之所有資料便全部被勾選。</t>
    <phoneticPr fontId="2" type="noConversion"/>
  </si>
  <si>
    <t>按下取消按鈕後，該頁之所有資料便全部被取消勾選。</t>
    <phoneticPr fontId="2" type="noConversion"/>
  </si>
  <si>
    <r>
      <t>秀出請至少選擇一筆資料之訊息。(</t>
    </r>
    <r>
      <rPr>
        <sz val="11"/>
        <color rgb="FFFF0000"/>
        <rFont val="細明體"/>
        <family val="3"/>
        <charset val="136"/>
      </rPr>
      <t>需補此訊息</t>
    </r>
    <r>
      <rPr>
        <sz val="11"/>
        <rFont val="細明體"/>
        <family val="3"/>
        <charset val="136"/>
      </rPr>
      <t>)</t>
    </r>
    <phoneticPr fontId="2" type="noConversion"/>
  </si>
  <si>
    <t>於員工編號欄位輸入中文字</t>
    <phoneticPr fontId="2" type="noConversion"/>
  </si>
  <si>
    <t>於員工編號欄位輸入特殊符號</t>
    <phoneticPr fontId="2" type="noConversion"/>
  </si>
  <si>
    <t>於員工編號欄位輸入超過10個英數字</t>
    <phoneticPr fontId="2" type="noConversion"/>
  </si>
  <si>
    <t>1.於員工編號Textbox輸入中文字。
2.當Focus移開該Textbox或按下確認按鈕後，員工編號Textbox清空，意即前端UI不允許輸入中文字。</t>
    <phoneticPr fontId="2" type="noConversion"/>
  </si>
  <si>
    <t>員工編號：工</t>
    <phoneticPr fontId="2" type="noConversion"/>
  </si>
  <si>
    <t>1.於員工編號Textbox輸入特殊符號。
2.當Focus移開該Textbox或按下確認按鈕後，員工編號Textbox清空，意即前端UI不允許輸入特殊符號。</t>
    <phoneticPr fontId="2" type="noConversion"/>
  </si>
  <si>
    <t>員工編號：!@#$%^&amp;*</t>
    <phoneticPr fontId="2" type="noConversion"/>
  </si>
  <si>
    <t>員工編號：abcdefghijklmnopq</t>
    <phoneticPr fontId="2" type="noConversion"/>
  </si>
  <si>
    <t>1.於員工編號Textbox輸入超過10個英數字。
2.前端員工編號Textbox只接受最多10個英數字，故畫面只顯示所輸入的前10個字(abcdefghij)。</t>
    <phoneticPr fontId="2" type="noConversion"/>
  </si>
  <si>
    <t>於員工姓名欄位輸入特殊符號</t>
    <phoneticPr fontId="2" type="noConversion"/>
  </si>
  <si>
    <t>1.於員工姓名Textbox輸入特殊符號。
2.當Focus移開該Textbox或按下確認按鈕後，員工姓名Textbox清空，意即前端UI不允許輸入特殊符號。</t>
    <phoneticPr fontId="2" type="noConversion"/>
  </si>
  <si>
    <t>員工姓名：!@#$%^&amp;*</t>
    <phoneticPr fontId="2" type="noConversion"/>
  </si>
  <si>
    <t>於員工姓名欄位輸入超過20個字</t>
    <phoneticPr fontId="2" type="noConversion"/>
  </si>
  <si>
    <t>1.於員工姓名Textbox輸入超過20個英數字。
2.前端員工姓名Textbox只接受最多20個字，故畫面只顯示所輸入的前20個字(abcdefghijklmnopqrst)。</t>
    <phoneticPr fontId="2" type="noConversion"/>
  </si>
  <si>
    <t>員工姓名：abcdefghijklmnopqrstuvwxyz</t>
    <phoneticPr fontId="2" type="noConversion"/>
  </si>
  <si>
    <t>於部門代號欄位輸入中文字</t>
    <phoneticPr fontId="2" type="noConversion"/>
  </si>
  <si>
    <t>於部門代號欄位輸入特殊符號</t>
    <phoneticPr fontId="2" type="noConversion"/>
  </si>
  <si>
    <t>於部門代號欄位輸入超過10個英數字</t>
    <phoneticPr fontId="2" type="noConversion"/>
  </si>
  <si>
    <t>1.於部門代號Textbox輸入中文字。
2.當Focus移開該Textbox或按下確認按鈕後，部門代號Textbox清空，意即前端UI不允許輸入中文字。</t>
    <phoneticPr fontId="2" type="noConversion"/>
  </si>
  <si>
    <t>部門代號：工</t>
    <phoneticPr fontId="2" type="noConversion"/>
  </si>
  <si>
    <t>部門代號：!@#$%^&amp;*</t>
    <phoneticPr fontId="2" type="noConversion"/>
  </si>
  <si>
    <t>1.於部門代號Textbox輸入特殊符號。
2.當Focus移開該Textbox或按下確認按鈕後，部門代號Textbox清空，意即前端UI不允許輸入特殊符號。</t>
    <phoneticPr fontId="2" type="noConversion"/>
  </si>
  <si>
    <t>部門代號：abcdefghijklmnopq</t>
    <phoneticPr fontId="2" type="noConversion"/>
  </si>
  <si>
    <t>1.於部門代號Textbox輸入超過10個英數字。
2.前端部門代號Textbox只接受最多10個英數字，故畫面只顯示所輸入的前10個字(abcdefghij)。</t>
    <phoneticPr fontId="2" type="noConversion"/>
  </si>
  <si>
    <t>於員工職稱欄位輸入中文字</t>
    <phoneticPr fontId="2" type="noConversion"/>
  </si>
  <si>
    <t>員工職稱：工</t>
    <phoneticPr fontId="2" type="noConversion"/>
  </si>
  <si>
    <t>1.於員工職稱Textbox輸入中文字。
2.當Focus移開該Textbox或按下確認按鈕後，員工職稱Textbox清空，意即前端UI不允許輸入中文字。</t>
    <phoneticPr fontId="2" type="noConversion"/>
  </si>
  <si>
    <t>於員工職稱欄位輸入特殊符號</t>
    <phoneticPr fontId="2" type="noConversion"/>
  </si>
  <si>
    <t>1.於員工職稱Textbox輸入特殊符號。
2.當Focus移開該Textbox或按下確認按鈕後，員工職稱Textbox清空，意即前端UI不允許輸入特殊符號。</t>
    <phoneticPr fontId="2" type="noConversion"/>
  </si>
  <si>
    <t>員工職稱：!@#$%^&amp;*</t>
    <phoneticPr fontId="2" type="noConversion"/>
  </si>
  <si>
    <t>於員工職稱欄位輸入超過10個英數字</t>
    <phoneticPr fontId="2" type="noConversion"/>
  </si>
  <si>
    <t>員工職稱：abcdefghijklmnopq</t>
    <phoneticPr fontId="2" type="noConversion"/>
  </si>
  <si>
    <t>1.於員工職稱Textbox輸入超過5個英數字。
2.前端員工職稱Textbox只接受最多5個英數字，故畫面只顯示所輸入的前5個字(abcde)。</t>
    <phoneticPr fontId="2" type="noConversion"/>
  </si>
  <si>
    <t>C-3.4</t>
  </si>
  <si>
    <t>C-3.5</t>
  </si>
  <si>
    <t>C-3.6</t>
  </si>
  <si>
    <t>C-3.7</t>
  </si>
  <si>
    <t>C-3.8</t>
  </si>
  <si>
    <t>C-3.9</t>
  </si>
  <si>
    <t>C-3.10</t>
  </si>
  <si>
    <t>C-3.11</t>
  </si>
  <si>
    <t>C-3.12</t>
  </si>
  <si>
    <t>C-3.13</t>
  </si>
  <si>
    <t>畫面：
秀出訊息視窗：系統忙碌中(APF訊息提示13001)</t>
    <phoneticPr fontId="4" type="noConversion"/>
  </si>
  <si>
    <t>停止APF之IIS伺服器</t>
    <phoneticPr fontId="4" type="noConversion"/>
  </si>
  <si>
    <t>資料庫連線逾時</t>
    <phoneticPr fontId="4" type="noConversion"/>
  </si>
  <si>
    <t>畫面：
秀出訊息視窗：連線已逾時，請自行保留畫面中資訊(APF訊息提示14001)</t>
    <phoneticPr fontId="4" type="noConversion"/>
  </si>
  <si>
    <t>修改Web.Config中的sudaApfEntities資料庫位置為無效位置</t>
    <phoneticPr fontId="4" type="noConversion"/>
  </si>
  <si>
    <t>APF連線逾時</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</si>
</sst>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21">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11"/>
      <color rgb="FFFF0000"/>
      <name val="細明體"/>
      <family val="3"/>
      <charset val="136"/>
    </font>
  </fonts>
  <fills count="14">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thin">
        <color indexed="64"/>
      </top>
      <bottom style="thin">
        <color indexed="64"/>
      </bottom>
      <diagonal/>
    </border>
  </borders>
  <cellStyleXfs count="5">
    <xf numFmtId="0" fontId="0" fillId="0" borderId="0">
      <alignment vertical="center"/>
    </xf>
    <xf numFmtId="0" fontId="1" fillId="0" borderId="0"/>
    <xf numFmtId="0" fontId="7" fillId="0" borderId="0"/>
    <xf numFmtId="0" fontId="5" fillId="0" borderId="0"/>
    <xf numFmtId="0" fontId="16" fillId="0" borderId="0"/>
  </cellStyleXfs>
  <cellXfs count="58">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 xfId="4" applyFont="1" applyFill="1" applyBorder="1" applyAlignment="1">
      <alignment horizontal="left" vertical="center" wrapText="1"/>
    </xf>
    <xf numFmtId="177" fontId="18" fillId="0" borderId="1" xfId="4" applyNumberFormat="1" applyFont="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0" xfId="4" applyNumberFormat="1" applyFont="1" applyFill="1" applyBorder="1" applyAlignment="1">
      <alignment horizontal="left" vertical="center" wrapText="1"/>
    </xf>
    <xf numFmtId="0" fontId="9" fillId="0" borderId="1" xfId="0" applyFont="1" applyFill="1" applyBorder="1" applyAlignment="1">
      <alignment vertical="center"/>
    </xf>
    <xf numFmtId="0" fontId="9" fillId="0" borderId="1" xfId="0" applyFont="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0" fontId="4" fillId="13" borderId="7" xfId="4" applyFont="1" applyFill="1" applyBorder="1" applyAlignment="1">
      <alignment vertical="center" wrapText="1"/>
    </xf>
    <xf numFmtId="49" fontId="17" fillId="13" borderId="11" xfId="4" applyNumberFormat="1" applyFont="1" applyFill="1" applyBorder="1" applyAlignment="1">
      <alignment vertical="center"/>
    </xf>
    <xf numFmtId="177" fontId="18" fillId="0" borderId="12" xfId="4" applyNumberFormat="1" applyFont="1" applyBorder="1" applyAlignment="1">
      <alignment horizontal="left" vertical="center" wrapText="1"/>
    </xf>
    <xf numFmtId="0" fontId="0" fillId="8" borderId="1" xfId="0" applyFill="1" applyBorder="1" applyAlignment="1">
      <alignment horizontal="center" vertical="center"/>
    </xf>
    <xf numFmtId="0" fontId="0" fillId="0" borderId="1" xfId="0" applyBorder="1" applyAlignment="1">
      <alignment vertical="center"/>
    </xf>
  </cellXfs>
  <cellStyles count="5">
    <cellStyle name="0,0_x000d__x000a_NA_x000d__x000a_" xfId="1"/>
    <cellStyle name="一般" xfId="0" builtinId="0"/>
    <cellStyle name="一般_PIC Project Framework_v2.6_20100119" xfId="2"/>
    <cellStyle name="一般_Sheet1_1" xfId="4"/>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D17" sqref="D17"/>
    </sheetView>
  </sheetViews>
  <sheetFormatPr defaultRowHeight="16.5"/>
  <cols>
    <col min="1" max="1" width="5.25" customWidth="1"/>
    <col min="3" max="3" width="12.375" customWidth="1"/>
    <col min="4" max="4" width="15.875" customWidth="1"/>
    <col min="5" max="5" width="10.12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56" t="s">
        <v>65</v>
      </c>
      <c r="B1" s="56"/>
      <c r="C1" s="57"/>
      <c r="D1" s="57"/>
      <c r="E1" s="26" t="s">
        <v>66</v>
      </c>
      <c r="F1" s="57"/>
      <c r="G1" s="57"/>
      <c r="H1" s="27" t="s">
        <v>73</v>
      </c>
      <c r="I1" s="30">
        <f>COUNTIF(G7:G300, "&gt;""")</f>
        <v>0</v>
      </c>
      <c r="K1" s="27" t="s">
        <v>75</v>
      </c>
      <c r="L1" s="30" t="str">
        <f>IFERROR(LARGE(C7:C300,1),"")</f>
        <v/>
      </c>
    </row>
    <row r="2" spans="1:14">
      <c r="A2" s="29" t="s">
        <v>72</v>
      </c>
      <c r="B2" s="28" t="s">
        <v>68</v>
      </c>
      <c r="C2" s="25" t="s">
        <v>79</v>
      </c>
      <c r="D2" s="25"/>
      <c r="E2" s="25"/>
      <c r="F2" s="25"/>
      <c r="G2" s="25"/>
      <c r="H2" s="25"/>
      <c r="I2" s="25"/>
      <c r="J2" s="25"/>
      <c r="K2" s="25"/>
      <c r="L2" s="25"/>
      <c r="M2" s="25"/>
    </row>
    <row r="3" spans="1:14">
      <c r="A3" s="24">
        <f ca="1">SUM(C3:N3)</f>
        <v>0</v>
      </c>
      <c r="B3" s="28" t="s">
        <v>69</v>
      </c>
      <c r="C3" s="34">
        <f ca="1">IF(C$2="", "", COUNTIF(INDIRECT(C$2&amp;"!$a:$a"), "v"))</f>
        <v>0</v>
      </c>
      <c r="D3" s="34" t="str">
        <f t="shared" ref="D3:N3" ca="1" si="0">IF(D$2="", "", COUNTIF(INDIRECT(D$2&amp;"!$a:$a"), "v"))</f>
        <v/>
      </c>
      <c r="E3" s="34" t="str">
        <f t="shared" ca="1" si="0"/>
        <v/>
      </c>
      <c r="F3" s="34" t="str">
        <f t="shared" ca="1" si="0"/>
        <v/>
      </c>
      <c r="G3" s="34" t="str">
        <f t="shared" ca="1" si="0"/>
        <v/>
      </c>
      <c r="H3" s="34" t="str">
        <f t="shared" ca="1" si="0"/>
        <v/>
      </c>
      <c r="I3" s="34" t="str">
        <f t="shared" ca="1" si="0"/>
        <v/>
      </c>
      <c r="J3" s="34" t="str">
        <f t="shared" ca="1" si="0"/>
        <v/>
      </c>
      <c r="K3" s="34" t="str">
        <f t="shared" ca="1" si="0"/>
        <v/>
      </c>
      <c r="L3" s="34" t="str">
        <f t="shared" ca="1" si="0"/>
        <v/>
      </c>
      <c r="M3" s="34" t="str">
        <f t="shared" ca="1" si="0"/>
        <v/>
      </c>
      <c r="N3" s="34" t="str">
        <f t="shared" ca="1" si="0"/>
        <v/>
      </c>
    </row>
    <row r="4" spans="1:14">
      <c r="A4" s="24">
        <f ca="1">SUM(C4:N4)</f>
        <v>0</v>
      </c>
      <c r="B4" s="28" t="s">
        <v>71</v>
      </c>
      <c r="C4" s="34">
        <f ca="1">IF(C$2="", "", COUNTIF(INDIRECT(C$2&amp;"!$b:$b"), "&gt;""")-1)</f>
        <v>0</v>
      </c>
      <c r="D4" s="34" t="str">
        <f t="shared" ref="D4:N4" ca="1" si="1">IF(D$2="", "", COUNTIF(INDIRECT(D$2&amp;"!$b:$b"), "&gt;""")-1)</f>
        <v/>
      </c>
      <c r="E4" s="34" t="str">
        <f t="shared" ca="1" si="1"/>
        <v/>
      </c>
      <c r="F4" s="34" t="str">
        <f t="shared" ca="1" si="1"/>
        <v/>
      </c>
      <c r="G4" s="34" t="str">
        <f t="shared" ca="1" si="1"/>
        <v/>
      </c>
      <c r="H4" s="34" t="str">
        <f t="shared" ca="1" si="1"/>
        <v/>
      </c>
      <c r="I4" s="34" t="str">
        <f t="shared" ca="1" si="1"/>
        <v/>
      </c>
      <c r="J4" s="34" t="str">
        <f t="shared" ca="1" si="1"/>
        <v/>
      </c>
      <c r="K4" s="34" t="str">
        <f t="shared" ca="1" si="1"/>
        <v/>
      </c>
      <c r="L4" s="34" t="str">
        <f t="shared" ca="1" si="1"/>
        <v/>
      </c>
      <c r="M4" s="34" t="str">
        <f t="shared" ca="1" si="1"/>
        <v/>
      </c>
      <c r="N4" s="34" t="str">
        <f t="shared" ca="1" si="1"/>
        <v/>
      </c>
    </row>
    <row r="5" spans="1:14">
      <c r="A5" s="24">
        <f ca="1">SUM(C5:N5)</f>
        <v>0</v>
      </c>
      <c r="B5" s="28" t="s">
        <v>70</v>
      </c>
      <c r="C5" s="34">
        <f ca="1">IF(C$2="", "", COUNTIF(INDIRECT(C$2&amp;"!$b:$b"), "ok"))</f>
        <v>0</v>
      </c>
      <c r="D5" s="34" t="str">
        <f t="shared" ref="D5:N5" ca="1" si="2">IF(D$2="", "", COUNTIF(INDIRECT(D$2&amp;"!$b:$b"), "ok"))</f>
        <v/>
      </c>
      <c r="E5" s="34" t="str">
        <f t="shared" ca="1" si="2"/>
        <v/>
      </c>
      <c r="F5" s="34" t="str">
        <f t="shared" ca="1" si="2"/>
        <v/>
      </c>
      <c r="G5" s="34" t="str">
        <f t="shared" ca="1" si="2"/>
        <v/>
      </c>
      <c r="H5" s="34" t="str">
        <f t="shared" ca="1" si="2"/>
        <v/>
      </c>
      <c r="I5" s="34" t="str">
        <f t="shared" ca="1" si="2"/>
        <v/>
      </c>
      <c r="J5" s="34" t="str">
        <f t="shared" ca="1" si="2"/>
        <v/>
      </c>
      <c r="K5" s="34" t="str">
        <f t="shared" ca="1" si="2"/>
        <v/>
      </c>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1:D2 D6:D65536">
      <formula1>測試頁面</formula1>
    </dataValidation>
  </dataValidation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8"/>
  <sheetViews>
    <sheetView tabSelected="1" zoomScale="80" zoomScaleNormal="80" workbookViewId="0">
      <pane xSplit="2" ySplit="1" topLeftCell="C5" activePane="bottomRight" state="frozen"/>
      <selection pane="topRight" activeCell="B1" sqref="B1"/>
      <selection pane="bottomLeft" activeCell="A3" sqref="A3"/>
      <selection pane="bottomRight" activeCell="E5" sqref="E5"/>
    </sheetView>
  </sheetViews>
  <sheetFormatPr defaultRowHeight="15"/>
  <cols>
    <col min="1" max="1" width="4.625" style="37" customWidth="1"/>
    <col min="2" max="2" width="5.375" style="37" customWidth="1"/>
    <col min="3" max="3" width="6.375" style="31" customWidth="1"/>
    <col min="4" max="4" width="34.25" style="31" customWidth="1"/>
    <col min="5" max="5" width="28.5" style="31" customWidth="1"/>
    <col min="6" max="6" width="22.375" style="31" customWidth="1"/>
    <col min="7" max="7" width="25.125" style="31" customWidth="1"/>
    <col min="8" max="8" width="25.5" style="31" customWidth="1"/>
    <col min="9" max="16384" width="9" style="31"/>
  </cols>
  <sheetData>
    <row r="1" spans="1:8" s="36" customFormat="1" ht="30.75" thickBot="1">
      <c r="A1" s="35" t="s">
        <v>77</v>
      </c>
      <c r="B1" s="35" t="s">
        <v>78</v>
      </c>
      <c r="C1" s="35" t="s">
        <v>80</v>
      </c>
      <c r="D1" s="35" t="s">
        <v>81</v>
      </c>
      <c r="E1" s="35" t="s">
        <v>82</v>
      </c>
      <c r="F1" s="35" t="s">
        <v>88</v>
      </c>
      <c r="G1" s="35" t="s">
        <v>83</v>
      </c>
      <c r="H1" s="35" t="s">
        <v>84</v>
      </c>
    </row>
    <row r="2" spans="1:8" s="33" customFormat="1" ht="16.5" thickBot="1">
      <c r="A2" s="32"/>
      <c r="B2" s="32"/>
      <c r="C2" s="48"/>
      <c r="D2" s="49" t="s">
        <v>98</v>
      </c>
      <c r="E2" s="38"/>
      <c r="F2" s="38"/>
      <c r="G2" s="38"/>
      <c r="H2" s="50"/>
    </row>
    <row r="3" spans="1:8" s="33" customFormat="1" ht="16.5" thickBot="1">
      <c r="A3" s="32"/>
      <c r="B3" s="32"/>
      <c r="C3" s="48"/>
      <c r="D3" s="51" t="s">
        <v>85</v>
      </c>
      <c r="E3" s="44"/>
      <c r="F3" s="44"/>
      <c r="G3" s="44"/>
      <c r="H3" s="52"/>
    </row>
    <row r="4" spans="1:8" s="33" customFormat="1" ht="16.5" thickBot="1">
      <c r="A4" s="32"/>
      <c r="B4" s="32"/>
      <c r="C4" s="48"/>
      <c r="D4" s="54" t="s">
        <v>99</v>
      </c>
      <c r="E4" s="39"/>
      <c r="F4" s="40"/>
      <c r="G4" s="40"/>
      <c r="H4" s="53"/>
    </row>
    <row r="5" spans="1:8" s="33" customFormat="1" ht="129.75" customHeight="1">
      <c r="A5" s="32"/>
      <c r="B5" s="32"/>
      <c r="C5" s="45" t="s">
        <v>91</v>
      </c>
      <c r="D5" s="41" t="s">
        <v>100</v>
      </c>
      <c r="E5" s="41" t="s">
        <v>159</v>
      </c>
      <c r="F5" s="42"/>
      <c r="G5" s="42" t="s">
        <v>101</v>
      </c>
      <c r="H5" s="46"/>
    </row>
    <row r="6" spans="1:8" s="33" customFormat="1" ht="72.75" customHeight="1">
      <c r="A6" s="32"/>
      <c r="B6" s="32"/>
      <c r="C6" s="45" t="s">
        <v>110</v>
      </c>
      <c r="D6" s="41" t="s">
        <v>124</v>
      </c>
      <c r="E6" s="41" t="s">
        <v>176</v>
      </c>
      <c r="F6" s="42" t="s">
        <v>125</v>
      </c>
      <c r="G6" s="42" t="s">
        <v>90</v>
      </c>
      <c r="H6" s="46"/>
    </row>
    <row r="7" spans="1:8" s="33" customFormat="1" ht="126">
      <c r="A7" s="32"/>
      <c r="B7" s="32"/>
      <c r="C7" s="45" t="s">
        <v>111</v>
      </c>
      <c r="D7" s="41" t="s">
        <v>102</v>
      </c>
      <c r="E7" s="41" t="s">
        <v>103</v>
      </c>
      <c r="F7" s="42" t="s">
        <v>104</v>
      </c>
      <c r="G7" s="42" t="s">
        <v>90</v>
      </c>
      <c r="H7" s="46"/>
    </row>
    <row r="8" spans="1:8" s="33" customFormat="1" ht="105" customHeight="1">
      <c r="A8" s="32"/>
      <c r="B8" s="32"/>
      <c r="C8" s="45" t="s">
        <v>112</v>
      </c>
      <c r="D8" s="41" t="s">
        <v>122</v>
      </c>
      <c r="E8" s="41" t="s">
        <v>160</v>
      </c>
      <c r="F8" s="42"/>
      <c r="G8" s="42" t="s">
        <v>90</v>
      </c>
      <c r="H8" s="46"/>
    </row>
    <row r="9" spans="1:8" s="33" customFormat="1" ht="126">
      <c r="A9" s="32"/>
      <c r="B9" s="32"/>
      <c r="C9" s="45" t="s">
        <v>113</v>
      </c>
      <c r="D9" s="41" t="s">
        <v>105</v>
      </c>
      <c r="E9" s="41" t="s">
        <v>107</v>
      </c>
      <c r="F9" s="42" t="s">
        <v>136</v>
      </c>
      <c r="G9" s="42" t="s">
        <v>90</v>
      </c>
      <c r="H9" s="46"/>
    </row>
    <row r="10" spans="1:8" s="33" customFormat="1" ht="110.25">
      <c r="A10" s="32"/>
      <c r="B10" s="32"/>
      <c r="C10" s="45" t="s">
        <v>114</v>
      </c>
      <c r="D10" s="41" t="s">
        <v>126</v>
      </c>
      <c r="E10" s="41" t="s">
        <v>161</v>
      </c>
      <c r="F10" s="42"/>
      <c r="G10" s="42" t="s">
        <v>90</v>
      </c>
      <c r="H10" s="46"/>
    </row>
    <row r="11" spans="1:8" s="33" customFormat="1" ht="126">
      <c r="A11" s="32"/>
      <c r="B11" s="32"/>
      <c r="C11" s="45" t="s">
        <v>115</v>
      </c>
      <c r="D11" s="41" t="s">
        <v>106</v>
      </c>
      <c r="E11" s="41" t="s">
        <v>108</v>
      </c>
      <c r="F11" s="42" t="s">
        <v>109</v>
      </c>
      <c r="G11" s="42" t="s">
        <v>90</v>
      </c>
      <c r="H11" s="46"/>
    </row>
    <row r="12" spans="1:8" s="33" customFormat="1" ht="110.25">
      <c r="A12" s="32"/>
      <c r="B12" s="32"/>
      <c r="C12" s="45" t="s">
        <v>116</v>
      </c>
      <c r="D12" s="41" t="s">
        <v>127</v>
      </c>
      <c r="E12" s="41" t="s">
        <v>162</v>
      </c>
      <c r="F12" s="42"/>
      <c r="G12" s="42" t="s">
        <v>90</v>
      </c>
      <c r="H12" s="46"/>
    </row>
    <row r="13" spans="1:8" s="33" customFormat="1" ht="86.25" customHeight="1">
      <c r="A13" s="32"/>
      <c r="B13" s="32"/>
      <c r="C13" s="45" t="s">
        <v>117</v>
      </c>
      <c r="D13" s="41" t="s">
        <v>131</v>
      </c>
      <c r="E13" s="41" t="s">
        <v>149</v>
      </c>
      <c r="F13" s="42" t="s">
        <v>132</v>
      </c>
      <c r="G13" s="42" t="s">
        <v>90</v>
      </c>
      <c r="H13" s="46"/>
    </row>
    <row r="14" spans="1:8" s="33" customFormat="1" ht="78" customHeight="1">
      <c r="A14" s="32"/>
      <c r="B14" s="32"/>
      <c r="C14" s="45" t="s">
        <v>118</v>
      </c>
      <c r="D14" s="41" t="s">
        <v>168</v>
      </c>
      <c r="E14" s="41" t="s">
        <v>172</v>
      </c>
      <c r="F14" s="42" t="s">
        <v>133</v>
      </c>
      <c r="G14" s="42" t="s">
        <v>90</v>
      </c>
      <c r="H14" s="46"/>
    </row>
    <row r="15" spans="1:8" s="33" customFormat="1" ht="69.75" customHeight="1">
      <c r="A15" s="32"/>
      <c r="B15" s="32"/>
      <c r="C15" s="45" t="s">
        <v>119</v>
      </c>
      <c r="D15" s="41" t="s">
        <v>150</v>
      </c>
      <c r="E15" s="41" t="s">
        <v>163</v>
      </c>
      <c r="F15" s="42" t="s">
        <v>133</v>
      </c>
      <c r="G15" s="42" t="s">
        <v>90</v>
      </c>
      <c r="H15" s="46"/>
    </row>
    <row r="16" spans="1:8" s="33" customFormat="1" ht="85.5" customHeight="1">
      <c r="A16" s="32"/>
      <c r="B16" s="32"/>
      <c r="C16" s="45" t="s">
        <v>120</v>
      </c>
      <c r="D16" s="41" t="s">
        <v>169</v>
      </c>
      <c r="E16" s="41" t="s">
        <v>173</v>
      </c>
      <c r="F16" s="42" t="s">
        <v>134</v>
      </c>
      <c r="G16" s="42" t="s">
        <v>90</v>
      </c>
      <c r="H16" s="46"/>
    </row>
    <row r="17" spans="1:8" s="33" customFormat="1" ht="69.75" customHeight="1">
      <c r="A17" s="32"/>
      <c r="B17" s="32"/>
      <c r="C17" s="45" t="s">
        <v>121</v>
      </c>
      <c r="D17" s="41" t="s">
        <v>151</v>
      </c>
      <c r="E17" s="41" t="s">
        <v>164</v>
      </c>
      <c r="F17" s="42" t="s">
        <v>134</v>
      </c>
      <c r="G17" s="42" t="s">
        <v>90</v>
      </c>
      <c r="H17" s="46"/>
    </row>
    <row r="18" spans="1:8" s="33" customFormat="1" ht="71.25" customHeight="1">
      <c r="A18" s="32"/>
      <c r="B18" s="32"/>
      <c r="C18" s="45" t="s">
        <v>123</v>
      </c>
      <c r="D18" s="41" t="s">
        <v>170</v>
      </c>
      <c r="E18" s="41" t="s">
        <v>175</v>
      </c>
      <c r="F18" s="42" t="s">
        <v>135</v>
      </c>
      <c r="G18" s="42" t="s">
        <v>90</v>
      </c>
      <c r="H18" s="46"/>
    </row>
    <row r="19" spans="1:8" s="33" customFormat="1" ht="73.5" customHeight="1">
      <c r="A19" s="32"/>
      <c r="B19" s="32"/>
      <c r="C19" s="45" t="s">
        <v>128</v>
      </c>
      <c r="D19" s="41" t="s">
        <v>152</v>
      </c>
      <c r="E19" s="41" t="s">
        <v>165</v>
      </c>
      <c r="F19" s="42" t="s">
        <v>135</v>
      </c>
      <c r="G19" s="42" t="s">
        <v>90</v>
      </c>
      <c r="H19" s="46"/>
    </row>
    <row r="20" spans="1:8" s="33" customFormat="1" ht="70.5" customHeight="1">
      <c r="A20" s="32"/>
      <c r="B20" s="32"/>
      <c r="C20" s="45" t="s">
        <v>129</v>
      </c>
      <c r="D20" s="41" t="s">
        <v>171</v>
      </c>
      <c r="E20" s="41" t="s">
        <v>174</v>
      </c>
      <c r="F20" s="42" t="s">
        <v>137</v>
      </c>
      <c r="G20" s="42" t="s">
        <v>90</v>
      </c>
      <c r="H20" s="46"/>
    </row>
    <row r="21" spans="1:8" s="33" customFormat="1" ht="69" customHeight="1">
      <c r="A21" s="32"/>
      <c r="B21" s="32"/>
      <c r="C21" s="45" t="s">
        <v>130</v>
      </c>
      <c r="D21" s="41" t="s">
        <v>153</v>
      </c>
      <c r="E21" s="41" t="s">
        <v>166</v>
      </c>
      <c r="F21" s="42" t="s">
        <v>137</v>
      </c>
      <c r="G21" s="42" t="s">
        <v>90</v>
      </c>
      <c r="H21" s="46"/>
    </row>
    <row r="22" spans="1:8" s="33" customFormat="1" ht="102" customHeight="1">
      <c r="A22" s="32"/>
      <c r="B22" s="32"/>
      <c r="C22" s="45" t="s">
        <v>138</v>
      </c>
      <c r="D22" s="41" t="s">
        <v>145</v>
      </c>
      <c r="E22" s="41" t="s">
        <v>177</v>
      </c>
      <c r="F22" s="42" t="s">
        <v>141</v>
      </c>
      <c r="G22" s="42" t="s">
        <v>90</v>
      </c>
      <c r="H22" s="46"/>
    </row>
    <row r="23" spans="1:8" s="33" customFormat="1" ht="69" customHeight="1">
      <c r="A23" s="32"/>
      <c r="B23" s="32"/>
      <c r="C23" s="45" t="s">
        <v>139</v>
      </c>
      <c r="D23" s="41" t="s">
        <v>146</v>
      </c>
      <c r="E23" s="41" t="s">
        <v>167</v>
      </c>
      <c r="F23" s="42" t="s">
        <v>142</v>
      </c>
      <c r="G23" s="42" t="s">
        <v>90</v>
      </c>
      <c r="H23" s="46"/>
    </row>
    <row r="24" spans="1:8" s="33" customFormat="1" ht="126">
      <c r="A24" s="32"/>
      <c r="B24" s="32"/>
      <c r="C24" s="45" t="s">
        <v>140</v>
      </c>
      <c r="D24" s="41" t="s">
        <v>147</v>
      </c>
      <c r="E24" s="41" t="s">
        <v>178</v>
      </c>
      <c r="F24" s="42" t="s">
        <v>143</v>
      </c>
      <c r="G24" s="42" t="s">
        <v>90</v>
      </c>
      <c r="H24" s="46"/>
    </row>
    <row r="25" spans="1:8" s="33" customFormat="1" ht="126">
      <c r="A25" s="32"/>
      <c r="B25" s="32"/>
      <c r="C25" s="45" t="s">
        <v>154</v>
      </c>
      <c r="D25" s="41" t="s">
        <v>148</v>
      </c>
      <c r="E25" s="41" t="s">
        <v>179</v>
      </c>
      <c r="F25" s="42" t="s">
        <v>144</v>
      </c>
      <c r="G25" s="42" t="s">
        <v>90</v>
      </c>
      <c r="H25" s="46"/>
    </row>
    <row r="26" spans="1:8" s="33" customFormat="1" ht="135.75" customHeight="1">
      <c r="A26" s="32"/>
      <c r="B26" s="32"/>
      <c r="C26" s="45" t="s">
        <v>155</v>
      </c>
      <c r="D26" s="41" t="s">
        <v>156</v>
      </c>
      <c r="E26" s="41" t="s">
        <v>180</v>
      </c>
      <c r="F26" s="42" t="s">
        <v>132</v>
      </c>
      <c r="G26" s="42" t="s">
        <v>90</v>
      </c>
      <c r="H26" s="46"/>
    </row>
    <row r="27" spans="1:8" s="33" customFormat="1" ht="252">
      <c r="A27" s="32"/>
      <c r="B27" s="32"/>
      <c r="C27" s="45" t="s">
        <v>157</v>
      </c>
      <c r="D27" s="41" t="s">
        <v>158</v>
      </c>
      <c r="E27" s="41" t="s">
        <v>181</v>
      </c>
      <c r="F27" s="42"/>
      <c r="G27" s="42" t="s">
        <v>90</v>
      </c>
      <c r="H27" s="46"/>
    </row>
    <row r="28" spans="1:8" ht="16.5" thickBot="1">
      <c r="A28" s="43"/>
      <c r="B28" s="43"/>
      <c r="C28" s="55"/>
      <c r="D28" s="43"/>
      <c r="E28" s="43"/>
      <c r="F28" s="43"/>
      <c r="G28" s="43"/>
      <c r="H28" s="43"/>
    </row>
    <row r="29" spans="1:8" s="33" customFormat="1" ht="16.5" thickBot="1">
      <c r="A29" s="32"/>
      <c r="B29" s="32"/>
      <c r="C29" s="48"/>
      <c r="D29" s="49" t="s">
        <v>93</v>
      </c>
      <c r="E29" s="38"/>
      <c r="F29" s="38"/>
      <c r="G29" s="38"/>
      <c r="H29" s="50"/>
    </row>
    <row r="30" spans="1:8" s="33" customFormat="1" ht="16.5" thickBot="1">
      <c r="A30" s="32"/>
      <c r="B30" s="32"/>
      <c r="C30" s="48"/>
      <c r="D30" s="51" t="s">
        <v>85</v>
      </c>
      <c r="E30" s="44"/>
      <c r="F30" s="44"/>
      <c r="G30" s="44"/>
      <c r="H30" s="52"/>
    </row>
    <row r="31" spans="1:8" ht="16.5" thickBot="1">
      <c r="A31" s="32"/>
      <c r="B31" s="32"/>
      <c r="C31" s="48"/>
      <c r="D31" s="54" t="s">
        <v>182</v>
      </c>
      <c r="E31" s="39"/>
      <c r="F31" s="40"/>
      <c r="G31" s="40"/>
      <c r="H31" s="53"/>
    </row>
    <row r="32" spans="1:8" ht="123.75" customHeight="1">
      <c r="A32" s="32"/>
      <c r="B32" s="32"/>
      <c r="C32" s="45" t="s">
        <v>86</v>
      </c>
      <c r="D32" s="41" t="s">
        <v>89</v>
      </c>
      <c r="E32" s="41" t="s">
        <v>183</v>
      </c>
      <c r="F32" s="42"/>
      <c r="G32" s="42" t="s">
        <v>101</v>
      </c>
      <c r="H32" s="47"/>
    </row>
    <row r="33" spans="1:8" ht="104.25" customHeight="1">
      <c r="A33" s="32"/>
      <c r="B33" s="32"/>
      <c r="C33" s="45" t="s">
        <v>87</v>
      </c>
      <c r="D33" s="41" t="s">
        <v>190</v>
      </c>
      <c r="E33" s="41" t="s">
        <v>206</v>
      </c>
      <c r="F33" s="42" t="s">
        <v>184</v>
      </c>
      <c r="G33" s="42" t="s">
        <v>90</v>
      </c>
      <c r="H33" s="47"/>
    </row>
    <row r="34" spans="1:8" ht="31.5">
      <c r="A34" s="32"/>
      <c r="B34" s="32"/>
      <c r="C34" s="45" t="s">
        <v>185</v>
      </c>
      <c r="D34" s="41" t="s">
        <v>191</v>
      </c>
      <c r="E34" s="41" t="s">
        <v>207</v>
      </c>
      <c r="F34" s="42"/>
      <c r="G34" s="42" t="s">
        <v>90</v>
      </c>
      <c r="H34" s="47"/>
    </row>
    <row r="35" spans="1:8" ht="31.5">
      <c r="A35" s="32"/>
      <c r="B35" s="32"/>
      <c r="C35" s="45" t="s">
        <v>186</v>
      </c>
      <c r="D35" s="41" t="s">
        <v>192</v>
      </c>
      <c r="E35" s="41" t="s">
        <v>208</v>
      </c>
      <c r="F35" s="42"/>
      <c r="G35" s="42" t="s">
        <v>90</v>
      </c>
      <c r="H35" s="47"/>
    </row>
    <row r="36" spans="1:8" ht="31.5">
      <c r="A36" s="32"/>
      <c r="B36" s="32"/>
      <c r="C36" s="45" t="s">
        <v>187</v>
      </c>
      <c r="D36" s="41" t="s">
        <v>193</v>
      </c>
      <c r="E36" s="41" t="s">
        <v>209</v>
      </c>
      <c r="F36" s="42"/>
      <c r="G36" s="42" t="s">
        <v>90</v>
      </c>
      <c r="H36" s="47"/>
    </row>
    <row r="37" spans="1:8" ht="110.25">
      <c r="A37" s="32"/>
      <c r="B37" s="32"/>
      <c r="C37" s="45" t="s">
        <v>188</v>
      </c>
      <c r="D37" s="41" t="s">
        <v>194</v>
      </c>
      <c r="E37" s="41" t="s">
        <v>204</v>
      </c>
      <c r="F37" s="42" t="s">
        <v>195</v>
      </c>
      <c r="G37" s="42" t="s">
        <v>90</v>
      </c>
      <c r="H37" s="47"/>
    </row>
    <row r="38" spans="1:8" ht="101.25" customHeight="1">
      <c r="A38" s="32"/>
      <c r="B38" s="32"/>
      <c r="C38" s="45" t="s">
        <v>189</v>
      </c>
      <c r="D38" s="41" t="s">
        <v>196</v>
      </c>
      <c r="E38" s="41" t="s">
        <v>205</v>
      </c>
      <c r="F38" s="42" t="s">
        <v>197</v>
      </c>
      <c r="G38" s="42" t="s">
        <v>90</v>
      </c>
      <c r="H38" s="47"/>
    </row>
    <row r="39" spans="1:8" ht="89.25" customHeight="1">
      <c r="A39" s="32"/>
      <c r="B39" s="32"/>
      <c r="C39" s="45" t="s">
        <v>200</v>
      </c>
      <c r="D39" s="41" t="s">
        <v>198</v>
      </c>
      <c r="E39" s="41" t="s">
        <v>199</v>
      </c>
      <c r="F39" s="42"/>
      <c r="G39" s="42" t="s">
        <v>90</v>
      </c>
      <c r="H39" s="47"/>
    </row>
    <row r="40" spans="1:8" ht="132.75" customHeight="1">
      <c r="A40" s="32"/>
      <c r="B40" s="32"/>
      <c r="C40" s="45" t="s">
        <v>201</v>
      </c>
      <c r="D40" s="41" t="s">
        <v>202</v>
      </c>
      <c r="E40" s="41" t="s">
        <v>203</v>
      </c>
      <c r="F40" s="42"/>
      <c r="G40" s="42" t="s">
        <v>90</v>
      </c>
      <c r="H40" s="47"/>
    </row>
    <row r="41" spans="1:8" ht="16.5" thickBot="1">
      <c r="A41" s="43"/>
      <c r="B41" s="43"/>
      <c r="C41" s="55"/>
      <c r="D41" s="43"/>
      <c r="E41" s="43"/>
      <c r="F41" s="43"/>
      <c r="G41" s="43"/>
      <c r="H41" s="43"/>
    </row>
    <row r="42" spans="1:8" ht="16.5" thickBot="1">
      <c r="A42" s="32"/>
      <c r="B42" s="32"/>
      <c r="C42" s="48"/>
      <c r="D42" s="49" t="s">
        <v>98</v>
      </c>
      <c r="E42" s="38"/>
      <c r="F42" s="38"/>
      <c r="G42" s="38"/>
      <c r="H42" s="50"/>
    </row>
    <row r="43" spans="1:8" ht="16.5" thickBot="1">
      <c r="A43" s="32"/>
      <c r="B43" s="32"/>
      <c r="C43" s="48"/>
      <c r="D43" s="51" t="s">
        <v>94</v>
      </c>
      <c r="E43" s="44"/>
      <c r="F43" s="44"/>
      <c r="G43" s="44"/>
      <c r="H43" s="52"/>
    </row>
    <row r="44" spans="1:8" ht="16.5" thickBot="1">
      <c r="A44" s="32"/>
      <c r="B44" s="32"/>
      <c r="C44" s="48"/>
      <c r="D44" s="54" t="s">
        <v>99</v>
      </c>
      <c r="E44" s="39"/>
      <c r="F44" s="40"/>
      <c r="G44" s="40"/>
      <c r="H44" s="53"/>
    </row>
    <row r="45" spans="1:8" ht="98.25" customHeight="1">
      <c r="A45" s="32"/>
      <c r="B45" s="32"/>
      <c r="C45" s="45" t="s">
        <v>92</v>
      </c>
      <c r="D45" s="41" t="s">
        <v>210</v>
      </c>
      <c r="E45" s="41" t="s">
        <v>213</v>
      </c>
      <c r="F45" s="42" t="s">
        <v>214</v>
      </c>
      <c r="G45" s="42" t="s">
        <v>101</v>
      </c>
      <c r="H45" s="47"/>
    </row>
    <row r="46" spans="1:8" ht="108" customHeight="1">
      <c r="A46" s="32"/>
      <c r="B46" s="32"/>
      <c r="C46" s="45" t="s">
        <v>96</v>
      </c>
      <c r="D46" s="41" t="s">
        <v>211</v>
      </c>
      <c r="E46" s="41" t="s">
        <v>215</v>
      </c>
      <c r="F46" s="42" t="s">
        <v>216</v>
      </c>
      <c r="G46" s="42" t="s">
        <v>90</v>
      </c>
      <c r="H46" s="47"/>
    </row>
    <row r="47" spans="1:8" ht="94.5">
      <c r="A47" s="32"/>
      <c r="B47" s="32"/>
      <c r="C47" s="45" t="s">
        <v>97</v>
      </c>
      <c r="D47" s="41" t="s">
        <v>212</v>
      </c>
      <c r="E47" s="41" t="s">
        <v>218</v>
      </c>
      <c r="F47" s="42" t="s">
        <v>217</v>
      </c>
      <c r="G47" s="42" t="s">
        <v>90</v>
      </c>
      <c r="H47" s="47"/>
    </row>
    <row r="48" spans="1:8" ht="94.5">
      <c r="A48" s="32"/>
      <c r="B48" s="32"/>
      <c r="C48" s="45" t="s">
        <v>243</v>
      </c>
      <c r="D48" s="41" t="s">
        <v>219</v>
      </c>
      <c r="E48" s="41" t="s">
        <v>220</v>
      </c>
      <c r="F48" s="42" t="s">
        <v>221</v>
      </c>
      <c r="G48" s="42" t="s">
        <v>90</v>
      </c>
      <c r="H48" s="47"/>
    </row>
    <row r="49" spans="1:8" ht="106.5" customHeight="1">
      <c r="A49" s="32"/>
      <c r="B49" s="32"/>
      <c r="C49" s="45" t="s">
        <v>244</v>
      </c>
      <c r="D49" s="41" t="s">
        <v>222</v>
      </c>
      <c r="E49" s="41" t="s">
        <v>223</v>
      </c>
      <c r="F49" s="42" t="s">
        <v>224</v>
      </c>
      <c r="G49" s="42" t="s">
        <v>90</v>
      </c>
      <c r="H49" s="47"/>
    </row>
    <row r="50" spans="1:8" ht="110.25" customHeight="1">
      <c r="A50" s="32"/>
      <c r="B50" s="32"/>
      <c r="C50" s="45" t="s">
        <v>245</v>
      </c>
      <c r="D50" s="41" t="s">
        <v>225</v>
      </c>
      <c r="E50" s="41" t="s">
        <v>228</v>
      </c>
      <c r="F50" s="42" t="s">
        <v>229</v>
      </c>
      <c r="G50" s="42" t="s">
        <v>90</v>
      </c>
      <c r="H50" s="47"/>
    </row>
    <row r="51" spans="1:8" ht="109.5" customHeight="1">
      <c r="A51" s="32"/>
      <c r="B51" s="32"/>
      <c r="C51" s="45" t="s">
        <v>246</v>
      </c>
      <c r="D51" s="41" t="s">
        <v>226</v>
      </c>
      <c r="E51" s="41" t="s">
        <v>231</v>
      </c>
      <c r="F51" s="42" t="s">
        <v>230</v>
      </c>
      <c r="G51" s="42" t="s">
        <v>90</v>
      </c>
      <c r="H51" s="47"/>
    </row>
    <row r="52" spans="1:8" ht="94.5">
      <c r="A52" s="32"/>
      <c r="B52" s="32"/>
      <c r="C52" s="45" t="s">
        <v>247</v>
      </c>
      <c r="D52" s="41" t="s">
        <v>227</v>
      </c>
      <c r="E52" s="41" t="s">
        <v>233</v>
      </c>
      <c r="F52" s="42" t="s">
        <v>232</v>
      </c>
      <c r="G52" s="42" t="s">
        <v>90</v>
      </c>
      <c r="H52" s="47"/>
    </row>
    <row r="53" spans="1:8" ht="108.75" customHeight="1">
      <c r="A53" s="32"/>
      <c r="B53" s="32"/>
      <c r="C53" s="45" t="s">
        <v>248</v>
      </c>
      <c r="D53" s="41" t="s">
        <v>234</v>
      </c>
      <c r="E53" s="41" t="s">
        <v>236</v>
      </c>
      <c r="F53" s="42" t="s">
        <v>235</v>
      </c>
      <c r="G53" s="42" t="s">
        <v>90</v>
      </c>
      <c r="H53" s="47"/>
    </row>
    <row r="54" spans="1:8" ht="105" customHeight="1">
      <c r="A54" s="32"/>
      <c r="B54" s="32"/>
      <c r="C54" s="45" t="s">
        <v>249</v>
      </c>
      <c r="D54" s="41" t="s">
        <v>237</v>
      </c>
      <c r="E54" s="41" t="s">
        <v>238</v>
      </c>
      <c r="F54" s="42" t="s">
        <v>239</v>
      </c>
      <c r="G54" s="42" t="s">
        <v>90</v>
      </c>
      <c r="H54" s="47"/>
    </row>
    <row r="55" spans="1:8" ht="106.5" customHeight="1">
      <c r="A55" s="32"/>
      <c r="B55" s="32"/>
      <c r="C55" s="45" t="s">
        <v>250</v>
      </c>
      <c r="D55" s="41" t="s">
        <v>240</v>
      </c>
      <c r="E55" s="41" t="s">
        <v>242</v>
      </c>
      <c r="F55" s="42" t="s">
        <v>241</v>
      </c>
      <c r="G55" s="42" t="s">
        <v>90</v>
      </c>
      <c r="H55" s="47"/>
    </row>
    <row r="56" spans="1:8" ht="106.5" customHeight="1">
      <c r="A56" s="32"/>
      <c r="B56" s="32"/>
      <c r="C56" s="45" t="s">
        <v>251</v>
      </c>
      <c r="D56" s="41" t="s">
        <v>258</v>
      </c>
      <c r="E56" s="41" t="s">
        <v>253</v>
      </c>
      <c r="F56" s="42" t="s">
        <v>254</v>
      </c>
      <c r="G56" s="42" t="s">
        <v>95</v>
      </c>
      <c r="H56" s="47"/>
    </row>
    <row r="57" spans="1:8" ht="63">
      <c r="A57" s="32"/>
      <c r="B57" s="32"/>
      <c r="C57" s="45" t="s">
        <v>252</v>
      </c>
      <c r="D57" s="41" t="s">
        <v>255</v>
      </c>
      <c r="E57" s="41" t="s">
        <v>256</v>
      </c>
      <c r="F57" s="42" t="s">
        <v>257</v>
      </c>
      <c r="G57" s="42" t="s">
        <v>95</v>
      </c>
      <c r="H57" s="47"/>
    </row>
    <row r="58" spans="1:8" ht="15.75">
      <c r="A58" s="43"/>
      <c r="B58" s="43"/>
      <c r="D58" s="43"/>
      <c r="E58" s="43"/>
      <c r="F58" s="43"/>
      <c r="G58" s="43"/>
      <c r="H58" s="43"/>
    </row>
  </sheetData>
  <phoneticPr fontId="2" type="noConversion"/>
  <dataValidations count="2">
    <dataValidation type="list" allowBlank="1" showInputMessage="1" showErrorMessage="1" sqref="B2:B65513">
      <formula1>"OK,NG"</formula1>
    </dataValidation>
    <dataValidation type="list" allowBlank="1" showInputMessage="1" showErrorMessage="1" sqref="A2:A65513">
      <formula1>"v"</formula1>
    </dataValidation>
  </dataValidations>
  <pageMargins left="0.75" right="0.75" top="1" bottom="1" header="0.5" footer="0.5"/>
  <pageSetup paperSize="9" scale="8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備註說明</vt:lpstr>
      <vt:lpstr>測試結果報告</vt:lpstr>
      <vt:lpstr>UI_spec</vt:lpstr>
      <vt:lpstr>原因分類</vt:lpstr>
      <vt:lpstr>植入Bug來源</vt:lpstr>
      <vt:lpstr>測試頁面</vt:lpstr>
    </vt:vector>
  </TitlesOfParts>
  <Company>ken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陳鈺杰</cp:lastModifiedBy>
  <cp:lastPrinted>2013-12-04T03:05:35Z</cp:lastPrinted>
  <dcterms:created xsi:type="dcterms:W3CDTF">2008-06-06T02:02:10Z</dcterms:created>
  <dcterms:modified xsi:type="dcterms:W3CDTF">2013-12-04T09:45:44Z</dcterms:modified>
</cp:coreProperties>
</file>