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PIC2013\QA\速達3G\9.3 文件檢視記錄統計\"/>
    </mc:Choice>
  </mc:AlternateContent>
  <bookViews>
    <workbookView xWindow="1401" yWindow="275" windowWidth="10918" windowHeight="5616"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8" i="24" l="1"/>
  <c r="J8" i="24"/>
  <c r="K8" i="24" s="1"/>
  <c r="M8" i="22"/>
  <c r="Q8" i="22"/>
  <c r="N8" i="22" s="1"/>
  <c r="P8" i="22" l="1"/>
  <c r="O8" i="22"/>
  <c r="J7" i="24" l="1"/>
  <c r="K7" i="24" s="1"/>
  <c r="J6" i="24"/>
  <c r="K6" i="24" s="1"/>
  <c r="J5" i="24"/>
  <c r="K5" i="24" s="1"/>
  <c r="J4" i="24"/>
  <c r="K4" i="24" s="1"/>
  <c r="J3" i="24"/>
  <c r="K3" i="24" s="1"/>
  <c r="L7" i="24" l="1"/>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<sst xmlns="http://schemas.openxmlformats.org/spreadsheetml/2006/main" count="958" uniqueCount="411">
  <si>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</si>
  <si>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</si>
  <si>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</si>
  <si>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</si>
  <si>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</si>
  <si>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</si>
  <si>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</si>
  <si>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</si>
  <si>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</si>
  <si>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</si>
  <si>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</si>
  <si>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</si>
  <si>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</si>
  <si>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</si>
  <si>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</si>
  <si>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</si>
  <si>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</si>
  <si>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</si>
  <si>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</si>
  <si>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</si>
  <si>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</si>
  <si>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</si>
  <si>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</si>
  <si>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</si>
  <si>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</si>
  <si>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</si>
  <si>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</si>
  <si>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</si>
  <si>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</si>
  <si>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</si>
  <si>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</si>
  <si>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</si>
  <si>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</si>
  <si>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</si>
  <si>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</si>
  <si>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</si>
  <si>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</si>
  <si>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</si>
  <si>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</si>
  <si>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</si>
  <si>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</si>
  <si>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</si>
  <si>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</si>
  <si>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</si>
  <si>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</si>
  <si>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</si>
  <si>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</si>
  <si>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</si>
  <si>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</si>
  <si>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</si>
  <si>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</si>
  <si>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</si>
  <si>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</si>
  <si>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</si>
  <si>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</si>
  <si>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</si>
  <si>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</si>
  <si>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</si>
  <si>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</si>
  <si>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</si>
  <si>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</si>
  <si>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</si>
  <si>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</si>
  <si>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</si>
  <si>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</si>
  <si>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</si>
  <si>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</si>
  <si>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</si>
  <si>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</si>
  <si>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</si>
  <si>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</si>
  <si>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</si>
  <si>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</si>
  <si>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</si>
  <si>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</si>
  <si>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</si>
  <si>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</si>
  <si>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</si>
  <si>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</si>
  <si>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</si>
  <si>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</si>
  <si>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</si>
  <si>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</si>
  <si>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</si>
  <si>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</si>
  <si>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</si>
  <si>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</si>
  <si>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</si>
  <si>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</si>
  <si>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</si>
  <si>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</si>
  <si>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</si>
  <si>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</si>
  <si>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</si>
  <si>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</si>
  <si>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</si>
  <si>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</si>
  <si>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</si>
  <si>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</si>
  <si>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</si>
  <si>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</si>
  <si>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</si>
  <si>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</si>
  <si>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</si>
  <si>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</si>
  <si>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</si>
  <si>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</si>
  <si>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</si>
  <si>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</si>
  <si>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</si>
  <si>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</si>
  <si>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</si>
  <si>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</si>
  <si>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</si>
  <si>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</si>
  <si>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</si>
  <si>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</si>
  <si>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</si>
  <si>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</si>
  <si>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</si>
  <si>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</si>
  <si>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</si>
  <si>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</si>
  <si>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</si>
  <si>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</si>
  <si>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</si>
  <si>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</si>
  <si>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</si>
  <si>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</si>
  <si>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</si>
  <si>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</si>
  <si>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</si>
  <si>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</si>
  <si>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</si>
  <si>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</si>
  <si>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</si>
  <si>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</si>
  <si>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</si>
  <si>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</si>
  <si>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</si>
  <si>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</si>
  <si>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</si>
  <si>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</si>
  <si>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</si>
  <si>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</si>
  <si>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</si>
  <si>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</si>
  <si>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</si>
  <si>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</si>
  <si>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</si>
  <si>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</si>
  <si>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</si>
  <si>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</si>
  <si>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</si>
  <si>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</si>
  <si>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</si>
  <si>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</si>
  <si>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</si>
  <si>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</si>
  <si>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</si>
  <si>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</si>
  <si>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</si>
  <si>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</si>
  <si>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</si>
  <si>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</si>
  <si>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</si>
  <si>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</si>
  <si>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</si>
  <si>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</si>
  <si>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</si>
  <si>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</si>
  <si>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</si>
  <si>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</si>
  <si>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</si>
  <si>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</si>
  <si>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</si>
  <si>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</si>
  <si>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</si>
  <si>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</si>
  <si>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</si>
  <si>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</si>
  <si>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</si>
  <si>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</si>
  <si>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</si>
  <si>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</si>
  <si>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</si>
  <si>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</si>
  <si>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</si>
  <si>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</si>
  <si>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</si>
  <si>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</si>
  <si>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</si>
  <si>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</si>
  <si>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</si>
  <si>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</si>
  <si>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</si>
  <si>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</si>
  <si>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</si>
  <si>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</si>
  <si>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</si>
  <si>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</si>
  <si>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</si>
  <si>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</si>
  <si>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</si>
  <si>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</si>
  <si>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</si>
  <si>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</si>
  <si>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</si>
  <si>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</si>
  <si>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</si>
  <si>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</si>
  <si>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</si>
  <si>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</si>
  <si>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</si>
  <si>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</si>
  <si>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</si>
  <si>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</si>
  <si>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</si>
  <si>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</si>
  <si>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</si>
  <si>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</si>
  <si>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</si>
  <si>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</si>
  <si>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</si>
  <si>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</si>
  <si>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</si>
  <si>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</si>
  <si>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</si>
  <si>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</si>
  <si>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</si>
  <si>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</si>
  <si>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</si>
  <si>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</si>
  <si>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</si>
  <si>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</si>
  <si>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</si>
  <si>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</si>
  <si>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</si>
  <si>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</si>
  <si>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</si>
  <si>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</si>
  <si>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</si>
  <si>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</si>
  <si>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</si>
  <si>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</si>
  <si>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</si>
  <si>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</si>
  <si>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</si>
  <si>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</si>
  <si>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</si>
  <si>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</si>
  <si>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</si>
  <si>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</si>
  <si>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</si>
  <si>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</si>
  <si>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</si>
  <si>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</si>
  <si>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</si>
  <si>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</si>
  <si>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</si>
  <si>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</si>
  <si>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</si>
  <si>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</si>
  <si>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</si>
  <si>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</si>
  <si>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</si>
  <si>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</si>
  <si>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</si>
  <si>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</si>
  <si>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</si>
  <si>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</si>
  <si>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</si>
  <si>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</si>
  <si>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</si>
  <si>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</si>
  <si>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</si>
  <si>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</si>
  <si>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</si>
  <si>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</si>
  <si>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</si>
  <si>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</si>
  <si>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</si>
  <si>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</si>
  <si>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</si>
  <si>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</si>
  <si>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</si>
  <si>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</si>
  <si>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</si>
  <si>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</si>
  <si>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</si>
  <si>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</si>
  <si>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</si>
  <si>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</si>
  <si>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</si>
  <si>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</si>
  <si>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</si>
  <si>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</si>
  <si>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</si>
  <si>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</si>
  <si>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</si>
  <si>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</si>
  <si>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</si>
  <si>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</si>
  <si>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</si>
  <si>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</si>
  <si>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</si>
  <si>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</si>
  <si>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</si>
  <si>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</si>
  <si>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</si>
  <si>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</si>
  <si>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</si>
  <si>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</si>
  <si>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</si>
  <si>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</si>
  <si>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</si>
  <si>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</si>
  <si>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</si>
  <si>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</si>
  <si>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</si>
  <si>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</si>
  <si>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</si>
  <si>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</si>
  <si>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</si>
  <si>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</si>
  <si>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</si>
  <si>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</si>
  <si>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</si>
  <si>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</si>
  <si>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</si>
  <si>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</si>
  <si>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</si>
  <si>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</si>
  <si>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</si>
  <si>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</si>
  <si>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</si>
  <si>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</si>
  <si>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</si>
  <si>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</si>
  <si>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</si>
  <si>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</si>
  <si>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</si>
  <si>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</si>
  <si>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</si>
  <si>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</si>
  <si>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</si>
  <si>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</si>
  <si>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</si>
  <si>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</si>
  <si>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</si>
  <si>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</si>
  <si>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</si>
  <si>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</si>
  <si>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</si>
  <si>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</si>
  <si>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</si>
  <si>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</si>
  <si>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</si>
  <si>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</si>
  <si>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</si>
  <si>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</si>
  <si>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</si>
  <si>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</si>
  <si>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</si>
  <si>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</si>
  <si>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</si>
  <si>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</si>
  <si>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</si>
  <si>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</si>
  <si>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</si>
  <si>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</si>
  <si>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</si>
  <si>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</si>
  <si>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</si>
  <si>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</si>
  <si>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</si>
  <si>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</si>
  <si>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</si>
  <si>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</si>
  <si>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</si>
  <si>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吳英杰</t>
    <phoneticPr fontId="20" type="noConversion"/>
  </si>
  <si>
    <t>懿信</t>
  </si>
  <si>
    <t>SA PM</t>
  </si>
  <si>
    <t>SA PM-1</t>
  </si>
  <si>
    <t>仕國、懿信、清翔、芳妤、宏明、英杰、業譚、慕霖、增賢</t>
    <phoneticPr fontId="20" type="noConversion"/>
  </si>
  <si>
    <t>1</t>
    <phoneticPr fontId="23" type="noConversion"/>
  </si>
  <si>
    <t>N. 處理流程說明中2.3 提供APF預設處理頁面進行後續處理.需明確表明認證成方法</t>
    <phoneticPr fontId="23" type="noConversion"/>
  </si>
  <si>
    <r>
      <t>標明提供APF預設處理頁面</t>
    </r>
    <r>
      <rPr>
        <sz val="12"/>
        <color rgb="FFFF0000"/>
        <rFont val="新細明體"/>
        <family val="1"/>
        <charset val="136"/>
        <scheme val="minor"/>
      </rPr>
      <t>(APF0002_帳號登入認證)</t>
    </r>
    <r>
      <rPr>
        <sz val="12"/>
        <color indexed="8"/>
        <rFont val="新細明體"/>
        <family val="1"/>
        <charset val="136"/>
        <scheme val="minor"/>
      </rPr>
      <t>進行後續處理</t>
    </r>
    <phoneticPr fontId="23" type="noConversion"/>
  </si>
  <si>
    <t>李仕國</t>
  </si>
  <si>
    <t>李仕國</t>
    <phoneticPr fontId="20" type="noConversion"/>
  </si>
  <si>
    <t>表達不清楚</t>
  </si>
  <si>
    <r>
      <t>K.操作功能描述中2  系統依輸入資料進行</t>
    </r>
    <r>
      <rPr>
        <sz val="12"/>
        <rFont val="新細明體"/>
        <family val="1"/>
        <charset val="136"/>
        <scheme val="minor"/>
      </rPr>
      <t>帳號確認</t>
    </r>
    <r>
      <rPr>
        <sz val="12"/>
        <color indexed="8"/>
        <rFont val="新細明體"/>
        <family val="1"/>
        <charset val="136"/>
        <scheme val="minor"/>
      </rPr>
      <t>中</t>
    </r>
    <r>
      <rPr>
        <sz val="12"/>
        <color rgb="FFFF0000"/>
        <rFont val="新細明體"/>
        <family val="1"/>
        <charset val="136"/>
        <scheme val="minor"/>
      </rPr>
      <t>"帳號確認"</t>
    </r>
    <r>
      <rPr>
        <sz val="12"/>
        <color indexed="8"/>
        <rFont val="新細明體"/>
        <family val="1"/>
        <charset val="136"/>
        <scheme val="minor"/>
      </rPr>
      <t>修改為</t>
    </r>
    <r>
      <rPr>
        <sz val="12"/>
        <color rgb="FFFF0000"/>
        <rFont val="新細明體"/>
        <family val="1"/>
        <charset val="136"/>
        <scheme val="minor"/>
      </rPr>
      <t>"帳號密碼確認"</t>
    </r>
    <phoneticPr fontId="23" type="noConversion"/>
  </si>
  <si>
    <t>將文件中"帳號確認"文字修正為"帳號密碼確認"</t>
    <phoneticPr fontId="23" type="noConversion"/>
  </si>
  <si>
    <r>
      <t>K.操作功能描述中4 如SSO驗證錯誤</t>
    </r>
    <r>
      <rPr>
        <sz val="12"/>
        <color rgb="FFFF0000"/>
        <rFont val="新細明體"/>
        <family val="1"/>
        <charset val="136"/>
        <scheme val="minor"/>
      </rPr>
      <t>"則則"</t>
    </r>
    <r>
      <rPr>
        <sz val="12"/>
        <color indexed="8"/>
        <rFont val="新細明體"/>
        <family val="1"/>
        <charset val="136"/>
        <scheme val="minor"/>
      </rPr>
      <t>回應「驗證錯誤」訊息中</t>
    </r>
    <r>
      <rPr>
        <sz val="12"/>
        <color rgb="FFFF0000"/>
        <rFont val="新細明體"/>
        <family val="1"/>
        <charset val="136"/>
        <scheme val="minor"/>
      </rPr>
      <t>"則則"</t>
    </r>
    <r>
      <rPr>
        <sz val="12"/>
        <color indexed="8"/>
        <rFont val="新細明體"/>
        <family val="1"/>
        <charset val="136"/>
        <scheme val="minor"/>
      </rPr>
      <t>修改為</t>
    </r>
    <r>
      <rPr>
        <sz val="12"/>
        <color rgb="FFFF0000"/>
        <rFont val="新細明體"/>
        <family val="1"/>
        <charset val="136"/>
        <scheme val="minor"/>
      </rPr>
      <t>"則"</t>
    </r>
    <phoneticPr fontId="23" type="noConversion"/>
  </si>
  <si>
    <t>將文件中"則則"文字修正為"則"</t>
    <phoneticPr fontId="23" type="noConversion"/>
  </si>
  <si>
    <r>
      <t>文件中描述</t>
    </r>
    <r>
      <rPr>
        <sz val="12"/>
        <color rgb="FFFF0000"/>
        <rFont val="新細明體"/>
        <family val="1"/>
        <charset val="136"/>
        <scheme val="minor"/>
      </rPr>
      <t>"主檔"</t>
    </r>
    <r>
      <rPr>
        <sz val="12"/>
        <color indexed="8"/>
        <rFont val="新細明體"/>
        <family val="1"/>
        <charset val="136"/>
        <scheme val="minor"/>
      </rPr>
      <t>文字請修正為模組代號</t>
    </r>
    <r>
      <rPr>
        <sz val="12"/>
        <color rgb="FFFF0000"/>
        <rFont val="新細明體"/>
        <family val="1"/>
        <charset val="136"/>
        <scheme val="minor"/>
      </rPr>
      <t>"CMD"</t>
    </r>
    <phoneticPr fontId="23" type="noConversion"/>
  </si>
  <si>
    <t>將文件中"主檔"文字修正為"CMD""</t>
    <phoneticPr fontId="23" type="noConversion"/>
  </si>
  <si>
    <r>
      <t>N. 處理流程說明中2.1 使用者輸入帳號、密碼，按下</t>
    </r>
    <r>
      <rPr>
        <sz val="12"/>
        <color rgb="FFFF0000"/>
        <rFont val="新細明體"/>
        <family val="1"/>
        <charset val="136"/>
        <scheme val="minor"/>
      </rPr>
      <t>"登入"</t>
    </r>
    <r>
      <rPr>
        <sz val="12"/>
        <color indexed="8"/>
        <rFont val="新細明體"/>
        <family val="1"/>
        <charset val="136"/>
        <scheme val="minor"/>
      </rPr>
      <t>按鈕改為</t>
    </r>
    <r>
      <rPr>
        <sz val="12"/>
        <color rgb="FFFF0000"/>
        <rFont val="新細明體"/>
        <family val="1"/>
        <charset val="136"/>
        <scheme val="minor"/>
      </rPr>
      <t>"系統登入"</t>
    </r>
    <phoneticPr fontId="23" type="noConversion"/>
  </si>
  <si>
    <t>將文件中"登入"文字修正為"系統登入"</t>
    <phoneticPr fontId="23" type="noConversion"/>
  </si>
  <si>
    <t>李仕國</t>
    <phoneticPr fontId="20" type="noConversion"/>
  </si>
  <si>
    <t>陳慕霖</t>
    <phoneticPr fontId="20" type="noConversion"/>
  </si>
  <si>
    <t>仕國、懿信、傳勝、鈺杰、慕霖</t>
    <phoneticPr fontId="20" type="noConversion"/>
  </si>
  <si>
    <t>SA PM-2</t>
  </si>
  <si>
    <t>6</t>
  </si>
  <si>
    <t>2</t>
  </si>
  <si>
    <t>3</t>
  </si>
  <si>
    <t>4</t>
  </si>
  <si>
    <t>5</t>
  </si>
  <si>
    <t>檢核是否需要變更密碼，需清楚表達檢核方式</t>
    <phoneticPr fontId="23" type="noConversion"/>
  </si>
  <si>
    <t>加入檢核內容說明(RA006_APF0002_帳號登入認證)</t>
    <phoneticPr fontId="23" type="noConversion"/>
  </si>
  <si>
    <t>功能分析</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</si>
</sst>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1">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
      <sz val="12"/>
      <color rgb="FFFF0000"/>
      <name val="新細明體"/>
      <family val="1"/>
      <charset val="136"/>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9">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43" fillId="34" borderId="10" xfId="2" applyFont="1" applyFill="1" applyBorder="1" applyAlignment="1" applyProtection="1">
      <alignment horizontal="center" vertical="center" wrapText="1"/>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5" t="s">
        <v>292</v>
      </c>
      <c r="D2" s="146"/>
      <c r="E2" s="146"/>
      <c r="F2" s="146"/>
    </row>
    <row r="3" spans="1:6" s="6" customFormat="1" ht="16.399999999999999">
      <c r="B3" s="7" t="s">
        <v>53</v>
      </c>
      <c r="C3" s="145" t="s">
        <v>350</v>
      </c>
      <c r="D3" s="146"/>
      <c r="E3" s="146"/>
      <c r="F3" s="146"/>
    </row>
    <row r="4" spans="1:6" s="6" customFormat="1" ht="16.399999999999999">
      <c r="B4" s="7" t="s">
        <v>54</v>
      </c>
      <c r="C4" s="145" t="s">
        <v>350</v>
      </c>
      <c r="D4" s="146"/>
      <c r="E4" s="146"/>
      <c r="F4" s="146"/>
    </row>
    <row r="5" spans="1:6" s="6" customFormat="1" ht="16.399999999999999">
      <c r="B5" s="7" t="s">
        <v>55</v>
      </c>
      <c r="C5" s="147" t="s">
        <v>64</v>
      </c>
      <c r="D5" s="148"/>
      <c r="E5" s="148"/>
      <c r="F5" s="148"/>
    </row>
    <row r="6" spans="1:6" s="8" customFormat="1" ht="16.399999999999999">
      <c r="A6" s="142" t="s">
        <v>56</v>
      </c>
      <c r="B6" s="143"/>
      <c r="C6" s="143"/>
      <c r="D6" s="143"/>
      <c r="E6" s="143"/>
      <c r="F6" s="144"/>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I9" sqref="I9"/>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2</v>
      </c>
      <c r="D5" s="108">
        <f>SUM($M$7:$M$27)</f>
        <v>23.333333333333321</v>
      </c>
      <c r="E5" s="99">
        <f>SUM($J$7:$J$27)</f>
        <v>16</v>
      </c>
      <c r="F5" s="109">
        <f ca="1">SUM($N$7:$N$27)</f>
        <v>6</v>
      </c>
      <c r="G5" s="109">
        <f ca="1">SUM($O$7:$O$27)</f>
        <v>6</v>
      </c>
      <c r="H5" s="110">
        <f ca="1">F5-G5</f>
        <v>0</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49.1">
      <c r="A7" s="64" t="s">
        <v>382</v>
      </c>
      <c r="B7" s="1">
        <f ca="1">IF(A7="","",COUNTIF(OFFSET($A$6,1,,,):OFFSET(B7,,-1,,),OFFSET(B7,,-1,,)))</f>
        <v>1</v>
      </c>
      <c r="C7" s="65" t="s">
        <v>379</v>
      </c>
      <c r="D7" s="140" t="s">
        <v>389</v>
      </c>
      <c r="E7" s="66">
        <v>41549</v>
      </c>
      <c r="F7" s="140" t="s">
        <v>380</v>
      </c>
      <c r="G7" s="66">
        <v>41549</v>
      </c>
      <c r="H7" s="67">
        <v>0.67361111111111116</v>
      </c>
      <c r="I7" s="67">
        <v>0.77083333333333337</v>
      </c>
      <c r="J7" s="65">
        <v>9</v>
      </c>
      <c r="K7" s="68" t="s">
        <v>384</v>
      </c>
      <c r="L7" s="69" t="s">
        <v>381</v>
      </c>
      <c r="M7" s="70">
        <f>IF(C7="","",J7*(I7-H7)*24)</f>
        <v>20.999999999999996</v>
      </c>
      <c r="N7" s="63">
        <f ca="1">IF(C7="","",COUNTIF(改善明細!A:A,Q7))</f>
        <v>5</v>
      </c>
      <c r="O7" s="63">
        <f ca="1">IF(C7="","",COUNTIFS(改善明細!$A:$A,Q7, 改善明細!$J:$J,"V"))</f>
        <v>5</v>
      </c>
      <c r="P7" s="71" t="str">
        <f t="shared" ref="P7" ca="1" si="0">IF(Q7="","",LEFT(Q7,FIND("-",Q7)-1))</f>
        <v>SA PM</v>
      </c>
      <c r="Q7" s="71" t="str">
        <f ca="1">IF(OR(A7="",B7=""),"",A7&amp;"-"&amp;B7)</f>
        <v>SA PM-1</v>
      </c>
      <c r="R7" s="72"/>
    </row>
    <row r="8" spans="1:20" s="55" customFormat="1" ht="32.75">
      <c r="A8" s="64" t="s">
        <v>382</v>
      </c>
      <c r="B8" s="1">
        <v>2</v>
      </c>
      <c r="C8" s="65" t="s">
        <v>379</v>
      </c>
      <c r="D8" s="140" t="s">
        <v>399</v>
      </c>
      <c r="E8" s="66">
        <v>41569</v>
      </c>
      <c r="F8" s="140" t="s">
        <v>400</v>
      </c>
      <c r="G8" s="66">
        <v>41569</v>
      </c>
      <c r="H8" s="67">
        <v>0.67361111111111116</v>
      </c>
      <c r="I8" s="67">
        <v>0.6875</v>
      </c>
      <c r="J8" s="65">
        <v>7</v>
      </c>
      <c r="K8" s="68" t="s">
        <v>401</v>
      </c>
      <c r="L8" s="69" t="s">
        <v>381</v>
      </c>
      <c r="M8" s="70">
        <f>IF(C8="","",J8*(I8-H8)*24)</f>
        <v>2.333333333333325</v>
      </c>
      <c r="N8" s="63">
        <f>IF(C8="","",COUNTIF(改善明細!A:A,Q8))</f>
        <v>1</v>
      </c>
      <c r="O8" s="63">
        <f>IF(C8="","",COUNTIFS(改善明細!$A:$A,Q8, 改善明細!$J:$J,"V"))</f>
        <v>1</v>
      </c>
      <c r="P8" s="71" t="str">
        <f t="shared" ref="P8" si="1">IF(Q8="","",LEFT(Q8,FIND("-",Q8)-1))</f>
        <v>SA PM</v>
      </c>
      <c r="Q8" s="71" t="str">
        <f>IF(OR(A8="",B8=""),"",A8&amp;"-"&amp;B8)</f>
        <v>SA PM-2</v>
      </c>
      <c r="R8" s="72"/>
    </row>
    <row r="9" spans="1:20" s="55" customFormat="1" ht="16.399999999999999">
      <c r="A9" s="64"/>
      <c r="B9" s="1"/>
      <c r="C9" s="65"/>
      <c r="D9" s="140"/>
      <c r="E9" s="66"/>
      <c r="F9" s="140"/>
      <c r="G9" s="66"/>
      <c r="H9" s="67"/>
      <c r="I9" s="67"/>
      <c r="J9" s="65"/>
      <c r="K9" s="68"/>
      <c r="L9" s="69"/>
      <c r="M9" s="70"/>
      <c r="N9" s="63"/>
      <c r="O9" s="63"/>
      <c r="P9" s="71"/>
      <c r="Q9" s="71"/>
      <c r="R9" s="72"/>
    </row>
    <row r="10" spans="1:20" s="55" customFormat="1" ht="16.399999999999999">
      <c r="A10" s="64"/>
      <c r="B10" s="1"/>
      <c r="C10" s="65"/>
      <c r="D10" s="140"/>
      <c r="E10" s="66"/>
      <c r="F10" s="140"/>
      <c r="G10" s="66"/>
      <c r="H10" s="67"/>
      <c r="I10" s="67"/>
      <c r="J10" s="65"/>
      <c r="K10" s="68"/>
      <c r="L10" s="69"/>
      <c r="M10" s="70"/>
      <c r="N10" s="63"/>
      <c r="O10" s="63"/>
      <c r="P10" s="71"/>
      <c r="Q10" s="71"/>
      <c r="R10" s="74"/>
    </row>
    <row r="11" spans="1:20" s="55" customFormat="1" ht="16.399999999999999">
      <c r="A11" s="64"/>
      <c r="B11" s="1"/>
      <c r="C11" s="65"/>
      <c r="D11" s="140"/>
      <c r="E11" s="66"/>
      <c r="F11" s="140"/>
      <c r="G11" s="66"/>
      <c r="H11" s="67"/>
      <c r="I11" s="67"/>
      <c r="J11" s="65"/>
      <c r="K11" s="68"/>
      <c r="L11" s="69"/>
      <c r="M11" s="70"/>
      <c r="N11" s="63"/>
      <c r="O11" s="63"/>
      <c r="P11" s="71"/>
      <c r="Q11" s="71"/>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F3" sqref="F3:F8"/>
    </sheetView>
  </sheetViews>
  <sheetFormatPr defaultRowHeight="31.1"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9.1">
      <c r="A3" s="40" t="s">
        <v>383</v>
      </c>
      <c r="B3" s="41" t="s">
        <v>385</v>
      </c>
      <c r="C3" s="42" t="s">
        <v>391</v>
      </c>
      <c r="D3" s="43" t="s">
        <v>392</v>
      </c>
      <c r="E3" s="45" t="s">
        <v>388</v>
      </c>
      <c r="F3" s="46" t="s">
        <v>410</v>
      </c>
      <c r="G3" s="44" t="s">
        <v>390</v>
      </c>
      <c r="H3" s="91">
        <v>41550</v>
      </c>
      <c r="I3" s="91">
        <v>41550</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383</v>
      </c>
      <c r="B4" s="41" t="s">
        <v>404</v>
      </c>
      <c r="C4" s="42" t="s">
        <v>393</v>
      </c>
      <c r="D4" s="43" t="s">
        <v>394</v>
      </c>
      <c r="E4" s="45" t="s">
        <v>388</v>
      </c>
      <c r="F4" s="46" t="s">
        <v>410</v>
      </c>
      <c r="G4" s="141" t="s">
        <v>390</v>
      </c>
      <c r="H4" s="91">
        <v>41550</v>
      </c>
      <c r="I4" s="91">
        <v>41550</v>
      </c>
      <c r="J4" s="89" t="str">
        <f t="shared" si="0"/>
        <v>V</v>
      </c>
      <c r="K4" s="89" t="str">
        <f t="shared" si="1"/>
        <v/>
      </c>
      <c r="L4" s="90" t="str">
        <f t="shared" si="2"/>
        <v>SA PM</v>
      </c>
      <c r="M4" s="90"/>
      <c r="N4" s="36"/>
      <c r="O4" s="22"/>
      <c r="P4" s="22"/>
    </row>
    <row r="5" spans="1:18" s="23" customFormat="1" ht="32.75">
      <c r="A5" s="40" t="s">
        <v>383</v>
      </c>
      <c r="B5" s="41" t="s">
        <v>405</v>
      </c>
      <c r="C5" s="42" t="s">
        <v>395</v>
      </c>
      <c r="D5" s="43" t="s">
        <v>396</v>
      </c>
      <c r="E5" s="45" t="s">
        <v>388</v>
      </c>
      <c r="F5" s="46" t="s">
        <v>410</v>
      </c>
      <c r="G5" s="44" t="s">
        <v>390</v>
      </c>
      <c r="H5" s="91">
        <v>41550</v>
      </c>
      <c r="I5" s="91">
        <v>41550</v>
      </c>
      <c r="J5" s="89" t="str">
        <f t="shared" si="0"/>
        <v>V</v>
      </c>
      <c r="K5" s="89" t="str">
        <f t="shared" si="1"/>
        <v/>
      </c>
      <c r="L5" s="90" t="str">
        <f t="shared" si="2"/>
        <v>SA PM</v>
      </c>
      <c r="M5" s="90"/>
      <c r="N5" s="36"/>
      <c r="O5" s="22"/>
      <c r="P5" s="22"/>
    </row>
    <row r="6" spans="1:18" s="23" customFormat="1" ht="49.1">
      <c r="A6" s="40" t="s">
        <v>383</v>
      </c>
      <c r="B6" s="41" t="s">
        <v>406</v>
      </c>
      <c r="C6" s="42" t="s">
        <v>397</v>
      </c>
      <c r="D6" s="43" t="s">
        <v>398</v>
      </c>
      <c r="E6" s="45" t="s">
        <v>388</v>
      </c>
      <c r="F6" s="46" t="s">
        <v>410</v>
      </c>
      <c r="G6" s="141" t="s">
        <v>390</v>
      </c>
      <c r="H6" s="91">
        <v>41550</v>
      </c>
      <c r="I6" s="91">
        <v>41550</v>
      </c>
      <c r="J6" s="89" t="str">
        <f t="shared" si="0"/>
        <v>V</v>
      </c>
      <c r="K6" s="89" t="str">
        <f t="shared" si="1"/>
        <v/>
      </c>
      <c r="L6" s="90" t="str">
        <f t="shared" si="2"/>
        <v>SA PM</v>
      </c>
      <c r="M6" s="90"/>
      <c r="N6" s="36"/>
      <c r="O6" s="22"/>
      <c r="P6" s="22"/>
    </row>
    <row r="7" spans="1:18" s="23" customFormat="1" ht="73.5" customHeight="1">
      <c r="A7" s="40" t="s">
        <v>383</v>
      </c>
      <c r="B7" s="41" t="s">
        <v>407</v>
      </c>
      <c r="C7" s="42" t="s">
        <v>386</v>
      </c>
      <c r="D7" s="43" t="s">
        <v>387</v>
      </c>
      <c r="E7" s="45" t="s">
        <v>388</v>
      </c>
      <c r="F7" s="46" t="s">
        <v>410</v>
      </c>
      <c r="G7" s="44" t="s">
        <v>390</v>
      </c>
      <c r="H7" s="91">
        <v>41550</v>
      </c>
      <c r="I7" s="91">
        <v>41550</v>
      </c>
      <c r="J7" s="89" t="str">
        <f t="shared" si="0"/>
        <v>V</v>
      </c>
      <c r="K7" s="89" t="str">
        <f t="shared" si="1"/>
        <v/>
      </c>
      <c r="L7" s="90" t="str">
        <f t="shared" si="2"/>
        <v>SA PM</v>
      </c>
      <c r="M7" s="90"/>
      <c r="N7" s="36"/>
      <c r="O7" s="22"/>
      <c r="P7" s="22"/>
    </row>
    <row r="8" spans="1:18" s="23" customFormat="1" ht="32.75">
      <c r="A8" s="40" t="s">
        <v>402</v>
      </c>
      <c r="B8" s="41" t="s">
        <v>403</v>
      </c>
      <c r="C8" s="42" t="s">
        <v>408</v>
      </c>
      <c r="D8" s="43" t="s">
        <v>409</v>
      </c>
      <c r="E8" s="45" t="s">
        <v>388</v>
      </c>
      <c r="F8" s="46" t="s">
        <v>410</v>
      </c>
      <c r="G8" s="44" t="s">
        <v>390</v>
      </c>
      <c r="H8" s="91">
        <v>41569</v>
      </c>
      <c r="I8" s="91">
        <v>41569</v>
      </c>
      <c r="J8" s="89" t="str">
        <f t="shared" si="0"/>
        <v>V</v>
      </c>
      <c r="K8" s="89" t="str">
        <f t="shared" si="1"/>
        <v/>
      </c>
      <c r="L8" s="90" t="str">
        <f t="shared" si="2"/>
        <v>SA PM</v>
      </c>
      <c r="M8" s="90"/>
      <c r="N8" s="36"/>
      <c r="O8" s="22"/>
      <c r="P8" s="22"/>
    </row>
    <row r="9" spans="1:18" s="23" customFormat="1" ht="16.399999999999999">
      <c r="A9" s="40"/>
      <c r="B9" s="41"/>
      <c r="C9" s="42"/>
      <c r="D9" s="43"/>
      <c r="E9" s="45"/>
      <c r="F9" s="46"/>
      <c r="G9" s="46"/>
      <c r="H9" s="91"/>
      <c r="I9" s="91"/>
      <c r="J9" s="89"/>
      <c r="K9" s="89"/>
      <c r="L9" s="90"/>
      <c r="M9" s="90"/>
      <c r="N9" s="36"/>
      <c r="O9" s="22"/>
      <c r="P9" s="22"/>
    </row>
    <row r="10" spans="1:18" s="23" customFormat="1" ht="31.1" customHeight="1">
      <c r="A10" s="40"/>
      <c r="B10" s="41"/>
      <c r="C10" s="42"/>
      <c r="D10" s="43"/>
      <c r="E10" s="45"/>
      <c r="F10" s="46"/>
      <c r="G10" s="46"/>
      <c r="H10" s="91"/>
      <c r="I10" s="91"/>
      <c r="J10" s="89"/>
      <c r="K10" s="89"/>
      <c r="L10" s="90"/>
      <c r="M10" s="90"/>
      <c r="N10" s="36"/>
      <c r="O10" s="22"/>
      <c r="P10" s="22"/>
    </row>
    <row r="11" spans="1:18" s="23" customFormat="1" ht="16.399999999999999">
      <c r="A11" s="40"/>
      <c r="B11" s="41"/>
      <c r="C11" s="42"/>
      <c r="D11" s="43"/>
      <c r="E11" s="45"/>
      <c r="F11" s="46"/>
      <c r="G11" s="46"/>
      <c r="H11" s="91"/>
      <c r="I11" s="91"/>
      <c r="J11" s="89"/>
      <c r="K11" s="89"/>
      <c r="L11" s="90"/>
      <c r="M11" s="90"/>
      <c r="N11" s="36"/>
      <c r="O11" s="22"/>
      <c r="P11" s="22"/>
    </row>
    <row r="12" spans="1:18" s="23" customFormat="1" ht="31.1" customHeight="1">
      <c r="A12" s="40"/>
      <c r="B12" s="41"/>
      <c r="C12" s="42"/>
      <c r="D12" s="43"/>
      <c r="E12" s="45"/>
      <c r="F12" s="46"/>
      <c r="G12" s="46"/>
      <c r="H12" s="91"/>
      <c r="I12" s="91"/>
      <c r="J12" s="89"/>
      <c r="K12" s="89"/>
      <c r="L12" s="90"/>
      <c r="M12" s="90"/>
      <c r="N12" s="36"/>
      <c r="O12" s="22"/>
      <c r="P12" s="22"/>
    </row>
    <row r="13" spans="1:18" s="23" customFormat="1" ht="31.1" customHeight="1">
      <c r="A13" s="40"/>
      <c r="B13" s="41"/>
      <c r="C13" s="42"/>
      <c r="D13" s="43"/>
      <c r="E13" s="45"/>
      <c r="F13" s="46"/>
      <c r="G13" s="46"/>
      <c r="H13" s="91"/>
      <c r="I13" s="91"/>
      <c r="J13" s="89"/>
      <c r="K13" s="89"/>
      <c r="L13" s="90"/>
      <c r="M13" s="90"/>
      <c r="N13" s="36"/>
      <c r="O13" s="22"/>
      <c r="P13" s="22"/>
    </row>
    <row r="14" spans="1:18" s="23" customFormat="1" ht="31.1" customHeight="1">
      <c r="A14" s="40"/>
      <c r="B14" s="41"/>
      <c r="C14" s="42"/>
      <c r="D14" s="43"/>
      <c r="E14" s="45"/>
      <c r="F14" s="46"/>
      <c r="G14" s="46"/>
      <c r="H14" s="91"/>
      <c r="I14" s="91"/>
      <c r="J14" s="89"/>
      <c r="K14" s="89"/>
      <c r="L14" s="90"/>
      <c r="M14" s="90"/>
      <c r="N14" s="36"/>
      <c r="O14" s="22"/>
      <c r="P14" s="22"/>
    </row>
    <row r="15" spans="1:18" s="23" customFormat="1" ht="31.1" customHeight="1">
      <c r="A15" s="40"/>
      <c r="B15" s="41"/>
      <c r="C15" s="42"/>
      <c r="D15" s="43"/>
      <c r="E15" s="45"/>
      <c r="F15" s="46"/>
      <c r="G15" s="44"/>
      <c r="H15" s="91"/>
      <c r="I15" s="91"/>
      <c r="J15" s="89"/>
      <c r="K15" s="89"/>
      <c r="L15" s="90"/>
      <c r="M15" s="90"/>
      <c r="N15" s="36"/>
      <c r="O15" s="22"/>
      <c r="P15" s="22"/>
    </row>
    <row r="16" spans="1:18" s="23" customFormat="1" ht="31.1" customHeight="1">
      <c r="A16" s="40"/>
      <c r="B16" s="41"/>
      <c r="C16" s="42"/>
      <c r="D16" s="43"/>
      <c r="E16" s="45"/>
      <c r="F16" s="46"/>
      <c r="G16" s="44"/>
      <c r="H16" s="91"/>
      <c r="I16" s="91"/>
      <c r="J16" s="89"/>
      <c r="K16" s="89"/>
      <c r="L16" s="90"/>
      <c r="M16" s="90"/>
      <c r="N16" s="36"/>
      <c r="O16" s="22"/>
      <c r="P16" s="22"/>
    </row>
    <row r="17" spans="1:16" s="23" customFormat="1" ht="31.1" customHeight="1">
      <c r="A17" s="40"/>
      <c r="B17" s="41"/>
      <c r="C17" s="42"/>
      <c r="D17" s="43"/>
      <c r="E17" s="45"/>
      <c r="F17" s="46"/>
      <c r="G17" s="46"/>
      <c r="H17" s="91"/>
      <c r="I17" s="91"/>
      <c r="J17" s="89"/>
      <c r="K17" s="89"/>
      <c r="L17" s="90"/>
      <c r="M17" s="90"/>
      <c r="N17" s="36"/>
      <c r="O17" s="22"/>
      <c r="P17" s="22"/>
    </row>
    <row r="18" spans="1:16" s="23" customFormat="1" ht="31.1" customHeight="1">
      <c r="A18" s="40"/>
      <c r="B18" s="41"/>
      <c r="C18" s="48"/>
      <c r="D18" s="43"/>
      <c r="E18" s="45"/>
      <c r="F18" s="46"/>
      <c r="G18" s="46"/>
      <c r="H18" s="91"/>
      <c r="I18" s="92"/>
      <c r="J18" s="89"/>
      <c r="K18" s="89"/>
      <c r="L18" s="90"/>
      <c r="M18" s="90"/>
      <c r="N18" s="36"/>
      <c r="O18" s="22"/>
      <c r="P18" s="22"/>
    </row>
    <row r="19" spans="1:16" s="23" customFormat="1" ht="31.1" customHeight="1">
      <c r="A19" s="40"/>
      <c r="B19" s="41"/>
      <c r="C19" s="48"/>
      <c r="D19" s="43"/>
      <c r="E19" s="45"/>
      <c r="F19" s="46"/>
      <c r="G19" s="46"/>
      <c r="H19" s="91"/>
      <c r="I19" s="91"/>
      <c r="J19" s="89"/>
      <c r="K19" s="89"/>
      <c r="L19" s="90"/>
      <c r="M19" s="90"/>
      <c r="N19" s="36"/>
      <c r="O19" s="22"/>
      <c r="P19" s="22"/>
    </row>
    <row r="20" spans="1:16" s="23" customFormat="1" ht="31.1" customHeight="1">
      <c r="A20" s="40"/>
      <c r="B20" s="41"/>
      <c r="C20" s="48"/>
      <c r="D20" s="43"/>
      <c r="E20" s="45"/>
      <c r="F20" s="46"/>
      <c r="G20" s="46"/>
      <c r="H20" s="91"/>
      <c r="I20" s="91"/>
      <c r="J20" s="89"/>
      <c r="K20" s="89"/>
      <c r="L20" s="90"/>
      <c r="M20" s="90"/>
      <c r="N20" s="36"/>
      <c r="O20" s="22"/>
      <c r="P20" s="22"/>
    </row>
    <row r="21" spans="1:16" s="23" customFormat="1" ht="31.1" customHeight="1">
      <c r="A21" s="40"/>
      <c r="B21" s="41"/>
      <c r="C21" s="48"/>
      <c r="D21" s="43"/>
      <c r="E21" s="45"/>
      <c r="F21" s="46"/>
      <c r="G21" s="46"/>
      <c r="H21" s="91"/>
      <c r="I21" s="92"/>
      <c r="J21" s="89"/>
      <c r="K21" s="89"/>
      <c r="L21" s="90"/>
      <c r="M21" s="90"/>
      <c r="N21" s="36"/>
      <c r="O21" s="22"/>
      <c r="P21" s="22"/>
    </row>
    <row r="22" spans="1:16" s="23" customFormat="1" ht="31.1" customHeight="1">
      <c r="A22" s="40"/>
      <c r="B22" s="41"/>
      <c r="C22" s="48"/>
      <c r="D22" s="43"/>
      <c r="E22" s="45"/>
      <c r="F22" s="46"/>
      <c r="G22" s="46"/>
      <c r="H22" s="92"/>
      <c r="I22" s="92"/>
      <c r="J22" s="89"/>
      <c r="K22" s="89"/>
      <c r="L22" s="90"/>
      <c r="M22" s="90"/>
      <c r="N22" s="36"/>
      <c r="O22" s="22"/>
      <c r="P22" s="22"/>
    </row>
    <row r="23" spans="1:16" s="23" customFormat="1" ht="31.1" customHeight="1">
      <c r="A23" s="40"/>
      <c r="B23" s="41"/>
      <c r="C23" s="48"/>
      <c r="D23" s="43"/>
      <c r="E23" s="45"/>
      <c r="F23" s="46"/>
      <c r="G23" s="46"/>
      <c r="H23" s="92"/>
      <c r="I23" s="92"/>
      <c r="J23" s="89"/>
      <c r="K23" s="89"/>
      <c r="L23" s="90"/>
      <c r="M23" s="90"/>
      <c r="N23" s="36"/>
      <c r="O23" s="22"/>
      <c r="P23" s="22"/>
    </row>
    <row r="24" spans="1:16" s="23" customFormat="1" ht="31.1" customHeight="1">
      <c r="A24" s="40"/>
      <c r="B24" s="41"/>
      <c r="C24" s="48"/>
      <c r="D24" s="43"/>
      <c r="E24" s="45"/>
      <c r="F24" s="46"/>
      <c r="G24" s="46"/>
      <c r="H24" s="92"/>
      <c r="I24" s="92"/>
      <c r="J24" s="89"/>
      <c r="K24" s="89"/>
      <c r="L24" s="90"/>
      <c r="M24" s="90"/>
      <c r="N24" s="36"/>
      <c r="O24" s="22"/>
      <c r="P24" s="22"/>
    </row>
    <row r="25" spans="1:16" s="23" customFormat="1" ht="31.1" customHeight="1">
      <c r="A25" s="40"/>
      <c r="B25" s="41"/>
      <c r="C25" s="48"/>
      <c r="D25" s="43"/>
      <c r="E25" s="45"/>
      <c r="F25" s="46"/>
      <c r="G25" s="46"/>
      <c r="H25" s="92"/>
      <c r="I25" s="92"/>
      <c r="J25" s="89"/>
      <c r="K25" s="89"/>
      <c r="L25" s="90"/>
      <c r="M25" s="90"/>
      <c r="N25" s="36"/>
      <c r="O25" s="22"/>
      <c r="P25" s="22"/>
    </row>
    <row r="26" spans="1:16" s="23" customFormat="1" ht="31.1" customHeight="1">
      <c r="A26" s="40"/>
      <c r="B26" s="41"/>
      <c r="C26" s="48"/>
      <c r="D26" s="43"/>
      <c r="E26" s="45"/>
      <c r="F26" s="46"/>
      <c r="G26" s="46"/>
      <c r="H26" s="92"/>
      <c r="I26" s="91"/>
      <c r="J26" s="89"/>
      <c r="K26" s="89"/>
      <c r="L26" s="90"/>
      <c r="M26" s="90"/>
      <c r="N26" s="36"/>
      <c r="O26" s="22"/>
      <c r="P26" s="22"/>
    </row>
    <row r="27" spans="1:16" s="23" customFormat="1" ht="31.1" customHeight="1">
      <c r="A27" s="40"/>
      <c r="B27" s="41"/>
      <c r="C27" s="48"/>
      <c r="D27" s="43"/>
      <c r="E27" s="45"/>
      <c r="F27" s="46"/>
      <c r="G27" s="46"/>
      <c r="H27" s="92"/>
      <c r="I27" s="92"/>
      <c r="J27" s="89"/>
      <c r="K27" s="89"/>
      <c r="L27" s="90"/>
      <c r="M27" s="90"/>
      <c r="N27" s="36"/>
      <c r="O27" s="22"/>
      <c r="P27" s="22"/>
    </row>
    <row r="28" spans="1:16" s="23" customFormat="1" ht="31.1"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 customHeight="1">
      <c r="A52" s="86"/>
      <c r="B52" s="86"/>
      <c r="C52" s="86"/>
      <c r="D52" s="87"/>
      <c r="E52" s="86"/>
      <c r="F52" s="86"/>
      <c r="G52" s="86"/>
      <c r="H52" s="88"/>
      <c r="I52" s="88"/>
      <c r="J52" s="22"/>
      <c r="K52" s="22"/>
      <c r="L52" s="22"/>
      <c r="M52" s="22"/>
      <c r="N52" s="22"/>
      <c r="O52" s="22"/>
      <c r="P52" s="22"/>
      <c r="Q52" s="22"/>
      <c r="R52" s="22"/>
    </row>
    <row r="53" spans="1:18" s="23" customFormat="1" ht="31.1" customHeight="1">
      <c r="A53" s="86"/>
      <c r="B53" s="86"/>
      <c r="C53" s="86"/>
      <c r="D53" s="87"/>
      <c r="E53" s="86"/>
      <c r="F53" s="86"/>
      <c r="G53" s="86"/>
      <c r="H53" s="88"/>
      <c r="I53" s="88"/>
      <c r="J53" s="22"/>
      <c r="K53" s="22"/>
      <c r="L53" s="22"/>
      <c r="M53" s="22"/>
      <c r="N53" s="22"/>
      <c r="O53" s="22"/>
      <c r="P53" s="22"/>
      <c r="Q53" s="22"/>
      <c r="R53" s="22"/>
    </row>
    <row r="54" spans="1:18" s="23" customFormat="1" ht="31.1" customHeight="1">
      <c r="A54" s="86"/>
      <c r="B54" s="86"/>
      <c r="C54" s="86"/>
      <c r="D54" s="87"/>
      <c r="E54" s="86"/>
      <c r="F54" s="86"/>
      <c r="G54" s="86"/>
      <c r="H54" s="88"/>
      <c r="I54" s="88"/>
      <c r="J54" s="22"/>
      <c r="K54" s="22"/>
      <c r="L54" s="22"/>
      <c r="M54" s="22"/>
      <c r="N54" s="22"/>
      <c r="O54" s="22"/>
      <c r="P54" s="22"/>
      <c r="Q54" s="22"/>
      <c r="R54" s="22"/>
    </row>
    <row r="55" spans="1:18" s="23" customFormat="1" ht="31.1" customHeight="1">
      <c r="A55" s="86"/>
      <c r="B55" s="86"/>
      <c r="C55" s="86"/>
      <c r="D55" s="87"/>
      <c r="E55" s="86"/>
      <c r="F55" s="86"/>
      <c r="G55" s="86"/>
      <c r="H55" s="88"/>
      <c r="I55" s="88"/>
      <c r="J55" s="22"/>
      <c r="K55" s="22"/>
      <c r="L55" s="22"/>
      <c r="M55" s="22"/>
      <c r="N55" s="22"/>
      <c r="O55" s="22"/>
      <c r="P55" s="22"/>
      <c r="Q55" s="22"/>
      <c r="R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s="23" customFormat="1" ht="31.1" customHeight="1">
      <c r="A103" s="86"/>
      <c r="B103" s="86"/>
      <c r="C103" s="86"/>
      <c r="D103" s="87"/>
      <c r="E103" s="86"/>
      <c r="F103" s="86"/>
      <c r="G103" s="86"/>
      <c r="H103" s="88"/>
      <c r="I103" s="88"/>
      <c r="J103" s="22"/>
      <c r="K103" s="22"/>
      <c r="L103" s="22"/>
      <c r="M103" s="22"/>
      <c r="N103" s="22"/>
      <c r="O103" s="22"/>
      <c r="P103" s="22"/>
      <c r="Q103" s="22"/>
      <c r="R103" s="22"/>
    </row>
    <row r="104" spans="1:18" s="23" customFormat="1" ht="31.1" customHeight="1">
      <c r="A104" s="86"/>
      <c r="B104" s="86"/>
      <c r="C104" s="86"/>
      <c r="D104" s="87"/>
      <c r="E104" s="86"/>
      <c r="F104" s="86"/>
      <c r="G104" s="86"/>
      <c r="H104" s="88"/>
      <c r="I104" s="88"/>
      <c r="J104" s="22"/>
      <c r="K104" s="22"/>
      <c r="L104" s="22"/>
      <c r="M104" s="22"/>
      <c r="N104" s="22"/>
      <c r="O104" s="22"/>
      <c r="P104" s="22"/>
      <c r="Q104" s="22"/>
      <c r="R104" s="22"/>
    </row>
    <row r="105" spans="1:18" s="23" customFormat="1" ht="31.1" customHeight="1">
      <c r="A105" s="86"/>
      <c r="B105" s="86"/>
      <c r="C105" s="86"/>
      <c r="D105" s="87"/>
      <c r="E105" s="86"/>
      <c r="F105" s="86"/>
      <c r="G105" s="86"/>
      <c r="H105" s="88"/>
      <c r="I105" s="88"/>
      <c r="J105" s="22"/>
      <c r="K105" s="22"/>
      <c r="L105" s="22"/>
      <c r="M105" s="22"/>
      <c r="N105" s="22"/>
      <c r="O105" s="22"/>
      <c r="P105" s="22"/>
      <c r="Q105" s="22"/>
      <c r="R105" s="22"/>
    </row>
    <row r="106" spans="1:18" s="23" customFormat="1" ht="31.1" customHeight="1">
      <c r="A106" s="86"/>
      <c r="B106" s="86"/>
      <c r="C106" s="86"/>
      <c r="D106" s="87"/>
      <c r="E106" s="86"/>
      <c r="F106" s="86"/>
      <c r="G106" s="86"/>
      <c r="H106" s="88"/>
      <c r="I106" s="88"/>
      <c r="J106" s="22"/>
      <c r="K106" s="22"/>
      <c r="L106" s="22"/>
      <c r="M106" s="22"/>
      <c r="N106" s="22"/>
      <c r="O106" s="22"/>
      <c r="P106" s="22"/>
      <c r="Q106" s="22"/>
      <c r="R106" s="22"/>
    </row>
    <row r="107" spans="1:18" ht="31.1" customHeight="1">
      <c r="I107" s="88"/>
    </row>
    <row r="108" spans="1:18" ht="31.1" customHeight="1">
      <c r="I108" s="88"/>
    </row>
    <row r="109" spans="1:18" ht="31.1" customHeight="1">
      <c r="I109" s="88"/>
    </row>
    <row r="110" spans="1:18" ht="31.1" customHeight="1">
      <c r="I110" s="88"/>
    </row>
    <row r="111" spans="1:18" ht="31.1" customHeight="1">
      <c r="I111" s="88"/>
    </row>
    <row r="112" spans="1:18" ht="31.1" customHeight="1">
      <c r="I112" s="88"/>
    </row>
    <row r="113" spans="9:9" ht="31.1"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2013-11-11T08:07:22Z</dcterms:modified>
</cp:coreProperties>
</file>