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ocuments\SourceTree\Altium\Altium_CP\Altium_C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A26" i="1"/>
  <c r="A25" i="1"/>
  <c r="H25" i="1"/>
  <c r="H26" i="1"/>
  <c r="H24" i="1"/>
  <c r="A23" i="1"/>
  <c r="A24" i="1" s="1"/>
  <c r="H22" i="1"/>
  <c r="H23" i="1"/>
  <c r="H21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G3" i="1"/>
  <c r="H3" i="1" s="1"/>
  <c r="G20" i="1"/>
  <c r="H20" i="1"/>
  <c r="H5" i="1"/>
  <c r="H18" i="1"/>
  <c r="H19" i="1"/>
  <c r="H17" i="1"/>
  <c r="H4" i="1"/>
  <c r="H6" i="1"/>
  <c r="H7" i="1"/>
  <c r="H8" i="1"/>
  <c r="H9" i="1"/>
  <c r="H10" i="1"/>
  <c r="H11" i="1"/>
  <c r="H12" i="1"/>
  <c r="H13" i="1"/>
  <c r="H14" i="1"/>
  <c r="H15" i="1"/>
  <c r="H16" i="1"/>
  <c r="A3" i="1" l="1"/>
  <c r="A4" i="1" s="1"/>
</calcChain>
</file>

<file path=xl/sharedStrings.xml><?xml version="1.0" encoding="utf-8"?>
<sst xmlns="http://schemas.openxmlformats.org/spreadsheetml/2006/main" count="127" uniqueCount="111">
  <si>
    <t>https://www.elitan.ru/price/item3451298</t>
  </si>
  <si>
    <t>KP-2012QBC-D</t>
  </si>
  <si>
    <t>№</t>
  </si>
  <si>
    <t>Наименование</t>
  </si>
  <si>
    <t>Корпус</t>
  </si>
  <si>
    <t>Кол-во</t>
  </si>
  <si>
    <t>Ст-ть</t>
  </si>
  <si>
    <t>URL</t>
  </si>
  <si>
    <t>Описание</t>
  </si>
  <si>
    <t>Kingbright Electronic</t>
  </si>
  <si>
    <t>https://www.elitan.ru/price/item780813</t>
  </si>
  <si>
    <t>Bourns</t>
  </si>
  <si>
    <t>5240-RC</t>
  </si>
  <si>
    <t>LD0805</t>
  </si>
  <si>
    <t>МДГ-2</t>
  </si>
  <si>
    <t>https://www.elitan.ru/price/item543783</t>
  </si>
  <si>
    <t>EEE-FK1H101GP</t>
  </si>
  <si>
    <t>Panasonic</t>
  </si>
  <si>
    <t>GRM21BR71H154KA01L</t>
  </si>
  <si>
    <t>Murata Manufacturing</t>
  </si>
  <si>
    <t>R0805</t>
  </si>
  <si>
    <t>CR0805-J/-000E</t>
  </si>
  <si>
    <t>https://www.elitan.ru/price/item979509</t>
  </si>
  <si>
    <t>https://www.elitan.ru/price/item979509GRM21BR71H154KA01L</t>
  </si>
  <si>
    <t>M.F.R. 1/4 W, 1%, 180</t>
  </si>
  <si>
    <t>KLS Electronic</t>
  </si>
  <si>
    <t>https://www.elitan.ru/price/item235543296</t>
  </si>
  <si>
    <t>C.F.R. 1/4W 5% 1.5 К</t>
  </si>
  <si>
    <t>https://www.elitan.ru/price/item148320413</t>
  </si>
  <si>
    <t>MFR-25JT-52-13K</t>
  </si>
  <si>
    <t>Yageo</t>
  </si>
  <si>
    <t>https://www.elitan.ru/price/item10188308</t>
  </si>
  <si>
    <t>ПЭВ-10-30-10%</t>
  </si>
  <si>
    <t>АЛЗАС</t>
  </si>
  <si>
    <t>https://www.elitan.ru/price/item422157</t>
  </si>
  <si>
    <t>BYV10-40</t>
  </si>
  <si>
    <t>STMicroelectronics</t>
  </si>
  <si>
    <t>DO-214AC</t>
  </si>
  <si>
    <t>C1206</t>
  </si>
  <si>
    <t>https://www.elitan.ru/price/item8375649</t>
  </si>
  <si>
    <t>https://ru.farnell.com/littelfuse/1812l150-12dr/fuse-ptc-resettable-12v-1-5a-1812/dp/2411298</t>
  </si>
  <si>
    <t>LITTELFUSE</t>
  </si>
  <si>
    <t>1812L150/12DR</t>
  </si>
  <si>
    <t>F1812</t>
  </si>
  <si>
    <t>MC34063AC</t>
  </si>
  <si>
    <t>SO-8</t>
  </si>
  <si>
    <t>https://www.st.com/en/power-management/mc34063ac.html</t>
  </si>
  <si>
    <t>Пр-ль</t>
  </si>
  <si>
    <t>BZT52-С12S</t>
  </si>
  <si>
    <t>PANJIT</t>
  </si>
  <si>
    <t>SOD323</t>
  </si>
  <si>
    <t>https://www.smd.ru/katalog/poluprovodnikovye_diody_SMD/diody/stabilitrony/</t>
  </si>
  <si>
    <t>https://www.elitan.ru/price/item775161</t>
  </si>
  <si>
    <t>Molex</t>
  </si>
  <si>
    <t>type B</t>
  </si>
  <si>
    <t>MCP2200T-I/SS</t>
  </si>
  <si>
    <t> Microchip Technology</t>
  </si>
  <si>
    <t>https://www.elitan.ru/price/item238046174</t>
  </si>
  <si>
    <t>Микросхема</t>
  </si>
  <si>
    <t>SOIC</t>
  </si>
  <si>
    <t>https://ru.mouser.com/ProductDetail/TXC-Corporation/AB-12000MALE-T?qs=m2I%2FBlFGQKMMPMBPhc0pZw%3D%3D</t>
  </si>
  <si>
    <t>TXC Corporation</t>
  </si>
  <si>
    <t>AB-12.000MALE-T</t>
  </si>
  <si>
    <t>Резонатор, 12 МГц</t>
  </si>
  <si>
    <t>HC-49SM</t>
  </si>
  <si>
    <t>CL32B106KBJNNNE</t>
  </si>
  <si>
    <t>https://www.smd.ru/katalog/kondensatory/keramicheskie/cond1/cond2/cond3/</t>
  </si>
  <si>
    <t>0805S8J0471T5E</t>
  </si>
  <si>
    <t>Royalohm/Royal Electronic Factory</t>
  </si>
  <si>
    <t>Резистор, 470 Ом, 0.125 Вт</t>
  </si>
  <si>
    <t>Резистор, 1 кОм, 0.125 Вт</t>
  </si>
  <si>
    <t>Светодиод, 3.3 В, 0.5 А</t>
  </si>
  <si>
    <t>Дроссель, 40 мкГ</t>
  </si>
  <si>
    <t>Конденсатор, 100 мкФ, 50 В</t>
  </si>
  <si>
    <t>Конденсатор, 10 мкФ, 50 В</t>
  </si>
  <si>
    <t>Конденсатор, 239 мкФ, 50 В</t>
  </si>
  <si>
    <t>Резистор, 0.125 Ом, 0.5 Вт</t>
  </si>
  <si>
    <t>Резистор, 180 Ом, 0.25 Вт</t>
  </si>
  <si>
    <t>Резистор, 1.5 кОм, 0.25 Вт</t>
  </si>
  <si>
    <t>Резистор, 13 кОм, 0.25 Вт</t>
  </si>
  <si>
    <t>Резистор, 30 Ом, 10 Вт</t>
  </si>
  <si>
    <t>Диод Шоттки, 40 В обр, 1 А прям</t>
  </si>
  <si>
    <t>RC0805JR-071KL</t>
  </si>
  <si>
    <t>MOLEX 90136-1205</t>
  </si>
  <si>
    <t>MOLEX</t>
  </si>
  <si>
    <t>https://www.tme.eu/ru/details/mx-90136-1205/razieemy-signalnye-rastr-254mm/molex/90136-1205/</t>
  </si>
  <si>
    <t>Коннектор-гнездо, UART</t>
  </si>
  <si>
    <t>Коннектор-гнездо, USB type B</t>
  </si>
  <si>
    <t>90136-1205</t>
  </si>
  <si>
    <t>Самовосстанавливающийся предохранитель, 1.3 А, 12 В</t>
  </si>
  <si>
    <t>RXEF065</t>
  </si>
  <si>
    <t>Littelfuse</t>
  </si>
  <si>
    <t>PTC</t>
  </si>
  <si>
    <t>https://www.elitan.ru/price/item71361</t>
  </si>
  <si>
    <t xml:space="preserve">Микросхема </t>
  </si>
  <si>
    <t>Тиристор, 2 А, 100 В</t>
  </si>
  <si>
    <t>2N5062</t>
  </si>
  <si>
    <t>Central Semiconductor</t>
  </si>
  <si>
    <t>TO-92</t>
  </si>
  <si>
    <t>https://www.elitan.ru/price/item75473</t>
  </si>
  <si>
    <t>Стабилитрон, 12 В, 0.2 Вт</t>
  </si>
  <si>
    <t>WSL2512R1500FEA </t>
  </si>
  <si>
    <t>Резистор, 1 Ом, 1 Вт</t>
  </si>
  <si>
    <t>VISHAY</t>
  </si>
  <si>
    <t>https://ru.farnell.com/vishay/wsl2512r1500fea/current-sense-res-0r15-1-1-w-2512/dp/1107407RL</t>
  </si>
  <si>
    <t>DCJ250-10-A-K1-K</t>
  </si>
  <si>
    <t>Коннектор-гнездо, Power Jack</t>
  </si>
  <si>
    <t>GCT</t>
  </si>
  <si>
    <t>Jack</t>
  </si>
  <si>
    <t>https://ru.farnell.com/gct-global-connector-technology/dcj250-10-a-k1-k/dc-power-jack-5a-20vdc-black/dp/2524130?st=power%20jack</t>
  </si>
  <si>
    <t>Предохранитель плавкий, 100 мА, 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</si>
</sst>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/>
    </xf>
    <xf numFmtId="44" fontId="6" fillId="0" borderId="1" xfId="1" applyFont="1" applyBorder="1" applyAlignment="1">
      <alignment vertical="center"/>
    </xf>
    <xf numFmtId="44" fontId="2" fillId="0" borderId="1" xfId="1" applyFont="1" applyBorder="1" applyAlignment="1">
      <alignment horizontal="center" vertical="center" wrapText="1"/>
    </xf>
    <xf numFmtId="44" fontId="5" fillId="2" borderId="1" xfId="2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Акцент4" xfId="2" builtinId="41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3" workbookViewId="0">
      <selection activeCell="B14" sqref="B14"/>
    </sheetView>
  </sheetViews>
  <sheetFormatPr defaultRowHeight="15" x14ac:dyDescent="0.25"/>
  <cols>
    <col min="1" max="1" width="3.140625" bestFit="1" customWidth="1"/>
    <col min="2" max="2" width="20" bestFit="1" customWidth="1"/>
    <col min="3" max="3" width="20.42578125" bestFit="1" customWidth="1"/>
    <col min="4" max="4" width="13.7109375" bestFit="1" customWidth="1"/>
    <col min="5" max="5" width="11.7109375" bestFit="1" customWidth="1"/>
    <col min="6" max="6" width="8.28515625" bestFit="1" customWidth="1"/>
    <col min="7" max="7" width="11.85546875" bestFit="1" customWidth="1"/>
    <col min="8" max="8" width="12.42578125" bestFit="1" customWidth="1"/>
    <col min="9" max="9" width="24.5703125" customWidth="1"/>
    <col min="10" max="10" width="39" bestFit="1" customWidth="1"/>
  </cols>
  <sheetData>
    <row r="1" spans="1:14" ht="15.75" x14ac:dyDescent="0.25">
      <c r="A1" s="5" t="s">
        <v>2</v>
      </c>
      <c r="B1" s="5" t="s">
        <v>8</v>
      </c>
      <c r="C1" s="5" t="s">
        <v>3</v>
      </c>
      <c r="D1" s="5" t="s">
        <v>47</v>
      </c>
      <c r="E1" s="5" t="s">
        <v>4</v>
      </c>
      <c r="F1" s="5" t="s">
        <v>5</v>
      </c>
      <c r="G1" s="14" t="s">
        <v>6</v>
      </c>
      <c r="H1" s="14"/>
      <c r="I1" s="6" t="s">
        <v>7</v>
      </c>
      <c r="J1" s="1"/>
      <c r="K1" s="1"/>
      <c r="L1" s="1"/>
      <c r="M1" s="1"/>
      <c r="N1" s="1"/>
    </row>
    <row r="2" spans="1:14" ht="15.75" x14ac:dyDescent="0.25">
      <c r="A2" s="7"/>
      <c r="B2" s="7"/>
      <c r="C2" s="7"/>
      <c r="D2" s="7"/>
      <c r="E2" s="7"/>
      <c r="F2" s="7"/>
      <c r="G2" s="7">
        <v>1</v>
      </c>
      <c r="H2" s="7">
        <v>10</v>
      </c>
      <c r="I2" s="8"/>
      <c r="J2" s="1"/>
      <c r="K2" s="1"/>
      <c r="L2" s="1"/>
      <c r="M2" s="1"/>
      <c r="N2" s="1"/>
    </row>
    <row r="3" spans="1:14" ht="31.5" x14ac:dyDescent="0.25">
      <c r="A3" s="7">
        <f>1</f>
        <v>1</v>
      </c>
      <c r="B3" s="8" t="s">
        <v>71</v>
      </c>
      <c r="C3" s="8" t="s">
        <v>1</v>
      </c>
      <c r="D3" s="9" t="s">
        <v>9</v>
      </c>
      <c r="E3" s="7" t="s">
        <v>13</v>
      </c>
      <c r="F3" s="7">
        <v>3</v>
      </c>
      <c r="G3" s="10">
        <f>5.68*3</f>
        <v>17.04</v>
      </c>
      <c r="H3" s="10">
        <f>G3*10</f>
        <v>170.39999999999998</v>
      </c>
      <c r="I3" s="8" t="s">
        <v>0</v>
      </c>
      <c r="J3" s="1"/>
      <c r="K3" s="1"/>
      <c r="L3" s="1"/>
      <c r="M3" s="1"/>
      <c r="N3" s="1"/>
    </row>
    <row r="4" spans="1:14" ht="31.5" x14ac:dyDescent="0.25">
      <c r="A4" s="7">
        <f>A3+1</f>
        <v>2</v>
      </c>
      <c r="B4" s="8" t="s">
        <v>72</v>
      </c>
      <c r="C4" s="8" t="s">
        <v>12</v>
      </c>
      <c r="D4" s="9" t="s">
        <v>11</v>
      </c>
      <c r="E4" s="7" t="s">
        <v>14</v>
      </c>
      <c r="F4" s="7">
        <v>1</v>
      </c>
      <c r="G4" s="10">
        <v>88</v>
      </c>
      <c r="H4" s="10">
        <f t="shared" ref="H4:H26" si="0">G4*10</f>
        <v>880</v>
      </c>
      <c r="I4" s="8" t="s">
        <v>10</v>
      </c>
      <c r="J4" s="1"/>
      <c r="K4" s="1"/>
      <c r="L4" s="1"/>
      <c r="M4" s="1"/>
      <c r="N4" s="1"/>
    </row>
    <row r="5" spans="1:14" ht="31.5" x14ac:dyDescent="0.25">
      <c r="A5" s="7">
        <f t="shared" ref="A5:A26" si="1">A4+1</f>
        <v>3</v>
      </c>
      <c r="B5" s="8" t="s">
        <v>73</v>
      </c>
      <c r="C5" s="8" t="s">
        <v>16</v>
      </c>
      <c r="D5" s="9" t="s">
        <v>17</v>
      </c>
      <c r="E5" s="7" t="s">
        <v>38</v>
      </c>
      <c r="F5" s="7">
        <v>1</v>
      </c>
      <c r="G5" s="11">
        <v>66.02</v>
      </c>
      <c r="H5" s="10">
        <f t="shared" si="0"/>
        <v>660.19999999999993</v>
      </c>
      <c r="I5" s="8" t="s">
        <v>15</v>
      </c>
      <c r="J5" s="1"/>
      <c r="K5" s="1"/>
      <c r="L5" s="1"/>
      <c r="M5" s="1"/>
      <c r="N5" s="1"/>
    </row>
    <row r="6" spans="1:14" ht="47.25" x14ac:dyDescent="0.25">
      <c r="A6" s="7">
        <f t="shared" si="1"/>
        <v>4</v>
      </c>
      <c r="B6" s="8" t="s">
        <v>74</v>
      </c>
      <c r="C6" s="8" t="s">
        <v>65</v>
      </c>
      <c r="D6" s="9" t="s">
        <v>17</v>
      </c>
      <c r="E6" s="7" t="s">
        <v>38</v>
      </c>
      <c r="F6" s="7">
        <v>1</v>
      </c>
      <c r="G6" s="10">
        <v>11.2</v>
      </c>
      <c r="H6" s="10">
        <f t="shared" si="0"/>
        <v>112</v>
      </c>
      <c r="I6" s="8" t="s">
        <v>66</v>
      </c>
      <c r="J6" s="1"/>
      <c r="K6" s="1"/>
      <c r="L6" s="1"/>
      <c r="M6" s="1"/>
      <c r="N6" s="1"/>
    </row>
    <row r="7" spans="1:14" ht="47.25" x14ac:dyDescent="0.25">
      <c r="A7" s="7">
        <f t="shared" si="1"/>
        <v>5</v>
      </c>
      <c r="B7" s="8" t="s">
        <v>75</v>
      </c>
      <c r="C7" s="8" t="s">
        <v>18</v>
      </c>
      <c r="D7" s="9" t="s">
        <v>19</v>
      </c>
      <c r="E7" s="7" t="s">
        <v>20</v>
      </c>
      <c r="F7" s="7">
        <v>1</v>
      </c>
      <c r="G7" s="10">
        <v>1.55</v>
      </c>
      <c r="H7" s="10">
        <f t="shared" si="0"/>
        <v>15.5</v>
      </c>
      <c r="I7" s="8" t="s">
        <v>23</v>
      </c>
      <c r="J7" s="1"/>
      <c r="K7" s="1"/>
      <c r="L7" s="1"/>
      <c r="M7" s="1"/>
      <c r="N7" s="1"/>
    </row>
    <row r="8" spans="1:14" ht="31.5" x14ac:dyDescent="0.25">
      <c r="A8" s="7">
        <f t="shared" si="1"/>
        <v>6</v>
      </c>
      <c r="B8" s="8" t="s">
        <v>76</v>
      </c>
      <c r="C8" s="8" t="s">
        <v>21</v>
      </c>
      <c r="D8" s="9" t="s">
        <v>11</v>
      </c>
      <c r="E8" s="7" t="s">
        <v>20</v>
      </c>
      <c r="F8" s="7">
        <v>1</v>
      </c>
      <c r="G8" s="10">
        <v>0.18</v>
      </c>
      <c r="H8" s="10">
        <f t="shared" si="0"/>
        <v>1.7999999999999998</v>
      </c>
      <c r="I8" s="8" t="s">
        <v>22</v>
      </c>
      <c r="J8" s="1"/>
      <c r="K8" s="1"/>
      <c r="L8" s="1"/>
      <c r="M8" s="1"/>
      <c r="N8" s="1"/>
    </row>
    <row r="9" spans="1:14" ht="31.5" x14ac:dyDescent="0.25">
      <c r="A9" s="7">
        <f t="shared" si="1"/>
        <v>7</v>
      </c>
      <c r="B9" s="8" t="s">
        <v>77</v>
      </c>
      <c r="C9" s="8" t="s">
        <v>24</v>
      </c>
      <c r="D9" s="9" t="s">
        <v>25</v>
      </c>
      <c r="E9" s="7" t="s">
        <v>20</v>
      </c>
      <c r="F9" s="7">
        <v>1</v>
      </c>
      <c r="G9" s="10">
        <v>6.52</v>
      </c>
      <c r="H9" s="10">
        <f t="shared" si="0"/>
        <v>65.199999999999989</v>
      </c>
      <c r="I9" s="8" t="s">
        <v>26</v>
      </c>
      <c r="J9" s="1"/>
      <c r="K9" s="1"/>
      <c r="L9" s="1"/>
      <c r="M9" s="1"/>
      <c r="N9" s="1"/>
    </row>
    <row r="10" spans="1:14" ht="31.5" x14ac:dyDescent="0.25">
      <c r="A10" s="7">
        <f t="shared" si="1"/>
        <v>8</v>
      </c>
      <c r="B10" s="8" t="s">
        <v>78</v>
      </c>
      <c r="C10" s="8" t="s">
        <v>27</v>
      </c>
      <c r="D10" s="9" t="s">
        <v>25</v>
      </c>
      <c r="E10" s="7" t="s">
        <v>20</v>
      </c>
      <c r="F10" s="7">
        <v>1</v>
      </c>
      <c r="G10" s="10">
        <v>0.16</v>
      </c>
      <c r="H10" s="10">
        <f t="shared" si="0"/>
        <v>1.6</v>
      </c>
      <c r="I10" s="8" t="s">
        <v>28</v>
      </c>
      <c r="J10" s="1"/>
      <c r="K10" s="1"/>
      <c r="L10" s="1"/>
      <c r="M10" s="1"/>
      <c r="N10" s="1"/>
    </row>
    <row r="11" spans="1:14" ht="31.5" x14ac:dyDescent="0.25">
      <c r="A11" s="7">
        <f t="shared" si="1"/>
        <v>9</v>
      </c>
      <c r="B11" s="8" t="s">
        <v>79</v>
      </c>
      <c r="C11" s="8" t="s">
        <v>29</v>
      </c>
      <c r="D11" s="9" t="s">
        <v>30</v>
      </c>
      <c r="E11" s="7" t="s">
        <v>20</v>
      </c>
      <c r="F11" s="7">
        <v>1</v>
      </c>
      <c r="G11" s="10">
        <v>0.4</v>
      </c>
      <c r="H11" s="10">
        <f t="shared" si="0"/>
        <v>4</v>
      </c>
      <c r="I11" s="8" t="s">
        <v>31</v>
      </c>
      <c r="J11" s="1"/>
      <c r="K11" s="1"/>
      <c r="L11" s="1"/>
      <c r="M11" s="1"/>
      <c r="N11" s="1"/>
    </row>
    <row r="12" spans="1:14" ht="31.5" x14ac:dyDescent="0.25">
      <c r="A12" s="7">
        <f t="shared" si="1"/>
        <v>10</v>
      </c>
      <c r="B12" s="8" t="s">
        <v>80</v>
      </c>
      <c r="C12" s="8" t="s">
        <v>32</v>
      </c>
      <c r="D12" s="9" t="s">
        <v>33</v>
      </c>
      <c r="E12" s="7" t="s">
        <v>20</v>
      </c>
      <c r="F12" s="7">
        <v>2</v>
      </c>
      <c r="G12" s="10">
        <v>195</v>
      </c>
      <c r="H12" s="10">
        <f t="shared" si="0"/>
        <v>1950</v>
      </c>
      <c r="I12" s="8" t="s">
        <v>34</v>
      </c>
      <c r="J12" s="1"/>
    </row>
    <row r="13" spans="1:14" ht="31.5" x14ac:dyDescent="0.25">
      <c r="A13" s="7">
        <f t="shared" si="1"/>
        <v>11</v>
      </c>
      <c r="B13" s="8" t="s">
        <v>81</v>
      </c>
      <c r="C13" s="8" t="s">
        <v>35</v>
      </c>
      <c r="D13" s="9" t="s">
        <v>36</v>
      </c>
      <c r="E13" s="7" t="s">
        <v>37</v>
      </c>
      <c r="F13" s="7">
        <v>1</v>
      </c>
      <c r="G13" s="10">
        <v>25.9</v>
      </c>
      <c r="H13" s="10">
        <f t="shared" si="0"/>
        <v>259</v>
      </c>
      <c r="I13" s="8" t="s">
        <v>39</v>
      </c>
      <c r="J13" s="1"/>
    </row>
    <row r="14" spans="1:14" ht="63" x14ac:dyDescent="0.25">
      <c r="A14" s="7">
        <f t="shared" si="1"/>
        <v>12</v>
      </c>
      <c r="B14" s="8" t="s">
        <v>110</v>
      </c>
      <c r="C14" s="8" t="s">
        <v>42</v>
      </c>
      <c r="D14" s="8" t="s">
        <v>41</v>
      </c>
      <c r="E14" s="7" t="s">
        <v>43</v>
      </c>
      <c r="F14" s="7">
        <v>1</v>
      </c>
      <c r="G14" s="10">
        <v>19.48</v>
      </c>
      <c r="H14" s="10">
        <f t="shared" si="0"/>
        <v>194.8</v>
      </c>
      <c r="I14" s="8" t="s">
        <v>40</v>
      </c>
      <c r="J14" s="1"/>
    </row>
    <row r="15" spans="1:14" ht="63" x14ac:dyDescent="0.25">
      <c r="A15" s="7">
        <f t="shared" si="1"/>
        <v>13</v>
      </c>
      <c r="B15" s="7" t="s">
        <v>94</v>
      </c>
      <c r="C15" s="7" t="s">
        <v>44</v>
      </c>
      <c r="D15" s="9" t="s">
        <v>36</v>
      </c>
      <c r="E15" s="7" t="s">
        <v>45</v>
      </c>
      <c r="F15" s="7">
        <v>1</v>
      </c>
      <c r="G15" s="10">
        <v>14.55</v>
      </c>
      <c r="H15" s="10">
        <f t="shared" si="0"/>
        <v>145.5</v>
      </c>
      <c r="I15" s="8" t="s">
        <v>46</v>
      </c>
      <c r="J15" s="1"/>
    </row>
    <row r="16" spans="1:14" ht="63" x14ac:dyDescent="0.25">
      <c r="A16" s="7">
        <f t="shared" si="1"/>
        <v>14</v>
      </c>
      <c r="B16" s="8" t="s">
        <v>100</v>
      </c>
      <c r="C16" s="7" t="s">
        <v>48</v>
      </c>
      <c r="D16" s="7" t="s">
        <v>49</v>
      </c>
      <c r="E16" s="7" t="s">
        <v>50</v>
      </c>
      <c r="F16" s="7">
        <v>1</v>
      </c>
      <c r="G16" s="10">
        <v>6.04</v>
      </c>
      <c r="H16" s="10">
        <f t="shared" si="0"/>
        <v>60.4</v>
      </c>
      <c r="I16" s="8" t="s">
        <v>51</v>
      </c>
      <c r="J16" s="1"/>
    </row>
    <row r="17" spans="1:14" ht="31.5" x14ac:dyDescent="0.25">
      <c r="A17" s="7">
        <f t="shared" si="1"/>
        <v>15</v>
      </c>
      <c r="B17" s="8" t="s">
        <v>87</v>
      </c>
      <c r="C17" s="7">
        <v>670687041</v>
      </c>
      <c r="D17" s="7" t="s">
        <v>53</v>
      </c>
      <c r="E17" s="7" t="s">
        <v>54</v>
      </c>
      <c r="F17" s="7">
        <v>1</v>
      </c>
      <c r="G17" s="10">
        <v>56.6</v>
      </c>
      <c r="H17" s="10">
        <f t="shared" si="0"/>
        <v>566</v>
      </c>
      <c r="I17" s="8" t="s">
        <v>52</v>
      </c>
      <c r="J17" s="1"/>
    </row>
    <row r="18" spans="1:14" ht="31.5" x14ac:dyDescent="0.25">
      <c r="A18" s="7">
        <f t="shared" si="1"/>
        <v>16</v>
      </c>
      <c r="B18" s="7" t="s">
        <v>58</v>
      </c>
      <c r="C18" s="7" t="s">
        <v>55</v>
      </c>
      <c r="D18" s="8" t="s">
        <v>56</v>
      </c>
      <c r="E18" s="7" t="s">
        <v>59</v>
      </c>
      <c r="F18" s="7">
        <v>1</v>
      </c>
      <c r="G18" s="10">
        <v>213</v>
      </c>
      <c r="H18" s="10">
        <f t="shared" si="0"/>
        <v>2130</v>
      </c>
      <c r="I18" s="8" t="s">
        <v>57</v>
      </c>
      <c r="J18" s="1"/>
    </row>
    <row r="19" spans="1:14" ht="110.25" x14ac:dyDescent="0.25">
      <c r="A19" s="7">
        <f t="shared" si="1"/>
        <v>17</v>
      </c>
      <c r="B19" s="7" t="s">
        <v>63</v>
      </c>
      <c r="C19" s="7" t="s">
        <v>62</v>
      </c>
      <c r="D19" s="8" t="s">
        <v>61</v>
      </c>
      <c r="E19" s="7" t="s">
        <v>64</v>
      </c>
      <c r="F19" s="7">
        <v>1</v>
      </c>
      <c r="G19" s="10">
        <v>59.52</v>
      </c>
      <c r="H19" s="10">
        <f t="shared" si="0"/>
        <v>595.20000000000005</v>
      </c>
      <c r="I19" s="8" t="s">
        <v>60</v>
      </c>
      <c r="J19" s="1"/>
    </row>
    <row r="20" spans="1:14" ht="47.25" x14ac:dyDescent="0.25">
      <c r="A20" s="7">
        <f t="shared" si="1"/>
        <v>18</v>
      </c>
      <c r="B20" s="8" t="s">
        <v>69</v>
      </c>
      <c r="C20" s="8" t="s">
        <v>67</v>
      </c>
      <c r="D20" s="9" t="s">
        <v>68</v>
      </c>
      <c r="E20" s="7" t="s">
        <v>20</v>
      </c>
      <c r="F20" s="7">
        <v>2</v>
      </c>
      <c r="G20" s="10">
        <f>0.44</f>
        <v>0.44</v>
      </c>
      <c r="H20" s="10">
        <f t="shared" si="0"/>
        <v>4.4000000000000004</v>
      </c>
      <c r="I20" s="8" t="s">
        <v>22</v>
      </c>
      <c r="J20" s="1"/>
      <c r="K20" s="1"/>
      <c r="L20" s="1"/>
      <c r="M20" s="1"/>
      <c r="N20" s="1"/>
    </row>
    <row r="21" spans="1:14" ht="31.5" x14ac:dyDescent="0.25">
      <c r="A21" s="7">
        <f t="shared" si="1"/>
        <v>19</v>
      </c>
      <c r="B21" s="8" t="s">
        <v>70</v>
      </c>
      <c r="C21" s="8" t="s">
        <v>82</v>
      </c>
      <c r="D21" s="9" t="s">
        <v>30</v>
      </c>
      <c r="E21" s="7" t="s">
        <v>20</v>
      </c>
      <c r="F21" s="7">
        <v>1</v>
      </c>
      <c r="G21" s="10">
        <v>1</v>
      </c>
      <c r="H21" s="10">
        <f t="shared" si="0"/>
        <v>10</v>
      </c>
      <c r="I21" s="8" t="s">
        <v>22</v>
      </c>
      <c r="J21" s="1"/>
    </row>
    <row r="22" spans="1:14" ht="94.5" x14ac:dyDescent="0.25">
      <c r="A22" s="7">
        <f t="shared" si="1"/>
        <v>20</v>
      </c>
      <c r="B22" s="8" t="s">
        <v>86</v>
      </c>
      <c r="C22" s="7" t="s">
        <v>83</v>
      </c>
      <c r="D22" s="7" t="s">
        <v>84</v>
      </c>
      <c r="E22" s="7" t="s">
        <v>88</v>
      </c>
      <c r="F22" s="7">
        <v>1</v>
      </c>
      <c r="G22" s="10">
        <v>60.24</v>
      </c>
      <c r="H22" s="10">
        <f t="shared" si="0"/>
        <v>602.4</v>
      </c>
      <c r="I22" s="8" t="s">
        <v>85</v>
      </c>
      <c r="J22" s="1"/>
    </row>
    <row r="23" spans="1:14" ht="63" x14ac:dyDescent="0.25">
      <c r="A23" s="7">
        <f t="shared" si="1"/>
        <v>21</v>
      </c>
      <c r="B23" s="8" t="s">
        <v>89</v>
      </c>
      <c r="C23" s="7" t="s">
        <v>90</v>
      </c>
      <c r="D23" s="7" t="s">
        <v>91</v>
      </c>
      <c r="E23" s="7" t="s">
        <v>92</v>
      </c>
      <c r="F23" s="7">
        <v>1</v>
      </c>
      <c r="G23" s="10">
        <v>64.5</v>
      </c>
      <c r="H23" s="10">
        <f t="shared" si="0"/>
        <v>645</v>
      </c>
      <c r="I23" s="8" t="s">
        <v>93</v>
      </c>
      <c r="J23" s="1"/>
    </row>
    <row r="24" spans="1:14" ht="31.5" customHeight="1" x14ac:dyDescent="0.25">
      <c r="A24" s="7">
        <f t="shared" si="1"/>
        <v>22</v>
      </c>
      <c r="B24" s="8" t="s">
        <v>95</v>
      </c>
      <c r="C24" s="8" t="s">
        <v>96</v>
      </c>
      <c r="D24" s="8" t="s">
        <v>97</v>
      </c>
      <c r="E24" s="8" t="s">
        <v>98</v>
      </c>
      <c r="F24" s="8">
        <v>1</v>
      </c>
      <c r="G24" s="12">
        <v>21.1</v>
      </c>
      <c r="H24" s="12">
        <f t="shared" si="0"/>
        <v>211</v>
      </c>
      <c r="I24" s="8" t="s">
        <v>99</v>
      </c>
      <c r="J24" s="1"/>
    </row>
    <row r="25" spans="1:14" ht="63" x14ac:dyDescent="0.25">
      <c r="A25" s="7">
        <f t="shared" si="1"/>
        <v>23</v>
      </c>
      <c r="B25" s="8" t="s">
        <v>102</v>
      </c>
      <c r="C25" s="8" t="s">
        <v>101</v>
      </c>
      <c r="D25" s="9" t="s">
        <v>103</v>
      </c>
      <c r="E25" s="7" t="s">
        <v>20</v>
      </c>
      <c r="F25" s="7">
        <v>1</v>
      </c>
      <c r="G25" s="10">
        <v>43.26</v>
      </c>
      <c r="H25" s="12">
        <f t="shared" si="0"/>
        <v>432.59999999999997</v>
      </c>
      <c r="I25" s="8" t="s">
        <v>104</v>
      </c>
      <c r="J25" s="1"/>
    </row>
    <row r="26" spans="1:14" ht="110.25" x14ac:dyDescent="0.25">
      <c r="A26" s="7">
        <f t="shared" si="1"/>
        <v>24</v>
      </c>
      <c r="B26" s="8" t="s">
        <v>106</v>
      </c>
      <c r="C26" s="8" t="s">
        <v>105</v>
      </c>
      <c r="D26" s="8" t="s">
        <v>107</v>
      </c>
      <c r="E26" s="8" t="s">
        <v>108</v>
      </c>
      <c r="F26" s="8">
        <v>1</v>
      </c>
      <c r="G26" s="12">
        <v>67.64</v>
      </c>
      <c r="H26" s="12">
        <f t="shared" si="0"/>
        <v>676.4</v>
      </c>
      <c r="I26" s="8" t="s">
        <v>109</v>
      </c>
      <c r="J26" s="1"/>
    </row>
    <row r="27" spans="1:14" ht="15.75" x14ac:dyDescent="0.25">
      <c r="A27" s="8"/>
      <c r="B27" s="8"/>
      <c r="C27" s="8"/>
      <c r="D27" s="8"/>
      <c r="E27" s="8"/>
      <c r="F27" s="8"/>
      <c r="G27" s="13">
        <f>SUM(G3:G26)</f>
        <v>1039.3400000000001</v>
      </c>
      <c r="H27" s="12"/>
      <c r="I27" s="8"/>
      <c r="J27" s="1"/>
    </row>
    <row r="28" spans="1:14" ht="15.75" x14ac:dyDescent="0.25">
      <c r="A28" s="2"/>
      <c r="B28" s="2"/>
      <c r="C28" s="2"/>
      <c r="D28" s="2"/>
      <c r="E28" s="2"/>
      <c r="F28" s="2"/>
      <c r="G28" s="4"/>
      <c r="H28" s="4"/>
      <c r="I28" s="2"/>
    </row>
    <row r="29" spans="1:14" ht="15.75" x14ac:dyDescent="0.25">
      <c r="A29" s="2"/>
      <c r="B29" s="2"/>
      <c r="C29" s="2"/>
      <c r="D29" s="2"/>
      <c r="E29" s="2"/>
      <c r="F29" s="2"/>
      <c r="G29" s="2"/>
      <c r="H29" s="4"/>
      <c r="I29" s="2"/>
    </row>
    <row r="30" spans="1:14" ht="15.75" x14ac:dyDescent="0.25">
      <c r="A30" s="3"/>
      <c r="B30" s="3"/>
      <c r="C30" s="3"/>
      <c r="D30" s="3"/>
      <c r="E30" s="3"/>
      <c r="F30" s="3"/>
      <c r="G30" s="3"/>
      <c r="H30" s="4"/>
      <c r="I30" s="3"/>
    </row>
    <row r="31" spans="1:14" ht="15.75" x14ac:dyDescent="0.25">
      <c r="A31" s="3"/>
      <c r="B31" s="3"/>
      <c r="C31" s="3"/>
      <c r="D31" s="3"/>
      <c r="E31" s="3"/>
      <c r="F31" s="3"/>
      <c r="G31" s="3"/>
      <c r="H31" s="4"/>
      <c r="I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</sheetData>
  <mergeCells count="1">
    <mergeCell ref="G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2018-12-21T06:24:52Z</cp:lastPrinted>
  <dcterms:created xsi:type="dcterms:W3CDTF">2018-12-11T19:33:21Z</dcterms:created>
  <dcterms:modified xsi:type="dcterms:W3CDTF">2018-12-22T11:40:00Z</dcterms:modified>
</cp:coreProperties>
</file>