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lanko\Desktop\OpenCV\04_Week4\"/>
    </mc:Choice>
  </mc:AlternateContent>
  <xr:revisionPtr revIDLastSave="0" documentId="13_ncr:1_{342BF8B9-09FB-495B-84A5-1E81F467AAE4}" xr6:coauthVersionLast="45" xr6:coauthVersionMax="45" xr10:uidLastSave="{00000000-0000-0000-0000-000000000000}"/>
  <bookViews>
    <workbookView xWindow="-120" yWindow="-120" windowWidth="29040" windowHeight="15840" xr2:uid="{4F8594DC-C3F7-493C-A447-8CA60934DEB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" i="1" l="1"/>
  <c r="G59" i="1" s="1"/>
  <c r="F46" i="1"/>
  <c r="F57" i="1" s="1"/>
  <c r="E46" i="1"/>
  <c r="G42" i="1"/>
  <c r="F42" i="1"/>
  <c r="F48" i="1" s="1"/>
  <c r="F59" i="1" s="1"/>
  <c r="E42" i="1"/>
  <c r="E48" i="1" s="1"/>
  <c r="G41" i="1"/>
  <c r="G47" i="1" s="1"/>
  <c r="G58" i="1" s="1"/>
  <c r="F41" i="1"/>
  <c r="F47" i="1" s="1"/>
  <c r="F58" i="1" s="1"/>
  <c r="E41" i="1"/>
  <c r="G46" i="1" s="1"/>
  <c r="G40" i="1"/>
  <c r="F40" i="1"/>
  <c r="E40" i="1"/>
  <c r="I16" i="1"/>
  <c r="H16" i="1"/>
  <c r="G16" i="1"/>
  <c r="F16" i="1"/>
  <c r="E16" i="1"/>
  <c r="I15" i="1"/>
  <c r="H15" i="1"/>
  <c r="G15" i="1"/>
  <c r="F15" i="1"/>
  <c r="E15" i="1"/>
  <c r="I14" i="1"/>
  <c r="H14" i="1"/>
  <c r="F14" i="1"/>
  <c r="E14" i="1"/>
  <c r="I13" i="1"/>
  <c r="H13" i="1"/>
  <c r="G13" i="1"/>
  <c r="F13" i="1"/>
  <c r="E13" i="1"/>
  <c r="I12" i="1"/>
  <c r="H12" i="1"/>
  <c r="G12" i="1"/>
  <c r="F12" i="1"/>
  <c r="E12" i="1"/>
  <c r="G14" i="1"/>
  <c r="B20" i="1" l="1"/>
  <c r="G49" i="1"/>
  <c r="G57" i="1"/>
  <c r="H48" i="1"/>
  <c r="E59" i="1"/>
  <c r="E47" i="1"/>
  <c r="H46" i="1"/>
  <c r="F49" i="1"/>
  <c r="E57" i="1"/>
  <c r="F22" i="1"/>
  <c r="N22" i="1" s="1"/>
  <c r="H47" i="1" l="1"/>
  <c r="E58" i="1"/>
  <c r="H58" i="1" s="1"/>
  <c r="E49" i="1"/>
  <c r="H49" i="1" s="1"/>
  <c r="G24" i="1"/>
  <c r="E24" i="1"/>
  <c r="I22" i="1"/>
  <c r="H23" i="1"/>
  <c r="I23" i="1"/>
  <c r="F20" i="1"/>
  <c r="I24" i="1"/>
  <c r="H21" i="1"/>
  <c r="G20" i="1"/>
  <c r="E20" i="1"/>
  <c r="I21" i="1"/>
  <c r="G21" i="1"/>
  <c r="F21" i="1"/>
  <c r="E21" i="1"/>
  <c r="F24" i="1"/>
  <c r="F23" i="1"/>
  <c r="I20" i="1"/>
  <c r="E22" i="1"/>
  <c r="H24" i="1"/>
  <c r="E23" i="1"/>
  <c r="G23" i="1"/>
  <c r="H22" i="1"/>
  <c r="H20" i="1"/>
  <c r="G22" i="1"/>
  <c r="F31" i="1"/>
  <c r="H25" i="1" l="1"/>
  <c r="F25" i="1"/>
  <c r="J23" i="1"/>
  <c r="J21" i="1"/>
  <c r="J24" i="1"/>
  <c r="J22" i="1"/>
  <c r="E25" i="1"/>
  <c r="J20" i="1"/>
  <c r="I25" i="1"/>
  <c r="G25" i="1"/>
  <c r="H33" i="1"/>
  <c r="P24" i="1"/>
  <c r="I31" i="1"/>
  <c r="Q22" i="1"/>
  <c r="E29" i="1"/>
  <c r="M20" i="1"/>
  <c r="I29" i="1"/>
  <c r="Q20" i="1"/>
  <c r="G33" i="1"/>
  <c r="O24" i="1"/>
  <c r="F32" i="1"/>
  <c r="N23" i="1"/>
  <c r="H30" i="1"/>
  <c r="P21" i="1"/>
  <c r="E33" i="1"/>
  <c r="M24" i="1"/>
  <c r="F30" i="1"/>
  <c r="N21" i="1"/>
  <c r="I30" i="1"/>
  <c r="Q21" i="1"/>
  <c r="E31" i="1"/>
  <c r="M22" i="1"/>
  <c r="G29" i="1"/>
  <c r="O20" i="1"/>
  <c r="G31" i="1"/>
  <c r="O22" i="1"/>
  <c r="H29" i="1"/>
  <c r="P20" i="1"/>
  <c r="F33" i="1"/>
  <c r="N24" i="1"/>
  <c r="I33" i="1"/>
  <c r="Q24" i="1"/>
  <c r="H31" i="1"/>
  <c r="P22" i="1"/>
  <c r="E30" i="1"/>
  <c r="M21" i="1"/>
  <c r="F29" i="1"/>
  <c r="N20" i="1"/>
  <c r="G32" i="1"/>
  <c r="O23" i="1"/>
  <c r="I32" i="1"/>
  <c r="Q23" i="1"/>
  <c r="E32" i="1"/>
  <c r="M23" i="1"/>
  <c r="G30" i="1"/>
  <c r="O21" i="1"/>
  <c r="H32" i="1"/>
  <c r="P23" i="1"/>
  <c r="J25" i="1" l="1"/>
  <c r="S22" i="1"/>
</calcChain>
</file>

<file path=xl/sharedStrings.xml><?xml version="1.0" encoding="utf-8"?>
<sst xmlns="http://schemas.openxmlformats.org/spreadsheetml/2006/main" count="2" uniqueCount="2">
  <si>
    <t>sigma</t>
  </si>
  <si>
    <t>dst1=cv2.GaussianBlur(img, (5, 5), 1,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</si>
</sst>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quotePrefix="1" applyNumberFormat="1" applyBorder="1" applyAlignment="1">
      <alignment horizontal="center"/>
    </xf>
    <xf numFmtId="164" fontId="0" fillId="0" borderId="3" xfId="0" quotePrefix="1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0" fontId="0" fillId="0" borderId="2" xfId="0" applyBorder="1"/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9" xfId="0" applyBorder="1"/>
    <xf numFmtId="1" fontId="0" fillId="4" borderId="1" xfId="0" applyNumberFormat="1" applyFont="1" applyFill="1" applyBorder="1" applyAlignment="1">
      <alignment horizontal="center"/>
    </xf>
    <xf numFmtId="0" fontId="0" fillId="0" borderId="4" xfId="0" applyBorder="1"/>
    <xf numFmtId="164" fontId="0" fillId="0" borderId="3" xfId="0" applyNumberFormat="1" applyBorder="1" applyAlignment="1">
      <alignment horizontal="center"/>
    </xf>
    <xf numFmtId="0" fontId="0" fillId="0" borderId="1" xfId="0" applyNumberFormat="1" applyBorder="1"/>
    <xf numFmtId="0" fontId="0" fillId="0" borderId="3" xfId="0" applyBorder="1"/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9524</xdr:colOff>
      <xdr:row>0</xdr:row>
      <xdr:rowOff>114300</xdr:rowOff>
    </xdr:from>
    <xdr:to>
      <xdr:col>7</xdr:col>
      <xdr:colOff>358909</xdr:colOff>
      <xdr:row>8</xdr:row>
      <xdr:rowOff>104775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3FCA3F1-3688-44EC-A67D-CA40A7FDF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524" y="114300"/>
          <a:ext cx="3092585" cy="15144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55D3-94A8-4DE4-B35F-CE9187ED6B31}">
  <dimension ref="A3:XFB59"/>
  <sheetViews>
    <sheetView showGridLines="0" tabSelected="1" workbookViewId="0">
      <selection activeCell="J45" sqref="J45"/>
    </sheetView>
  </sheetViews>
  <sheetFormatPr baseColWidth="10" defaultRowHeight="15" x14ac:dyDescent="0.25"/>
  <cols>
    <col min="3" max="3" width="2.7109375" style="18" bestFit="1" customWidth="1"/>
    <col min="4" max="4" width="2.7109375" bestFit="1" customWidth="1"/>
    <col min="5" max="9" width="13.7109375" customWidth="1"/>
    <col min="12" max="12" width="4.28515625" customWidth="1"/>
  </cols>
  <sheetData>
    <row r="3" spans="1:21 16382:16382" x14ac:dyDescent="0.25">
      <c r="A3" s="1" t="s">
        <v>0</v>
      </c>
      <c r="B3" s="44">
        <v>1</v>
      </c>
      <c r="C3" s="17"/>
    </row>
    <row r="5" spans="1:21 16382:16382" x14ac:dyDescent="0.25">
      <c r="E5" s="2"/>
      <c r="F5" s="2"/>
      <c r="G5" s="2"/>
      <c r="H5" s="2"/>
      <c r="I5" s="2"/>
    </row>
    <row r="6" spans="1:21 16382:16382" x14ac:dyDescent="0.25">
      <c r="E6" s="2"/>
      <c r="F6" s="2"/>
      <c r="G6" s="2"/>
      <c r="H6" s="2"/>
      <c r="I6" s="2"/>
    </row>
    <row r="7" spans="1:21 16382:16382" x14ac:dyDescent="0.25">
      <c r="E7" s="2"/>
      <c r="F7" s="2"/>
      <c r="G7" s="2"/>
      <c r="H7" s="2"/>
      <c r="I7" s="2"/>
    </row>
    <row r="8" spans="1:21 16382:16382" x14ac:dyDescent="0.25">
      <c r="E8" s="2"/>
      <c r="F8" s="2"/>
      <c r="G8" s="2"/>
      <c r="H8" s="2"/>
      <c r="I8" s="2"/>
    </row>
    <row r="9" spans="1:21 16382:16382" x14ac:dyDescent="0.25">
      <c r="E9" s="2"/>
      <c r="F9" s="2"/>
      <c r="G9" s="2"/>
      <c r="H9" s="2"/>
      <c r="I9" s="2"/>
    </row>
    <row r="11" spans="1:21 16382:16382" x14ac:dyDescent="0.25">
      <c r="D11" s="8"/>
      <c r="E11" s="7">
        <v>-2</v>
      </c>
      <c r="F11" s="7">
        <v>-1</v>
      </c>
      <c r="G11" s="7">
        <v>0</v>
      </c>
      <c r="H11" s="7">
        <v>1</v>
      </c>
      <c r="I11" s="7">
        <v>2</v>
      </c>
      <c r="J11" s="12"/>
      <c r="K11" s="12"/>
      <c r="L11" s="8"/>
      <c r="M11" s="7"/>
      <c r="N11" s="7"/>
      <c r="O11" s="7"/>
      <c r="P11" s="7"/>
      <c r="Q11" s="7"/>
      <c r="R11" s="12"/>
    </row>
    <row r="12" spans="1:21 16382:16382" x14ac:dyDescent="0.25">
      <c r="D12" s="9">
        <v>-2</v>
      </c>
      <c r="E12" s="5">
        <f t="shared" ref="E12:I16" si="0">(1/(2*PI()*$B$3^2))*EXP(- ( E$11^2+$D12^2)/(2*$B$3^2) )</f>
        <v>2.9150244650281935E-3</v>
      </c>
      <c r="F12" s="5">
        <f t="shared" si="0"/>
        <v>1.3064233284684921E-2</v>
      </c>
      <c r="G12" s="5">
        <f t="shared" si="0"/>
        <v>2.1539279301848634E-2</v>
      </c>
      <c r="H12" s="5">
        <f t="shared" si="0"/>
        <v>1.3064233284684921E-2</v>
      </c>
      <c r="I12" s="5">
        <f t="shared" si="0"/>
        <v>2.9150244650281935E-3</v>
      </c>
      <c r="J12" s="13"/>
      <c r="K12" s="13"/>
      <c r="L12" s="22"/>
      <c r="M12" s="21">
        <v>241</v>
      </c>
      <c r="N12" s="21">
        <v>241</v>
      </c>
      <c r="O12" s="21">
        <v>245</v>
      </c>
      <c r="P12" s="21">
        <v>245</v>
      </c>
      <c r="Q12" s="21">
        <v>242</v>
      </c>
      <c r="R12" s="13"/>
      <c r="XFB12" s="21"/>
    </row>
    <row r="13" spans="1:21 16382:16382" x14ac:dyDescent="0.25">
      <c r="D13" s="9">
        <v>-1</v>
      </c>
      <c r="E13" s="5">
        <f t="shared" si="0"/>
        <v>1.3064233284684921E-2</v>
      </c>
      <c r="F13" s="5">
        <f t="shared" si="0"/>
        <v>5.8549831524319168E-2</v>
      </c>
      <c r="G13" s="5">
        <f t="shared" si="0"/>
        <v>9.6532352630053914E-2</v>
      </c>
      <c r="H13" s="5">
        <f t="shared" si="0"/>
        <v>5.8549831524319168E-2</v>
      </c>
      <c r="I13" s="5">
        <f t="shared" si="0"/>
        <v>1.3064233284684921E-2</v>
      </c>
      <c r="J13" s="13"/>
      <c r="K13" s="13"/>
      <c r="L13" s="22"/>
      <c r="M13" s="21">
        <v>241</v>
      </c>
      <c r="N13" s="21">
        <v>241</v>
      </c>
      <c r="O13" s="21">
        <v>244</v>
      </c>
      <c r="P13" s="21">
        <v>244</v>
      </c>
      <c r="Q13" s="21">
        <v>241</v>
      </c>
      <c r="R13" s="13"/>
    </row>
    <row r="14" spans="1:21 16382:16382" x14ac:dyDescent="0.25">
      <c r="D14" s="9">
        <v>0</v>
      </c>
      <c r="E14" s="5">
        <f t="shared" si="0"/>
        <v>2.1539279301848634E-2</v>
      </c>
      <c r="F14" s="5">
        <f t="shared" si="0"/>
        <v>9.6532352630053914E-2</v>
      </c>
      <c r="G14" s="5">
        <f>(1/(2*PI()*$B$3^2))*EXP(- ( G$11^2+$D14^2)/(2*$B$3^2) )</f>
        <v>0.15915494309189535</v>
      </c>
      <c r="H14" s="5">
        <f t="shared" si="0"/>
        <v>9.6532352630053914E-2</v>
      </c>
      <c r="I14" s="5">
        <f t="shared" si="0"/>
        <v>2.1539279301848634E-2</v>
      </c>
      <c r="J14" s="13"/>
      <c r="K14" s="13"/>
      <c r="L14" s="22"/>
      <c r="M14" s="21">
        <v>241</v>
      </c>
      <c r="N14" s="21">
        <v>243</v>
      </c>
      <c r="O14" s="21">
        <v>0</v>
      </c>
      <c r="P14" s="21">
        <v>244</v>
      </c>
      <c r="Q14" s="21">
        <v>243</v>
      </c>
      <c r="R14" s="13"/>
      <c r="S14" s="23"/>
      <c r="U14" t="s">
        <v>1</v>
      </c>
    </row>
    <row r="15" spans="1:21 16382:16382" x14ac:dyDescent="0.25">
      <c r="D15" s="9">
        <v>1</v>
      </c>
      <c r="E15" s="5">
        <f t="shared" si="0"/>
        <v>1.3064233284684921E-2</v>
      </c>
      <c r="F15" s="5">
        <f t="shared" si="0"/>
        <v>5.8549831524319168E-2</v>
      </c>
      <c r="G15" s="5">
        <f t="shared" si="0"/>
        <v>9.6532352630053914E-2</v>
      </c>
      <c r="H15" s="5">
        <f t="shared" si="0"/>
        <v>5.8549831524319168E-2</v>
      </c>
      <c r="I15" s="5">
        <f t="shared" si="0"/>
        <v>1.3064233284684921E-2</v>
      </c>
      <c r="J15" s="13"/>
      <c r="K15" s="13"/>
      <c r="L15" s="22"/>
      <c r="M15" s="21">
        <v>243</v>
      </c>
      <c r="N15" s="21">
        <v>243</v>
      </c>
      <c r="O15" s="21">
        <v>244</v>
      </c>
      <c r="P15" s="21">
        <v>244</v>
      </c>
      <c r="Q15" s="21">
        <v>242</v>
      </c>
      <c r="R15" s="13"/>
    </row>
    <row r="16" spans="1:21 16382:16382" x14ac:dyDescent="0.25">
      <c r="D16" s="9">
        <v>2</v>
      </c>
      <c r="E16" s="5">
        <f t="shared" si="0"/>
        <v>2.9150244650281935E-3</v>
      </c>
      <c r="F16" s="5">
        <f t="shared" si="0"/>
        <v>1.3064233284684921E-2</v>
      </c>
      <c r="G16" s="5">
        <f t="shared" si="0"/>
        <v>2.1539279301848634E-2</v>
      </c>
      <c r="H16" s="5">
        <f t="shared" si="0"/>
        <v>1.3064233284684921E-2</v>
      </c>
      <c r="I16" s="5">
        <f t="shared" si="0"/>
        <v>2.9150244650281935E-3</v>
      </c>
      <c r="J16" s="13"/>
      <c r="K16" s="13"/>
      <c r="L16" s="22"/>
      <c r="M16" s="21">
        <v>242</v>
      </c>
      <c r="N16" s="21">
        <v>0</v>
      </c>
      <c r="O16" s="21">
        <v>244</v>
      </c>
      <c r="P16" s="21">
        <v>245</v>
      </c>
      <c r="Q16" s="21">
        <v>243</v>
      </c>
      <c r="R16" s="13"/>
    </row>
    <row r="17" spans="2:19" x14ac:dyDescent="0.25">
      <c r="D17" s="12"/>
      <c r="E17" s="5"/>
      <c r="F17" s="5"/>
      <c r="G17" s="5"/>
      <c r="H17" s="5"/>
      <c r="I17" s="5"/>
      <c r="J17" s="13"/>
      <c r="K17" s="13"/>
      <c r="L17" s="13"/>
      <c r="M17" s="21"/>
      <c r="N17" s="21"/>
      <c r="O17" s="21"/>
      <c r="P17" s="21"/>
      <c r="Q17" s="21"/>
      <c r="R17" s="13"/>
    </row>
    <row r="18" spans="2:19" x14ac:dyDescent="0.25">
      <c r="D18" s="3"/>
      <c r="E18" s="5"/>
      <c r="F18" s="5"/>
      <c r="G18" s="5"/>
      <c r="H18" s="5"/>
      <c r="I18" s="5"/>
      <c r="J18" s="14"/>
      <c r="K18" s="14"/>
      <c r="L18" s="14"/>
      <c r="M18" s="14"/>
      <c r="N18" s="14"/>
      <c r="O18" s="14"/>
      <c r="P18" s="14"/>
      <c r="Q18" s="14"/>
      <c r="R18" s="14"/>
    </row>
    <row r="19" spans="2:19" x14ac:dyDescent="0.25">
      <c r="C19" s="17"/>
      <c r="D19" s="8"/>
      <c r="E19" s="7"/>
      <c r="F19" s="7"/>
      <c r="G19" s="7"/>
      <c r="H19" s="7"/>
      <c r="I19" s="7"/>
      <c r="J19" s="40"/>
      <c r="K19" s="14"/>
      <c r="L19" s="42"/>
      <c r="M19" s="36"/>
      <c r="N19" s="36"/>
      <c r="O19" s="36"/>
      <c r="P19" s="36"/>
      <c r="Q19" s="36"/>
      <c r="R19" s="14"/>
    </row>
    <row r="20" spans="2:19" x14ac:dyDescent="0.25">
      <c r="B20" s="11">
        <f>SUM(E12:I16)</f>
        <v>0.98181476105437404</v>
      </c>
      <c r="C20" s="19"/>
      <c r="D20" s="9"/>
      <c r="E20" s="27">
        <f>E12/$B$20</f>
        <v>2.9690167439504977E-3</v>
      </c>
      <c r="F20" s="28">
        <f t="shared" ref="F20:I20" si="1">F12/$B$20</f>
        <v>1.3306209891013656E-2</v>
      </c>
      <c r="G20" s="28">
        <f t="shared" si="1"/>
        <v>2.193823127971465E-2</v>
      </c>
      <c r="H20" s="28">
        <f t="shared" si="1"/>
        <v>1.3306209891013656E-2</v>
      </c>
      <c r="I20" s="29">
        <f t="shared" si="1"/>
        <v>2.9690167439504977E-3</v>
      </c>
      <c r="J20" s="24">
        <f>SUM(E20:I20)</f>
        <v>5.4488684549642959E-2</v>
      </c>
      <c r="K20" s="24"/>
      <c r="L20" s="43"/>
      <c r="M20" s="15">
        <f>E20*M12</f>
        <v>0.71553303529206991</v>
      </c>
      <c r="N20" s="15">
        <f>F20*N12</f>
        <v>3.2067965837342913</v>
      </c>
      <c r="O20" s="15">
        <f>G20*O12</f>
        <v>5.3748666635300895</v>
      </c>
      <c r="P20" s="15">
        <f>H20*P12</f>
        <v>3.2600214232983458</v>
      </c>
      <c r="Q20" s="15">
        <f>I20*Q12</f>
        <v>0.71850205203602047</v>
      </c>
      <c r="R20" s="15"/>
    </row>
    <row r="21" spans="2:19" x14ac:dyDescent="0.25">
      <c r="C21" s="17"/>
      <c r="D21" s="9"/>
      <c r="E21" s="30">
        <f t="shared" ref="E21:I21" si="2">E13/$B$20</f>
        <v>1.3306209891013656E-2</v>
      </c>
      <c r="F21" s="31">
        <f t="shared" si="2"/>
        <v>5.9634295436180158E-2</v>
      </c>
      <c r="G21" s="31">
        <f t="shared" si="2"/>
        <v>9.8320331348845796E-2</v>
      </c>
      <c r="H21" s="31">
        <f t="shared" si="2"/>
        <v>5.9634295436180158E-2</v>
      </c>
      <c r="I21" s="32">
        <f t="shared" si="2"/>
        <v>1.3306209891013656E-2</v>
      </c>
      <c r="J21" s="24">
        <f>SUM(E21:I21)</f>
        <v>0.24420134200323343</v>
      </c>
      <c r="K21" s="24"/>
      <c r="L21" s="43"/>
      <c r="M21" s="15">
        <f>E21*M13</f>
        <v>3.2067965837342913</v>
      </c>
      <c r="N21" s="15">
        <f>F21*N13</f>
        <v>14.371865200119418</v>
      </c>
      <c r="O21" s="15">
        <f>G21*O13</f>
        <v>23.990160849118375</v>
      </c>
      <c r="P21" s="15">
        <f>H21*P13</f>
        <v>14.550768086427958</v>
      </c>
      <c r="Q21" s="15">
        <f>I21*Q13</f>
        <v>3.2067965837342913</v>
      </c>
      <c r="R21" s="15"/>
    </row>
    <row r="22" spans="2:19" x14ac:dyDescent="0.25">
      <c r="C22" s="17"/>
      <c r="D22" s="9"/>
      <c r="E22" s="30">
        <f t="shared" ref="E22:I22" si="3">E14/$B$20</f>
        <v>2.193823127971465E-2</v>
      </c>
      <c r="F22" s="31">
        <f t="shared" si="3"/>
        <v>9.8320331348845796E-2</v>
      </c>
      <c r="G22" s="31">
        <f t="shared" si="3"/>
        <v>0.16210282163712669</v>
      </c>
      <c r="H22" s="31">
        <f t="shared" si="3"/>
        <v>9.8320331348845796E-2</v>
      </c>
      <c r="I22" s="32">
        <f t="shared" si="3"/>
        <v>2.193823127971465E-2</v>
      </c>
      <c r="J22" s="24">
        <f>SUM(E22:I22)</f>
        <v>0.40261994689424757</v>
      </c>
      <c r="K22" s="24"/>
      <c r="L22" s="43"/>
      <c r="M22" s="15">
        <f>E22*M14</f>
        <v>5.2871137384112306</v>
      </c>
      <c r="N22" s="15">
        <f>F22*N14</f>
        <v>23.891840517769527</v>
      </c>
      <c r="O22" s="15">
        <f>G22*O14</f>
        <v>0</v>
      </c>
      <c r="P22" s="15">
        <f>H22*P14</f>
        <v>23.990160849118375</v>
      </c>
      <c r="Q22" s="15">
        <f>I22*Q14</f>
        <v>5.3309902009706596</v>
      </c>
      <c r="R22" s="15"/>
      <c r="S22" s="41">
        <f>SUM(M20:Q24)</f>
        <v>200.64070986733938</v>
      </c>
    </row>
    <row r="23" spans="2:19" x14ac:dyDescent="0.25">
      <c r="C23" s="17"/>
      <c r="D23" s="9"/>
      <c r="E23" s="30">
        <f t="shared" ref="E23:I23" si="4">E15/$B$20</f>
        <v>1.3306209891013656E-2</v>
      </c>
      <c r="F23" s="31">
        <f t="shared" si="4"/>
        <v>5.9634295436180158E-2</v>
      </c>
      <c r="G23" s="31">
        <f t="shared" si="4"/>
        <v>9.8320331348845796E-2</v>
      </c>
      <c r="H23" s="31">
        <f t="shared" si="4"/>
        <v>5.9634295436180158E-2</v>
      </c>
      <c r="I23" s="32">
        <f t="shared" si="4"/>
        <v>1.3306209891013656E-2</v>
      </c>
      <c r="J23" s="24">
        <f>SUM(E23:I23)</f>
        <v>0.24420134200323343</v>
      </c>
      <c r="K23" s="24"/>
      <c r="L23" s="43"/>
      <c r="M23" s="15">
        <f>E23*M15</f>
        <v>3.2334090035163183</v>
      </c>
      <c r="N23" s="15">
        <f>F23*N15</f>
        <v>14.491133790991778</v>
      </c>
      <c r="O23" s="15">
        <f>G23*O15</f>
        <v>23.990160849118375</v>
      </c>
      <c r="P23" s="15">
        <f>H23*P15</f>
        <v>14.550768086427958</v>
      </c>
      <c r="Q23" s="15">
        <f>I23*Q15</f>
        <v>3.2201027936253048</v>
      </c>
      <c r="R23" s="15"/>
    </row>
    <row r="24" spans="2:19" x14ac:dyDescent="0.25">
      <c r="C24" s="17"/>
      <c r="D24" s="8"/>
      <c r="E24" s="33">
        <f t="shared" ref="E24:I24" si="5">E16/$B$20</f>
        <v>2.9690167439504977E-3</v>
      </c>
      <c r="F24" s="34">
        <f t="shared" si="5"/>
        <v>1.3306209891013656E-2</v>
      </c>
      <c r="G24" s="34">
        <f t="shared" si="5"/>
        <v>2.193823127971465E-2</v>
      </c>
      <c r="H24" s="34">
        <f t="shared" si="5"/>
        <v>1.3306209891013656E-2</v>
      </c>
      <c r="I24" s="35">
        <f t="shared" si="5"/>
        <v>2.9690167439504977E-3</v>
      </c>
      <c r="J24" s="37">
        <f>SUM(E24:I24)</f>
        <v>5.4488684549642959E-2</v>
      </c>
      <c r="K24" s="24"/>
      <c r="L24" s="43"/>
      <c r="M24" s="15">
        <f>E24*M16</f>
        <v>0.71850205203602047</v>
      </c>
      <c r="N24" s="15">
        <f>F24*N16</f>
        <v>0</v>
      </c>
      <c r="O24" s="15">
        <f>G24*O16</f>
        <v>5.3529284322503745</v>
      </c>
      <c r="P24" s="15">
        <f>H24*P16</f>
        <v>3.2600214232983458</v>
      </c>
      <c r="Q24" s="15">
        <f>I24*Q16</f>
        <v>0.72147106877997091</v>
      </c>
      <c r="R24" s="15"/>
    </row>
    <row r="25" spans="2:19" x14ac:dyDescent="0.25">
      <c r="C25" s="17"/>
      <c r="D25" s="3"/>
      <c r="E25" s="39">
        <f>SUM(E20:E24)</f>
        <v>5.4488684549642959E-2</v>
      </c>
      <c r="F25" s="26">
        <f>SUM(F20:F24)</f>
        <v>0.24420134200323343</v>
      </c>
      <c r="G25" s="26">
        <f>SUM(G20:G24)</f>
        <v>0.40261994689424757</v>
      </c>
      <c r="H25" s="26">
        <f>SUM(H20:H24)</f>
        <v>0.24420134200323343</v>
      </c>
      <c r="I25" s="38">
        <f>SUM(I20:I24)</f>
        <v>5.4488684549642959E-2</v>
      </c>
      <c r="J25" s="25">
        <f>SUM(E25:I25)</f>
        <v>1.0000000000000004</v>
      </c>
      <c r="K25" s="25"/>
      <c r="L25" s="14"/>
      <c r="M25" s="14"/>
      <c r="N25" s="14"/>
      <c r="O25" s="14"/>
      <c r="P25" s="14"/>
      <c r="Q25" s="14"/>
      <c r="R25" s="14"/>
    </row>
    <row r="26" spans="2:19" x14ac:dyDescent="0.25">
      <c r="C26" s="17"/>
      <c r="D26" s="3"/>
      <c r="E26" s="24"/>
      <c r="F26" s="26"/>
      <c r="G26" s="26"/>
      <c r="H26" s="26"/>
      <c r="I26" s="24"/>
      <c r="J26" s="25"/>
      <c r="K26" s="25"/>
      <c r="L26" s="14"/>
      <c r="M26" s="14"/>
      <c r="N26" s="14"/>
      <c r="O26" s="14"/>
      <c r="P26" s="14"/>
      <c r="Q26" s="14"/>
      <c r="R26" s="14"/>
    </row>
    <row r="27" spans="2:19" x14ac:dyDescent="0.25">
      <c r="C27" s="17"/>
      <c r="D27" s="3"/>
      <c r="E27" s="26"/>
      <c r="F27" s="26"/>
      <c r="G27" s="26"/>
      <c r="H27" s="26"/>
      <c r="I27" s="26"/>
      <c r="J27" s="25"/>
      <c r="K27" s="25"/>
      <c r="L27" s="14"/>
      <c r="M27" s="14"/>
      <c r="N27" s="14"/>
      <c r="O27" s="14"/>
      <c r="P27" s="14"/>
      <c r="Q27" s="14"/>
      <c r="R27" s="14"/>
    </row>
    <row r="28" spans="2:19" x14ac:dyDescent="0.25">
      <c r="C28" s="17"/>
      <c r="D28" s="8"/>
      <c r="E28" s="7"/>
      <c r="F28" s="7"/>
      <c r="G28" s="7"/>
      <c r="H28" s="7"/>
      <c r="I28" s="7"/>
      <c r="J28" s="14"/>
      <c r="K28" s="14"/>
      <c r="L28" s="14"/>
      <c r="M28" s="14"/>
      <c r="N28" s="14"/>
      <c r="O28" s="14"/>
      <c r="P28" s="14"/>
      <c r="Q28" s="14"/>
      <c r="R28" s="14"/>
    </row>
    <row r="29" spans="2:19" x14ac:dyDescent="0.25">
      <c r="B29" s="10">
        <v>256</v>
      </c>
      <c r="C29" s="20"/>
      <c r="D29" s="9"/>
      <c r="E29" s="4">
        <f>E20*$B$29</f>
        <v>0.7600682864513274</v>
      </c>
      <c r="F29" s="4">
        <f t="shared" ref="F29:I29" si="6">F20*$B$29</f>
        <v>3.406389732099496</v>
      </c>
      <c r="G29" s="4">
        <f t="shared" si="6"/>
        <v>5.6161872076069503</v>
      </c>
      <c r="H29" s="4">
        <f t="shared" si="6"/>
        <v>3.406389732099496</v>
      </c>
      <c r="I29" s="4">
        <f t="shared" si="6"/>
        <v>0.7600682864513274</v>
      </c>
      <c r="J29" s="16"/>
      <c r="K29" s="16"/>
      <c r="L29" s="16"/>
      <c r="M29" s="16"/>
      <c r="N29" s="16"/>
      <c r="O29" s="16"/>
      <c r="P29" s="16"/>
      <c r="Q29" s="16"/>
      <c r="R29" s="16"/>
    </row>
    <row r="30" spans="2:19" x14ac:dyDescent="0.25">
      <c r="C30" s="17"/>
      <c r="D30" s="9"/>
      <c r="E30" s="4">
        <f t="shared" ref="E30:I30" si="7">E21*$B$29</f>
        <v>3.406389732099496</v>
      </c>
      <c r="F30" s="4">
        <f t="shared" si="7"/>
        <v>15.266379631662121</v>
      </c>
      <c r="G30" s="4">
        <f t="shared" si="7"/>
        <v>25.170004825304524</v>
      </c>
      <c r="H30" s="4">
        <f t="shared" si="7"/>
        <v>15.266379631662121</v>
      </c>
      <c r="I30" s="4">
        <f t="shared" si="7"/>
        <v>3.406389732099496</v>
      </c>
      <c r="J30" s="16"/>
      <c r="K30" s="16"/>
      <c r="L30" s="16"/>
      <c r="M30" s="16"/>
      <c r="N30" s="16"/>
      <c r="O30" s="16"/>
      <c r="P30" s="16"/>
      <c r="Q30" s="16"/>
      <c r="R30" s="16"/>
    </row>
    <row r="31" spans="2:19" x14ac:dyDescent="0.25">
      <c r="C31" s="17"/>
      <c r="D31" s="9"/>
      <c r="E31" s="4">
        <f t="shared" ref="E31:I31" si="8">E22*$B$29</f>
        <v>5.6161872076069503</v>
      </c>
      <c r="F31" s="4">
        <f t="shared" si="8"/>
        <v>25.170004825304524</v>
      </c>
      <c r="G31" s="4">
        <f t="shared" si="8"/>
        <v>41.498322339104433</v>
      </c>
      <c r="H31" s="4">
        <f t="shared" si="8"/>
        <v>25.170004825304524</v>
      </c>
      <c r="I31" s="4">
        <f t="shared" si="8"/>
        <v>5.6161872076069503</v>
      </c>
      <c r="J31" s="16"/>
      <c r="K31" s="16"/>
      <c r="L31" s="16"/>
      <c r="M31" s="16"/>
      <c r="N31" s="16"/>
      <c r="O31" s="16"/>
      <c r="P31" s="16"/>
      <c r="Q31" s="16"/>
      <c r="R31" s="16"/>
    </row>
    <row r="32" spans="2:19" x14ac:dyDescent="0.25">
      <c r="D32" s="9"/>
      <c r="E32" s="4">
        <f t="shared" ref="E32:I32" si="9">E23*$B$29</f>
        <v>3.406389732099496</v>
      </c>
      <c r="F32" s="4">
        <f t="shared" si="9"/>
        <v>15.266379631662121</v>
      </c>
      <c r="G32" s="4">
        <f t="shared" si="9"/>
        <v>25.170004825304524</v>
      </c>
      <c r="H32" s="4">
        <f t="shared" si="9"/>
        <v>15.266379631662121</v>
      </c>
      <c r="I32" s="4">
        <f t="shared" si="9"/>
        <v>3.406389732099496</v>
      </c>
      <c r="J32" s="16"/>
      <c r="K32" s="16"/>
      <c r="L32" s="16"/>
      <c r="M32" s="16"/>
      <c r="N32" s="16"/>
      <c r="O32" s="16"/>
      <c r="P32" s="16"/>
      <c r="Q32" s="16"/>
      <c r="R32" s="16"/>
    </row>
    <row r="33" spans="4:18" x14ac:dyDescent="0.25">
      <c r="D33" s="9"/>
      <c r="E33" s="4">
        <f t="shared" ref="E33:I33" si="10">E24*$B$29</f>
        <v>0.7600682864513274</v>
      </c>
      <c r="F33" s="4">
        <f t="shared" si="10"/>
        <v>3.406389732099496</v>
      </c>
      <c r="G33" s="4">
        <f t="shared" si="10"/>
        <v>5.6161872076069503</v>
      </c>
      <c r="H33" s="4">
        <f t="shared" si="10"/>
        <v>3.406389732099496</v>
      </c>
      <c r="I33" s="4">
        <f t="shared" si="10"/>
        <v>0.7600682864513274</v>
      </c>
      <c r="J33" s="16"/>
      <c r="K33" s="16"/>
      <c r="L33" s="16"/>
      <c r="M33" s="16"/>
      <c r="N33" s="16"/>
      <c r="O33" s="16"/>
      <c r="P33" s="16"/>
      <c r="Q33" s="16"/>
      <c r="R33" s="16"/>
    </row>
    <row r="34" spans="4:18" x14ac:dyDescent="0.25">
      <c r="J34" s="14"/>
      <c r="K34" s="14"/>
      <c r="L34" s="14"/>
      <c r="M34" s="14"/>
      <c r="N34" s="14"/>
      <c r="O34" s="14"/>
      <c r="P34" s="14"/>
      <c r="Q34" s="14"/>
      <c r="R34" s="14"/>
    </row>
    <row r="35" spans="4:18" x14ac:dyDescent="0.25">
      <c r="J35" s="14"/>
      <c r="K35" s="14"/>
      <c r="L35" s="14"/>
      <c r="M35" s="14"/>
      <c r="N35" s="14"/>
      <c r="O35" s="14"/>
      <c r="P35" s="14"/>
      <c r="Q35" s="14"/>
      <c r="R35" s="14"/>
    </row>
    <row r="36" spans="4:18" x14ac:dyDescent="0.25">
      <c r="J36" s="14"/>
      <c r="K36" s="14"/>
      <c r="L36" s="14"/>
      <c r="M36" s="14"/>
      <c r="N36" s="14"/>
      <c r="O36" s="14"/>
      <c r="P36" s="14"/>
      <c r="Q36" s="14"/>
      <c r="R36" s="14"/>
    </row>
    <row r="37" spans="4:18" x14ac:dyDescent="0.25">
      <c r="J37" s="14"/>
      <c r="K37" s="14"/>
      <c r="L37" s="14"/>
      <c r="M37" s="14"/>
      <c r="N37" s="14"/>
      <c r="O37" s="14"/>
      <c r="P37" s="14"/>
      <c r="Q37" s="14"/>
      <c r="R37" s="14"/>
    </row>
    <row r="38" spans="4:18" x14ac:dyDescent="0.25">
      <c r="J38" s="14"/>
      <c r="K38" s="14"/>
      <c r="L38" s="14"/>
      <c r="M38" s="14"/>
      <c r="N38" s="14"/>
      <c r="O38" s="14"/>
      <c r="P38" s="14"/>
      <c r="Q38" s="14"/>
      <c r="R38" s="14"/>
    </row>
    <row r="39" spans="4:18" x14ac:dyDescent="0.25">
      <c r="D39" s="42"/>
      <c r="E39" s="7">
        <v>-1</v>
      </c>
      <c r="F39" s="7">
        <v>0</v>
      </c>
      <c r="G39" s="7">
        <v>1</v>
      </c>
    </row>
    <row r="40" spans="4:18" x14ac:dyDescent="0.25">
      <c r="D40" s="9">
        <v>-1</v>
      </c>
      <c r="E40" s="5">
        <f>(1/(2*PI()*$B$3^2))*EXP(- ( E$39^2+$D40^2)/(2*$B$3^2) )</f>
        <v>5.8549831524319168E-2</v>
      </c>
      <c r="F40" s="5">
        <f>(1/(2*PI()*$B$3^2))*EXP(- ( F$39^2+$D40^2)/(2*$B$3^2) )</f>
        <v>9.6532352630053914E-2</v>
      </c>
      <c r="G40" s="5">
        <f>(1/(2*PI()*$B$3^2))*EXP(- ( G$39^2+$D40^2)/(2*$B$3^2) )</f>
        <v>5.8549831524319168E-2</v>
      </c>
    </row>
    <row r="41" spans="4:18" x14ac:dyDescent="0.25">
      <c r="D41" s="9">
        <v>0</v>
      </c>
      <c r="E41" s="5">
        <f>(1/(2*PI()*$B$3^2))*EXP(- ( E$39^2+$D41^2)/(2*$B$3^2) )</f>
        <v>9.6532352630053914E-2</v>
      </c>
      <c r="F41" s="5">
        <f>(1/(2*PI()*$B$3^2))*EXP(- ( F$39^2+$D41^2)/(2*$B$3^2) )</f>
        <v>0.15915494309189535</v>
      </c>
      <c r="G41" s="5">
        <f>(1/(2*PI()*$B$3^2))*EXP(- ( G$39^2+$D41^2)/(2*$B$3^2) )</f>
        <v>9.6532352630053914E-2</v>
      </c>
    </row>
    <row r="42" spans="4:18" x14ac:dyDescent="0.25">
      <c r="D42" s="9">
        <v>1</v>
      </c>
      <c r="E42" s="5">
        <f>(1/(2*PI()*$B$3^2))*EXP(- ( E$39^2+$D42^2)/(2*$B$3^2) )</f>
        <v>5.8549831524319168E-2</v>
      </c>
      <c r="F42" s="5">
        <f>(1/(2*PI()*$B$3^2))*EXP(- ( F$39^2+$D42^2)/(2*$B$3^2) )</f>
        <v>9.6532352630053914E-2</v>
      </c>
      <c r="G42" s="5">
        <f>(1/(2*PI()*$B$3^2))*EXP(- ( G$39^2+$D42^2)/(2*$B$3^2) )</f>
        <v>5.8549831524319168E-2</v>
      </c>
    </row>
    <row r="45" spans="4:18" x14ac:dyDescent="0.25">
      <c r="D45" s="42"/>
      <c r="E45" s="36"/>
      <c r="F45" s="36"/>
      <c r="G45" s="36"/>
      <c r="H45" s="40"/>
    </row>
    <row r="46" spans="4:18" x14ac:dyDescent="0.25">
      <c r="D46" s="45"/>
      <c r="E46" s="46">
        <f>E40/SUM($E$40:$G$42)</f>
        <v>7.5113607954111511E-2</v>
      </c>
      <c r="F46" s="46">
        <f t="shared" ref="F46:G46" si="11">F40/SUM($E$40:$G$42)</f>
        <v>0.12384140315297398</v>
      </c>
      <c r="G46" s="46">
        <f t="shared" si="11"/>
        <v>7.5113607954111511E-2</v>
      </c>
      <c r="H46" s="48">
        <f>SUM(E46:G46)</f>
        <v>0.27406861906119701</v>
      </c>
    </row>
    <row r="47" spans="4:18" x14ac:dyDescent="0.25">
      <c r="D47" s="45"/>
      <c r="E47" s="46">
        <f t="shared" ref="E47:G47" si="12">E41/SUM($E$40:$G$42)</f>
        <v>0.12384140315297398</v>
      </c>
      <c r="F47" s="46">
        <f t="shared" si="12"/>
        <v>0.20417995557165811</v>
      </c>
      <c r="G47" s="46">
        <f t="shared" si="12"/>
        <v>0.12384140315297398</v>
      </c>
      <c r="H47" s="48">
        <f>SUM(E47:G47)</f>
        <v>0.4518627618776061</v>
      </c>
    </row>
    <row r="48" spans="4:18" x14ac:dyDescent="0.25">
      <c r="D48" s="42"/>
      <c r="E48" s="49">
        <f t="shared" ref="E48:G48" si="13">E42/SUM($E$40:$G$42)</f>
        <v>7.5113607954111511E-2</v>
      </c>
      <c r="F48" s="49">
        <f t="shared" si="13"/>
        <v>0.12384140315297398</v>
      </c>
      <c r="G48" s="49">
        <f t="shared" si="13"/>
        <v>7.5113607954111511E-2</v>
      </c>
      <c r="H48" s="50">
        <f>SUM(E48:G48)</f>
        <v>0.27406861906119701</v>
      </c>
    </row>
    <row r="49" spans="4:8" x14ac:dyDescent="0.25">
      <c r="E49" s="51">
        <f>SUM(E46:E48)</f>
        <v>0.27406861906119701</v>
      </c>
      <c r="F49" s="47">
        <f>SUM(F46:F48)</f>
        <v>0.4518627618776061</v>
      </c>
      <c r="G49" s="47">
        <f>SUM(G46:G48)</f>
        <v>0.27406861906119701</v>
      </c>
      <c r="H49" s="48">
        <f>SUM(E49:G49)</f>
        <v>1</v>
      </c>
    </row>
    <row r="51" spans="4:8" x14ac:dyDescent="0.25">
      <c r="D51" s="42"/>
      <c r="E51" s="36"/>
      <c r="F51" s="36"/>
      <c r="G51" s="36"/>
    </row>
    <row r="52" spans="4:8" x14ac:dyDescent="0.25">
      <c r="D52" s="45"/>
      <c r="E52" s="3">
        <v>112</v>
      </c>
      <c r="F52" s="3">
        <v>126</v>
      </c>
      <c r="G52" s="3">
        <v>147</v>
      </c>
    </row>
    <row r="53" spans="4:8" x14ac:dyDescent="0.25">
      <c r="D53" s="45"/>
      <c r="E53" s="3">
        <v>121</v>
      </c>
      <c r="F53" s="3">
        <v>143</v>
      </c>
      <c r="G53" s="3">
        <v>139</v>
      </c>
    </row>
    <row r="54" spans="4:8" x14ac:dyDescent="0.25">
      <c r="D54" s="45"/>
      <c r="E54" s="3">
        <v>123</v>
      </c>
      <c r="F54" s="3">
        <v>130</v>
      </c>
      <c r="G54" s="3">
        <v>124</v>
      </c>
    </row>
    <row r="56" spans="4:8" x14ac:dyDescent="0.25">
      <c r="D56" s="42"/>
      <c r="E56" s="36"/>
      <c r="F56" s="36"/>
      <c r="G56" s="36"/>
    </row>
    <row r="57" spans="4:8" x14ac:dyDescent="0.25">
      <c r="D57" s="45"/>
      <c r="E57" s="6">
        <f>E52*E46</f>
        <v>8.4127240908604897</v>
      </c>
      <c r="F57" s="6">
        <f t="shared" ref="F57:G57" si="14">F52*F46</f>
        <v>15.604016797274722</v>
      </c>
      <c r="G57" s="6">
        <f t="shared" si="14"/>
        <v>11.041700369254393</v>
      </c>
    </row>
    <row r="58" spans="4:8" x14ac:dyDescent="0.25">
      <c r="D58" s="45"/>
      <c r="E58" s="6">
        <f t="shared" ref="E58:G58" si="15">E53*E47</f>
        <v>14.984809781509853</v>
      </c>
      <c r="F58" s="6">
        <f t="shared" si="15"/>
        <v>29.19773364674711</v>
      </c>
      <c r="G58" s="6">
        <f t="shared" si="15"/>
        <v>17.213955038263382</v>
      </c>
      <c r="H58" s="4">
        <f>SUM(E57:G59)</f>
        <v>131.10738329846211</v>
      </c>
    </row>
    <row r="59" spans="4:8" x14ac:dyDescent="0.25">
      <c r="D59" s="45"/>
      <c r="E59" s="6">
        <f t="shared" ref="E59:G59" si="16">E54*E48</f>
        <v>9.2389737783557155</v>
      </c>
      <c r="F59" s="6">
        <f t="shared" si="16"/>
        <v>16.099382409886619</v>
      </c>
      <c r="G59" s="6">
        <f t="shared" si="16"/>
        <v>9.3140873863098275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Smolanko, Oleg</dc:creator>
  <cp:lastModifiedBy>Smolanko, Oleg</cp:lastModifiedBy>
  <dcterms:created xsi:type="dcterms:W3CDTF">2021-04-01T13:32:19Z</dcterms:created>
  <dcterms:modified xsi:type="dcterms:W3CDTF">2021-04-06T08:31:08Z</dcterms:modified>
</cp:coreProperties>
</file>