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do_acer\пдо - документы\"/>
    </mc:Choice>
  </mc:AlternateContent>
  <bookViews>
    <workbookView showSheetTabs="0" xWindow="0" yWindow="0" windowWidth="19200" windowHeight="9435" tabRatio="0"/>
  </bookViews>
  <sheets>
    <sheet name="Sheet1" sheetId="1" r:id="rId1"/>
  </sheets>
  <definedNames>
    <definedName name="_xlnm._FilterDatabase" localSheetId="0" hidden="1">Sheet1!$A$1:$AC$7</definedName>
    <definedName name="Z_207E2E92_F232_4A06_8DBD_D2C1BAA984BA_.wvu.Cols" localSheetId="0" hidden="1">Sheet1!$AD:$AD</definedName>
    <definedName name="Z_207E2E92_F232_4A06_8DBD_D2C1BAA984BA_.wvu.FilterData" localSheetId="0" hidden="1">Sheet1!$A$1:$AC$7</definedName>
    <definedName name="Z_37A70FCC_6981_46E6_9832_C2A75A3C1516_.wvu.Cols" localSheetId="0" hidden="1">Sheet1!$AD:$AD</definedName>
    <definedName name="Z_37A70FCC_6981_46E6_9832_C2A75A3C1516_.wvu.FilterData" localSheetId="0" hidden="1">Sheet1!$A$1:$AC$7</definedName>
    <definedName name="Z_9A2FBE4B_4FE2_4628_A93A_82577A52F50B_.wvu.Cols" localSheetId="0" hidden="1">Sheet1!$AD:$AD</definedName>
    <definedName name="Z_9A2FBE4B_4FE2_4628_A93A_82577A52F50B_.wvu.FilterData" localSheetId="0" hidden="1">Sheet1!$A$1:$AC$7</definedName>
  </definedNames>
  <calcPr calcId="162913"/>
  <customWorkbookViews>
    <customWorkbookView name="USER - Личное представление" guid="{9A2FBE4B-4FE2-4628-A93A-82577A52F50B}" mergeInterval="0" personalView="1" maximized="1" showSheetTabs="0" windowWidth="1436" windowHeight="659" tabRatio="0" activeSheetId="1"/>
    <customWorkbookView name="Admin - Личное представление" guid="{37A70FCC-6981-46E6-9832-C2A75A3C1516}" mergeInterval="0" personalView="1" maximized="1" showSheetTabs="0" xWindow="-8" yWindow="-8" windowWidth="1616" windowHeight="876" tabRatio="0" activeSheetId="1"/>
    <customWorkbookView name="Oleg - Личное представление" guid="{207E2E92-F232-4A06-8DBD-D2C1BAA984BA}" mergeInterval="0" personalView="1" maximized="1" showSheetTabs="0" xWindow="-7" yWindow="-7" windowWidth="1294" windowHeight="774" tabRatio="0" activeSheetId="1"/>
  </customWorkbookViews>
</workbook>
</file>

<file path=xl/calcChain.xml><?xml version="1.0" encoding="utf-8"?>
<calcChain xmlns="http://schemas.openxmlformats.org/spreadsheetml/2006/main">
  <c r="H6" i="1" l="1"/>
  <c r="H4" i="1" l="1"/>
  <c r="H2" i="1"/>
  <c r="I6" i="1" l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AD6" i="1" s="1"/>
  <c r="AE6" i="1" s="1"/>
  <c r="I2" i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AD2" i="1" l="1"/>
  <c r="AE2" i="1" s="1"/>
  <c r="I4" i="1" l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</calcChain>
</file>

<file path=xl/sharedStrings.xml><?xml version="1.0" encoding="utf-8"?>
<sst xmlns="http://schemas.openxmlformats.org/spreadsheetml/2006/main" count="21" uniqueCount="18">
  <si>
    <t>Изделие</t>
  </si>
  <si>
    <t>План</t>
  </si>
  <si>
    <t>Цех</t>
  </si>
  <si>
    <t>Деталь</t>
  </si>
  <si>
    <t>Наименование</t>
  </si>
  <si>
    <t>Прим-сть</t>
  </si>
  <si>
    <t>Дефицит</t>
  </si>
  <si>
    <t>С/С</t>
  </si>
  <si>
    <t>Деф</t>
  </si>
  <si>
    <t>4</t>
  </si>
  <si>
    <t>3КД90Т.32.01.041Д</t>
  </si>
  <si>
    <t>3КД90Т.32.01.021Д</t>
  </si>
  <si>
    <t>труба плунжера</t>
  </si>
  <si>
    <t>труба цилиндра</t>
  </si>
  <si>
    <t>3КД90Т.32.01.000Д</t>
  </si>
  <si>
    <t>2КД90Т.35.01.000</t>
  </si>
  <si>
    <t>2КД90Т.35.01.051</t>
  </si>
  <si>
    <t>Остаток в цехе №7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</si>
</sst>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8"/>
      <name val="Arial"/>
      <family val="2"/>
      <charset val="204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b/>
      <sz val="10"/>
      <name val="Arial"/>
      <family val="2"/>
      <charset val="204"/>
    </font>
    <font>
      <i/>
      <sz val="8"/>
      <name val="Arial Cyr"/>
      <charset val="204"/>
    </font>
    <font>
      <b/>
      <sz val="10"/>
      <name val="Arial Cyr"/>
      <charset val="204"/>
    </font>
    <font>
      <b/>
      <sz val="8"/>
      <name val="Arial Cyr"/>
      <charset val="204"/>
    </font>
    <font>
      <b/>
      <sz val="16"/>
      <name val="Arial"/>
      <family val="2"/>
      <charset val="204"/>
    </font>
    <font>
      <sz val="16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horizontal="left"/>
    </xf>
  </cellStyleXfs>
  <cellXfs count="34"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/>
    <xf numFmtId="1" fontId="0" fillId="0" borderId="0" xfId="0" applyNumberFormat="1" applyAlignment="1">
      <alignment horizontal="center"/>
    </xf>
    <xf numFmtId="1" fontId="0" fillId="0" borderId="0" xfId="0" applyNumberFormat="1" applyAlignment="1"/>
    <xf numFmtId="49" fontId="6" fillId="0" borderId="6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8" xfId="0" applyFont="1" applyBorder="1" applyAlignment="1"/>
    <xf numFmtId="0" fontId="5" fillId="0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/>
    </xf>
    <xf numFmtId="0" fontId="5" fillId="0" borderId="5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" fontId="1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49" fontId="6" fillId="0" borderId="13" xfId="0" applyNumberFormat="1" applyFont="1" applyFill="1" applyBorder="1" applyAlignment="1">
      <alignment horizontal="center" vertical="center" textRotation="90"/>
    </xf>
    <xf numFmtId="49" fontId="6" fillId="0" borderId="14" xfId="0" applyNumberFormat="1" applyFont="1" applyFill="1" applyBorder="1" applyAlignment="1">
      <alignment horizontal="center" vertical="center" textRotation="90"/>
    </xf>
    <xf numFmtId="49" fontId="6" fillId="0" borderId="15" xfId="0" applyNumberFormat="1" applyFont="1" applyFill="1" applyBorder="1" applyAlignment="1">
      <alignment horizontal="center" vertical="center" textRotation="90"/>
    </xf>
    <xf numFmtId="49" fontId="6" fillId="0" borderId="16" xfId="0" applyNumberFormat="1" applyFont="1" applyFill="1" applyBorder="1" applyAlignment="1">
      <alignment horizontal="center" vertical="center" textRotation="90"/>
    </xf>
    <xf numFmtId="0" fontId="3" fillId="3" borderId="10" xfId="0" applyFont="1" applyFill="1" applyBorder="1" applyAlignment="1">
      <alignment horizontal="center" vertical="center"/>
    </xf>
  </cellXfs>
  <cellStyles count="1">
    <cellStyle name="Обычный" xfId="0" builtinId="0"/>
  </cellStyles>
  <dxfs count="3">
    <dxf>
      <font>
        <color theme="3" tint="-0.499984740745262"/>
      </font>
      <fill>
        <patternFill>
          <bgColor theme="3" tint="-0.499984740745262"/>
        </patternFill>
      </fill>
    </dxf>
    <dxf>
      <font>
        <color theme="3" tint="-0.499984740745262"/>
      </font>
      <fill>
        <patternFill>
          <bgColor theme="3" tint="-0.499984740745262"/>
        </patternFill>
      </fill>
    </dxf>
    <dxf>
      <font>
        <color theme="3" tint="-0.499984740745262"/>
      </font>
      <fill>
        <patternFill>
          <bgColor theme="3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W4" sqref="W4"/>
    </sheetView>
  </sheetViews>
  <sheetFormatPr defaultColWidth="17.33203125" defaultRowHeight="11.25" x14ac:dyDescent="0.2"/>
  <cols>
    <col min="1" max="1" width="5.6640625" customWidth="1"/>
    <col min="2" max="2" width="7.83203125" style="1" customWidth="1"/>
    <col min="3" max="3" width="5.6640625" style="1" customWidth="1"/>
    <col min="4" max="4" width="22" style="2" customWidth="1"/>
    <col min="5" max="5" width="9.5" customWidth="1"/>
    <col min="6" max="6" width="5.33203125" style="3" customWidth="1"/>
    <col min="7" max="7" width="8" style="4" customWidth="1"/>
    <col min="8" max="8" width="6.6640625" style="3" customWidth="1"/>
    <col min="9" max="9" width="9" style="1" customWidth="1"/>
    <col min="10" max="10" width="4.6640625" customWidth="1"/>
    <col min="11" max="29" width="5.83203125" customWidth="1"/>
    <col min="30" max="30" width="6.5" hidden="1" customWidth="1"/>
    <col min="31" max="31" width="10.5" customWidth="1"/>
  </cols>
  <sheetData>
    <row r="1" spans="1:31" ht="42.75" customHeight="1" thickBot="1" x14ac:dyDescent="0.25">
      <c r="A1" s="28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2" t="s">
        <v>5</v>
      </c>
      <c r="G1" s="22" t="s">
        <v>17</v>
      </c>
      <c r="H1" s="22" t="s">
        <v>6</v>
      </c>
      <c r="I1" s="21" t="s">
        <v>7</v>
      </c>
      <c r="J1" s="25">
        <v>1</v>
      </c>
      <c r="K1" s="25">
        <v>2</v>
      </c>
      <c r="L1" s="25">
        <v>5</v>
      </c>
      <c r="M1" s="25">
        <v>6</v>
      </c>
      <c r="N1" s="25">
        <v>7</v>
      </c>
      <c r="O1" s="25">
        <v>12</v>
      </c>
      <c r="P1" s="25">
        <v>13</v>
      </c>
      <c r="Q1" s="25">
        <v>14</v>
      </c>
      <c r="R1" s="25">
        <v>15</v>
      </c>
      <c r="S1" s="25">
        <v>16</v>
      </c>
      <c r="T1" s="23">
        <v>19</v>
      </c>
      <c r="U1" s="33">
        <v>20</v>
      </c>
      <c r="V1" s="23">
        <v>21</v>
      </c>
      <c r="W1" s="23">
        <v>22</v>
      </c>
      <c r="X1" s="23">
        <v>23</v>
      </c>
      <c r="Y1" s="23">
        <v>26</v>
      </c>
      <c r="Z1" s="23">
        <v>27</v>
      </c>
      <c r="AA1" s="23">
        <v>28</v>
      </c>
      <c r="AB1" s="23">
        <v>29</v>
      </c>
      <c r="AC1" s="23">
        <v>30</v>
      </c>
      <c r="AD1" s="23"/>
      <c r="AE1" s="24" t="s">
        <v>8</v>
      </c>
    </row>
    <row r="2" spans="1:31" ht="41.25" customHeight="1" x14ac:dyDescent="0.3">
      <c r="A2" s="29" t="s">
        <v>14</v>
      </c>
      <c r="B2" s="11">
        <v>180</v>
      </c>
      <c r="C2" s="12" t="s">
        <v>9</v>
      </c>
      <c r="D2" s="13" t="s">
        <v>10</v>
      </c>
      <c r="E2" s="14" t="s">
        <v>12</v>
      </c>
      <c r="F2" s="15">
        <v>1</v>
      </c>
      <c r="G2" s="15">
        <v>108</v>
      </c>
      <c r="H2" s="15">
        <f>B2*F2</f>
        <v>180</v>
      </c>
      <c r="I2" s="15">
        <f>H2/14</f>
        <v>12.857142857142858</v>
      </c>
      <c r="J2" s="26">
        <f>I2</f>
        <v>12.857142857142858</v>
      </c>
      <c r="K2" s="26">
        <f>(J2-J3)+$I2</f>
        <v>-82.285714285714278</v>
      </c>
      <c r="L2" s="26">
        <f t="shared" ref="L2" si="0">(K2-K3)+$I2</f>
        <v>-71.428571428571416</v>
      </c>
      <c r="M2" s="26">
        <f>(L2-L3)+$I2</f>
        <v>-58.571428571428555</v>
      </c>
      <c r="N2" s="26">
        <f t="shared" ref="N2" si="1">(M2-M3)+$I2</f>
        <v>-45.714285714285694</v>
      </c>
      <c r="O2" s="26">
        <f t="shared" ref="O2" si="2">(N2-N3)+$I2</f>
        <v>-32.857142857142833</v>
      </c>
      <c r="P2" s="26">
        <f t="shared" ref="P2" si="3">(O2-O3)+$I2</f>
        <v>-19.999999999999975</v>
      </c>
      <c r="Q2" s="26">
        <f t="shared" ref="Q2" si="4">(P2-P3)+$I2</f>
        <v>-9.1428571428571175</v>
      </c>
      <c r="R2" s="26">
        <f t="shared" ref="R2" si="5">(Q2-Q3)+$I2</f>
        <v>3.7142857142857402</v>
      </c>
      <c r="S2" s="26">
        <f t="shared" ref="S2" si="6">(R2-R3)+$I2</f>
        <v>16.571428571428598</v>
      </c>
      <c r="T2" s="16">
        <f t="shared" ref="T2" si="7">(S2-S3)+$I2</f>
        <v>29.428571428571455</v>
      </c>
      <c r="U2" s="16">
        <f t="shared" ref="U2" si="8">(T2-T3)+$I2</f>
        <v>42.285714285714313</v>
      </c>
      <c r="V2" s="16">
        <f t="shared" ref="V2" si="9">(U2-U3)+$I2</f>
        <v>55.142857142857167</v>
      </c>
      <c r="W2" s="16">
        <f t="shared" ref="W2" si="10">(V2-V3)+$I2</f>
        <v>68.000000000000028</v>
      </c>
      <c r="X2" s="16"/>
      <c r="Y2" s="16"/>
      <c r="Z2" s="16"/>
      <c r="AA2" s="16"/>
      <c r="AB2" s="16"/>
      <c r="AC2" s="16"/>
      <c r="AD2" s="16">
        <f>W2-W3</f>
        <v>68.000000000000028</v>
      </c>
      <c r="AE2" s="17">
        <f>AD2</f>
        <v>68.000000000000028</v>
      </c>
    </row>
    <row r="3" spans="1:31" ht="41.25" customHeight="1" thickBot="1" x14ac:dyDescent="0.35">
      <c r="A3" s="30"/>
      <c r="B3" s="18"/>
      <c r="C3" s="5"/>
      <c r="D3" s="6"/>
      <c r="E3" s="19"/>
      <c r="F3" s="8"/>
      <c r="G3" s="8"/>
      <c r="H3" s="8"/>
      <c r="I3" s="8"/>
      <c r="J3" s="27">
        <v>108</v>
      </c>
      <c r="K3" s="27">
        <v>2</v>
      </c>
      <c r="L3" s="27"/>
      <c r="M3" s="27"/>
      <c r="N3" s="27"/>
      <c r="O3" s="27"/>
      <c r="P3" s="27">
        <v>2</v>
      </c>
      <c r="Q3" s="27"/>
      <c r="R3" s="27"/>
      <c r="S3" s="27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31" ht="36.75" customHeight="1" x14ac:dyDescent="0.3">
      <c r="A4" s="30"/>
      <c r="B4" s="11">
        <v>274</v>
      </c>
      <c r="C4" s="12" t="s">
        <v>9</v>
      </c>
      <c r="D4" s="13" t="s">
        <v>11</v>
      </c>
      <c r="E4" s="14" t="s">
        <v>13</v>
      </c>
      <c r="F4" s="15">
        <v>1</v>
      </c>
      <c r="G4" s="15">
        <v>34</v>
      </c>
      <c r="H4" s="15">
        <f t="shared" ref="H4:H6" si="11">B4*F4</f>
        <v>274</v>
      </c>
      <c r="I4" s="15">
        <f>H4/20</f>
        <v>13.7</v>
      </c>
      <c r="J4" s="26">
        <f>I4</f>
        <v>13.7</v>
      </c>
      <c r="K4" s="26">
        <f>(J4-J5)+$I4</f>
        <v>-35.599999999999994</v>
      </c>
      <c r="L4" s="26">
        <f t="shared" ref="L4:AC4" si="12">(K4-K5)+$I4</f>
        <v>-31.899999999999995</v>
      </c>
      <c r="M4" s="26">
        <f>(L4-L5)+$I4</f>
        <v>-27.199999999999992</v>
      </c>
      <c r="N4" s="26">
        <f t="shared" si="12"/>
        <v>-30.499999999999989</v>
      </c>
      <c r="O4" s="26">
        <f t="shared" si="12"/>
        <v>-28.799999999999986</v>
      </c>
      <c r="P4" s="26">
        <f t="shared" si="12"/>
        <v>-15.099999999999987</v>
      </c>
      <c r="Q4" s="26">
        <f t="shared" si="12"/>
        <v>-1.3999999999999879</v>
      </c>
      <c r="R4" s="26">
        <f t="shared" si="12"/>
        <v>12.300000000000011</v>
      </c>
      <c r="S4" s="26">
        <f t="shared" si="12"/>
        <v>26.000000000000011</v>
      </c>
      <c r="T4" s="16">
        <f t="shared" si="12"/>
        <v>39.70000000000001</v>
      </c>
      <c r="U4" s="16">
        <f t="shared" si="12"/>
        <v>53.400000000000006</v>
      </c>
      <c r="V4" s="16">
        <f t="shared" si="12"/>
        <v>67.100000000000009</v>
      </c>
      <c r="W4" s="16">
        <f t="shared" si="12"/>
        <v>80.800000000000011</v>
      </c>
      <c r="X4" s="16">
        <f t="shared" si="12"/>
        <v>94.500000000000014</v>
      </c>
      <c r="Y4" s="16">
        <f t="shared" si="12"/>
        <v>108.20000000000002</v>
      </c>
      <c r="Z4" s="16">
        <f t="shared" si="12"/>
        <v>121.90000000000002</v>
      </c>
      <c r="AA4" s="16">
        <f t="shared" si="12"/>
        <v>135.60000000000002</v>
      </c>
      <c r="AB4" s="16">
        <f t="shared" si="12"/>
        <v>149.30000000000001</v>
      </c>
      <c r="AC4" s="16">
        <f t="shared" si="12"/>
        <v>163</v>
      </c>
      <c r="AD4" s="16">
        <f>AC4-AC5</f>
        <v>163</v>
      </c>
      <c r="AE4" s="17">
        <f>AD4</f>
        <v>163</v>
      </c>
    </row>
    <row r="5" spans="1:31" ht="36.75" customHeight="1" thickBot="1" x14ac:dyDescent="0.35">
      <c r="A5" s="31"/>
      <c r="B5" s="18"/>
      <c r="C5" s="5"/>
      <c r="D5" s="6"/>
      <c r="E5" s="19"/>
      <c r="F5" s="8"/>
      <c r="G5" s="8"/>
      <c r="H5" s="8"/>
      <c r="I5" s="8"/>
      <c r="J5" s="27">
        <v>63</v>
      </c>
      <c r="K5" s="27">
        <v>10</v>
      </c>
      <c r="L5" s="27">
        <v>9</v>
      </c>
      <c r="M5" s="27">
        <v>17</v>
      </c>
      <c r="N5" s="27">
        <v>12</v>
      </c>
      <c r="O5" s="27"/>
      <c r="P5" s="27"/>
      <c r="Q5" s="27"/>
      <c r="R5" s="27"/>
      <c r="S5" s="27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 ht="42" customHeight="1" x14ac:dyDescent="0.3">
      <c r="A6" s="29" t="s">
        <v>15</v>
      </c>
      <c r="B6" s="11">
        <v>244</v>
      </c>
      <c r="C6" s="12" t="s">
        <v>9</v>
      </c>
      <c r="D6" s="13" t="s">
        <v>16</v>
      </c>
      <c r="E6" s="14" t="s">
        <v>12</v>
      </c>
      <c r="F6" s="15">
        <v>1</v>
      </c>
      <c r="G6" s="15">
        <v>67</v>
      </c>
      <c r="H6" s="15">
        <f t="shared" si="11"/>
        <v>244</v>
      </c>
      <c r="I6" s="15">
        <f>H6/14</f>
        <v>17.428571428571427</v>
      </c>
      <c r="J6" s="26">
        <f>I6</f>
        <v>17.428571428571427</v>
      </c>
      <c r="K6" s="26">
        <f>(J6-J7)+$I6</f>
        <v>-91.142857142857139</v>
      </c>
      <c r="L6" s="26">
        <f t="shared" ref="L6" si="13">(K6-K7)+$I6</f>
        <v>-73.714285714285708</v>
      </c>
      <c r="M6" s="26">
        <f>(L6-L7)+$I6</f>
        <v>-92.285714285714278</v>
      </c>
      <c r="N6" s="26">
        <f t="shared" ref="N6" si="14">(M6-M7)+$I6</f>
        <v>-105.85714285714285</v>
      </c>
      <c r="O6" s="26">
        <f t="shared" ref="O6" si="15">(N6-N7)+$I6</f>
        <v>-88.428571428571416</v>
      </c>
      <c r="P6" s="26">
        <f t="shared" ref="P6" si="16">(O6-O7)+$I6</f>
        <v>-70.999999999999986</v>
      </c>
      <c r="Q6" s="26">
        <f t="shared" ref="Q6" si="17">(P6-P7)+$I6</f>
        <v>-53.571428571428555</v>
      </c>
      <c r="R6" s="26">
        <f t="shared" ref="R6" si="18">(Q6-Q7)+$I6</f>
        <v>-48.142857142857125</v>
      </c>
      <c r="S6" s="26">
        <f t="shared" ref="S6" si="19">(R6-R7)+$I6</f>
        <v>-30.714285714285698</v>
      </c>
      <c r="T6" s="16">
        <f t="shared" ref="T6" si="20">(S6-S7)+$I6</f>
        <v>-13.28571428571427</v>
      </c>
      <c r="U6" s="16">
        <f t="shared" ref="U6" si="21">(T6-T7)+$I6</f>
        <v>4.1428571428571566</v>
      </c>
      <c r="V6" s="16">
        <f t="shared" ref="V6" si="22">(U6-U7)+$I6</f>
        <v>21.571428571428584</v>
      </c>
      <c r="W6" s="16">
        <f t="shared" ref="W6" si="23">(V6-V7)+$I6</f>
        <v>39.000000000000014</v>
      </c>
      <c r="X6" s="16"/>
      <c r="Y6" s="16"/>
      <c r="Z6" s="16"/>
      <c r="AA6" s="16"/>
      <c r="AB6" s="16"/>
      <c r="AC6" s="16"/>
      <c r="AD6" s="16">
        <f>W6-W7</f>
        <v>39.000000000000014</v>
      </c>
      <c r="AE6" s="17">
        <f>AD6</f>
        <v>39.000000000000014</v>
      </c>
    </row>
    <row r="7" spans="1:31" ht="42" customHeight="1" thickBot="1" x14ac:dyDescent="0.35">
      <c r="A7" s="32"/>
      <c r="B7" s="18"/>
      <c r="C7" s="5"/>
      <c r="D7" s="6"/>
      <c r="E7" s="7"/>
      <c r="F7" s="8"/>
      <c r="G7" s="8"/>
      <c r="H7" s="8"/>
      <c r="I7" s="8"/>
      <c r="J7" s="27">
        <v>126</v>
      </c>
      <c r="K7" s="27"/>
      <c r="L7" s="27">
        <v>36</v>
      </c>
      <c r="M7" s="27">
        <v>31</v>
      </c>
      <c r="N7" s="27"/>
      <c r="O7" s="27"/>
      <c r="P7" s="27"/>
      <c r="Q7" s="27">
        <v>12</v>
      </c>
      <c r="R7" s="27"/>
      <c r="S7" s="27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10"/>
    </row>
  </sheetData>
  <customSheetViews>
    <customSheetView guid="{9A2FBE4B-4FE2-4628-A93A-82577A52F50B}" showPageBreaks="1" hiddenColumns="1">
      <selection activeCell="U12" sqref="U12"/>
      <pageMargins left="0.19685039370078741" right="0.19685039370078741" top="0.98425196850393704" bottom="0.19685039370078741" header="0.51181102362204722" footer="0.51181102362204722"/>
      <pageSetup paperSize="9" scale="90" orientation="landscape" verticalDpi="0" r:id="rId1"/>
      <headerFooter alignWithMargins="0"/>
    </customSheetView>
    <customSheetView guid="{37A70FCC-6981-46E6-9832-C2A75A3C1516}" hiddenColumns="1" topLeftCell="D1">
      <selection activeCell="F12" sqref="F12"/>
      <pageMargins left="0.19685039370078741" right="0.19685039370078741" top="0.98425196850393704" bottom="0.19685039370078741" header="0.51181102362204722" footer="0.51181102362204722"/>
      <pageSetup paperSize="9" scale="90" orientation="landscape" verticalDpi="0" r:id="rId2"/>
      <headerFooter alignWithMargins="0"/>
    </customSheetView>
    <customSheetView guid="{207E2E92-F232-4A06-8DBD-D2C1BAA984BA}" hiddenColumns="1">
      <selection activeCell="K3" sqref="K3"/>
      <pageMargins left="0.19685039370078741" right="0.19685039370078741" top="0.98425196850393704" bottom="0.19685039370078741" header="0.51181102362204722" footer="0.51181102362204722"/>
      <pageSetup paperSize="9" scale="90" orientation="landscape" verticalDpi="0" r:id="rId3"/>
      <headerFooter alignWithMargins="0"/>
    </customSheetView>
  </customSheetViews>
  <mergeCells count="2">
    <mergeCell ref="A2:A5"/>
    <mergeCell ref="A6:A7"/>
  </mergeCells>
  <conditionalFormatting sqref="J4:AC4">
    <cfRule type="cellIs" dxfId="2" priority="3" operator="lessThanOrEqual">
      <formula>0</formula>
    </cfRule>
  </conditionalFormatting>
  <conditionalFormatting sqref="J2:W2">
    <cfRule type="cellIs" dxfId="1" priority="2" operator="lessThanOrEqual">
      <formula>0</formula>
    </cfRule>
  </conditionalFormatting>
  <conditionalFormatting sqref="J6:W6">
    <cfRule type="cellIs" dxfId="0" priority="1" operator="lessThanOrEqual">
      <formula>0</formula>
    </cfRule>
  </conditionalFormatting>
  <pageMargins left="0.19685039370078741" right="0.19685039370078741" top="0.98425196850393704" bottom="0.19685039370078741" header="0.51181102362204722" footer="0.51181102362204722"/>
  <pageSetup paperSize="9" scale="90" orientation="landscape" verticalDpi="0" r:id="rId4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35A2421AFCE9743B11466A62E829ED6" ma:contentTypeVersion="4" ma:contentTypeDescription="Создание документа." ma:contentTypeScope="" ma:versionID="f67b439ce408d7e9ae6e593288c85dd9">
  <xsd:schema xmlns:xsd="http://www.w3.org/2001/XMLSchema" xmlns:xs="http://www.w3.org/2001/XMLSchema" xmlns:p="http://schemas.microsoft.com/office/2006/metadata/properties" xmlns:ns2="6ee59a4c-308d-4ce1-a534-c817fee23422" xmlns:ns3="64693bc5-eba2-4058-ab4c-b5cc26f292dc" targetNamespace="http://schemas.microsoft.com/office/2006/metadata/properties" ma:root="true" ma:fieldsID="26bda4ba5faf0e8fa1d300974d1d2cef" ns2:_="" ns3:_="">
    <xsd:import namespace="6ee59a4c-308d-4ce1-a534-c817fee23422"/>
    <xsd:import namespace="64693bc5-eba2-4058-ab4c-b5cc26f292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59a4c-308d-4ce1-a534-c817fee234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693bc5-eba2-4058-ab4c-b5cc26f292d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4693bc5-eba2-4058-ab4c-b5cc26f292dc">
      <UserInfo>
        <DisplayName>ДАЗ ПДО АНАЛИТИКА</DisplayName>
        <AccountId>7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069268-A2DC-4201-A0D5-52CC69FE0C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e59a4c-308d-4ce1-a534-c817fee23422"/>
    <ds:schemaRef ds:uri="64693bc5-eba2-4058-ab4c-b5cc26f292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0749FA-407C-4045-913B-E917F686B0F3}">
  <ds:schemaRefs>
    <ds:schemaRef ds:uri="http://schemas.microsoft.com/office/2006/metadata/properties"/>
    <ds:schemaRef ds:uri="http://schemas.microsoft.com/office/infopath/2007/PartnerControls"/>
    <ds:schemaRef ds:uri="64693bc5-eba2-4058-ab4c-b5cc26f292dc"/>
  </ds:schemaRefs>
</ds:datastoreItem>
</file>

<file path=customXml/itemProps3.xml><?xml version="1.0" encoding="utf-8"?>
<ds:datastoreItem xmlns:ds="http://schemas.openxmlformats.org/officeDocument/2006/customXml" ds:itemID="{9CD98097-358F-4FC9-8CD4-A2F3C43ACB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Oleg</cp:lastModifiedBy>
  <cp:lastPrinted>2018-03-07T05:39:47Z</cp:lastPrinted>
  <dcterms:created xsi:type="dcterms:W3CDTF">2018-02-27T09:39:15Z</dcterms:created>
  <dcterms:modified xsi:type="dcterms:W3CDTF">2018-03-20T12:46:49Z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0x010100335A2421AFCE9743B11466A62E829ED6</vt:lpwstr>
  </property>
</Properties>
</file>