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do_acer\пдо - документы\"/>
    </mc:Choice>
  </mc:AlternateContent>
  <bookViews>
    <workbookView xWindow="0" yWindow="0" windowWidth="19200" windowHeight="8145" tabRatio="247"/>
  </bookViews>
  <sheets>
    <sheet name="1март" sheetId="1" r:id="rId1"/>
  </sheets>
  <definedNames>
    <definedName name="_xlnm._FilterDatabase" localSheetId="0" hidden="1">'1март'!$A$1:$AO$144</definedName>
    <definedName name="Z_06D40B46_EAA4_41C6_8CB3_4C289718B340_.wvu.FilterData" localSheetId="0" hidden="1">'1март'!$A$2:$K$144</definedName>
    <definedName name="Z_237F27C3_8273_4997_BFF7_38A1750DAF5B_.wvu.FilterData" localSheetId="0" hidden="1">'1март'!$A$1:$AO$144</definedName>
    <definedName name="Z_8D971E6F_8BBF_4918_90F5_322ADAE38453_.wvu.FilterData" localSheetId="0" hidden="1">'1март'!$A$2:$K$144</definedName>
    <definedName name="Z_C0B4CF77_2DAD_460A_B285_497DFEB74F86_.wvu.Cols" localSheetId="0" hidden="1">'1март'!$AF:$AN</definedName>
    <definedName name="Z_C0B4CF77_2DAD_460A_B285_497DFEB74F86_.wvu.FilterData" localSheetId="0" hidden="1">'1март'!$A$1:$AO$144</definedName>
    <definedName name="Z_C1EB8C3F_E1BE_44C9_A4A7_F3A5F40D7B63_.wvu.FilterData" localSheetId="0" hidden="1">'1март'!$A$2:$K$144</definedName>
    <definedName name="Z_D119D83E_CAE5_4B02_B3F6_0A1A79454D70_.wvu.Cols" localSheetId="0" hidden="1">'1март'!$AF:$AN</definedName>
    <definedName name="Z_D119D83E_CAE5_4B02_B3F6_0A1A79454D70_.wvu.FilterData" localSheetId="0" hidden="1">'1март'!$A$1:$AO$144</definedName>
    <definedName name="Z_EB50C29A_45E5_4728_A853_56101CCFF4DF_.wvu.FilterData" localSheetId="0" hidden="1">'1март'!$A$2:$K$144</definedName>
    <definedName name="Z_EC9420FE_5A57_4BE2_8D37_8A3D95F973FA_.wvu.FilterData" localSheetId="0" hidden="1">'1март'!$A$2:$K$144</definedName>
    <definedName name="переносы">'1март'!$AS$3:$AS$7</definedName>
    <definedName name="праздник">'1март'!$AQ$3:$AQ$26</definedName>
  </definedNames>
  <calcPr calcId="162913" refMode="R1C1"/>
  <customWorkbookViews>
    <customWorkbookView name="Oleg - Личное представление" guid="{D119D83E-CAE5-4B02-B3F6-0A1A79454D70}" mergeInterval="0" personalView="1" maximized="1" xWindow="-7" yWindow="-7" windowWidth="1294" windowHeight="774" tabRatio="247" activeSheetId="1"/>
    <customWorkbookView name="USER - Личное представление" guid="{8D971E6F-8BBF-4918-90F5-322ADAE38453}" mergeInterval="0" personalView="1" maximized="1" showSheetTabs="0" windowWidth="1436" windowHeight="761" tabRatio="0" activeSheetId="1"/>
    <customWorkbookView name="Пользователь Windows - Личное представление" guid="{EC9420FE-5A57-4BE2-8D37-8A3D95F973FA}" mergeInterval="0" personalView="1" maximized="1" showSheetTabs="0" xWindow="-9" yWindow="-9" windowWidth="1384" windowHeight="738" tabRatio="0" activeSheetId="1"/>
    <customWorkbookView name="Admin - Личное представление" guid="{C0B4CF77-2DAD-460A-B285-497DFEB74F86}" mergeInterval="0" personalView="1" maximized="1" xWindow="-8" yWindow="-8" windowWidth="1616" windowHeight="876" tabRatio="247" activeSheetId="1"/>
  </customWorkbookViews>
</workbook>
</file>

<file path=xl/calcChain.xml><?xml version="1.0" encoding="utf-8"?>
<calcChain xmlns="http://schemas.openxmlformats.org/spreadsheetml/2006/main">
  <c r="B142" i="1" l="1"/>
  <c r="B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E143" i="1" s="1"/>
  <c r="AO143" i="1" s="1"/>
  <c r="B140" i="1"/>
  <c r="B128" i="1"/>
  <c r="B129" i="1" s="1"/>
  <c r="B126" i="1"/>
  <c r="B124" i="1"/>
  <c r="B120" i="1"/>
  <c r="B121" i="1" s="1"/>
  <c r="B106" i="1"/>
  <c r="B107" i="1" s="1"/>
  <c r="B80" i="1"/>
  <c r="B81" i="1" s="1"/>
  <c r="B82" i="1" s="1"/>
  <c r="B83" i="1" s="1"/>
  <c r="B84" i="1" s="1"/>
  <c r="B85" i="1" s="1"/>
  <c r="B58" i="1"/>
  <c r="B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O59" i="1" s="1"/>
  <c r="B50" i="1"/>
  <c r="B51" i="1" s="1"/>
  <c r="B52" i="1" s="1"/>
  <c r="B53" i="1" s="1"/>
  <c r="B48" i="1"/>
  <c r="B32" i="1"/>
  <c r="B33" i="1" s="1"/>
  <c r="B16" i="1"/>
  <c r="B17" i="1" s="1"/>
  <c r="B4" i="1"/>
  <c r="B5" i="1" s="1"/>
  <c r="M2" i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J141" i="1"/>
  <c r="K141" i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O141" i="1" s="1"/>
  <c r="J139" i="1"/>
  <c r="K139" i="1" s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E139" i="1" s="1"/>
  <c r="AO139" i="1" s="1"/>
  <c r="J127" i="1"/>
  <c r="K127" i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O127" i="1" s="1"/>
  <c r="J125" i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O125" i="1" s="1"/>
  <c r="J123" i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O123" i="1" s="1"/>
  <c r="J119" i="1"/>
  <c r="K119" i="1" s="1"/>
  <c r="L119" i="1" s="1"/>
  <c r="M119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O119" i="1" s="1"/>
  <c r="J105" i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O105" i="1" s="1"/>
  <c r="J79" i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O79" i="1" s="1"/>
  <c r="J57" i="1"/>
  <c r="K57" i="1" s="1"/>
  <c r="L57" i="1" s="1"/>
  <c r="M57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O57" i="1" s="1"/>
  <c r="J49" i="1"/>
  <c r="J47" i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O47" i="1" s="1"/>
  <c r="J31" i="1"/>
  <c r="K31" i="1" s="1"/>
  <c r="L31" i="1" s="1"/>
  <c r="M31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O31" i="1" s="1"/>
  <c r="J15" i="1"/>
  <c r="K15" i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O15" i="1" s="1"/>
  <c r="J3" i="1"/>
  <c r="K3" i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O3" i="1" s="1"/>
  <c r="K49" i="1"/>
  <c r="L49" i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O49" i="1" s="1"/>
  <c r="J81" i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O81" i="1" s="1"/>
  <c r="J51" i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O51" i="1" s="1"/>
  <c r="B144" i="1"/>
  <c r="B60" i="1"/>
  <c r="B61" i="1" s="1"/>
  <c r="B18" i="1" l="1"/>
  <c r="B19" i="1" s="1"/>
  <c r="B20" i="1" s="1"/>
  <c r="B21" i="1" s="1"/>
  <c r="J17" i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O17" i="1" s="1"/>
  <c r="J107" i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O107" i="1" s="1"/>
  <c r="B108" i="1"/>
  <c r="B109" i="1" s="1"/>
  <c r="B130" i="1"/>
  <c r="B131" i="1" s="1"/>
  <c r="J129" i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O129" i="1" s="1"/>
  <c r="B62" i="1"/>
  <c r="B63" i="1" s="1"/>
  <c r="J61" i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O61" i="1" s="1"/>
  <c r="B6" i="1"/>
  <c r="B7" i="1" s="1"/>
  <c r="J5" i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O5" i="1" s="1"/>
  <c r="B34" i="1"/>
  <c r="B35" i="1" s="1"/>
  <c r="B36" i="1" s="1"/>
  <c r="B37" i="1" s="1"/>
  <c r="J33" i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O33" i="1" s="1"/>
  <c r="B54" i="1"/>
  <c r="B55" i="1" s="1"/>
  <c r="J53" i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O53" i="1" s="1"/>
  <c r="B86" i="1"/>
  <c r="B87" i="1" s="1"/>
  <c r="J85" i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O85" i="1" s="1"/>
  <c r="B122" i="1"/>
  <c r="J121" i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O121" i="1" s="1"/>
  <c r="J83" i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O83" i="1" s="1"/>
  <c r="J19" i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O19" i="1" s="1"/>
  <c r="B110" i="1"/>
  <c r="B111" i="1" s="1"/>
  <c r="J109" i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O109" i="1" s="1"/>
  <c r="J35" i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O35" i="1" s="1"/>
  <c r="B88" i="1" l="1"/>
  <c r="B89" i="1" s="1"/>
  <c r="J87" i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O87" i="1" s="1"/>
  <c r="B56" i="1"/>
  <c r="J55" i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O55" i="1" s="1"/>
  <c r="B8" i="1"/>
  <c r="B9" i="1" s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O7" i="1" s="1"/>
  <c r="J63" i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O63" i="1" s="1"/>
  <c r="B64" i="1"/>
  <c r="B65" i="1" s="1"/>
  <c r="B132" i="1"/>
  <c r="B133" i="1" s="1"/>
  <c r="J131" i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AD131" i="1" s="1"/>
  <c r="AE131" i="1" s="1"/>
  <c r="AO131" i="1" s="1"/>
  <c r="B38" i="1"/>
  <c r="B39" i="1" s="1"/>
  <c r="J37" i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O37" i="1" s="1"/>
  <c r="B112" i="1"/>
  <c r="B113" i="1" s="1"/>
  <c r="J111" i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O111" i="1" s="1"/>
  <c r="B22" i="1"/>
  <c r="B23" i="1" s="1"/>
  <c r="J21" i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O21" i="1" s="1"/>
  <c r="B134" i="1" l="1"/>
  <c r="B135" i="1" s="1"/>
  <c r="J133" i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O133" i="1" s="1"/>
  <c r="B10" i="1"/>
  <c r="B11" i="1" s="1"/>
  <c r="J9" i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O9" i="1" s="1"/>
  <c r="J89" i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O89" i="1" s="1"/>
  <c r="B90" i="1"/>
  <c r="B91" i="1" s="1"/>
  <c r="B66" i="1"/>
  <c r="B67" i="1" s="1"/>
  <c r="J65" i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O65" i="1" s="1"/>
  <c r="B24" i="1"/>
  <c r="B25" i="1" s="1"/>
  <c r="J23" i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O23" i="1" s="1"/>
  <c r="B114" i="1"/>
  <c r="B115" i="1" s="1"/>
  <c r="J113" i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O113" i="1" s="1"/>
  <c r="B40" i="1"/>
  <c r="B41" i="1" s="1"/>
  <c r="J39" i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O39" i="1" s="1"/>
  <c r="B68" i="1" l="1"/>
  <c r="B69" i="1" s="1"/>
  <c r="J67" i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O67" i="1" s="1"/>
  <c r="B12" i="1"/>
  <c r="B13" i="1" s="1"/>
  <c r="J11" i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O11" i="1" s="1"/>
  <c r="B136" i="1"/>
  <c r="B137" i="1" s="1"/>
  <c r="J135" i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O135" i="1" s="1"/>
  <c r="B92" i="1"/>
  <c r="B93" i="1" s="1"/>
  <c r="J91" i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O91" i="1" s="1"/>
  <c r="B42" i="1"/>
  <c r="B43" i="1" s="1"/>
  <c r="J41" i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O41" i="1" s="1"/>
  <c r="B116" i="1"/>
  <c r="B117" i="1" s="1"/>
  <c r="J115" i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O115" i="1" s="1"/>
  <c r="B26" i="1"/>
  <c r="B27" i="1" s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O25" i="1" s="1"/>
  <c r="J93" i="1" l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O93" i="1" s="1"/>
  <c r="B94" i="1"/>
  <c r="B95" i="1" s="1"/>
  <c r="J137" i="1"/>
  <c r="K137" i="1" s="1"/>
  <c r="L137" i="1" s="1"/>
  <c r="M137" i="1" s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AO137" i="1" s="1"/>
  <c r="B138" i="1"/>
  <c r="J13" i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O13" i="1" s="1"/>
  <c r="B14" i="1"/>
  <c r="B70" i="1"/>
  <c r="B71" i="1" s="1"/>
  <c r="J69" i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O69" i="1" s="1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O27" i="1" s="1"/>
  <c r="B28" i="1"/>
  <c r="B29" i="1" s="1"/>
  <c r="B118" i="1"/>
  <c r="J117" i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O117" i="1" s="1"/>
  <c r="B44" i="1"/>
  <c r="B45" i="1" s="1"/>
  <c r="J43" i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O43" i="1" s="1"/>
  <c r="B72" i="1" l="1"/>
  <c r="B73" i="1" s="1"/>
  <c r="J71" i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O71" i="1" s="1"/>
  <c r="B96" i="1"/>
  <c r="B97" i="1" s="1"/>
  <c r="J95" i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O95" i="1" s="1"/>
  <c r="J29" i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O29" i="1" s="1"/>
  <c r="B30" i="1"/>
  <c r="J45" i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O45" i="1" s="1"/>
  <c r="B46" i="1"/>
  <c r="B98" i="1" l="1"/>
  <c r="J97" i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O97" i="1" s="1"/>
  <c r="B74" i="1"/>
  <c r="B75" i="1" s="1"/>
  <c r="J73" i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O73" i="1" s="1"/>
  <c r="B76" i="1" l="1"/>
  <c r="B77" i="1" s="1"/>
  <c r="J75" i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O75" i="1" s="1"/>
  <c r="B101" i="1"/>
  <c r="B99" i="1"/>
  <c r="J101" i="1" l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O101" i="1" s="1"/>
  <c r="B102" i="1"/>
  <c r="B103" i="1" s="1"/>
  <c r="B78" i="1"/>
  <c r="J77" i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O77" i="1" s="1"/>
  <c r="J99" i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O99" i="1" s="1"/>
  <c r="B100" i="1"/>
  <c r="J103" i="1" l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O103" i="1" s="1"/>
  <c r="B104" i="1"/>
</calcChain>
</file>

<file path=xl/comments1.xml><?xml version="1.0" encoding="utf-8"?>
<comments xmlns="http://schemas.openxmlformats.org/spreadsheetml/2006/main">
  <authors>
    <author>Oleg</author>
    <author>Пользователь Windows</author>
    <author>USER</author>
  </authors>
  <commentList>
    <comment ref="S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56 сдал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вход в график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вход в график
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вход в график</t>
        </r>
      </text>
    </comment>
    <comment ref="V3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Z30" authorId="0" shapeId="0">
      <text>
        <r>
          <rPr>
            <b/>
            <sz val="8"/>
            <color indexed="81"/>
            <rFont val="Tahoma"/>
            <charset val="1"/>
          </rPr>
          <t>Oleg:</t>
        </r>
        <r>
          <rPr>
            <sz val="8"/>
            <color indexed="81"/>
            <rFont val="Tahoma"/>
            <charset val="1"/>
          </rPr>
          <t xml:space="preserve">
Вход</t>
        </r>
      </text>
    </comment>
    <comment ref="P3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Q3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 2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T3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вхож
</t>
        </r>
      </text>
    </comment>
    <comment ref="V3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</t>
        </r>
      </text>
    </comment>
    <comment ref="N3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78 шт на проливке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90 шт на проливке
</t>
        </r>
      </text>
    </comment>
    <comment ref="Q3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Испытать пролитые в цехе11 -  10 шт  опытных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150 на проливку</t>
        </r>
      </text>
    </comment>
    <comment ref="T3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100 пролив
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20 шт после обдувки</t>
        </r>
        <r>
          <rPr>
            <b/>
            <sz val="8"/>
            <color indexed="81"/>
            <rFont val="Tahoma"/>
            <family val="2"/>
            <charset val="204"/>
          </rPr>
          <t xml:space="preserve">
ВСЕ потекли.
Федоров не знает что делать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Q4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35 еа проливке</t>
        </r>
      </text>
    </comment>
    <comment ref="T4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Цех 11 пролить 140 шт</t>
        </r>
      </text>
    </comment>
    <comment ref="Q5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
</t>
        </r>
      </text>
    </comment>
    <comment ref="V5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
</t>
        </r>
      </text>
    </comment>
    <comment ref="W58" authorId="0" shapeId="0">
      <text>
        <r>
          <rPr>
            <b/>
            <sz val="8"/>
            <color indexed="81"/>
            <rFont val="Tahoma"/>
            <charset val="1"/>
          </rPr>
          <t>Oleg
со слов 250</t>
        </r>
      </text>
    </comment>
    <comment ref="P60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вход в график
</t>
        </r>
      </text>
    </comment>
    <comment ref="Q6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V6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</t>
        </r>
      </text>
    </comment>
    <comment ref="X62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O6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со слов 12 в 9 850шт
</t>
        </r>
      </text>
    </comment>
    <comment ref="P6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ц.9 550шт в 9-00
</t>
        </r>
      </text>
    </comment>
    <comment ref="R6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вход в график
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V66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
</t>
        </r>
      </text>
    </comment>
    <comment ref="V7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</t>
        </r>
      </text>
    </comment>
    <comment ref="Z72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P74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вход в график
</t>
        </r>
      </text>
    </comment>
    <comment ref="Q76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
</t>
        </r>
      </text>
    </comment>
    <comment ref="U76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</t>
        </r>
        <r>
          <rPr>
            <b/>
            <sz val="8"/>
            <color indexed="81"/>
            <rFont val="Tahoma"/>
            <family val="2"/>
            <charset val="204"/>
          </rPr>
          <t xml:space="preserve">Oleg:Со слов 300 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U78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вход в график
</t>
        </r>
      </text>
    </comment>
    <comment ref="X7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</t>
        </r>
      </text>
    </comment>
    <comment ref="V8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X8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</t>
        </r>
      </text>
    </comment>
    <comment ref="Q88" authorId="2" shapeId="0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Сдача ц.9
</t>
        </r>
      </text>
    </comment>
    <comment ref="U88" authorId="2" shapeId="0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174шт - сдача цеха№9
</t>
        </r>
      </text>
    </comment>
    <comment ref="R9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V9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</t>
        </r>
      </text>
    </comment>
    <comment ref="Z90" authorId="0" shapeId="0">
      <text>
        <r>
          <rPr>
            <b/>
            <sz val="8"/>
            <color indexed="81"/>
            <rFont val="Tahoma"/>
            <charset val="1"/>
          </rPr>
          <t>Oleg:</t>
        </r>
        <r>
          <rPr>
            <sz val="8"/>
            <color indexed="81"/>
            <rFont val="Tahoma"/>
            <charset val="1"/>
          </rPr>
          <t xml:space="preserve">
Вход в график</t>
        </r>
      </text>
    </comment>
    <comment ref="P92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R9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O10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
</t>
        </r>
      </text>
    </comment>
    <comment ref="P100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вход в график
</t>
        </r>
      </text>
    </comment>
    <comment ref="R10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
</t>
        </r>
      </text>
    </comment>
    <comment ref="Q102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
</t>
        </r>
      </text>
    </comment>
    <comment ref="R102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Q112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U12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</t>
        </r>
      </text>
    </comment>
    <comment ref="V122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
</t>
        </r>
      </text>
    </comment>
    <comment ref="N124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приход м-ла
</t>
        </r>
      </text>
    </comment>
    <comment ref="R124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заготовка
</t>
        </r>
      </text>
    </comment>
    <comment ref="T12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Начало производства</t>
        </r>
      </text>
    </comment>
    <comment ref="Z12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</t>
        </r>
      </text>
    </comment>
    <comment ref="N12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приход м-ла
</t>
        </r>
      </text>
    </comment>
    <comment ref="R12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заготовка
</t>
        </r>
      </text>
    </comment>
    <comment ref="T126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8"/>
            <color indexed="81"/>
            <rFont val="Tahoma"/>
            <family val="2"/>
            <charset val="204"/>
          </rPr>
          <t xml:space="preserve">
Начало производства</t>
        </r>
      </text>
    </comment>
    <comment ref="V12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
</t>
        </r>
      </text>
    </comment>
    <comment ref="Q134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вход в график
</t>
        </r>
        <r>
          <rPr>
            <b/>
            <sz val="9"/>
            <color indexed="81"/>
            <rFont val="Tahoma"/>
            <family val="2"/>
            <charset val="204"/>
          </rPr>
          <t>Oleg:</t>
        </r>
        <r>
          <rPr>
            <sz val="9"/>
            <color indexed="81"/>
            <rFont val="Tahoma"/>
            <family val="2"/>
            <charset val="204"/>
          </rPr>
          <t xml:space="preserve">
не
</t>
        </r>
      </text>
    </comment>
    <comment ref="R13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
</t>
        </r>
      </text>
    </comment>
    <comment ref="Y13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</t>
        </r>
      </text>
    </comment>
    <comment ref="O136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P13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вход в график
</t>
        </r>
      </text>
    </comment>
    <comment ref="U136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</t>
        </r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260 со слов
</t>
        </r>
      </text>
    </comment>
    <comment ref="V138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
</t>
        </r>
      </text>
    </comment>
    <comment ref="P140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77 вход в график 06,03
нет провода
</t>
        </r>
      </text>
    </comment>
    <comment ref="Q14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V140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O142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не хватает 3 чел
</t>
        </r>
      </text>
    </comment>
    <comment ref="W142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  <comment ref="O144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не хватает 3 чел
</t>
        </r>
      </text>
    </comment>
    <comment ref="W144" authorId="0" shapeId="0">
      <text>
        <r>
          <rPr>
            <b/>
            <sz val="8"/>
            <color indexed="81"/>
            <rFont val="Tahoma"/>
            <family val="2"/>
            <charset val="204"/>
          </rPr>
          <t>Oleg:</t>
        </r>
        <r>
          <rPr>
            <sz val="8"/>
            <color indexed="81"/>
            <rFont val="Tahoma"/>
            <family val="2"/>
            <charset val="204"/>
          </rPr>
          <t xml:space="preserve">
Вход в график</t>
        </r>
      </text>
    </comment>
  </commentList>
</comments>
</file>

<file path=xl/sharedStrings.xml><?xml version="1.0" encoding="utf-8"?>
<sst xmlns="http://schemas.openxmlformats.org/spreadsheetml/2006/main" count="767" uniqueCount="169">
  <si>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</si>
  <si>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</si>
  <si>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</si>
  <si>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</si>
  <si>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</si>
  <si>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</si>
  <si>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</si>
  <si>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</si>
  <si>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</si>
  <si>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</si>
  <si>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</si>
  <si>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</si>
  <si>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</si>
  <si>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</si>
  <si>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</si>
  <si>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</si>
  <si>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</si>
  <si>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</si>
  <si>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</si>
  <si>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</si>
  <si>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</si>
  <si>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</si>
  <si>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</si>
  <si>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</si>
  <si>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</si>
  <si>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</si>
  <si>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</si>
  <si>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</si>
  <si>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</si>
  <si>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</si>
  <si>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</si>
  <si>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</si>
  <si>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</si>
  <si>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</si>
  <si>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</si>
  <si>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</si>
  <si>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</si>
  <si>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</si>
  <si>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</si>
  <si>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</si>
  <si>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41</t>
  </si>
  <si>
    <t>Изделие</t>
  </si>
  <si>
    <t>План</t>
  </si>
  <si>
    <t>Цех</t>
  </si>
  <si>
    <t>Деталь</t>
  </si>
  <si>
    <t>Наименование</t>
  </si>
  <si>
    <t>Применяемостьсть</t>
  </si>
  <si>
    <t>Остатки на мех.уч/        приход</t>
  </si>
  <si>
    <t>Остатки на БКС/сб</t>
  </si>
  <si>
    <t>план/факт</t>
  </si>
  <si>
    <t>Дефицит</t>
  </si>
  <si>
    <t>С/С</t>
  </si>
  <si>
    <t>Дефицит на конец</t>
  </si>
  <si>
    <t>праздники</t>
  </si>
  <si>
    <t>перенесеннные</t>
  </si>
  <si>
    <t>ГВТН-10У</t>
  </si>
  <si>
    <t>Цех 9</t>
  </si>
  <si>
    <t>ГВТН10У.001</t>
  </si>
  <si>
    <t>корпус</t>
  </si>
  <si>
    <t>план</t>
  </si>
  <si>
    <t>факт</t>
  </si>
  <si>
    <t>ГВТН10У.006</t>
  </si>
  <si>
    <t>штуцер</t>
  </si>
  <si>
    <t>ПЭП</t>
  </si>
  <si>
    <t>ГВТН10У.007</t>
  </si>
  <si>
    <t>кольцо</t>
  </si>
  <si>
    <t>ГВТН10У.005</t>
  </si>
  <si>
    <t>клапан</t>
  </si>
  <si>
    <t>Цех 12</t>
  </si>
  <si>
    <t>ГВТН10У.002</t>
  </si>
  <si>
    <t>седло</t>
  </si>
  <si>
    <t>ГВТН10У.004</t>
  </si>
  <si>
    <t>мембрана</t>
  </si>
  <si>
    <t>КГУ3У</t>
  </si>
  <si>
    <t>КГУ3У.012</t>
  </si>
  <si>
    <t>поршень</t>
  </si>
  <si>
    <t>КГУ3У.015</t>
  </si>
  <si>
    <t>КГУ3У.016</t>
  </si>
  <si>
    <t>прокладка</t>
  </si>
  <si>
    <t>КГУ3У.017</t>
  </si>
  <si>
    <t>золотник</t>
  </si>
  <si>
    <t>КГУ3У.018</t>
  </si>
  <si>
    <t>втулка</t>
  </si>
  <si>
    <t>КГУ3У.021А</t>
  </si>
  <si>
    <t>гайка</t>
  </si>
  <si>
    <t>КГУ3У.023</t>
  </si>
  <si>
    <t>толкатель</t>
  </si>
  <si>
    <t>КГУ3У.024</t>
  </si>
  <si>
    <t>МП90-02.000</t>
  </si>
  <si>
    <t>Цех 11</t>
  </si>
  <si>
    <t>МП90-02.001</t>
  </si>
  <si>
    <t>МП90-02.002</t>
  </si>
  <si>
    <t>МП90-02.003</t>
  </si>
  <si>
    <t>МП90-02.101/102/103</t>
  </si>
  <si>
    <t>корпус клапана</t>
  </si>
  <si>
    <t>789/1302/2597</t>
  </si>
  <si>
    <t>МП90-02.004</t>
  </si>
  <si>
    <t>пробка</t>
  </si>
  <si>
    <t>МП90-02.009</t>
  </si>
  <si>
    <t>МП90-02.104</t>
  </si>
  <si>
    <t>НП90-12.001</t>
  </si>
  <si>
    <t>МП90-02.100</t>
  </si>
  <si>
    <t>2399/630            /678</t>
  </si>
  <si>
    <t xml:space="preserve">1КД99.11.07.150 </t>
  </si>
  <si>
    <t>1КД99.11.07.152</t>
  </si>
  <si>
    <t>указатель</t>
  </si>
  <si>
    <t>1КД99.11.07.154</t>
  </si>
  <si>
    <t>1КД99.11.07.150</t>
  </si>
  <si>
    <t>1КД99.11.07.157</t>
  </si>
  <si>
    <t>ролик</t>
  </si>
  <si>
    <t>1КД99.11.07.158</t>
  </si>
  <si>
    <t>РСД-0,5</t>
  </si>
  <si>
    <t>РС.011</t>
  </si>
  <si>
    <t>гильза</t>
  </si>
  <si>
    <t>РС.002</t>
  </si>
  <si>
    <t>РС.005</t>
  </si>
  <si>
    <t>РС.006</t>
  </si>
  <si>
    <t>РС.007</t>
  </si>
  <si>
    <t>РС.018</t>
  </si>
  <si>
    <t>РС.019Ш</t>
  </si>
  <si>
    <t>кулачок</t>
  </si>
  <si>
    <t>РС.008-01</t>
  </si>
  <si>
    <t>челнок</t>
  </si>
  <si>
    <t>РС.004</t>
  </si>
  <si>
    <t>ось</t>
  </si>
  <si>
    <t>РС.009-01</t>
  </si>
  <si>
    <t>РСД.001-01</t>
  </si>
  <si>
    <t>РСД-10</t>
  </si>
  <si>
    <t>РСД.010Б</t>
  </si>
  <si>
    <t>РС.008</t>
  </si>
  <si>
    <t>РСД.006</t>
  </si>
  <si>
    <t>РСД.007-02</t>
  </si>
  <si>
    <t>РСД.008</t>
  </si>
  <si>
    <t>РСД.022</t>
  </si>
  <si>
    <t>РСД.025</t>
  </si>
  <si>
    <t>РСД.021</t>
  </si>
  <si>
    <t>М10-6Дх16</t>
  </si>
  <si>
    <t>болт</t>
  </si>
  <si>
    <t>КПС.000</t>
  </si>
  <si>
    <t>КПС.002-02</t>
  </si>
  <si>
    <t>КПС.004</t>
  </si>
  <si>
    <t>уплотнитель</t>
  </si>
  <si>
    <t>КПС.005-01</t>
  </si>
  <si>
    <t>КПС.022</t>
  </si>
  <si>
    <t>КПС.013</t>
  </si>
  <si>
    <t>винт</t>
  </si>
  <si>
    <t>КПС.015-02</t>
  </si>
  <si>
    <t>КПС.012-01</t>
  </si>
  <si>
    <t>ГКГ190.0.02.000</t>
  </si>
  <si>
    <t>ГКГ190.0.02.001</t>
  </si>
  <si>
    <t>ГКГ190.0.02.003</t>
  </si>
  <si>
    <t>1КД80.13.07.060-02А</t>
  </si>
  <si>
    <t>1КД80.13.07.070-01</t>
  </si>
  <si>
    <t>1КД80.13.07.060-03</t>
  </si>
  <si>
    <t>1КД80.13.07.070</t>
  </si>
  <si>
    <t>DN10.000</t>
  </si>
  <si>
    <t>КП39.001-01</t>
  </si>
  <si>
    <t>КП39.004</t>
  </si>
  <si>
    <t>упор</t>
  </si>
  <si>
    <t>КП39.005</t>
  </si>
  <si>
    <t>КП39.011</t>
  </si>
  <si>
    <t>КПС.005-03</t>
  </si>
  <si>
    <t>ДС-0,02</t>
  </si>
  <si>
    <t>эл.двигатель</t>
  </si>
  <si>
    <t>ХТ-000.</t>
  </si>
  <si>
    <t>Цех 4</t>
  </si>
  <si>
    <t>ХТ-002</t>
  </si>
  <si>
    <t>арматура</t>
  </si>
  <si>
    <t>ХТ-030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</si>
</sst>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horizontal="left"/>
    </xf>
  </cellStyleXfs>
  <cellXfs count="57">
    <xf numFmtId="0" fontId="0" fillId="0" borderId="0" xfId="0" applyAlignment="1"/>
    <xf numFmtId="1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ont="1" applyBorder="1" applyAlignment="1">
      <alignment horizontal="center"/>
    </xf>
    <xf numFmtId="0" fontId="0" fillId="0" borderId="0" xfId="0" applyFill="1" applyBorder="1" applyAlignment="1"/>
    <xf numFmtId="14" fontId="6" fillId="4" borderId="2" xfId="0" applyNumberFormat="1" applyFont="1" applyFill="1" applyBorder="1" applyAlignment="1"/>
    <xf numFmtId="14" fontId="6" fillId="0" borderId="2" xfId="0" applyNumberFormat="1" applyFont="1" applyBorder="1" applyAlignment="1"/>
    <xf numFmtId="14" fontId="6" fillId="4" borderId="3" xfId="0" applyNumberFormat="1" applyFont="1" applyFill="1" applyBorder="1" applyAlignment="1">
      <alignment textRotation="90"/>
    </xf>
    <xf numFmtId="0" fontId="8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/>
    <xf numFmtId="1" fontId="9" fillId="0" borderId="4" xfId="0" applyNumberFormat="1" applyFont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10" fillId="4" borderId="4" xfId="0" applyFont="1" applyFill="1" applyBorder="1" applyAlignment="1"/>
    <xf numFmtId="1" fontId="6" fillId="0" borderId="7" xfId="0" applyNumberFormat="1" applyFont="1" applyBorder="1" applyAlignment="1">
      <alignment textRotation="90"/>
    </xf>
    <xf numFmtId="1" fontId="11" fillId="0" borderId="7" xfId="0" applyNumberFormat="1" applyFont="1" applyBorder="1" applyAlignment="1">
      <alignment textRotation="90"/>
    </xf>
    <xf numFmtId="1" fontId="12" fillId="0" borderId="4" xfId="0" applyNumberFormat="1" applyFont="1" applyBorder="1" applyAlignment="1">
      <alignment horizontal="center"/>
    </xf>
    <xf numFmtId="0" fontId="6" fillId="4" borderId="7" xfId="0" applyFont="1" applyFill="1" applyBorder="1" applyAlignment="1">
      <alignment textRotation="90"/>
    </xf>
    <xf numFmtId="0" fontId="11" fillId="4" borderId="7" xfId="0" applyFont="1" applyFill="1" applyBorder="1" applyAlignment="1">
      <alignment textRotation="90"/>
    </xf>
    <xf numFmtId="0" fontId="13" fillId="4" borderId="4" xfId="0" applyFont="1" applyFill="1" applyBorder="1" applyAlignment="1"/>
    <xf numFmtId="0" fontId="0" fillId="0" borderId="0" xfId="0" applyBorder="1" applyAlignment="1">
      <alignment vertical="top"/>
    </xf>
    <xf numFmtId="0" fontId="7" fillId="3" borderId="5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1" fontId="7" fillId="3" borderId="6" xfId="0" applyNumberFormat="1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Continuous" vertical="top" wrapText="1"/>
    </xf>
    <xf numFmtId="14" fontId="6" fillId="4" borderId="3" xfId="0" applyNumberFormat="1" applyFont="1" applyFill="1" applyBorder="1" applyAlignment="1">
      <alignment vertical="top" textRotation="90"/>
    </xf>
    <xf numFmtId="0" fontId="14" fillId="4" borderId="4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vertical="top"/>
    </xf>
    <xf numFmtId="0" fontId="8" fillId="4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textRotation="90"/>
    </xf>
    <xf numFmtId="0" fontId="10" fillId="4" borderId="1" xfId="0" applyFont="1" applyFill="1" applyBorder="1" applyAlignment="1"/>
    <xf numFmtId="1" fontId="6" fillId="5" borderId="7" xfId="0" applyNumberFormat="1" applyFont="1" applyFill="1" applyBorder="1" applyAlignment="1"/>
    <xf numFmtId="0" fontId="6" fillId="5" borderId="7" xfId="0" applyFont="1" applyFill="1" applyBorder="1" applyAlignment="1"/>
    <xf numFmtId="0" fontId="6" fillId="6" borderId="7" xfId="0" applyFont="1" applyFill="1" applyBorder="1" applyAlignment="1"/>
    <xf numFmtId="1" fontId="6" fillId="5" borderId="7" xfId="0" applyNumberFormat="1" applyFont="1" applyFill="1" applyBorder="1" applyAlignment="1">
      <alignment textRotation="90"/>
    </xf>
    <xf numFmtId="0" fontId="6" fillId="5" borderId="7" xfId="0" applyFont="1" applyFill="1" applyBorder="1" applyAlignment="1">
      <alignment textRotation="90"/>
    </xf>
    <xf numFmtId="0" fontId="6" fillId="6" borderId="7" xfId="0" applyFont="1" applyFill="1" applyBorder="1" applyAlignment="1">
      <alignment textRotation="90"/>
    </xf>
    <xf numFmtId="0" fontId="6" fillId="5" borderId="8" xfId="0" applyFont="1" applyFill="1" applyBorder="1" applyAlignment="1">
      <alignment textRotation="90"/>
    </xf>
    <xf numFmtId="0" fontId="6" fillId="6" borderId="8" xfId="0" applyFont="1" applyFill="1" applyBorder="1" applyAlignment="1">
      <alignment textRotation="90"/>
    </xf>
    <xf numFmtId="14" fontId="6" fillId="7" borderId="3" xfId="0" applyNumberFormat="1" applyFont="1" applyFill="1" applyBorder="1" applyAlignment="1">
      <alignment vertical="top" textRotation="90"/>
    </xf>
    <xf numFmtId="14" fontId="6" fillId="8" borderId="3" xfId="0" applyNumberFormat="1" applyFont="1" applyFill="1" applyBorder="1" applyAlignment="1">
      <alignment vertical="top" textRotation="90"/>
    </xf>
  </cellXfs>
  <cellStyles count="1">
    <cellStyle name="Обычный" xfId="0" builtinId="0"/>
  </cellStyles>
  <dxfs count="7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S144"/>
  <sheetViews>
    <sheetView tabSelected="1" zoomScale="110" zoomScaleNormal="110" zoomScaleSheetLayoutView="100" workbookViewId="0">
      <pane xSplit="11" ySplit="2" topLeftCell="T27" activePane="bottomRight" state="frozen"/>
      <selection pane="topRight" activeCell="L1" sqref="L1"/>
      <selection pane="bottomLeft" activeCell="A3" sqref="A3"/>
      <selection pane="bottomRight" activeCell="AB85" sqref="AA85:AB85"/>
    </sheetView>
  </sheetViews>
  <sheetFormatPr defaultColWidth="17.33203125" defaultRowHeight="11.25" outlineLevelCol="1" x14ac:dyDescent="0.2"/>
  <cols>
    <col min="1" max="1" width="16" style="2" customWidth="1"/>
    <col min="2" max="2" width="6.83203125" style="2" customWidth="1"/>
    <col min="3" max="3" width="6.6640625" style="3" customWidth="1"/>
    <col min="4" max="4" width="16.83203125" style="4" customWidth="1"/>
    <col min="5" max="5" width="10.6640625" style="3" customWidth="1"/>
    <col min="6" max="6" width="6.5" style="2" customWidth="1"/>
    <col min="7" max="7" width="11.33203125" style="3" customWidth="1"/>
    <col min="8" max="8" width="8.6640625" style="3" customWidth="1"/>
    <col min="9" max="9" width="6.1640625" style="2" customWidth="1"/>
    <col min="10" max="10" width="7.33203125" style="2" customWidth="1"/>
    <col min="11" max="11" width="6.1640625" style="2" customWidth="1"/>
    <col min="12" max="14" width="6.1640625" style="5" customWidth="1"/>
    <col min="15" max="31" width="6.1640625" style="3" customWidth="1"/>
    <col min="32" max="40" width="6.1640625" style="3" hidden="1" customWidth="1" outlineLevel="1"/>
    <col min="41" max="41" width="11.33203125" style="3" customWidth="1" collapsed="1"/>
    <col min="42" max="16384" width="17.33203125" style="3"/>
  </cols>
  <sheetData>
    <row r="1" spans="1:45" x14ac:dyDescent="0.2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40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9" t="s">
        <v>23</v>
      </c>
      <c r="Y1" s="39" t="s">
        <v>24</v>
      </c>
      <c r="Z1" s="39" t="s">
        <v>25</v>
      </c>
      <c r="AA1" s="39" t="s">
        <v>26</v>
      </c>
      <c r="AB1" s="39" t="s">
        <v>27</v>
      </c>
      <c r="AC1" s="39" t="s">
        <v>28</v>
      </c>
      <c r="AD1" s="39" t="s">
        <v>29</v>
      </c>
      <c r="AE1" s="39" t="s">
        <v>30</v>
      </c>
      <c r="AF1" s="39" t="s">
        <v>31</v>
      </c>
      <c r="AG1" s="39" t="s">
        <v>32</v>
      </c>
      <c r="AH1" s="39" t="s">
        <v>33</v>
      </c>
      <c r="AI1" s="39" t="s">
        <v>34</v>
      </c>
      <c r="AJ1" s="39" t="s">
        <v>35</v>
      </c>
      <c r="AK1" s="39" t="s">
        <v>36</v>
      </c>
      <c r="AL1" s="39" t="s">
        <v>37</v>
      </c>
      <c r="AM1" s="39" t="s">
        <v>38</v>
      </c>
      <c r="AN1" s="39" t="s">
        <v>39</v>
      </c>
      <c r="AO1" s="41" t="s">
        <v>40</v>
      </c>
    </row>
    <row r="2" spans="1:45" s="24" customFormat="1" ht="64.5" customHeight="1" x14ac:dyDescent="0.2">
      <c r="A2" s="25" t="s">
        <v>41</v>
      </c>
      <c r="B2" s="26" t="s">
        <v>42</v>
      </c>
      <c r="C2" s="26" t="s">
        <v>43</v>
      </c>
      <c r="D2" s="26" t="s">
        <v>44</v>
      </c>
      <c r="E2" s="26" t="s">
        <v>45</v>
      </c>
      <c r="F2" s="26" t="s">
        <v>46</v>
      </c>
      <c r="G2" s="26" t="s">
        <v>47</v>
      </c>
      <c r="H2" s="26" t="s">
        <v>48</v>
      </c>
      <c r="I2" s="26" t="s">
        <v>49</v>
      </c>
      <c r="J2" s="27" t="s">
        <v>50</v>
      </c>
      <c r="K2" s="28" t="s">
        <v>51</v>
      </c>
      <c r="L2" s="29">
        <v>43160</v>
      </c>
      <c r="M2" s="29">
        <f t="shared" ref="M2:AE2" si="0">IF(COUNTIF(переносы,L2+1),L2+1,IF(COUNTIF(переносы,WORKDAY(L2,праздник)-1),WORKDAY(L2,1,праздник)-1,WORKDAY(L2,1,праздник)))</f>
        <v>43161</v>
      </c>
      <c r="N2" s="29">
        <f t="shared" si="0"/>
        <v>43164</v>
      </c>
      <c r="O2" s="29">
        <f t="shared" si="0"/>
        <v>43165</v>
      </c>
      <c r="P2" s="29">
        <f t="shared" si="0"/>
        <v>43166</v>
      </c>
      <c r="Q2" s="29">
        <f t="shared" si="0"/>
        <v>43171</v>
      </c>
      <c r="R2" s="29">
        <f t="shared" si="0"/>
        <v>43172</v>
      </c>
      <c r="S2" s="29">
        <f t="shared" si="0"/>
        <v>43173</v>
      </c>
      <c r="T2" s="29">
        <f t="shared" si="0"/>
        <v>43174</v>
      </c>
      <c r="U2" s="29">
        <f t="shared" si="0"/>
        <v>43175</v>
      </c>
      <c r="V2" s="29">
        <f t="shared" si="0"/>
        <v>43178</v>
      </c>
      <c r="W2" s="55">
        <f t="shared" si="0"/>
        <v>43179</v>
      </c>
      <c r="X2" s="56">
        <f t="shared" si="0"/>
        <v>43180</v>
      </c>
      <c r="Y2" s="29">
        <f t="shared" si="0"/>
        <v>43181</v>
      </c>
      <c r="Z2" s="29">
        <f t="shared" si="0"/>
        <v>43182</v>
      </c>
      <c r="AA2" s="29">
        <f t="shared" si="0"/>
        <v>43185</v>
      </c>
      <c r="AB2" s="29">
        <f t="shared" si="0"/>
        <v>43186</v>
      </c>
      <c r="AC2" s="29">
        <f t="shared" si="0"/>
        <v>43187</v>
      </c>
      <c r="AD2" s="29">
        <f t="shared" si="0"/>
        <v>43188</v>
      </c>
      <c r="AE2" s="29">
        <f t="shared" si="0"/>
        <v>43189</v>
      </c>
      <c r="AF2" s="8"/>
      <c r="AG2" s="8"/>
      <c r="AH2" s="8"/>
      <c r="AI2" s="8"/>
      <c r="AJ2" s="8"/>
      <c r="AK2" s="8"/>
      <c r="AL2" s="8"/>
      <c r="AM2" s="8"/>
      <c r="AN2" s="8"/>
      <c r="AO2" s="30" t="s">
        <v>52</v>
      </c>
      <c r="AQ2" s="31" t="s">
        <v>53</v>
      </c>
      <c r="AS2" s="31" t="s">
        <v>54</v>
      </c>
    </row>
    <row r="3" spans="1:45" ht="19.5" hidden="1" customHeight="1" x14ac:dyDescent="0.25">
      <c r="A3" s="9" t="s">
        <v>55</v>
      </c>
      <c r="B3" s="9">
        <v>358</v>
      </c>
      <c r="C3" s="9" t="s">
        <v>56</v>
      </c>
      <c r="D3" s="10" t="s">
        <v>57</v>
      </c>
      <c r="E3" s="10" t="s">
        <v>58</v>
      </c>
      <c r="F3" s="9">
        <v>1</v>
      </c>
      <c r="G3" s="10">
        <v>56</v>
      </c>
      <c r="H3" s="10">
        <v>699</v>
      </c>
      <c r="I3" s="9" t="s">
        <v>59</v>
      </c>
      <c r="J3" s="10">
        <f>(B3*F3)</f>
        <v>358</v>
      </c>
      <c r="K3" s="11">
        <f>J3/20</f>
        <v>17.899999999999999</v>
      </c>
      <c r="L3" s="47">
        <f>K3</f>
        <v>17.899999999999999</v>
      </c>
      <c r="M3" s="47">
        <f>(L3-L4)+$K3</f>
        <v>-682.2</v>
      </c>
      <c r="N3" s="47">
        <f t="shared" ref="N3:AE3" si="1">(M3-M4)+$K3</f>
        <v>-664.30000000000007</v>
      </c>
      <c r="O3" s="47">
        <f t="shared" si="1"/>
        <v>-646.40000000000009</v>
      </c>
      <c r="P3" s="47">
        <f t="shared" si="1"/>
        <v>-628.50000000000011</v>
      </c>
      <c r="Q3" s="47">
        <f t="shared" si="1"/>
        <v>-610.60000000000014</v>
      </c>
      <c r="R3" s="47">
        <f t="shared" si="1"/>
        <v>-592.70000000000016</v>
      </c>
      <c r="S3" s="47">
        <f t="shared" si="1"/>
        <v>-574.80000000000018</v>
      </c>
      <c r="T3" s="47">
        <f t="shared" si="1"/>
        <v>-556.9000000000002</v>
      </c>
      <c r="U3" s="47">
        <f t="shared" si="1"/>
        <v>-539.00000000000023</v>
      </c>
      <c r="V3" s="47">
        <f t="shared" si="1"/>
        <v>-521.10000000000025</v>
      </c>
      <c r="W3" s="12">
        <f t="shared" si="1"/>
        <v>-503.20000000000027</v>
      </c>
      <c r="X3" s="12">
        <f t="shared" si="1"/>
        <v>-485.3000000000003</v>
      </c>
      <c r="Y3" s="12">
        <f t="shared" si="1"/>
        <v>-467.40000000000032</v>
      </c>
      <c r="Z3" s="12">
        <f t="shared" si="1"/>
        <v>-449.50000000000034</v>
      </c>
      <c r="AA3" s="12">
        <f t="shared" si="1"/>
        <v>-431.60000000000036</v>
      </c>
      <c r="AB3" s="12">
        <f t="shared" si="1"/>
        <v>-413.70000000000039</v>
      </c>
      <c r="AC3" s="12">
        <f t="shared" si="1"/>
        <v>-395.80000000000041</v>
      </c>
      <c r="AD3" s="12">
        <f t="shared" si="1"/>
        <v>-377.90000000000043</v>
      </c>
      <c r="AE3" s="12">
        <f t="shared" si="1"/>
        <v>-360.00000000000045</v>
      </c>
      <c r="AF3" s="12"/>
      <c r="AG3" s="12"/>
      <c r="AH3" s="12"/>
      <c r="AI3" s="12"/>
      <c r="AJ3" s="12"/>
      <c r="AK3" s="12"/>
      <c r="AL3" s="12"/>
      <c r="AM3" s="12"/>
      <c r="AN3" s="12"/>
      <c r="AO3" s="13">
        <f>AE3-AE4</f>
        <v>-360.00000000000045</v>
      </c>
      <c r="AP3" s="1"/>
      <c r="AQ3" s="6">
        <v>43101</v>
      </c>
      <c r="AS3" s="7">
        <v>43170</v>
      </c>
    </row>
    <row r="4" spans="1:45" ht="19.5" hidden="1" customHeight="1" x14ac:dyDescent="0.25">
      <c r="A4" s="14" t="s">
        <v>55</v>
      </c>
      <c r="B4" s="32">
        <f>B3</f>
        <v>358</v>
      </c>
      <c r="C4" s="14" t="s">
        <v>56</v>
      </c>
      <c r="D4" s="15" t="s">
        <v>57</v>
      </c>
      <c r="E4" s="14" t="s">
        <v>58</v>
      </c>
      <c r="F4" s="14">
        <v>1</v>
      </c>
      <c r="G4" s="14"/>
      <c r="H4" s="14">
        <v>19</v>
      </c>
      <c r="I4" s="14" t="s">
        <v>60</v>
      </c>
      <c r="J4" s="15"/>
      <c r="K4" s="15"/>
      <c r="L4" s="48">
        <v>718</v>
      </c>
      <c r="M4" s="48"/>
      <c r="N4" s="48"/>
      <c r="O4" s="48"/>
      <c r="P4" s="48"/>
      <c r="Q4" s="48"/>
      <c r="R4" s="49"/>
      <c r="S4" s="49"/>
      <c r="T4" s="49"/>
      <c r="U4" s="49"/>
      <c r="V4" s="49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"/>
      <c r="AQ4" s="7">
        <v>43102</v>
      </c>
      <c r="AS4" s="7">
        <v>43202</v>
      </c>
    </row>
    <row r="5" spans="1:45" ht="19.5" hidden="1" customHeight="1" x14ac:dyDescent="0.25">
      <c r="A5" s="10" t="s">
        <v>55</v>
      </c>
      <c r="B5" s="9">
        <f t="shared" ref="B5:B14" si="2">B4</f>
        <v>358</v>
      </c>
      <c r="C5" s="10" t="s">
        <v>56</v>
      </c>
      <c r="D5" s="33" t="s">
        <v>61</v>
      </c>
      <c r="E5" s="10" t="s">
        <v>62</v>
      </c>
      <c r="F5" s="10">
        <v>1</v>
      </c>
      <c r="G5" s="10">
        <v>0</v>
      </c>
      <c r="H5" s="10">
        <v>756</v>
      </c>
      <c r="I5" s="9" t="s">
        <v>59</v>
      </c>
      <c r="J5" s="10">
        <f t="shared" ref="J5" si="3">(B5*F5)</f>
        <v>358</v>
      </c>
      <c r="K5" s="11">
        <f>J5/20</f>
        <v>17.899999999999999</v>
      </c>
      <c r="L5" s="47">
        <f>K5</f>
        <v>17.899999999999999</v>
      </c>
      <c r="M5" s="47">
        <f>(L5-L6)+$K5</f>
        <v>-739.2</v>
      </c>
      <c r="N5" s="47">
        <f t="shared" ref="N5" si="4">(M5-M6)+$K5</f>
        <v>-721.30000000000007</v>
      </c>
      <c r="O5" s="47">
        <f t="shared" ref="O5" si="5">(N5-N6)+$K5</f>
        <v>-703.40000000000009</v>
      </c>
      <c r="P5" s="47">
        <f t="shared" ref="P5" si="6">(O5-O6)+$K5</f>
        <v>-685.50000000000011</v>
      </c>
      <c r="Q5" s="47">
        <f t="shared" ref="Q5" si="7">(P5-P6)+$K5</f>
        <v>-667.60000000000014</v>
      </c>
      <c r="R5" s="47">
        <f t="shared" ref="R5" si="8">(Q5-Q6)+$K5</f>
        <v>-649.70000000000016</v>
      </c>
      <c r="S5" s="47">
        <f t="shared" ref="S5" si="9">(R5-R6)+$K5</f>
        <v>-631.80000000000018</v>
      </c>
      <c r="T5" s="47">
        <f t="shared" ref="T5" si="10">(S5-S6)+$K5</f>
        <v>-613.9000000000002</v>
      </c>
      <c r="U5" s="47">
        <f t="shared" ref="U5" si="11">(T5-T6)+$K5</f>
        <v>-596.00000000000023</v>
      </c>
      <c r="V5" s="47">
        <f t="shared" ref="V5" si="12">(U5-U6)+$K5</f>
        <v>-578.10000000000025</v>
      </c>
      <c r="W5" s="12">
        <f t="shared" ref="W5" si="13">(V5-V6)+$K5</f>
        <v>-560.20000000000027</v>
      </c>
      <c r="X5" s="12">
        <f t="shared" ref="X5" si="14">(W5-W6)+$K5</f>
        <v>-542.3000000000003</v>
      </c>
      <c r="Y5" s="12">
        <f t="shared" ref="Y5" si="15">(X5-X6)+$K5</f>
        <v>-524.40000000000032</v>
      </c>
      <c r="Z5" s="12">
        <f t="shared" ref="Z5" si="16">(Y5-Y6)+$K5</f>
        <v>-506.50000000000034</v>
      </c>
      <c r="AA5" s="12">
        <f t="shared" ref="AA5" si="17">(Z5-Z6)+$K5</f>
        <v>-488.60000000000036</v>
      </c>
      <c r="AB5" s="12">
        <f t="shared" ref="AB5" si="18">(AA5-AA6)+$K5</f>
        <v>-470.70000000000039</v>
      </c>
      <c r="AC5" s="12">
        <f t="shared" ref="AC5" si="19">(AB5-AB6)+$K5</f>
        <v>-452.80000000000041</v>
      </c>
      <c r="AD5" s="12">
        <f t="shared" ref="AD5" si="20">(AC5-AC6)+$K5</f>
        <v>-434.90000000000043</v>
      </c>
      <c r="AE5" s="12">
        <f t="shared" ref="AE5" si="21">(AD5-AD6)+$K5</f>
        <v>-417.00000000000045</v>
      </c>
      <c r="AF5" s="12"/>
      <c r="AG5" s="12"/>
      <c r="AH5" s="12"/>
      <c r="AI5" s="12"/>
      <c r="AJ5" s="12"/>
      <c r="AK5" s="12"/>
      <c r="AL5" s="12"/>
      <c r="AM5" s="12"/>
      <c r="AN5" s="12"/>
      <c r="AO5" s="13">
        <f>AE5-AE6</f>
        <v>-417.00000000000045</v>
      </c>
      <c r="AP5" s="1"/>
      <c r="AQ5" s="6">
        <v>43103</v>
      </c>
      <c r="AS5" s="6">
        <v>43232</v>
      </c>
    </row>
    <row r="6" spans="1:45" ht="19.5" hidden="1" customHeight="1" x14ac:dyDescent="0.2">
      <c r="A6" s="14" t="s">
        <v>55</v>
      </c>
      <c r="B6" s="32">
        <f t="shared" si="2"/>
        <v>358</v>
      </c>
      <c r="C6" s="15" t="s">
        <v>56</v>
      </c>
      <c r="D6" s="34" t="s">
        <v>61</v>
      </c>
      <c r="E6" s="15" t="s">
        <v>62</v>
      </c>
      <c r="F6" s="15">
        <v>1</v>
      </c>
      <c r="G6" s="14"/>
      <c r="H6" s="14">
        <v>19</v>
      </c>
      <c r="I6" s="32" t="s">
        <v>60</v>
      </c>
      <c r="J6" s="15"/>
      <c r="K6" s="37"/>
      <c r="L6" s="48">
        <v>775</v>
      </c>
      <c r="M6" s="48"/>
      <c r="N6" s="48"/>
      <c r="O6" s="48"/>
      <c r="P6" s="48"/>
      <c r="Q6" s="48"/>
      <c r="R6" s="49"/>
      <c r="S6" s="49"/>
      <c r="T6" s="49"/>
      <c r="U6" s="49"/>
      <c r="V6" s="49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7"/>
      <c r="AQ6" s="7">
        <v>43104</v>
      </c>
      <c r="AS6" s="7">
        <v>43260</v>
      </c>
    </row>
    <row r="7" spans="1:45" ht="19.5" customHeight="1" x14ac:dyDescent="0.25">
      <c r="A7" s="10" t="s">
        <v>55</v>
      </c>
      <c r="B7" s="9">
        <f t="shared" si="2"/>
        <v>358</v>
      </c>
      <c r="C7" s="10" t="s">
        <v>63</v>
      </c>
      <c r="D7" s="33" t="s">
        <v>64</v>
      </c>
      <c r="E7" s="10" t="s">
        <v>65</v>
      </c>
      <c r="F7" s="10">
        <v>1</v>
      </c>
      <c r="G7" s="10">
        <v>1656</v>
      </c>
      <c r="H7" s="10">
        <v>4</v>
      </c>
      <c r="I7" s="9" t="s">
        <v>59</v>
      </c>
      <c r="J7" s="10">
        <f t="shared" ref="J7" si="22">(B7*F7)</f>
        <v>358</v>
      </c>
      <c r="K7" s="11">
        <f>J7/20</f>
        <v>17.899999999999999</v>
      </c>
      <c r="L7" s="47">
        <f>K7</f>
        <v>17.899999999999999</v>
      </c>
      <c r="M7" s="47">
        <f>(L7-L8)+$K7</f>
        <v>12.799999999999997</v>
      </c>
      <c r="N7" s="47">
        <f t="shared" ref="N7" si="23">(M7-M8)+$K7</f>
        <v>30.699999999999996</v>
      </c>
      <c r="O7" s="47">
        <f t="shared" ref="O7" si="24">(N7-N8)+$K7</f>
        <v>48.599999999999994</v>
      </c>
      <c r="P7" s="47">
        <f t="shared" ref="P7" si="25">(O7-O8)+$K7</f>
        <v>-5.5000000000000071</v>
      </c>
      <c r="Q7" s="47">
        <f t="shared" ref="Q7" si="26">(P7-P8)+$K7</f>
        <v>-7.6000000000000085</v>
      </c>
      <c r="R7" s="47">
        <f t="shared" ref="R7" si="27">(Q7-Q8)+$K7</f>
        <v>10.29999999999999</v>
      </c>
      <c r="S7" s="47">
        <f t="shared" ref="S7" si="28">(R7-R8)+$K7</f>
        <v>8.1999999999999886</v>
      </c>
      <c r="T7" s="47">
        <f t="shared" ref="T7" si="29">(S7-S8)+$K7</f>
        <v>-29.900000000000013</v>
      </c>
      <c r="U7" s="47">
        <f t="shared" ref="U7" si="30">(T7-T8)+$K7</f>
        <v>-12.000000000000014</v>
      </c>
      <c r="V7" s="47">
        <f t="shared" ref="V7" si="31">(U7-U8)+$K7</f>
        <v>5.8999999999999844</v>
      </c>
      <c r="W7" s="12">
        <f t="shared" ref="W7" si="32">(V7-V8)+$K7</f>
        <v>23.799999999999983</v>
      </c>
      <c r="X7" s="12">
        <f t="shared" ref="X7" si="33">(W7-W8)+$K7</f>
        <v>41.699999999999982</v>
      </c>
      <c r="Y7" s="12">
        <f t="shared" ref="Y7" si="34">(X7-X8)+$K7</f>
        <v>59.59999999999998</v>
      </c>
      <c r="Z7" s="12">
        <f t="shared" ref="Z7" si="35">(Y7-Y8)+$K7</f>
        <v>77.499999999999972</v>
      </c>
      <c r="AA7" s="12">
        <f t="shared" ref="AA7" si="36">(Z7-Z8)+$K7</f>
        <v>95.399999999999977</v>
      </c>
      <c r="AB7" s="12">
        <f t="shared" ref="AB7" si="37">(AA7-AA8)+$K7</f>
        <v>113.29999999999998</v>
      </c>
      <c r="AC7" s="12">
        <f t="shared" ref="AC7" si="38">(AB7-AB8)+$K7</f>
        <v>131.19999999999999</v>
      </c>
      <c r="AD7" s="12">
        <f t="shared" ref="AD7" si="39">(AC7-AC8)+$K7</f>
        <v>149.1</v>
      </c>
      <c r="AE7" s="12">
        <f t="shared" ref="AE7" si="40">(AD7-AD8)+$K7</f>
        <v>167</v>
      </c>
      <c r="AF7" s="12"/>
      <c r="AG7" s="12"/>
      <c r="AH7" s="12"/>
      <c r="AI7" s="12"/>
      <c r="AJ7" s="12"/>
      <c r="AK7" s="12"/>
      <c r="AL7" s="12"/>
      <c r="AM7" s="12"/>
      <c r="AN7" s="12"/>
      <c r="AO7" s="13">
        <f>AE7-AE8</f>
        <v>167</v>
      </c>
      <c r="AP7" s="1"/>
      <c r="AQ7" s="6">
        <v>43105</v>
      </c>
      <c r="AS7" s="6">
        <v>43465</v>
      </c>
    </row>
    <row r="8" spans="1:45" ht="19.5" customHeight="1" x14ac:dyDescent="0.2">
      <c r="A8" s="14" t="s">
        <v>55</v>
      </c>
      <c r="B8" s="32">
        <f t="shared" si="2"/>
        <v>358</v>
      </c>
      <c r="C8" s="15" t="s">
        <v>63</v>
      </c>
      <c r="D8" s="34" t="s">
        <v>64</v>
      </c>
      <c r="E8" s="15" t="s">
        <v>65</v>
      </c>
      <c r="F8" s="15">
        <v>1</v>
      </c>
      <c r="G8" s="15">
        <v>745</v>
      </c>
      <c r="H8" s="15">
        <v>19</v>
      </c>
      <c r="I8" s="32" t="s">
        <v>60</v>
      </c>
      <c r="J8" s="15"/>
      <c r="K8" s="37"/>
      <c r="L8" s="48">
        <v>23</v>
      </c>
      <c r="M8" s="48"/>
      <c r="N8" s="48"/>
      <c r="O8" s="48">
        <v>72</v>
      </c>
      <c r="P8" s="48">
        <v>20</v>
      </c>
      <c r="Q8" s="48"/>
      <c r="R8" s="49">
        <v>20</v>
      </c>
      <c r="S8" s="49">
        <v>56</v>
      </c>
      <c r="T8" s="49"/>
      <c r="U8" s="49"/>
      <c r="V8" s="49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7"/>
      <c r="AQ8" s="7">
        <v>43106</v>
      </c>
    </row>
    <row r="9" spans="1:45" ht="19.5" customHeight="1" x14ac:dyDescent="0.25">
      <c r="A9" s="10" t="s">
        <v>55</v>
      </c>
      <c r="B9" s="9">
        <f t="shared" si="2"/>
        <v>358</v>
      </c>
      <c r="C9" s="10" t="s">
        <v>63</v>
      </c>
      <c r="D9" s="33" t="s">
        <v>66</v>
      </c>
      <c r="E9" s="10" t="s">
        <v>67</v>
      </c>
      <c r="F9" s="10">
        <v>1</v>
      </c>
      <c r="G9" s="10">
        <v>1248</v>
      </c>
      <c r="H9" s="10">
        <v>271</v>
      </c>
      <c r="I9" s="9" t="s">
        <v>59</v>
      </c>
      <c r="J9" s="10">
        <f t="shared" ref="J9" si="41">(B9*F9)</f>
        <v>358</v>
      </c>
      <c r="K9" s="11">
        <f>J9/20</f>
        <v>17.899999999999999</v>
      </c>
      <c r="L9" s="47">
        <f>K9</f>
        <v>17.899999999999999</v>
      </c>
      <c r="M9" s="47">
        <f>(L9-L10)+$K9</f>
        <v>-254.20000000000002</v>
      </c>
      <c r="N9" s="47">
        <f t="shared" ref="N9" si="42">(M9-M10)+$K9</f>
        <v>-236.3</v>
      </c>
      <c r="O9" s="47">
        <f t="shared" ref="O9" si="43">(N9-N10)+$K9</f>
        <v>-318.40000000000003</v>
      </c>
      <c r="P9" s="47">
        <f t="shared" ref="P9" si="44">(O9-O10)+$K9</f>
        <v>-300.50000000000006</v>
      </c>
      <c r="Q9" s="47">
        <f t="shared" ref="Q9" si="45">(P9-P10)+$K9</f>
        <v>-282.60000000000008</v>
      </c>
      <c r="R9" s="47">
        <f t="shared" ref="R9" si="46">(Q9-Q10)+$K9</f>
        <v>-264.7000000000001</v>
      </c>
      <c r="S9" s="47">
        <f t="shared" ref="S9" si="47">(R9-R10)+$K9</f>
        <v>-246.8000000000001</v>
      </c>
      <c r="T9" s="47">
        <f t="shared" ref="T9" si="48">(S9-S10)+$K9</f>
        <v>-228.90000000000009</v>
      </c>
      <c r="U9" s="47">
        <f t="shared" ref="U9" si="49">(T9-T10)+$K9</f>
        <v>-211.00000000000009</v>
      </c>
      <c r="V9" s="47">
        <f t="shared" ref="V9" si="50">(U9-U10)+$K9</f>
        <v>-193.10000000000008</v>
      </c>
      <c r="W9" s="12">
        <f t="shared" ref="W9" si="51">(V9-V10)+$K9</f>
        <v>-175.20000000000007</v>
      </c>
      <c r="X9" s="12">
        <f t="shared" ref="X9" si="52">(W9-W10)+$K9</f>
        <v>-157.30000000000007</v>
      </c>
      <c r="Y9" s="12">
        <f t="shared" ref="Y9" si="53">(X9-X10)+$K9</f>
        <v>-139.40000000000006</v>
      </c>
      <c r="Z9" s="12">
        <f t="shared" ref="Z9" si="54">(Y9-Y10)+$K9</f>
        <v>-121.50000000000006</v>
      </c>
      <c r="AA9" s="12">
        <f t="shared" ref="AA9" si="55">(Z9-Z10)+$K9</f>
        <v>-103.60000000000005</v>
      </c>
      <c r="AB9" s="12">
        <f t="shared" ref="AB9" si="56">(AA9-AA10)+$K9</f>
        <v>-85.700000000000045</v>
      </c>
      <c r="AC9" s="12">
        <f t="shared" ref="AC9" si="57">(AB9-AB10)+$K9</f>
        <v>-67.80000000000004</v>
      </c>
      <c r="AD9" s="12">
        <f t="shared" ref="AD9" si="58">(AC9-AC10)+$K9</f>
        <v>-49.900000000000041</v>
      </c>
      <c r="AE9" s="12">
        <f t="shared" ref="AE9" si="59">(AD9-AD10)+$K9</f>
        <v>-32.000000000000043</v>
      </c>
      <c r="AF9" s="12"/>
      <c r="AG9" s="12"/>
      <c r="AH9" s="12"/>
      <c r="AI9" s="12"/>
      <c r="AJ9" s="12"/>
      <c r="AK9" s="12"/>
      <c r="AL9" s="12"/>
      <c r="AM9" s="12"/>
      <c r="AN9" s="12"/>
      <c r="AO9" s="13">
        <f>AE9-AE10</f>
        <v>-32.000000000000043</v>
      </c>
      <c r="AQ9" s="6">
        <v>43107</v>
      </c>
    </row>
    <row r="10" spans="1:45" ht="19.5" customHeight="1" x14ac:dyDescent="0.2">
      <c r="A10" s="14" t="s">
        <v>55</v>
      </c>
      <c r="B10" s="32">
        <f t="shared" si="2"/>
        <v>358</v>
      </c>
      <c r="C10" s="15" t="s">
        <v>63</v>
      </c>
      <c r="D10" s="34" t="s">
        <v>66</v>
      </c>
      <c r="E10" s="15" t="s">
        <v>67</v>
      </c>
      <c r="F10" s="15">
        <v>1</v>
      </c>
      <c r="G10" s="15">
        <v>725</v>
      </c>
      <c r="H10" s="15">
        <v>19</v>
      </c>
      <c r="I10" s="32" t="s">
        <v>60</v>
      </c>
      <c r="J10" s="15"/>
      <c r="K10" s="37"/>
      <c r="L10" s="48">
        <v>290</v>
      </c>
      <c r="M10" s="48"/>
      <c r="N10" s="48">
        <v>100</v>
      </c>
      <c r="O10" s="48"/>
      <c r="P10" s="48"/>
      <c r="Q10" s="48"/>
      <c r="R10" s="49"/>
      <c r="S10" s="49"/>
      <c r="T10" s="49"/>
      <c r="U10" s="49"/>
      <c r="V10" s="49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7"/>
      <c r="AQ10" s="7">
        <v>43108</v>
      </c>
    </row>
    <row r="11" spans="1:45" ht="19.5" hidden="1" customHeight="1" x14ac:dyDescent="0.25">
      <c r="A11" s="10" t="s">
        <v>55</v>
      </c>
      <c r="B11" s="9">
        <f t="shared" si="2"/>
        <v>358</v>
      </c>
      <c r="C11" s="10" t="s">
        <v>68</v>
      </c>
      <c r="D11" s="33" t="s">
        <v>69</v>
      </c>
      <c r="E11" s="10" t="s">
        <v>70</v>
      </c>
      <c r="F11" s="10">
        <v>1</v>
      </c>
      <c r="G11" s="10">
        <v>20</v>
      </c>
      <c r="H11" s="10">
        <v>451</v>
      </c>
      <c r="I11" s="9" t="s">
        <v>59</v>
      </c>
      <c r="J11" s="10">
        <f t="shared" ref="J11" si="60">(B11*F11)</f>
        <v>358</v>
      </c>
      <c r="K11" s="11">
        <f>J11/20</f>
        <v>17.899999999999999</v>
      </c>
      <c r="L11" s="47">
        <f>K11</f>
        <v>17.899999999999999</v>
      </c>
      <c r="M11" s="47">
        <f>(L11-L12)+$K11</f>
        <v>-434.20000000000005</v>
      </c>
      <c r="N11" s="47">
        <f t="shared" ref="N11" si="61">(M11-M12)+$K11</f>
        <v>-416.30000000000007</v>
      </c>
      <c r="O11" s="47">
        <f t="shared" ref="O11" si="62">(N11-N12)+$K11</f>
        <v>-398.40000000000009</v>
      </c>
      <c r="P11" s="47">
        <f t="shared" ref="P11" si="63">(O11-O12)+$K11</f>
        <v>-380.50000000000011</v>
      </c>
      <c r="Q11" s="47">
        <f t="shared" ref="Q11" si="64">(P11-P12)+$K11</f>
        <v>-362.60000000000014</v>
      </c>
      <c r="R11" s="47">
        <f t="shared" ref="R11" si="65">(Q11-Q12)+$K11</f>
        <v>-344.70000000000016</v>
      </c>
      <c r="S11" s="47">
        <f t="shared" ref="S11" si="66">(R11-R12)+$K11</f>
        <v>-326.80000000000018</v>
      </c>
      <c r="T11" s="47">
        <f t="shared" ref="T11" si="67">(S11-S12)+$K11</f>
        <v>-308.9000000000002</v>
      </c>
      <c r="U11" s="47">
        <f t="shared" ref="U11" si="68">(T11-T12)+$K11</f>
        <v>-291.00000000000023</v>
      </c>
      <c r="V11" s="47">
        <f t="shared" ref="V11" si="69">(U11-U12)+$K11</f>
        <v>-273.10000000000025</v>
      </c>
      <c r="W11" s="12">
        <f t="shared" ref="W11" si="70">(V11-V12)+$K11</f>
        <v>-255.20000000000024</v>
      </c>
      <c r="X11" s="12">
        <f t="shared" ref="X11" si="71">(W11-W12)+$K11</f>
        <v>-237.30000000000024</v>
      </c>
      <c r="Y11" s="12">
        <f t="shared" ref="Y11" si="72">(X11-X12)+$K11</f>
        <v>-219.40000000000023</v>
      </c>
      <c r="Z11" s="12">
        <f t="shared" ref="Z11" si="73">(Y11-Y12)+$K11</f>
        <v>-201.50000000000023</v>
      </c>
      <c r="AA11" s="12">
        <f t="shared" ref="AA11" si="74">(Z11-Z12)+$K11</f>
        <v>-183.60000000000022</v>
      </c>
      <c r="AB11" s="12">
        <f t="shared" ref="AB11" si="75">(AA11-AA12)+$K11</f>
        <v>-165.70000000000022</v>
      </c>
      <c r="AC11" s="12">
        <f t="shared" ref="AC11" si="76">(AB11-AB12)+$K11</f>
        <v>-147.80000000000021</v>
      </c>
      <c r="AD11" s="12">
        <f t="shared" ref="AD11" si="77">(AC11-AC12)+$K11</f>
        <v>-129.9000000000002</v>
      </c>
      <c r="AE11" s="12">
        <f t="shared" ref="AE11" si="78">(AD11-AD12)+$K11</f>
        <v>-112.0000000000002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3">
        <f>AE11-AE12</f>
        <v>-112.0000000000002</v>
      </c>
      <c r="AQ11" s="6">
        <v>43109</v>
      </c>
    </row>
    <row r="12" spans="1:45" ht="19.5" hidden="1" customHeight="1" x14ac:dyDescent="0.2">
      <c r="A12" s="14" t="s">
        <v>55</v>
      </c>
      <c r="B12" s="32">
        <f t="shared" si="2"/>
        <v>358</v>
      </c>
      <c r="C12" s="15" t="s">
        <v>68</v>
      </c>
      <c r="D12" s="34" t="s">
        <v>69</v>
      </c>
      <c r="E12" s="15" t="s">
        <v>70</v>
      </c>
      <c r="F12" s="15">
        <v>1</v>
      </c>
      <c r="G12" s="15"/>
      <c r="H12" s="15">
        <v>19</v>
      </c>
      <c r="I12" s="32" t="s">
        <v>60</v>
      </c>
      <c r="J12" s="15"/>
      <c r="K12" s="37"/>
      <c r="L12" s="48">
        <v>470</v>
      </c>
      <c r="M12" s="48"/>
      <c r="N12" s="48"/>
      <c r="O12" s="48"/>
      <c r="P12" s="48"/>
      <c r="Q12" s="48"/>
      <c r="R12" s="49"/>
      <c r="S12" s="49"/>
      <c r="T12" s="49"/>
      <c r="U12" s="49"/>
      <c r="V12" s="49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7"/>
      <c r="AQ12" s="7">
        <v>43154</v>
      </c>
    </row>
    <row r="13" spans="1:45" ht="19.5" hidden="1" customHeight="1" x14ac:dyDescent="0.25">
      <c r="A13" s="10" t="s">
        <v>55</v>
      </c>
      <c r="B13" s="9">
        <f t="shared" si="2"/>
        <v>358</v>
      </c>
      <c r="C13" s="10" t="s">
        <v>68</v>
      </c>
      <c r="D13" s="33" t="s">
        <v>71</v>
      </c>
      <c r="E13" s="10" t="s">
        <v>72</v>
      </c>
      <c r="F13" s="10">
        <v>1</v>
      </c>
      <c r="G13" s="10">
        <v>100</v>
      </c>
      <c r="H13" s="10">
        <v>517</v>
      </c>
      <c r="I13" s="9" t="s">
        <v>59</v>
      </c>
      <c r="J13" s="10">
        <f t="shared" ref="J13" si="79">(B13*F13)</f>
        <v>358</v>
      </c>
      <c r="K13" s="11">
        <f>J13/20</f>
        <v>17.899999999999999</v>
      </c>
      <c r="L13" s="47">
        <f>K13</f>
        <v>17.899999999999999</v>
      </c>
      <c r="M13" s="47">
        <f>(L13-L14)+$K13</f>
        <v>-500.20000000000005</v>
      </c>
      <c r="N13" s="47">
        <f t="shared" ref="N13" si="80">(M13-M14)+$K13</f>
        <v>-482.30000000000007</v>
      </c>
      <c r="O13" s="47">
        <f t="shared" ref="O13" si="81">(N13-N14)+$K13</f>
        <v>-464.40000000000009</v>
      </c>
      <c r="P13" s="47">
        <f t="shared" ref="P13" si="82">(O13-O14)+$K13</f>
        <v>-446.50000000000011</v>
      </c>
      <c r="Q13" s="47">
        <f t="shared" ref="Q13" si="83">(P13-P14)+$K13</f>
        <v>-428.60000000000014</v>
      </c>
      <c r="R13" s="47">
        <f t="shared" ref="R13" si="84">(Q13-Q14)+$K13</f>
        <v>-410.70000000000016</v>
      </c>
      <c r="S13" s="47">
        <f t="shared" ref="S13" si="85">(R13-R14)+$K13</f>
        <v>-392.80000000000018</v>
      </c>
      <c r="T13" s="47">
        <f t="shared" ref="T13" si="86">(S13-S14)+$K13</f>
        <v>-374.9000000000002</v>
      </c>
      <c r="U13" s="47">
        <f t="shared" ref="U13" si="87">(T13-T14)+$K13</f>
        <v>-357.00000000000023</v>
      </c>
      <c r="V13" s="47">
        <f t="shared" ref="V13" si="88">(U13-U14)+$K13</f>
        <v>-339.10000000000025</v>
      </c>
      <c r="W13" s="12">
        <f t="shared" ref="W13" si="89">(V13-V14)+$K13</f>
        <v>-321.20000000000027</v>
      </c>
      <c r="X13" s="12">
        <f t="shared" ref="X13" si="90">(W13-W14)+$K13</f>
        <v>-303.3000000000003</v>
      </c>
      <c r="Y13" s="12">
        <f t="shared" ref="Y13" si="91">(X13-X14)+$K13</f>
        <v>-285.40000000000032</v>
      </c>
      <c r="Z13" s="12">
        <f t="shared" ref="Z13" si="92">(Y13-Y14)+$K13</f>
        <v>-267.50000000000034</v>
      </c>
      <c r="AA13" s="12">
        <f t="shared" ref="AA13" si="93">(Z13-Z14)+$K13</f>
        <v>-249.60000000000034</v>
      </c>
      <c r="AB13" s="12">
        <f t="shared" ref="AB13" si="94">(AA13-AA14)+$K13</f>
        <v>-231.70000000000033</v>
      </c>
      <c r="AC13" s="12">
        <f t="shared" ref="AC13" si="95">(AB13-AB14)+$K13</f>
        <v>-213.80000000000032</v>
      </c>
      <c r="AD13" s="12">
        <f t="shared" ref="AD13" si="96">(AC13-AC14)+$K13</f>
        <v>-195.90000000000032</v>
      </c>
      <c r="AE13" s="12">
        <f t="shared" ref="AE13" si="97">(AD13-AD14)+$K13</f>
        <v>-178.00000000000031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3">
        <f>AE13-AE14</f>
        <v>-178.00000000000031</v>
      </c>
      <c r="AQ13" s="6">
        <v>43167</v>
      </c>
    </row>
    <row r="14" spans="1:45" ht="19.5" hidden="1" customHeight="1" x14ac:dyDescent="0.2">
      <c r="A14" s="14" t="s">
        <v>55</v>
      </c>
      <c r="B14" s="32">
        <f t="shared" si="2"/>
        <v>358</v>
      </c>
      <c r="C14" s="15" t="s">
        <v>68</v>
      </c>
      <c r="D14" s="34" t="s">
        <v>71</v>
      </c>
      <c r="E14" s="15" t="s">
        <v>72</v>
      </c>
      <c r="F14" s="15">
        <v>1</v>
      </c>
      <c r="G14" s="15"/>
      <c r="H14" s="15">
        <v>19</v>
      </c>
      <c r="I14" s="32" t="s">
        <v>60</v>
      </c>
      <c r="J14" s="15"/>
      <c r="K14" s="37"/>
      <c r="L14" s="48">
        <v>536</v>
      </c>
      <c r="M14" s="48"/>
      <c r="N14" s="48"/>
      <c r="O14" s="48"/>
      <c r="P14" s="48"/>
      <c r="Q14" s="48"/>
      <c r="R14" s="49"/>
      <c r="S14" s="49"/>
      <c r="T14" s="49"/>
      <c r="U14" s="49"/>
      <c r="V14" s="49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7"/>
      <c r="AQ14" s="7">
        <v>43168</v>
      </c>
    </row>
    <row r="15" spans="1:45" ht="19.5" hidden="1" customHeight="1" x14ac:dyDescent="0.25">
      <c r="A15" s="10" t="s">
        <v>73</v>
      </c>
      <c r="B15" s="10">
        <v>803</v>
      </c>
      <c r="C15" s="10" t="s">
        <v>56</v>
      </c>
      <c r="D15" s="33" t="s">
        <v>74</v>
      </c>
      <c r="E15" s="33" t="s">
        <v>75</v>
      </c>
      <c r="F15" s="10">
        <v>1</v>
      </c>
      <c r="G15" s="10">
        <v>330</v>
      </c>
      <c r="H15" s="10">
        <v>390</v>
      </c>
      <c r="I15" s="9" t="s">
        <v>59</v>
      </c>
      <c r="J15" s="10">
        <f t="shared" ref="J15" si="98">(B15*F15)</f>
        <v>803</v>
      </c>
      <c r="K15" s="11">
        <f>J15/20</f>
        <v>40.15</v>
      </c>
      <c r="L15" s="47">
        <f>K15</f>
        <v>40.15</v>
      </c>
      <c r="M15" s="47">
        <f>(L15-L16)+$K15</f>
        <v>-350.70000000000005</v>
      </c>
      <c r="N15" s="47">
        <f t="shared" ref="N15" si="99">(M15-M16)+$K15</f>
        <v>-310.55000000000007</v>
      </c>
      <c r="O15" s="47">
        <f t="shared" ref="O15" si="100">(N15-N16)+$K15</f>
        <v>-370.40000000000009</v>
      </c>
      <c r="P15" s="47">
        <f t="shared" ref="P15" si="101">(O15-O16)+$K15</f>
        <v>-330.25000000000011</v>
      </c>
      <c r="Q15" s="47">
        <f t="shared" ref="Q15" si="102">(P15-P16)+$K15</f>
        <v>-290.10000000000014</v>
      </c>
      <c r="R15" s="47">
        <f t="shared" ref="R15" si="103">(Q15-Q16)+$K15</f>
        <v>-399.95000000000016</v>
      </c>
      <c r="S15" s="47">
        <f t="shared" ref="S15" si="104">(R15-R16)+$K15</f>
        <v>-359.80000000000018</v>
      </c>
      <c r="T15" s="47">
        <f t="shared" ref="T15" si="105">(S15-S16)+$K15</f>
        <v>-319.6500000000002</v>
      </c>
      <c r="U15" s="47">
        <f t="shared" ref="U15" si="106">(T15-T16)+$K15</f>
        <v>-279.50000000000023</v>
      </c>
      <c r="V15" s="47">
        <f t="shared" ref="V15" si="107">(U15-U16)+$K15</f>
        <v>-402.35000000000025</v>
      </c>
      <c r="W15" s="12">
        <f t="shared" ref="W15" si="108">(V15-V16)+$K15</f>
        <v>-362.20000000000027</v>
      </c>
      <c r="X15" s="12">
        <f t="shared" ref="X15" si="109">(W15-W16)+$K15</f>
        <v>-322.0500000000003</v>
      </c>
      <c r="Y15" s="12">
        <f t="shared" ref="Y15" si="110">(X15-X16)+$K15</f>
        <v>-281.90000000000032</v>
      </c>
      <c r="Z15" s="12">
        <f t="shared" ref="Z15" si="111">(Y15-Y16)+$K15</f>
        <v>-241.75000000000031</v>
      </c>
      <c r="AA15" s="12">
        <f t="shared" ref="AA15" si="112">(Z15-Z16)+$K15</f>
        <v>-201.60000000000031</v>
      </c>
      <c r="AB15" s="12">
        <f t="shared" ref="AB15" si="113">(AA15-AA16)+$K15</f>
        <v>-161.4500000000003</v>
      </c>
      <c r="AC15" s="12">
        <f t="shared" ref="AC15" si="114">(AB15-AB16)+$K15</f>
        <v>-121.3000000000003</v>
      </c>
      <c r="AD15" s="12">
        <f t="shared" ref="AD15" si="115">(AC15-AC16)+$K15</f>
        <v>-81.15000000000029</v>
      </c>
      <c r="AE15" s="12">
        <f t="shared" ref="AE15" si="116">(AD15-AD16)+$K15</f>
        <v>-41.000000000000291</v>
      </c>
      <c r="AF15" s="12"/>
      <c r="AG15" s="12"/>
      <c r="AH15" s="12"/>
      <c r="AI15" s="12"/>
      <c r="AJ15" s="12"/>
      <c r="AK15" s="12"/>
      <c r="AL15" s="12"/>
      <c r="AM15" s="12"/>
      <c r="AN15" s="12"/>
      <c r="AO15" s="13">
        <f>AE15-AE16</f>
        <v>-41.000000000000291</v>
      </c>
      <c r="AQ15" s="6">
        <v>43220</v>
      </c>
    </row>
    <row r="16" spans="1:45" ht="19.5" hidden="1" customHeight="1" x14ac:dyDescent="0.2">
      <c r="A16" s="15" t="s">
        <v>73</v>
      </c>
      <c r="B16" s="15">
        <f>B15</f>
        <v>803</v>
      </c>
      <c r="C16" s="15" t="s">
        <v>56</v>
      </c>
      <c r="D16" s="34" t="s">
        <v>74</v>
      </c>
      <c r="E16" s="34" t="s">
        <v>75</v>
      </c>
      <c r="F16" s="15">
        <v>1</v>
      </c>
      <c r="G16" s="15">
        <v>1010</v>
      </c>
      <c r="H16" s="15">
        <v>41</v>
      </c>
      <c r="I16" s="32" t="s">
        <v>60</v>
      </c>
      <c r="J16" s="15"/>
      <c r="K16" s="37"/>
      <c r="L16" s="48">
        <v>431</v>
      </c>
      <c r="M16" s="48"/>
      <c r="N16" s="48">
        <v>100</v>
      </c>
      <c r="O16" s="48"/>
      <c r="P16" s="48"/>
      <c r="Q16" s="48">
        <v>150</v>
      </c>
      <c r="R16" s="49"/>
      <c r="S16" s="49"/>
      <c r="T16" s="49"/>
      <c r="U16" s="49">
        <v>163</v>
      </c>
      <c r="V16" s="49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7"/>
      <c r="AQ16" s="7">
        <v>43221</v>
      </c>
    </row>
    <row r="17" spans="1:43" ht="19.5" hidden="1" customHeight="1" x14ac:dyDescent="0.25">
      <c r="A17" s="10" t="s">
        <v>73</v>
      </c>
      <c r="B17" s="10">
        <f t="shared" ref="B17:B30" si="117">B16</f>
        <v>803</v>
      </c>
      <c r="C17" s="10" t="s">
        <v>56</v>
      </c>
      <c r="D17" s="33" t="s">
        <v>76</v>
      </c>
      <c r="E17" s="33" t="s">
        <v>58</v>
      </c>
      <c r="F17" s="10">
        <v>1</v>
      </c>
      <c r="G17" s="10">
        <v>595</v>
      </c>
      <c r="H17" s="10">
        <v>344</v>
      </c>
      <c r="I17" s="9" t="s">
        <v>59</v>
      </c>
      <c r="J17" s="10">
        <f t="shared" ref="J17" si="118">(B17*F17)</f>
        <v>803</v>
      </c>
      <c r="K17" s="11">
        <f>J17/20</f>
        <v>40.15</v>
      </c>
      <c r="L17" s="47">
        <f>K17</f>
        <v>40.15</v>
      </c>
      <c r="M17" s="47">
        <f>(L17-L18)+$K17</f>
        <v>-304.70000000000005</v>
      </c>
      <c r="N17" s="47">
        <f t="shared" ref="N17" si="119">(M17-M18)+$K17</f>
        <v>-264.55000000000007</v>
      </c>
      <c r="O17" s="47">
        <f t="shared" ref="O17" si="120">(N17-N18)+$K17</f>
        <v>-351.40000000000009</v>
      </c>
      <c r="P17" s="47">
        <f t="shared" ref="P17" si="121">(O17-O18)+$K17</f>
        <v>-395.25000000000011</v>
      </c>
      <c r="Q17" s="47">
        <f t="shared" ref="Q17" si="122">(P17-P18)+$K17</f>
        <v>-355.10000000000014</v>
      </c>
      <c r="R17" s="47">
        <f t="shared" ref="R17" si="123">(Q17-Q18)+$K17</f>
        <v>-314.95000000000016</v>
      </c>
      <c r="S17" s="47">
        <f t="shared" ref="S17" si="124">(R17-R18)+$K17</f>
        <v>-274.80000000000018</v>
      </c>
      <c r="T17" s="47">
        <f t="shared" ref="T17" si="125">(S17-S18)+$K17</f>
        <v>-234.65000000000018</v>
      </c>
      <c r="U17" s="47">
        <f t="shared" ref="U17" si="126">(T17-T18)+$K17</f>
        <v>-194.50000000000017</v>
      </c>
      <c r="V17" s="47">
        <f t="shared" ref="V17" si="127">(U17-U18)+$K17</f>
        <v>-154.35000000000016</v>
      </c>
      <c r="W17" s="12">
        <f t="shared" ref="W17" si="128">(V17-V18)+$K17</f>
        <v>-114.20000000000016</v>
      </c>
      <c r="X17" s="12">
        <f t="shared" ref="X17" si="129">(W17-W18)+$K17</f>
        <v>-74.050000000000153</v>
      </c>
      <c r="Y17" s="12">
        <f t="shared" ref="Y17" si="130">(X17-X18)+$K17</f>
        <v>-33.900000000000155</v>
      </c>
      <c r="Z17" s="12">
        <f t="shared" ref="Z17" si="131">(Y17-Y18)+$K17</f>
        <v>6.2499999999998437</v>
      </c>
      <c r="AA17" s="12">
        <f t="shared" ref="AA17" si="132">(Z17-Z18)+$K17</f>
        <v>46.399999999999842</v>
      </c>
      <c r="AB17" s="12">
        <f t="shared" ref="AB17" si="133">(AA17-AA18)+$K17</f>
        <v>86.549999999999841</v>
      </c>
      <c r="AC17" s="12">
        <f t="shared" ref="AC17" si="134">(AB17-AB18)+$K17</f>
        <v>126.69999999999985</v>
      </c>
      <c r="AD17" s="12">
        <f t="shared" ref="AD17" si="135">(AC17-AC18)+$K17</f>
        <v>166.84999999999985</v>
      </c>
      <c r="AE17" s="12">
        <f t="shared" ref="AE17" si="136">(AD17-AD18)+$K17</f>
        <v>206.99999999999986</v>
      </c>
      <c r="AF17" s="12"/>
      <c r="AG17" s="12"/>
      <c r="AH17" s="12"/>
      <c r="AI17" s="12"/>
      <c r="AJ17" s="12"/>
      <c r="AK17" s="12"/>
      <c r="AL17" s="12"/>
      <c r="AM17" s="12"/>
      <c r="AN17" s="12"/>
      <c r="AO17" s="13">
        <f>AE17-AE18</f>
        <v>206.99999999999986</v>
      </c>
      <c r="AQ17" s="6">
        <v>43227</v>
      </c>
    </row>
    <row r="18" spans="1:43" ht="19.5" hidden="1" customHeight="1" x14ac:dyDescent="0.2">
      <c r="A18" s="15" t="s">
        <v>73</v>
      </c>
      <c r="B18" s="15">
        <f t="shared" si="117"/>
        <v>803</v>
      </c>
      <c r="C18" s="15" t="s">
        <v>56</v>
      </c>
      <c r="D18" s="34" t="s">
        <v>76</v>
      </c>
      <c r="E18" s="34" t="s">
        <v>58</v>
      </c>
      <c r="F18" s="15">
        <v>1</v>
      </c>
      <c r="G18" s="15">
        <v>144</v>
      </c>
      <c r="H18" s="15">
        <v>41</v>
      </c>
      <c r="I18" s="32" t="s">
        <v>60</v>
      </c>
      <c r="J18" s="15"/>
      <c r="K18" s="37"/>
      <c r="L18" s="48">
        <v>385</v>
      </c>
      <c r="M18" s="48"/>
      <c r="N18" s="48">
        <v>127</v>
      </c>
      <c r="O18" s="48">
        <v>84</v>
      </c>
      <c r="P18" s="48"/>
      <c r="Q18" s="48"/>
      <c r="R18" s="49"/>
      <c r="S18" s="49"/>
      <c r="T18" s="49"/>
      <c r="U18" s="49"/>
      <c r="V18" s="49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7"/>
      <c r="AQ18" s="7">
        <v>43228</v>
      </c>
    </row>
    <row r="19" spans="1:43" ht="19.5" hidden="1" customHeight="1" x14ac:dyDescent="0.25">
      <c r="A19" s="10" t="s">
        <v>73</v>
      </c>
      <c r="B19" s="10">
        <f t="shared" si="117"/>
        <v>803</v>
      </c>
      <c r="C19" s="10" t="s">
        <v>56</v>
      </c>
      <c r="D19" s="33" t="s">
        <v>77</v>
      </c>
      <c r="E19" s="33" t="s">
        <v>78</v>
      </c>
      <c r="F19" s="10">
        <v>1</v>
      </c>
      <c r="G19" s="10">
        <v>600</v>
      </c>
      <c r="H19" s="10">
        <v>805</v>
      </c>
      <c r="I19" s="9" t="s">
        <v>59</v>
      </c>
      <c r="J19" s="10">
        <f t="shared" ref="J19" si="137">(B19*F19)</f>
        <v>803</v>
      </c>
      <c r="K19" s="11">
        <f>J19/20</f>
        <v>40.15</v>
      </c>
      <c r="L19" s="47">
        <f>K19</f>
        <v>40.15</v>
      </c>
      <c r="M19" s="47">
        <f>(L19-L20)+$K19</f>
        <v>-765.7</v>
      </c>
      <c r="N19" s="47">
        <f t="shared" ref="N19" si="138">(M19-M20)+$K19</f>
        <v>-725.55000000000007</v>
      </c>
      <c r="O19" s="47">
        <f t="shared" ref="O19" si="139">(N19-N20)+$K19</f>
        <v>-1275.4000000000001</v>
      </c>
      <c r="P19" s="47">
        <f t="shared" ref="P19" si="140">(O19-O20)+$K19</f>
        <v>-1441.25</v>
      </c>
      <c r="Q19" s="47">
        <f t="shared" ref="Q19" si="141">(P19-P20)+$K19</f>
        <v>-1401.1</v>
      </c>
      <c r="R19" s="47">
        <f t="shared" ref="R19" si="142">(Q19-Q20)+$K19</f>
        <v>-1360.9499999999998</v>
      </c>
      <c r="S19" s="47">
        <f t="shared" ref="S19" si="143">(R19-R20)+$K19</f>
        <v>-1369.7999999999997</v>
      </c>
      <c r="T19" s="47">
        <f t="shared" ref="T19" si="144">(S19-S20)+$K19</f>
        <v>-1329.6499999999996</v>
      </c>
      <c r="U19" s="47">
        <f t="shared" ref="U19" si="145">(T19-T20)+$K19</f>
        <v>-1289.4999999999995</v>
      </c>
      <c r="V19" s="47">
        <f t="shared" ref="V19" si="146">(U19-U20)+$K19</f>
        <v>-1249.3499999999995</v>
      </c>
      <c r="W19" s="12">
        <f t="shared" ref="W19" si="147">(V19-V20)+$K19</f>
        <v>-1209.1999999999994</v>
      </c>
      <c r="X19" s="12">
        <f t="shared" ref="X19" si="148">(W19-W20)+$K19</f>
        <v>-1169.0499999999993</v>
      </c>
      <c r="Y19" s="12">
        <f t="shared" ref="Y19" si="149">(X19-X20)+$K19</f>
        <v>-1128.8999999999992</v>
      </c>
      <c r="Z19" s="12">
        <f t="shared" ref="Z19" si="150">(Y19-Y20)+$K19</f>
        <v>-1088.7499999999991</v>
      </c>
      <c r="AA19" s="12">
        <f t="shared" ref="AA19" si="151">(Z19-Z20)+$K19</f>
        <v>-1048.599999999999</v>
      </c>
      <c r="AB19" s="12">
        <f t="shared" ref="AB19" si="152">(AA19-AA20)+$K19</f>
        <v>-1008.449999999999</v>
      </c>
      <c r="AC19" s="12">
        <f t="shared" ref="AC19" si="153">(AB19-AB20)+$K19</f>
        <v>-968.29999999999905</v>
      </c>
      <c r="AD19" s="12">
        <f t="shared" ref="AD19" si="154">(AC19-AC20)+$K19</f>
        <v>-928.14999999999907</v>
      </c>
      <c r="AE19" s="12">
        <f t="shared" ref="AE19" si="155">(AD19-AD20)+$K19</f>
        <v>-887.99999999999909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3">
        <f>AE19-AE20</f>
        <v>-887.99999999999909</v>
      </c>
      <c r="AQ19" s="6">
        <v>43229</v>
      </c>
    </row>
    <row r="20" spans="1:43" ht="19.5" hidden="1" customHeight="1" x14ac:dyDescent="0.2">
      <c r="A20" s="15" t="s">
        <v>73</v>
      </c>
      <c r="B20" s="15">
        <f t="shared" si="117"/>
        <v>803</v>
      </c>
      <c r="C20" s="15" t="s">
        <v>56</v>
      </c>
      <c r="D20" s="34" t="s">
        <v>77</v>
      </c>
      <c r="E20" s="34" t="s">
        <v>78</v>
      </c>
      <c r="F20" s="15">
        <v>1</v>
      </c>
      <c r="G20" s="15"/>
      <c r="H20" s="15">
        <v>41</v>
      </c>
      <c r="I20" s="32" t="s">
        <v>60</v>
      </c>
      <c r="J20" s="15"/>
      <c r="K20" s="37"/>
      <c r="L20" s="48">
        <v>846</v>
      </c>
      <c r="M20" s="48"/>
      <c r="N20" s="48">
        <v>590</v>
      </c>
      <c r="O20" s="48">
        <v>206</v>
      </c>
      <c r="P20" s="48"/>
      <c r="Q20" s="48"/>
      <c r="R20" s="49">
        <v>49</v>
      </c>
      <c r="S20" s="49"/>
      <c r="T20" s="49"/>
      <c r="U20" s="49"/>
      <c r="V20" s="49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7"/>
      <c r="AQ20" s="7">
        <v>43262</v>
      </c>
    </row>
    <row r="21" spans="1:43" ht="19.5" hidden="1" customHeight="1" x14ac:dyDescent="0.25">
      <c r="A21" s="10" t="s">
        <v>73</v>
      </c>
      <c r="B21" s="10">
        <f t="shared" si="117"/>
        <v>803</v>
      </c>
      <c r="C21" s="10" t="s">
        <v>56</v>
      </c>
      <c r="D21" s="33" t="s">
        <v>79</v>
      </c>
      <c r="E21" s="33" t="s">
        <v>80</v>
      </c>
      <c r="F21" s="10">
        <v>1</v>
      </c>
      <c r="G21" s="10">
        <v>979</v>
      </c>
      <c r="H21" s="10">
        <v>353</v>
      </c>
      <c r="I21" s="9" t="s">
        <v>59</v>
      </c>
      <c r="J21" s="10">
        <f t="shared" ref="J21" si="156">(B21*F21)</f>
        <v>803</v>
      </c>
      <c r="K21" s="11">
        <f t="shared" ref="K21" si="157">J21/20</f>
        <v>40.15</v>
      </c>
      <c r="L21" s="47">
        <f>K21</f>
        <v>40.15</v>
      </c>
      <c r="M21" s="47">
        <f>(L21-L22)+$K21</f>
        <v>-313.70000000000005</v>
      </c>
      <c r="N21" s="47">
        <f t="shared" ref="N21" si="158">(M21-M22)+$K21</f>
        <v>-273.55000000000007</v>
      </c>
      <c r="O21" s="47">
        <f t="shared" ref="O21" si="159">(N21-N22)+$K21</f>
        <v>-331.40000000000009</v>
      </c>
      <c r="P21" s="47">
        <f t="shared" ref="P21" si="160">(O21-O22)+$K21</f>
        <v>-389.25000000000011</v>
      </c>
      <c r="Q21" s="47">
        <f t="shared" ref="Q21" si="161">(P21-P22)+$K21</f>
        <v>-492.10000000000014</v>
      </c>
      <c r="R21" s="47">
        <f t="shared" ref="R21" si="162">(Q21-Q22)+$K21</f>
        <v>-551.95000000000016</v>
      </c>
      <c r="S21" s="47">
        <f t="shared" ref="S21" si="163">(R21-R22)+$K21</f>
        <v>-759.80000000000018</v>
      </c>
      <c r="T21" s="47">
        <f t="shared" ref="T21" si="164">(S21-S22)+$K21</f>
        <v>-719.6500000000002</v>
      </c>
      <c r="U21" s="47">
        <f t="shared" ref="U21" si="165">(T21-T22)+$K21</f>
        <v>-679.50000000000023</v>
      </c>
      <c r="V21" s="47">
        <f t="shared" ref="V21" si="166">(U21-U22)+$K21</f>
        <v>-639.35000000000025</v>
      </c>
      <c r="W21" s="12">
        <f t="shared" ref="W21" si="167">(V21-V22)+$K21</f>
        <v>-599.20000000000027</v>
      </c>
      <c r="X21" s="12">
        <f t="shared" ref="X21" si="168">(W21-W22)+$K21</f>
        <v>-559.0500000000003</v>
      </c>
      <c r="Y21" s="12">
        <f t="shared" ref="Y21" si="169">(X21-X22)+$K21</f>
        <v>-518.90000000000032</v>
      </c>
      <c r="Z21" s="12">
        <f t="shared" ref="Z21" si="170">(Y21-Y22)+$K21</f>
        <v>-478.75000000000034</v>
      </c>
      <c r="AA21" s="12">
        <f t="shared" ref="AA21" si="171">(Z21-Z22)+$K21</f>
        <v>-438.60000000000036</v>
      </c>
      <c r="AB21" s="12">
        <f t="shared" ref="AB21" si="172">(AA21-AA22)+$K21</f>
        <v>-398.45000000000039</v>
      </c>
      <c r="AC21" s="12">
        <f t="shared" ref="AC21" si="173">(AB21-AB22)+$K21</f>
        <v>-358.30000000000041</v>
      </c>
      <c r="AD21" s="12">
        <f t="shared" ref="AD21" si="174">(AC21-AC22)+$K21</f>
        <v>-318.15000000000043</v>
      </c>
      <c r="AE21" s="12">
        <f t="shared" ref="AE21" si="175">(AD21-AD22)+$K21</f>
        <v>-278.00000000000045</v>
      </c>
      <c r="AF21" s="12"/>
      <c r="AG21" s="12"/>
      <c r="AH21" s="12"/>
      <c r="AI21" s="12"/>
      <c r="AJ21" s="12"/>
      <c r="AK21" s="12"/>
      <c r="AL21" s="12"/>
      <c r="AM21" s="12"/>
      <c r="AN21" s="12"/>
      <c r="AO21" s="13">
        <f>AE21-AE22</f>
        <v>-278.00000000000045</v>
      </c>
      <c r="AQ21" s="6">
        <v>43263</v>
      </c>
    </row>
    <row r="22" spans="1:43" ht="19.5" hidden="1" customHeight="1" x14ac:dyDescent="0.2">
      <c r="A22" s="15" t="s">
        <v>73</v>
      </c>
      <c r="B22" s="15">
        <f t="shared" si="117"/>
        <v>803</v>
      </c>
      <c r="C22" s="15" t="s">
        <v>56</v>
      </c>
      <c r="D22" s="34" t="s">
        <v>79</v>
      </c>
      <c r="E22" s="34" t="s">
        <v>80</v>
      </c>
      <c r="F22" s="15">
        <v>1</v>
      </c>
      <c r="G22" s="15"/>
      <c r="H22" s="15">
        <v>41</v>
      </c>
      <c r="I22" s="32" t="s">
        <v>60</v>
      </c>
      <c r="J22" s="15"/>
      <c r="K22" s="37"/>
      <c r="L22" s="48">
        <v>394</v>
      </c>
      <c r="M22" s="48"/>
      <c r="N22" s="48">
        <v>98</v>
      </c>
      <c r="O22" s="48">
        <v>98</v>
      </c>
      <c r="P22" s="48">
        <v>143</v>
      </c>
      <c r="Q22" s="48">
        <v>100</v>
      </c>
      <c r="R22" s="49">
        <v>248</v>
      </c>
      <c r="S22" s="49"/>
      <c r="T22" s="49"/>
      <c r="U22" s="49"/>
      <c r="V22" s="4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7"/>
      <c r="AQ22" s="7">
        <v>43408</v>
      </c>
    </row>
    <row r="23" spans="1:43" ht="19.5" hidden="1" customHeight="1" x14ac:dyDescent="0.25">
      <c r="A23" s="10" t="s">
        <v>73</v>
      </c>
      <c r="B23" s="10">
        <f t="shared" si="117"/>
        <v>803</v>
      </c>
      <c r="C23" s="10" t="s">
        <v>68</v>
      </c>
      <c r="D23" s="33" t="s">
        <v>81</v>
      </c>
      <c r="E23" s="33" t="s">
        <v>82</v>
      </c>
      <c r="F23" s="10">
        <v>1</v>
      </c>
      <c r="G23" s="10">
        <v>705</v>
      </c>
      <c r="H23" s="10">
        <v>216</v>
      </c>
      <c r="I23" s="9" t="s">
        <v>59</v>
      </c>
      <c r="J23" s="10">
        <f t="shared" ref="J23" si="176">(B23*F23)</f>
        <v>803</v>
      </c>
      <c r="K23" s="11">
        <f t="shared" ref="K23" si="177">J23/20</f>
        <v>40.15</v>
      </c>
      <c r="L23" s="47">
        <f>K23</f>
        <v>40.15</v>
      </c>
      <c r="M23" s="47">
        <f>(L23-L24)+$K23</f>
        <v>-176.7</v>
      </c>
      <c r="N23" s="47">
        <f t="shared" ref="N23" si="178">(M23-M24)+$K23</f>
        <v>-136.54999999999998</v>
      </c>
      <c r="O23" s="47">
        <f t="shared" ref="O23" si="179">(N23-N24)+$K23</f>
        <v>-96.399999999999977</v>
      </c>
      <c r="P23" s="47">
        <f t="shared" ref="P23" si="180">(O23-O24)+$K23</f>
        <v>-56.249999999999979</v>
      </c>
      <c r="Q23" s="47">
        <f t="shared" ref="Q23" si="181">(P23-P24)+$K23</f>
        <v>-16.09999999999998</v>
      </c>
      <c r="R23" s="47">
        <f t="shared" ref="R23" si="182">(Q23-Q24)+$K23</f>
        <v>24.050000000000018</v>
      </c>
      <c r="S23" s="47">
        <f t="shared" ref="S23" si="183">(R23-R24)+$K23</f>
        <v>-83.799999999999983</v>
      </c>
      <c r="T23" s="47">
        <f t="shared" ref="T23" si="184">(S23-S24)+$K23</f>
        <v>-132.64999999999998</v>
      </c>
      <c r="U23" s="47">
        <f t="shared" ref="U23" si="185">(T23-T24)+$K23</f>
        <v>-92.499999999999972</v>
      </c>
      <c r="V23" s="47">
        <f t="shared" ref="V23" si="186">(U23-U24)+$K23</f>
        <v>-52.349999999999973</v>
      </c>
      <c r="W23" s="12">
        <f t="shared" ref="W23" si="187">(V23-V24)+$K23</f>
        <v>-89.19999999999996</v>
      </c>
      <c r="X23" s="12">
        <f t="shared" ref="X23" si="188">(W23-W24)+$K23</f>
        <v>-49.049999999999962</v>
      </c>
      <c r="Y23" s="12">
        <f t="shared" ref="Y23" si="189">(X23-X24)+$K23</f>
        <v>-8.8999999999999631</v>
      </c>
      <c r="Z23" s="12">
        <f t="shared" ref="Z23" si="190">(Y23-Y24)+$K23</f>
        <v>31.250000000000036</v>
      </c>
      <c r="AA23" s="12">
        <f t="shared" ref="AA23" si="191">(Z23-Z24)+$K23</f>
        <v>71.400000000000034</v>
      </c>
      <c r="AB23" s="12">
        <f t="shared" ref="AB23" si="192">(AA23-AA24)+$K23</f>
        <v>111.55000000000004</v>
      </c>
      <c r="AC23" s="12">
        <f t="shared" ref="AC23" si="193">(AB23-AB24)+$K23</f>
        <v>151.70000000000005</v>
      </c>
      <c r="AD23" s="12">
        <f t="shared" ref="AD23" si="194">(AC23-AC24)+$K23</f>
        <v>191.85000000000005</v>
      </c>
      <c r="AE23" s="12">
        <f t="shared" ref="AE23" si="195">(AD23-AD24)+$K23</f>
        <v>232.00000000000006</v>
      </c>
      <c r="AF23" s="12"/>
      <c r="AG23" s="12"/>
      <c r="AH23" s="12"/>
      <c r="AI23" s="12"/>
      <c r="AJ23" s="12"/>
      <c r="AK23" s="12"/>
      <c r="AL23" s="12"/>
      <c r="AM23" s="12"/>
      <c r="AN23" s="12"/>
      <c r="AO23" s="13">
        <f>AE23-AE24</f>
        <v>232.00000000000006</v>
      </c>
      <c r="AQ23" s="6">
        <v>43409</v>
      </c>
    </row>
    <row r="24" spans="1:43" ht="19.5" hidden="1" customHeight="1" x14ac:dyDescent="0.2">
      <c r="A24" s="15" t="s">
        <v>73</v>
      </c>
      <c r="B24" s="15">
        <f t="shared" si="117"/>
        <v>803</v>
      </c>
      <c r="C24" s="15" t="s">
        <v>68</v>
      </c>
      <c r="D24" s="34" t="s">
        <v>81</v>
      </c>
      <c r="E24" s="34" t="s">
        <v>82</v>
      </c>
      <c r="F24" s="15">
        <v>1</v>
      </c>
      <c r="G24" s="15">
        <v>300</v>
      </c>
      <c r="H24" s="15">
        <v>41</v>
      </c>
      <c r="I24" s="32" t="s">
        <v>60</v>
      </c>
      <c r="J24" s="15"/>
      <c r="K24" s="37"/>
      <c r="L24" s="48">
        <v>257</v>
      </c>
      <c r="M24" s="48"/>
      <c r="N24" s="48"/>
      <c r="O24" s="48"/>
      <c r="P24" s="48"/>
      <c r="Q24" s="48"/>
      <c r="R24" s="49">
        <v>148</v>
      </c>
      <c r="S24" s="49">
        <v>89</v>
      </c>
      <c r="T24" s="49"/>
      <c r="U24" s="49"/>
      <c r="V24" s="49">
        <v>77</v>
      </c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7"/>
      <c r="AQ24" s="7">
        <v>43463</v>
      </c>
    </row>
    <row r="25" spans="1:43" ht="19.5" hidden="1" customHeight="1" x14ac:dyDescent="0.25">
      <c r="A25" s="10" t="s">
        <v>73</v>
      </c>
      <c r="B25" s="10">
        <f t="shared" si="117"/>
        <v>803</v>
      </c>
      <c r="C25" s="10" t="s">
        <v>68</v>
      </c>
      <c r="D25" s="33" t="s">
        <v>83</v>
      </c>
      <c r="E25" s="33" t="s">
        <v>84</v>
      </c>
      <c r="F25" s="10">
        <v>1</v>
      </c>
      <c r="G25" s="10">
        <v>1180</v>
      </c>
      <c r="H25" s="10">
        <v>214</v>
      </c>
      <c r="I25" s="9" t="s">
        <v>59</v>
      </c>
      <c r="J25" s="10">
        <f t="shared" ref="J25" si="196">(B25*F25)</f>
        <v>803</v>
      </c>
      <c r="K25" s="11">
        <f t="shared" ref="K25" si="197">J25/20</f>
        <v>40.15</v>
      </c>
      <c r="L25" s="47">
        <f>K25</f>
        <v>40.15</v>
      </c>
      <c r="M25" s="47">
        <f>(L25-L26)+$K25</f>
        <v>-174.7</v>
      </c>
      <c r="N25" s="47">
        <f t="shared" ref="N25" si="198">(M25-M26)+$K25</f>
        <v>-134.54999999999998</v>
      </c>
      <c r="O25" s="47">
        <f t="shared" ref="O25" si="199">(N25-N26)+$K25</f>
        <v>-94.399999999999977</v>
      </c>
      <c r="P25" s="47">
        <f t="shared" ref="P25" si="200">(O25-O26)+$K25</f>
        <v>-54.249999999999979</v>
      </c>
      <c r="Q25" s="47">
        <f t="shared" ref="Q25" si="201">(P25-P26)+$K25</f>
        <v>-14.09999999999998</v>
      </c>
      <c r="R25" s="47">
        <f t="shared" ref="R25" si="202">(Q25-Q26)+$K25</f>
        <v>26.050000000000018</v>
      </c>
      <c r="S25" s="47">
        <f t="shared" ref="S25" si="203">(R25-R26)+$K25</f>
        <v>66.200000000000017</v>
      </c>
      <c r="T25" s="47">
        <f t="shared" ref="T25" si="204">(S25-S26)+$K25</f>
        <v>-22.649999999999984</v>
      </c>
      <c r="U25" s="47">
        <f t="shared" ref="U25" si="205">(T25-T26)+$K25</f>
        <v>17.500000000000014</v>
      </c>
      <c r="V25" s="47">
        <f t="shared" ref="V25" si="206">(U25-U26)+$K25</f>
        <v>57.650000000000013</v>
      </c>
      <c r="W25" s="12">
        <f t="shared" ref="W25" si="207">(V25-V26)+$K25</f>
        <v>97.800000000000011</v>
      </c>
      <c r="X25" s="12">
        <f t="shared" ref="X25" si="208">(W25-W26)+$K25</f>
        <v>137.95000000000002</v>
      </c>
      <c r="Y25" s="12">
        <f t="shared" ref="Y25" si="209">(X25-X26)+$K25</f>
        <v>178.10000000000002</v>
      </c>
      <c r="Z25" s="12">
        <f t="shared" ref="Z25" si="210">(Y25-Y26)+$K25</f>
        <v>218.25000000000003</v>
      </c>
      <c r="AA25" s="12">
        <f t="shared" ref="AA25" si="211">(Z25-Z26)+$K25</f>
        <v>258.40000000000003</v>
      </c>
      <c r="AB25" s="12">
        <f t="shared" ref="AB25" si="212">(AA25-AA26)+$K25</f>
        <v>298.55</v>
      </c>
      <c r="AC25" s="12">
        <f t="shared" ref="AC25" si="213">(AB25-AB26)+$K25</f>
        <v>338.7</v>
      </c>
      <c r="AD25" s="12">
        <f t="shared" ref="AD25" si="214">(AC25-AC26)+$K25</f>
        <v>378.84999999999997</v>
      </c>
      <c r="AE25" s="12">
        <f t="shared" ref="AE25" si="215">(AD25-AD26)+$K25</f>
        <v>418.99999999999994</v>
      </c>
      <c r="AF25" s="12"/>
      <c r="AG25" s="12"/>
      <c r="AH25" s="12"/>
      <c r="AI25" s="12"/>
      <c r="AJ25" s="12"/>
      <c r="AK25" s="12"/>
      <c r="AL25" s="12"/>
      <c r="AM25" s="12"/>
      <c r="AN25" s="12"/>
      <c r="AO25" s="13">
        <f>AE25-AE26</f>
        <v>418.99999999999994</v>
      </c>
    </row>
    <row r="26" spans="1:43" ht="19.5" hidden="1" customHeight="1" x14ac:dyDescent="0.2">
      <c r="A26" s="15" t="s">
        <v>73</v>
      </c>
      <c r="B26" s="15">
        <f t="shared" si="117"/>
        <v>803</v>
      </c>
      <c r="C26" s="15" t="s">
        <v>68</v>
      </c>
      <c r="D26" s="34" t="s">
        <v>83</v>
      </c>
      <c r="E26" s="34" t="s">
        <v>84</v>
      </c>
      <c r="F26" s="15">
        <v>1</v>
      </c>
      <c r="G26" s="15"/>
      <c r="H26" s="15">
        <v>41</v>
      </c>
      <c r="I26" s="32" t="s">
        <v>60</v>
      </c>
      <c r="J26" s="15"/>
      <c r="K26" s="37"/>
      <c r="L26" s="48">
        <v>255</v>
      </c>
      <c r="M26" s="48"/>
      <c r="N26" s="48"/>
      <c r="O26" s="48"/>
      <c r="P26" s="48"/>
      <c r="Q26" s="48"/>
      <c r="R26" s="49"/>
      <c r="S26" s="49">
        <v>129</v>
      </c>
      <c r="T26" s="49"/>
      <c r="U26" s="49"/>
      <c r="V26" s="4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7"/>
    </row>
    <row r="27" spans="1:43" ht="19.5" customHeight="1" x14ac:dyDescent="0.25">
      <c r="A27" s="10" t="s">
        <v>73</v>
      </c>
      <c r="B27" s="10">
        <f t="shared" si="117"/>
        <v>803</v>
      </c>
      <c r="C27" s="10" t="s">
        <v>63</v>
      </c>
      <c r="D27" s="33" t="s">
        <v>85</v>
      </c>
      <c r="E27" s="33" t="s">
        <v>86</v>
      </c>
      <c r="F27" s="10">
        <v>1</v>
      </c>
      <c r="G27" s="10">
        <v>0</v>
      </c>
      <c r="H27" s="10">
        <v>470</v>
      </c>
      <c r="I27" s="9" t="s">
        <v>59</v>
      </c>
      <c r="J27" s="10">
        <f t="shared" ref="J27" si="216">(B27*F27)</f>
        <v>803</v>
      </c>
      <c r="K27" s="11">
        <f t="shared" ref="K27" si="217">J27/20</f>
        <v>40.15</v>
      </c>
      <c r="L27" s="47">
        <f>K27</f>
        <v>40.15</v>
      </c>
      <c r="M27" s="47">
        <f>(L27-L28)+$K27</f>
        <v>-430.70000000000005</v>
      </c>
      <c r="N27" s="47">
        <f t="shared" ref="N27" si="218">(M27-M28)+$K27</f>
        <v>-390.55000000000007</v>
      </c>
      <c r="O27" s="47">
        <f t="shared" ref="O27" si="219">(N27-N28)+$K27</f>
        <v>-350.40000000000009</v>
      </c>
      <c r="P27" s="47">
        <f t="shared" ref="P27" si="220">(O27-O28)+$K27</f>
        <v>-310.25000000000011</v>
      </c>
      <c r="Q27" s="47">
        <f t="shared" ref="Q27" si="221">(P27-P28)+$K27</f>
        <v>-270.10000000000014</v>
      </c>
      <c r="R27" s="47">
        <f t="shared" ref="R27" si="222">(Q27-Q28)+$K27</f>
        <v>-229.95000000000013</v>
      </c>
      <c r="S27" s="47">
        <f t="shared" ref="S27" si="223">(R27-R28)+$K27</f>
        <v>-189.80000000000013</v>
      </c>
      <c r="T27" s="47">
        <f t="shared" ref="T27" si="224">(S27-S28)+$K27</f>
        <v>-149.65000000000012</v>
      </c>
      <c r="U27" s="47">
        <f t="shared" ref="U27" si="225">(T27-T28)+$K27</f>
        <v>-109.50000000000011</v>
      </c>
      <c r="V27" s="47">
        <f t="shared" ref="V27" si="226">(U27-U28)+$K27</f>
        <v>-69.350000000000108</v>
      </c>
      <c r="W27" s="12">
        <f t="shared" ref="W27" si="227">(V27-V28)+$K27</f>
        <v>-29.200000000000109</v>
      </c>
      <c r="X27" s="12">
        <f t="shared" ref="X27" si="228">(W27-W28)+$K27</f>
        <v>10.949999999999889</v>
      </c>
      <c r="Y27" s="12">
        <f t="shared" ref="Y27" si="229">(X27-X28)+$K27</f>
        <v>51.099999999999888</v>
      </c>
      <c r="Z27" s="12">
        <f t="shared" ref="Z27" si="230">(Y27-Y28)+$K27</f>
        <v>91.249999999999886</v>
      </c>
      <c r="AA27" s="12">
        <f t="shared" ref="AA27" si="231">(Z27-Z28)+$K27</f>
        <v>131.39999999999989</v>
      </c>
      <c r="AB27" s="12">
        <f t="shared" ref="AB27" si="232">(AA27-AA28)+$K27</f>
        <v>171.5499999999999</v>
      </c>
      <c r="AC27" s="12">
        <f t="shared" ref="AC27" si="233">(AB27-AB28)+$K27</f>
        <v>211.6999999999999</v>
      </c>
      <c r="AD27" s="12">
        <f t="shared" ref="AD27" si="234">(AC27-AC28)+$K27</f>
        <v>251.84999999999991</v>
      </c>
      <c r="AE27" s="12">
        <f t="shared" ref="AE27" si="235">(AD27-AD28)+$K27</f>
        <v>291.99999999999989</v>
      </c>
      <c r="AF27" s="12"/>
      <c r="AG27" s="12"/>
      <c r="AH27" s="12"/>
      <c r="AI27" s="12"/>
      <c r="AJ27" s="12"/>
      <c r="AK27" s="12"/>
      <c r="AL27" s="12"/>
      <c r="AM27" s="12"/>
      <c r="AN27" s="12"/>
      <c r="AO27" s="13">
        <f>AE27-AE28</f>
        <v>291.99999999999989</v>
      </c>
    </row>
    <row r="28" spans="1:43" ht="19.5" customHeight="1" x14ac:dyDescent="0.2">
      <c r="A28" s="15" t="s">
        <v>73</v>
      </c>
      <c r="B28" s="15">
        <f t="shared" si="117"/>
        <v>803</v>
      </c>
      <c r="C28" s="15" t="s">
        <v>63</v>
      </c>
      <c r="D28" s="34" t="s">
        <v>85</v>
      </c>
      <c r="E28" s="34" t="s">
        <v>86</v>
      </c>
      <c r="F28" s="15">
        <v>1</v>
      </c>
      <c r="G28" s="15"/>
      <c r="H28" s="15">
        <v>41</v>
      </c>
      <c r="I28" s="32" t="s">
        <v>60</v>
      </c>
      <c r="J28" s="15"/>
      <c r="K28" s="37"/>
      <c r="L28" s="48">
        <v>511</v>
      </c>
      <c r="M28" s="48"/>
      <c r="N28" s="48"/>
      <c r="O28" s="48"/>
      <c r="P28" s="48"/>
      <c r="Q28" s="48"/>
      <c r="R28" s="49"/>
      <c r="S28" s="49"/>
      <c r="T28" s="49"/>
      <c r="U28" s="49"/>
      <c r="V28" s="4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7"/>
    </row>
    <row r="29" spans="1:43" ht="19.5" customHeight="1" x14ac:dyDescent="0.25">
      <c r="A29" s="10" t="s">
        <v>73</v>
      </c>
      <c r="B29" s="10">
        <f t="shared" si="117"/>
        <v>803</v>
      </c>
      <c r="C29" s="10" t="s">
        <v>63</v>
      </c>
      <c r="D29" s="33" t="s">
        <v>87</v>
      </c>
      <c r="E29" s="33" t="s">
        <v>82</v>
      </c>
      <c r="F29" s="10">
        <v>1</v>
      </c>
      <c r="G29" s="10">
        <v>967</v>
      </c>
      <c r="H29" s="10">
        <v>0</v>
      </c>
      <c r="I29" s="9" t="s">
        <v>59</v>
      </c>
      <c r="J29" s="10">
        <f t="shared" ref="J29" si="236">(B29*F29)</f>
        <v>803</v>
      </c>
      <c r="K29" s="11">
        <f t="shared" ref="K29" si="237">J29/20</f>
        <v>40.15</v>
      </c>
      <c r="L29" s="47">
        <f>K29</f>
        <v>40.15</v>
      </c>
      <c r="M29" s="47">
        <f>(L29-L30)+$K29</f>
        <v>66.3</v>
      </c>
      <c r="N29" s="47">
        <f t="shared" ref="N29" si="238">(M29-M30)+$K29</f>
        <v>106.44999999999999</v>
      </c>
      <c r="O29" s="47">
        <f t="shared" ref="O29" si="239">(N29-N30)+$K29</f>
        <v>146.6</v>
      </c>
      <c r="P29" s="47">
        <f t="shared" ref="P29" si="240">(O29-O30)+$K29</f>
        <v>186.75</v>
      </c>
      <c r="Q29" s="47">
        <f t="shared" ref="Q29" si="241">(P29-P30)+$K29</f>
        <v>226.9</v>
      </c>
      <c r="R29" s="47">
        <f t="shared" ref="R29" si="242">(Q29-Q30)+$K29</f>
        <v>29.050000000000004</v>
      </c>
      <c r="S29" s="47">
        <f t="shared" ref="S29" si="243">(R29-R30)+$K29</f>
        <v>3.2000000000000028</v>
      </c>
      <c r="T29" s="47">
        <f t="shared" ref="T29" si="244">(S29-S30)+$K29</f>
        <v>-52.65</v>
      </c>
      <c r="U29" s="47">
        <f t="shared" ref="U29" si="245">(T29-T30)+$K29</f>
        <v>-12.5</v>
      </c>
      <c r="V29" s="47">
        <f t="shared" ref="V29" si="246">(U29-U30)+$K29</f>
        <v>27.65</v>
      </c>
      <c r="W29" s="12">
        <f t="shared" ref="W29" si="247">(V29-V30)+$K29</f>
        <v>67.8</v>
      </c>
      <c r="X29" s="12">
        <f t="shared" ref="X29" si="248">(W29-W30)+$K29</f>
        <v>107.94999999999999</v>
      </c>
      <c r="Y29" s="12">
        <f t="shared" ref="Y29" si="249">(X29-X30)+$K29</f>
        <v>148.1</v>
      </c>
      <c r="Z29" s="12">
        <f t="shared" ref="Z29" si="250">(Y29-Y30)+$K29</f>
        <v>188.25</v>
      </c>
      <c r="AA29" s="12">
        <f t="shared" ref="AA29" si="251">(Z29-Z30)+$K29</f>
        <v>228.4</v>
      </c>
      <c r="AB29" s="12">
        <f t="shared" ref="AB29" si="252">(AA29-AA30)+$K29</f>
        <v>268.55</v>
      </c>
      <c r="AC29" s="12">
        <f t="shared" ref="AC29" si="253">(AB29-AB30)+$K29</f>
        <v>308.7</v>
      </c>
      <c r="AD29" s="12">
        <f t="shared" ref="AD29" si="254">(AC29-AC30)+$K29</f>
        <v>348.84999999999997</v>
      </c>
      <c r="AE29" s="12">
        <f t="shared" ref="AE29" si="255">(AD29-AD30)+$K29</f>
        <v>388.99999999999994</v>
      </c>
      <c r="AF29" s="12"/>
      <c r="AG29" s="12"/>
      <c r="AH29" s="12"/>
      <c r="AI29" s="12"/>
      <c r="AJ29" s="12"/>
      <c r="AK29" s="12"/>
      <c r="AL29" s="12"/>
      <c r="AM29" s="12"/>
      <c r="AN29" s="12"/>
      <c r="AO29" s="13">
        <f>AE29-AE30</f>
        <v>388.99999999999994</v>
      </c>
    </row>
    <row r="30" spans="1:43" ht="19.5" customHeight="1" x14ac:dyDescent="0.2">
      <c r="A30" s="15" t="s">
        <v>73</v>
      </c>
      <c r="B30" s="15">
        <f t="shared" si="117"/>
        <v>803</v>
      </c>
      <c r="C30" s="15" t="s">
        <v>63</v>
      </c>
      <c r="D30" s="34" t="s">
        <v>87</v>
      </c>
      <c r="E30" s="34" t="s">
        <v>82</v>
      </c>
      <c r="F30" s="15">
        <v>1</v>
      </c>
      <c r="G30" s="15">
        <v>328</v>
      </c>
      <c r="H30" s="15">
        <v>14</v>
      </c>
      <c r="I30" s="32" t="s">
        <v>60</v>
      </c>
      <c r="J30" s="15"/>
      <c r="K30" s="37"/>
      <c r="L30" s="48">
        <v>14</v>
      </c>
      <c r="M30" s="48"/>
      <c r="N30" s="48"/>
      <c r="O30" s="48"/>
      <c r="P30" s="48"/>
      <c r="Q30" s="48">
        <v>238</v>
      </c>
      <c r="R30" s="49">
        <v>66</v>
      </c>
      <c r="S30" s="49">
        <v>96</v>
      </c>
      <c r="T30" s="49"/>
      <c r="U30" s="49"/>
      <c r="V30" s="4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7"/>
    </row>
    <row r="31" spans="1:43" ht="19.5" hidden="1" customHeight="1" x14ac:dyDescent="0.25">
      <c r="A31" s="10" t="s">
        <v>88</v>
      </c>
      <c r="B31" s="10">
        <v>500</v>
      </c>
      <c r="C31" s="10" t="s">
        <v>89</v>
      </c>
      <c r="D31" s="33" t="s">
        <v>90</v>
      </c>
      <c r="E31" s="10" t="s">
        <v>58</v>
      </c>
      <c r="F31" s="10">
        <v>1</v>
      </c>
      <c r="G31" s="10">
        <v>172</v>
      </c>
      <c r="H31" s="10">
        <v>0</v>
      </c>
      <c r="I31" s="9" t="s">
        <v>59</v>
      </c>
      <c r="J31" s="10">
        <f t="shared" ref="J31" si="256">(B31*F31)</f>
        <v>500</v>
      </c>
      <c r="K31" s="11">
        <f t="shared" ref="K31" si="257">J31/20</f>
        <v>25</v>
      </c>
      <c r="L31" s="47">
        <f>K31</f>
        <v>25</v>
      </c>
      <c r="M31" s="47">
        <f>(L31-L32)+$K31</f>
        <v>-119</v>
      </c>
      <c r="N31" s="47">
        <f t="shared" ref="N31" si="258">(M31-M32)+$K31</f>
        <v>-94</v>
      </c>
      <c r="O31" s="47">
        <f t="shared" ref="O31" si="259">(N31-N32)+$K31</f>
        <v>-147</v>
      </c>
      <c r="P31" s="47">
        <f t="shared" ref="P31" si="260">(O31-O32)+$K31</f>
        <v>-147</v>
      </c>
      <c r="Q31" s="47">
        <f t="shared" ref="Q31" si="261">(P31-P32)+$K31</f>
        <v>-122</v>
      </c>
      <c r="R31" s="47">
        <f t="shared" ref="R31" si="262">(Q31-Q32)+$K31</f>
        <v>-97</v>
      </c>
      <c r="S31" s="47">
        <f t="shared" ref="S31" si="263">(R31-R32)+$K31</f>
        <v>-72</v>
      </c>
      <c r="T31" s="47">
        <f t="shared" ref="T31" si="264">(S31-S32)+$K31</f>
        <v>-47</v>
      </c>
      <c r="U31" s="47">
        <f t="shared" ref="U31" si="265">(T31-T32)+$K31</f>
        <v>-27</v>
      </c>
      <c r="V31" s="47">
        <f t="shared" ref="V31" si="266">(U31-U32)+$K31</f>
        <v>-18</v>
      </c>
      <c r="W31" s="12">
        <f t="shared" ref="W31" si="267">(V31-V32)+$K31</f>
        <v>-38</v>
      </c>
      <c r="X31" s="12">
        <f t="shared" ref="X31" si="268">(W31-W32)+$K31</f>
        <v>-13</v>
      </c>
      <c r="Y31" s="12">
        <f t="shared" ref="Y31" si="269">(X31-X32)+$K31</f>
        <v>12</v>
      </c>
      <c r="Z31" s="12">
        <f t="shared" ref="Z31" si="270">(Y31-Y32)+$K31</f>
        <v>37</v>
      </c>
      <c r="AA31" s="12">
        <f t="shared" ref="AA31" si="271">(Z31-Z32)+$K31</f>
        <v>62</v>
      </c>
      <c r="AB31" s="12">
        <f t="shared" ref="AB31" si="272">(AA31-AA32)+$K31</f>
        <v>87</v>
      </c>
      <c r="AC31" s="12">
        <f t="shared" ref="AC31" si="273">(AB31-AB32)+$K31</f>
        <v>112</v>
      </c>
      <c r="AD31" s="12">
        <f t="shared" ref="AD31" si="274">(AC31-AC32)+$K31</f>
        <v>137</v>
      </c>
      <c r="AE31" s="12">
        <f t="shared" ref="AE31" si="275">(AD31-AD32)+$K31</f>
        <v>162</v>
      </c>
      <c r="AF31" s="12"/>
      <c r="AG31" s="12"/>
      <c r="AH31" s="12"/>
      <c r="AI31" s="12"/>
      <c r="AJ31" s="12"/>
      <c r="AK31" s="12"/>
      <c r="AL31" s="12"/>
      <c r="AM31" s="12"/>
      <c r="AN31" s="12"/>
      <c r="AO31" s="13">
        <f>AE31-AE32</f>
        <v>162</v>
      </c>
    </row>
    <row r="32" spans="1:43" ht="19.5" hidden="1" customHeight="1" x14ac:dyDescent="0.2">
      <c r="A32" s="15" t="s">
        <v>88</v>
      </c>
      <c r="B32" s="15">
        <f>B31</f>
        <v>500</v>
      </c>
      <c r="C32" s="15" t="s">
        <v>89</v>
      </c>
      <c r="D32" s="34" t="s">
        <v>90</v>
      </c>
      <c r="E32" s="15" t="s">
        <v>58</v>
      </c>
      <c r="F32" s="15">
        <v>1</v>
      </c>
      <c r="G32" s="15">
        <v>235</v>
      </c>
      <c r="H32" s="15">
        <v>147</v>
      </c>
      <c r="I32" s="32" t="s">
        <v>60</v>
      </c>
      <c r="J32" s="15"/>
      <c r="K32" s="37"/>
      <c r="L32" s="48">
        <v>169</v>
      </c>
      <c r="M32" s="48"/>
      <c r="N32" s="48">
        <v>78</v>
      </c>
      <c r="O32" s="48">
        <v>25</v>
      </c>
      <c r="P32" s="48"/>
      <c r="Q32" s="48"/>
      <c r="R32" s="49"/>
      <c r="S32" s="49"/>
      <c r="T32" s="49">
        <v>5</v>
      </c>
      <c r="U32" s="49">
        <v>16</v>
      </c>
      <c r="V32" s="49">
        <v>45</v>
      </c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7"/>
    </row>
    <row r="33" spans="1:41" ht="19.5" hidden="1" customHeight="1" x14ac:dyDescent="0.25">
      <c r="A33" s="10" t="s">
        <v>88</v>
      </c>
      <c r="B33" s="10">
        <f t="shared" ref="B33:B46" si="276">B32</f>
        <v>500</v>
      </c>
      <c r="C33" s="10" t="s">
        <v>89</v>
      </c>
      <c r="D33" s="33" t="s">
        <v>91</v>
      </c>
      <c r="E33" s="10" t="s">
        <v>80</v>
      </c>
      <c r="F33" s="10">
        <v>1</v>
      </c>
      <c r="G33" s="10">
        <v>57</v>
      </c>
      <c r="H33" s="10">
        <v>0</v>
      </c>
      <c r="I33" s="9" t="s">
        <v>59</v>
      </c>
      <c r="J33" s="10">
        <f t="shared" ref="J33" si="277">(B33*F33)</f>
        <v>500</v>
      </c>
      <c r="K33" s="11">
        <f t="shared" ref="K33" si="278">J33/20</f>
        <v>25</v>
      </c>
      <c r="L33" s="47">
        <f>K33</f>
        <v>25</v>
      </c>
      <c r="M33" s="47">
        <f>(L33-L34)+$K33</f>
        <v>9</v>
      </c>
      <c r="N33" s="47">
        <f t="shared" ref="N33" si="279">(M33-M34)+$K33</f>
        <v>34</v>
      </c>
      <c r="O33" s="47">
        <f t="shared" ref="O33" si="280">(N33-N34)+$K33</f>
        <v>59</v>
      </c>
      <c r="P33" s="47">
        <f t="shared" ref="P33" si="281">(O33-O34)+$K33</f>
        <v>84</v>
      </c>
      <c r="Q33" s="47">
        <f t="shared" ref="Q33" si="282">(P33-P34)+$K33</f>
        <v>109</v>
      </c>
      <c r="R33" s="47">
        <f t="shared" ref="R33" si="283">(Q33-Q34)+$K33</f>
        <v>68</v>
      </c>
      <c r="S33" s="47">
        <f t="shared" ref="S33" si="284">(R33-R34)+$K33</f>
        <v>38</v>
      </c>
      <c r="T33" s="47">
        <f t="shared" ref="T33" si="285">(S33-S34)+$K33</f>
        <v>63</v>
      </c>
      <c r="U33" s="47">
        <f t="shared" ref="U33" si="286">(T33-T34)+$K33</f>
        <v>27</v>
      </c>
      <c r="V33" s="47">
        <f t="shared" ref="V33" si="287">(U33-U34)+$K33</f>
        <v>52</v>
      </c>
      <c r="W33" s="12">
        <f t="shared" ref="W33" si="288">(V33-V34)+$K33</f>
        <v>77</v>
      </c>
      <c r="X33" s="12">
        <f t="shared" ref="X33" si="289">(W33-W34)+$K33</f>
        <v>102</v>
      </c>
      <c r="Y33" s="12">
        <f t="shared" ref="Y33" si="290">(X33-X34)+$K33</f>
        <v>127</v>
      </c>
      <c r="Z33" s="12">
        <f t="shared" ref="Z33" si="291">(Y33-Y34)+$K33</f>
        <v>152</v>
      </c>
      <c r="AA33" s="12">
        <f t="shared" ref="AA33" si="292">(Z33-Z34)+$K33</f>
        <v>177</v>
      </c>
      <c r="AB33" s="12">
        <f t="shared" ref="AB33" si="293">(AA33-AA34)+$K33</f>
        <v>202</v>
      </c>
      <c r="AC33" s="12">
        <f t="shared" ref="AC33" si="294">(AB33-AB34)+$K33</f>
        <v>227</v>
      </c>
      <c r="AD33" s="12">
        <f t="shared" ref="AD33" si="295">(AC33-AC34)+$K33</f>
        <v>252</v>
      </c>
      <c r="AE33" s="12">
        <f t="shared" ref="AE33" si="296">(AD33-AD34)+$K33</f>
        <v>277</v>
      </c>
      <c r="AF33" s="12"/>
      <c r="AG33" s="12"/>
      <c r="AH33" s="12"/>
      <c r="AI33" s="12"/>
      <c r="AJ33" s="12"/>
      <c r="AK33" s="12"/>
      <c r="AL33" s="12"/>
      <c r="AM33" s="12"/>
      <c r="AN33" s="12"/>
      <c r="AO33" s="13">
        <f>AE33-AE34</f>
        <v>277</v>
      </c>
    </row>
    <row r="34" spans="1:41" ht="19.5" hidden="1" customHeight="1" x14ac:dyDescent="0.2">
      <c r="A34" s="15" t="s">
        <v>88</v>
      </c>
      <c r="B34" s="15">
        <f t="shared" si="276"/>
        <v>500</v>
      </c>
      <c r="C34" s="15" t="s">
        <v>89</v>
      </c>
      <c r="D34" s="34" t="s">
        <v>91</v>
      </c>
      <c r="E34" s="15" t="s">
        <v>80</v>
      </c>
      <c r="F34" s="15">
        <v>1</v>
      </c>
      <c r="G34" s="15">
        <v>259</v>
      </c>
      <c r="H34" s="15">
        <v>41</v>
      </c>
      <c r="I34" s="32" t="s">
        <v>60</v>
      </c>
      <c r="J34" s="15"/>
      <c r="K34" s="37"/>
      <c r="L34" s="48">
        <v>41</v>
      </c>
      <c r="M34" s="48"/>
      <c r="N34" s="48"/>
      <c r="O34" s="48"/>
      <c r="P34" s="48"/>
      <c r="Q34" s="48">
        <v>66</v>
      </c>
      <c r="R34" s="49">
        <v>55</v>
      </c>
      <c r="S34" s="49"/>
      <c r="T34" s="49">
        <v>61</v>
      </c>
      <c r="U34" s="49"/>
      <c r="V34" s="49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7"/>
    </row>
    <row r="35" spans="1:41" ht="19.5" hidden="1" customHeight="1" x14ac:dyDescent="0.25">
      <c r="A35" s="10" t="s">
        <v>88</v>
      </c>
      <c r="B35" s="10">
        <f t="shared" si="276"/>
        <v>500</v>
      </c>
      <c r="C35" s="10" t="s">
        <v>89</v>
      </c>
      <c r="D35" s="33" t="s">
        <v>92</v>
      </c>
      <c r="E35" s="10" t="s">
        <v>67</v>
      </c>
      <c r="F35" s="10">
        <v>1</v>
      </c>
      <c r="G35" s="10">
        <v>323</v>
      </c>
      <c r="H35" s="10">
        <v>0</v>
      </c>
      <c r="I35" s="9" t="s">
        <v>59</v>
      </c>
      <c r="J35" s="10">
        <f t="shared" ref="J35" si="297">(B35*F35)</f>
        <v>500</v>
      </c>
      <c r="K35" s="11">
        <f t="shared" ref="K35" si="298">J35/20</f>
        <v>25</v>
      </c>
      <c r="L35" s="47">
        <f>K35</f>
        <v>25</v>
      </c>
      <c r="M35" s="47">
        <f>(L35-L36)+$K35</f>
        <v>-80</v>
      </c>
      <c r="N35" s="47">
        <f t="shared" ref="N35" si="299">(M35-M36)+$K35</f>
        <v>-151</v>
      </c>
      <c r="O35" s="47">
        <f t="shared" ref="O35" si="300">(N35-N36)+$K35</f>
        <v>-224</v>
      </c>
      <c r="P35" s="47">
        <f t="shared" ref="P35" si="301">(O35-O36)+$K35</f>
        <v>-199</v>
      </c>
      <c r="Q35" s="47">
        <f t="shared" ref="Q35" si="302">(P35-P36)+$K35</f>
        <v>-174</v>
      </c>
      <c r="R35" s="47">
        <f t="shared" ref="R35" si="303">(Q35-Q36)+$K35</f>
        <v>-149</v>
      </c>
      <c r="S35" s="47">
        <f t="shared" ref="S35" si="304">(R35-R36)+$K35</f>
        <v>-233</v>
      </c>
      <c r="T35" s="47">
        <f t="shared" ref="T35" si="305">(S35-S36)+$K35</f>
        <v>-208</v>
      </c>
      <c r="U35" s="47">
        <f t="shared" ref="U35" si="306">(T35-T36)+$K35</f>
        <v>-183</v>
      </c>
      <c r="V35" s="47">
        <f t="shared" ref="V35" si="307">(U35-U36)+$K35</f>
        <v>-158</v>
      </c>
      <c r="W35" s="12">
        <f t="shared" ref="W35" si="308">(V35-V36)+$K35</f>
        <v>-133</v>
      </c>
      <c r="X35" s="12">
        <f t="shared" ref="X35" si="309">(W35-W36)+$K35</f>
        <v>-108</v>
      </c>
      <c r="Y35" s="12">
        <f t="shared" ref="Y35" si="310">(X35-X36)+$K35</f>
        <v>-83</v>
      </c>
      <c r="Z35" s="12">
        <f t="shared" ref="Z35" si="311">(Y35-Y36)+$K35</f>
        <v>-58</v>
      </c>
      <c r="AA35" s="12">
        <f t="shared" ref="AA35" si="312">(Z35-Z36)+$K35</f>
        <v>-33</v>
      </c>
      <c r="AB35" s="12">
        <f t="shared" ref="AB35" si="313">(AA35-AA36)+$K35</f>
        <v>-8</v>
      </c>
      <c r="AC35" s="12">
        <f t="shared" ref="AC35" si="314">(AB35-AB36)+$K35</f>
        <v>17</v>
      </c>
      <c r="AD35" s="12">
        <f t="shared" ref="AD35" si="315">(AC35-AC36)+$K35</f>
        <v>42</v>
      </c>
      <c r="AE35" s="12">
        <f t="shared" ref="AE35" si="316">(AD35-AD36)+$K35</f>
        <v>67</v>
      </c>
      <c r="AF35" s="12"/>
      <c r="AG35" s="12"/>
      <c r="AH35" s="12"/>
      <c r="AI35" s="12"/>
      <c r="AJ35" s="12"/>
      <c r="AK35" s="12"/>
      <c r="AL35" s="12"/>
      <c r="AM35" s="12"/>
      <c r="AN35" s="12"/>
      <c r="AO35" s="13">
        <f>AE35-AE36</f>
        <v>67</v>
      </c>
    </row>
    <row r="36" spans="1:41" ht="19.5" hidden="1" customHeight="1" x14ac:dyDescent="0.2">
      <c r="A36" s="15" t="s">
        <v>88</v>
      </c>
      <c r="B36" s="15">
        <f t="shared" si="276"/>
        <v>500</v>
      </c>
      <c r="C36" s="15" t="s">
        <v>89</v>
      </c>
      <c r="D36" s="34" t="s">
        <v>92</v>
      </c>
      <c r="E36" s="15" t="s">
        <v>67</v>
      </c>
      <c r="F36" s="15">
        <v>1</v>
      </c>
      <c r="G36" s="15">
        <v>708</v>
      </c>
      <c r="H36" s="15">
        <v>130</v>
      </c>
      <c r="I36" s="32" t="s">
        <v>60</v>
      </c>
      <c r="J36" s="15"/>
      <c r="K36" s="37"/>
      <c r="L36" s="48">
        <v>130</v>
      </c>
      <c r="M36" s="48">
        <v>96</v>
      </c>
      <c r="N36" s="48">
        <v>98</v>
      </c>
      <c r="O36" s="48"/>
      <c r="P36" s="48"/>
      <c r="Q36" s="48"/>
      <c r="R36" s="49">
        <v>109</v>
      </c>
      <c r="S36" s="49"/>
      <c r="T36" s="49"/>
      <c r="U36" s="49"/>
      <c r="V36" s="49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7"/>
    </row>
    <row r="37" spans="1:41" ht="22.5" hidden="1" customHeight="1" x14ac:dyDescent="0.25">
      <c r="A37" s="10" t="s">
        <v>88</v>
      </c>
      <c r="B37" s="10">
        <f t="shared" si="276"/>
        <v>500</v>
      </c>
      <c r="C37" s="10" t="s">
        <v>89</v>
      </c>
      <c r="D37" s="33" t="s">
        <v>93</v>
      </c>
      <c r="E37" s="35" t="s">
        <v>94</v>
      </c>
      <c r="F37" s="10">
        <v>2</v>
      </c>
      <c r="G37" s="10" t="s">
        <v>95</v>
      </c>
      <c r="H37" s="10">
        <v>0</v>
      </c>
      <c r="I37" s="9" t="s">
        <v>59</v>
      </c>
      <c r="J37" s="10">
        <f t="shared" ref="J37:J45" si="317">(B37*F37)</f>
        <v>1000</v>
      </c>
      <c r="K37" s="11">
        <f t="shared" ref="K37" si="318">J37/20</f>
        <v>50</v>
      </c>
      <c r="L37" s="47">
        <f>K37</f>
        <v>50</v>
      </c>
      <c r="M37" s="47">
        <f>(L37-L38)+$K37</f>
        <v>100</v>
      </c>
      <c r="N37" s="47">
        <f t="shared" ref="N37" si="319">(M37-M38)+$K37</f>
        <v>150</v>
      </c>
      <c r="O37" s="47">
        <f t="shared" ref="O37" si="320">(N37-N38)+$K37</f>
        <v>88</v>
      </c>
      <c r="P37" s="47">
        <f t="shared" ref="P37" si="321">(O37-O38)+$K37</f>
        <v>138</v>
      </c>
      <c r="Q37" s="47">
        <f t="shared" ref="Q37" si="322">(P37-P38)+$K37</f>
        <v>188</v>
      </c>
      <c r="R37" s="47">
        <f t="shared" ref="R37" si="323">(Q37-Q38)+$K37</f>
        <v>238</v>
      </c>
      <c r="S37" s="47">
        <f t="shared" ref="S37" si="324">(R37-R38)+$K37</f>
        <v>288</v>
      </c>
      <c r="T37" s="47">
        <f t="shared" ref="T37" si="325">(S37-S38)+$K37</f>
        <v>242</v>
      </c>
      <c r="U37" s="47">
        <f t="shared" ref="U37" si="326">(T37-T38)+$K37</f>
        <v>292</v>
      </c>
      <c r="V37" s="47">
        <f t="shared" ref="V37" si="327">(U37-U38)+$K37</f>
        <v>342</v>
      </c>
      <c r="W37" s="12">
        <f t="shared" ref="W37" si="328">(V37-V38)+$K37</f>
        <v>224</v>
      </c>
      <c r="X37" s="12">
        <f t="shared" ref="X37" si="329">(W37-W38)+$K37</f>
        <v>274</v>
      </c>
      <c r="Y37" s="12">
        <f t="shared" ref="Y37" si="330">(X37-X38)+$K37</f>
        <v>324</v>
      </c>
      <c r="Z37" s="12">
        <f t="shared" ref="Z37" si="331">(Y37-Y38)+$K37</f>
        <v>374</v>
      </c>
      <c r="AA37" s="12">
        <f t="shared" ref="AA37" si="332">(Z37-Z38)+$K37</f>
        <v>424</v>
      </c>
      <c r="AB37" s="12">
        <f t="shared" ref="AB37" si="333">(AA37-AA38)+$K37</f>
        <v>474</v>
      </c>
      <c r="AC37" s="12">
        <f t="shared" ref="AC37" si="334">(AB37-AB38)+$K37</f>
        <v>524</v>
      </c>
      <c r="AD37" s="12">
        <f t="shared" ref="AD37" si="335">(AC37-AC38)+$K37</f>
        <v>574</v>
      </c>
      <c r="AE37" s="12">
        <f t="shared" ref="AE37" si="336">(AD37-AD38)+$K37</f>
        <v>624</v>
      </c>
      <c r="AF37" s="12"/>
      <c r="AG37" s="12"/>
      <c r="AH37" s="12"/>
      <c r="AI37" s="12"/>
      <c r="AJ37" s="12"/>
      <c r="AK37" s="12"/>
      <c r="AL37" s="12"/>
      <c r="AM37" s="12"/>
      <c r="AN37" s="12"/>
      <c r="AO37" s="13">
        <f>AE37-AE38</f>
        <v>624</v>
      </c>
    </row>
    <row r="38" spans="1:41" ht="19.5" hidden="1" customHeight="1" x14ac:dyDescent="0.2">
      <c r="A38" s="15" t="s">
        <v>88</v>
      </c>
      <c r="B38" s="15">
        <f t="shared" si="276"/>
        <v>500</v>
      </c>
      <c r="C38" s="15" t="s">
        <v>89</v>
      </c>
      <c r="D38" s="34" t="s">
        <v>93</v>
      </c>
      <c r="E38" s="15" t="s">
        <v>94</v>
      </c>
      <c r="F38" s="15">
        <v>2</v>
      </c>
      <c r="G38" s="15"/>
      <c r="H38" s="15">
        <v>0</v>
      </c>
      <c r="I38" s="32" t="s">
        <v>60</v>
      </c>
      <c r="J38" s="15"/>
      <c r="K38" s="37"/>
      <c r="L38" s="48"/>
      <c r="M38" s="48"/>
      <c r="N38" s="48">
        <v>112</v>
      </c>
      <c r="O38" s="48"/>
      <c r="P38" s="48"/>
      <c r="Q38" s="48"/>
      <c r="R38" s="49"/>
      <c r="S38" s="49">
        <v>96</v>
      </c>
      <c r="T38" s="49"/>
      <c r="U38" s="49"/>
      <c r="V38" s="49">
        <v>168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7"/>
    </row>
    <row r="39" spans="1:41" ht="19.5" hidden="1" customHeight="1" x14ac:dyDescent="0.25">
      <c r="A39" s="10" t="s">
        <v>88</v>
      </c>
      <c r="B39" s="10">
        <f t="shared" si="276"/>
        <v>500</v>
      </c>
      <c r="C39" s="10" t="s">
        <v>68</v>
      </c>
      <c r="D39" s="33" t="s">
        <v>96</v>
      </c>
      <c r="E39" s="10" t="s">
        <v>97</v>
      </c>
      <c r="F39" s="10">
        <v>2</v>
      </c>
      <c r="G39" s="10">
        <v>1390</v>
      </c>
      <c r="H39" s="10">
        <v>216</v>
      </c>
      <c r="I39" s="9" t="s">
        <v>59</v>
      </c>
      <c r="J39" s="10">
        <f t="shared" si="317"/>
        <v>1000</v>
      </c>
      <c r="K39" s="11">
        <f t="shared" ref="K39" si="337">J39/20</f>
        <v>50</v>
      </c>
      <c r="L39" s="47">
        <f>K39</f>
        <v>50</v>
      </c>
      <c r="M39" s="47">
        <f>(L39-L40)+$K39</f>
        <v>-436</v>
      </c>
      <c r="N39" s="47">
        <f t="shared" ref="N39" si="338">(M39-M40)+$K39</f>
        <v>-386</v>
      </c>
      <c r="O39" s="47">
        <f t="shared" ref="O39" si="339">(N39-N40)+$K39</f>
        <v>-336</v>
      </c>
      <c r="P39" s="47">
        <f t="shared" ref="P39" si="340">(O39-O40)+$K39</f>
        <v>-286</v>
      </c>
      <c r="Q39" s="47">
        <f t="shared" ref="Q39" si="341">(P39-P40)+$K39</f>
        <v>-236</v>
      </c>
      <c r="R39" s="47">
        <f t="shared" ref="R39" si="342">(Q39-Q40)+$K39</f>
        <v>-186</v>
      </c>
      <c r="S39" s="47">
        <f t="shared" ref="S39" si="343">(R39-R40)+$K39</f>
        <v>-136</v>
      </c>
      <c r="T39" s="47">
        <f t="shared" ref="T39" si="344">(S39-S40)+$K39</f>
        <v>-206</v>
      </c>
      <c r="U39" s="47">
        <f t="shared" ref="U39" si="345">(T39-T40)+$K39</f>
        <v>-156</v>
      </c>
      <c r="V39" s="47">
        <f t="shared" ref="V39" si="346">(U39-U40)+$K39</f>
        <v>-264</v>
      </c>
      <c r="W39" s="12">
        <f t="shared" ref="W39" si="347">(V39-V40)+$K39</f>
        <v>-335</v>
      </c>
      <c r="X39" s="12">
        <f t="shared" ref="X39" si="348">(W39-W40)+$K39</f>
        <v>-285</v>
      </c>
      <c r="Y39" s="12">
        <f t="shared" ref="Y39" si="349">(X39-X40)+$K39</f>
        <v>-235</v>
      </c>
      <c r="Z39" s="12">
        <f t="shared" ref="Z39" si="350">(Y39-Y40)+$K39</f>
        <v>-185</v>
      </c>
      <c r="AA39" s="12">
        <f t="shared" ref="AA39" si="351">(Z39-Z40)+$K39</f>
        <v>-135</v>
      </c>
      <c r="AB39" s="12">
        <f t="shared" ref="AB39" si="352">(AA39-AA40)+$K39</f>
        <v>-85</v>
      </c>
      <c r="AC39" s="12">
        <f t="shared" ref="AC39" si="353">(AB39-AB40)+$K39</f>
        <v>-35</v>
      </c>
      <c r="AD39" s="12">
        <f t="shared" ref="AD39" si="354">(AC39-AC40)+$K39</f>
        <v>15</v>
      </c>
      <c r="AE39" s="12">
        <f t="shared" ref="AE39" si="355">(AD39-AD40)+$K39</f>
        <v>65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3">
        <f>AE39-AE40</f>
        <v>65</v>
      </c>
    </row>
    <row r="40" spans="1:41" ht="19.5" hidden="1" customHeight="1" x14ac:dyDescent="0.2">
      <c r="A40" s="15" t="s">
        <v>88</v>
      </c>
      <c r="B40" s="15">
        <f t="shared" si="276"/>
        <v>500</v>
      </c>
      <c r="C40" s="15" t="s">
        <v>68</v>
      </c>
      <c r="D40" s="34" t="s">
        <v>96</v>
      </c>
      <c r="E40" s="15" t="s">
        <v>97</v>
      </c>
      <c r="F40" s="15">
        <v>2</v>
      </c>
      <c r="G40" s="15"/>
      <c r="H40" s="15">
        <v>320</v>
      </c>
      <c r="I40" s="32" t="s">
        <v>60</v>
      </c>
      <c r="J40" s="15"/>
      <c r="K40" s="37"/>
      <c r="L40" s="48">
        <v>536</v>
      </c>
      <c r="M40" s="48"/>
      <c r="N40" s="48"/>
      <c r="O40" s="48"/>
      <c r="P40" s="48"/>
      <c r="Q40" s="48"/>
      <c r="R40" s="49"/>
      <c r="S40" s="49">
        <v>120</v>
      </c>
      <c r="T40" s="49"/>
      <c r="U40" s="49">
        <v>158</v>
      </c>
      <c r="V40" s="49">
        <v>121</v>
      </c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7"/>
    </row>
    <row r="41" spans="1:41" ht="19.5" hidden="1" customHeight="1" x14ac:dyDescent="0.25">
      <c r="A41" s="10" t="s">
        <v>88</v>
      </c>
      <c r="B41" s="10">
        <f t="shared" si="276"/>
        <v>500</v>
      </c>
      <c r="C41" s="10" t="s">
        <v>68</v>
      </c>
      <c r="D41" s="33" t="s">
        <v>98</v>
      </c>
      <c r="E41" s="10" t="s">
        <v>97</v>
      </c>
      <c r="F41" s="10">
        <v>1</v>
      </c>
      <c r="G41" s="10">
        <v>0</v>
      </c>
      <c r="H41" s="10">
        <v>299</v>
      </c>
      <c r="I41" s="9" t="s">
        <v>59</v>
      </c>
      <c r="J41" s="10">
        <f t="shared" si="317"/>
        <v>500</v>
      </c>
      <c r="K41" s="11">
        <f t="shared" ref="K41" si="356">J41/20</f>
        <v>25</v>
      </c>
      <c r="L41" s="47">
        <f>K41</f>
        <v>25</v>
      </c>
      <c r="M41" s="47">
        <f>(L41-L42)+$K41</f>
        <v>-409</v>
      </c>
      <c r="N41" s="47">
        <f t="shared" ref="N41" si="357">(M41-M42)+$K41</f>
        <v>-384</v>
      </c>
      <c r="O41" s="47">
        <f t="shared" ref="O41" si="358">(N41-N42)+$K41</f>
        <v>-359</v>
      </c>
      <c r="P41" s="47">
        <f t="shared" ref="P41" si="359">(O41-O42)+$K41</f>
        <v>-351</v>
      </c>
      <c r="Q41" s="47">
        <f t="shared" ref="Q41" si="360">(P41-P42)+$K41</f>
        <v>-523</v>
      </c>
      <c r="R41" s="47">
        <f t="shared" ref="R41" si="361">(Q41-Q42)+$K41</f>
        <v>-498</v>
      </c>
      <c r="S41" s="47">
        <f t="shared" ref="S41" si="362">(R41-R42)+$K41</f>
        <v>-473</v>
      </c>
      <c r="T41" s="47">
        <f t="shared" ref="T41" si="363">(S41-S42)+$K41</f>
        <v>-448</v>
      </c>
      <c r="U41" s="47">
        <f t="shared" ref="U41" si="364">(T41-T42)+$K41</f>
        <v>-423</v>
      </c>
      <c r="V41" s="47">
        <f t="shared" ref="V41" si="365">(U41-U42)+$K41</f>
        <v>-398</v>
      </c>
      <c r="W41" s="12">
        <f t="shared" ref="W41" si="366">(V41-V42)+$K41</f>
        <v>-373</v>
      </c>
      <c r="X41" s="12">
        <f t="shared" ref="X41" si="367">(W41-W42)+$K41</f>
        <v>-348</v>
      </c>
      <c r="Y41" s="12">
        <f t="shared" ref="Y41" si="368">(X41-X42)+$K41</f>
        <v>-323</v>
      </c>
      <c r="Z41" s="12">
        <f t="shared" ref="Z41" si="369">(Y41-Y42)+$K41</f>
        <v>-298</v>
      </c>
      <c r="AA41" s="12">
        <f t="shared" ref="AA41" si="370">(Z41-Z42)+$K41</f>
        <v>-273</v>
      </c>
      <c r="AB41" s="12">
        <f t="shared" ref="AB41" si="371">(AA41-AA42)+$K41</f>
        <v>-248</v>
      </c>
      <c r="AC41" s="12">
        <f t="shared" ref="AC41" si="372">(AB41-AB42)+$K41</f>
        <v>-223</v>
      </c>
      <c r="AD41" s="12">
        <f t="shared" ref="AD41" si="373">(AC41-AC42)+$K41</f>
        <v>-198</v>
      </c>
      <c r="AE41" s="12">
        <f t="shared" ref="AE41" si="374">(AD41-AD42)+$K41</f>
        <v>-173</v>
      </c>
      <c r="AF41" s="12"/>
      <c r="AG41" s="12"/>
      <c r="AH41" s="12"/>
      <c r="AI41" s="12"/>
      <c r="AJ41" s="12"/>
      <c r="AK41" s="12"/>
      <c r="AL41" s="12"/>
      <c r="AM41" s="12"/>
      <c r="AN41" s="12"/>
      <c r="AO41" s="13">
        <f>AE41-AE42</f>
        <v>-173</v>
      </c>
    </row>
    <row r="42" spans="1:41" ht="19.5" hidden="1" customHeight="1" x14ac:dyDescent="0.2">
      <c r="A42" s="15" t="s">
        <v>88</v>
      </c>
      <c r="B42" s="15">
        <f t="shared" si="276"/>
        <v>500</v>
      </c>
      <c r="C42" s="15" t="s">
        <v>68</v>
      </c>
      <c r="D42" s="34" t="s">
        <v>98</v>
      </c>
      <c r="E42" s="15" t="s">
        <v>97</v>
      </c>
      <c r="F42" s="15">
        <v>1</v>
      </c>
      <c r="G42" s="15"/>
      <c r="H42" s="15">
        <v>160</v>
      </c>
      <c r="I42" s="32" t="s">
        <v>60</v>
      </c>
      <c r="J42" s="15"/>
      <c r="K42" s="37"/>
      <c r="L42" s="48">
        <v>459</v>
      </c>
      <c r="M42" s="48"/>
      <c r="N42" s="48"/>
      <c r="O42" s="48">
        <v>17</v>
      </c>
      <c r="P42" s="48">
        <v>197</v>
      </c>
      <c r="Q42" s="48"/>
      <c r="R42" s="49"/>
      <c r="S42" s="49"/>
      <c r="T42" s="49"/>
      <c r="U42" s="49"/>
      <c r="V42" s="49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7"/>
    </row>
    <row r="43" spans="1:41" ht="19.5" hidden="1" customHeight="1" x14ac:dyDescent="0.25">
      <c r="A43" s="10" t="s">
        <v>88</v>
      </c>
      <c r="B43" s="10">
        <f t="shared" si="276"/>
        <v>500</v>
      </c>
      <c r="C43" s="10" t="s">
        <v>68</v>
      </c>
      <c r="D43" s="33" t="s">
        <v>99</v>
      </c>
      <c r="E43" s="10" t="s">
        <v>97</v>
      </c>
      <c r="F43" s="10">
        <v>2</v>
      </c>
      <c r="G43" s="10">
        <v>520</v>
      </c>
      <c r="H43" s="10">
        <v>384</v>
      </c>
      <c r="I43" s="9" t="s">
        <v>59</v>
      </c>
      <c r="J43" s="10">
        <f t="shared" si="317"/>
        <v>1000</v>
      </c>
      <c r="K43" s="11">
        <f t="shared" ref="K43" si="375">J43/20</f>
        <v>50</v>
      </c>
      <c r="L43" s="47">
        <f>K43</f>
        <v>50</v>
      </c>
      <c r="M43" s="47">
        <f>(L43-L44)+$K43</f>
        <v>-604</v>
      </c>
      <c r="N43" s="47">
        <f t="shared" ref="N43" si="376">(M43-M44)+$K43</f>
        <v>-554</v>
      </c>
      <c r="O43" s="47">
        <f t="shared" ref="O43" si="377">(N43-N44)+$K43</f>
        <v>-504</v>
      </c>
      <c r="P43" s="47">
        <f t="shared" ref="P43" si="378">(O43-O44)+$K43</f>
        <v>-454</v>
      </c>
      <c r="Q43" s="47">
        <f t="shared" ref="Q43" si="379">(P43-P44)+$K43</f>
        <v>-404</v>
      </c>
      <c r="R43" s="47">
        <f t="shared" ref="R43" si="380">(Q43-Q44)+$K43</f>
        <v>-459</v>
      </c>
      <c r="S43" s="47">
        <f t="shared" ref="S43" si="381">(R43-R44)+$K43</f>
        <v>-409</v>
      </c>
      <c r="T43" s="47">
        <f t="shared" ref="T43" si="382">(S43-S44)+$K43</f>
        <v>-359</v>
      </c>
      <c r="U43" s="47">
        <f t="shared" ref="U43" si="383">(T43-T44)+$K43</f>
        <v>-309</v>
      </c>
      <c r="V43" s="47">
        <f t="shared" ref="V43" si="384">(U43-U44)+$K43</f>
        <v>-354</v>
      </c>
      <c r="W43" s="12">
        <f t="shared" ref="W43" si="385">(V43-V44)+$K43</f>
        <v>-304</v>
      </c>
      <c r="X43" s="12">
        <f t="shared" ref="X43" si="386">(W43-W44)+$K43</f>
        <v>-254</v>
      </c>
      <c r="Y43" s="12">
        <f t="shared" ref="Y43" si="387">(X43-X44)+$K43</f>
        <v>-204</v>
      </c>
      <c r="Z43" s="12">
        <f t="shared" ref="Z43" si="388">(Y43-Y44)+$K43</f>
        <v>-154</v>
      </c>
      <c r="AA43" s="12">
        <f t="shared" ref="AA43" si="389">(Z43-Z44)+$K43</f>
        <v>-104</v>
      </c>
      <c r="AB43" s="12">
        <f t="shared" ref="AB43" si="390">(AA43-AA44)+$K43</f>
        <v>-54</v>
      </c>
      <c r="AC43" s="12">
        <f t="shared" ref="AC43" si="391">(AB43-AB44)+$K43</f>
        <v>-4</v>
      </c>
      <c r="AD43" s="12">
        <f t="shared" ref="AD43" si="392">(AC43-AC44)+$K43</f>
        <v>46</v>
      </c>
      <c r="AE43" s="12">
        <f t="shared" ref="AE43" si="393">(AD43-AD44)+$K43</f>
        <v>96</v>
      </c>
      <c r="AF43" s="12"/>
      <c r="AG43" s="12"/>
      <c r="AH43" s="12"/>
      <c r="AI43" s="12"/>
      <c r="AJ43" s="12"/>
      <c r="AK43" s="12"/>
      <c r="AL43" s="12"/>
      <c r="AM43" s="12"/>
      <c r="AN43" s="12"/>
      <c r="AO43" s="13">
        <f>AE43-AE44</f>
        <v>96</v>
      </c>
    </row>
    <row r="44" spans="1:41" ht="19.5" hidden="1" customHeight="1" x14ac:dyDescent="0.2">
      <c r="A44" s="15" t="s">
        <v>88</v>
      </c>
      <c r="B44" s="15">
        <f t="shared" si="276"/>
        <v>500</v>
      </c>
      <c r="C44" s="15" t="s">
        <v>68</v>
      </c>
      <c r="D44" s="34" t="s">
        <v>99</v>
      </c>
      <c r="E44" s="15" t="s">
        <v>97</v>
      </c>
      <c r="F44" s="15">
        <v>2</v>
      </c>
      <c r="G44" s="15"/>
      <c r="H44" s="15">
        <v>320</v>
      </c>
      <c r="I44" s="32" t="s">
        <v>60</v>
      </c>
      <c r="J44" s="15"/>
      <c r="K44" s="37"/>
      <c r="L44" s="48">
        <v>704</v>
      </c>
      <c r="M44" s="48"/>
      <c r="N44" s="48"/>
      <c r="O44" s="48"/>
      <c r="P44" s="48"/>
      <c r="Q44" s="48">
        <v>105</v>
      </c>
      <c r="R44" s="49"/>
      <c r="S44" s="49"/>
      <c r="T44" s="49"/>
      <c r="U44" s="49">
        <v>95</v>
      </c>
      <c r="V44" s="49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7"/>
    </row>
    <row r="45" spans="1:41" ht="19.5" hidden="1" customHeight="1" x14ac:dyDescent="0.25">
      <c r="A45" s="10" t="s">
        <v>88</v>
      </c>
      <c r="B45" s="10">
        <f t="shared" si="276"/>
        <v>500</v>
      </c>
      <c r="C45" s="10" t="s">
        <v>68</v>
      </c>
      <c r="D45" s="33" t="s">
        <v>100</v>
      </c>
      <c r="E45" s="10" t="s">
        <v>97</v>
      </c>
      <c r="F45" s="10">
        <v>3</v>
      </c>
      <c r="G45" s="10">
        <v>100</v>
      </c>
      <c r="H45" s="10">
        <v>481</v>
      </c>
      <c r="I45" s="9" t="s">
        <v>59</v>
      </c>
      <c r="J45" s="10">
        <f t="shared" si="317"/>
        <v>1500</v>
      </c>
      <c r="K45" s="11">
        <f t="shared" ref="K45" si="394">J45/20</f>
        <v>75</v>
      </c>
      <c r="L45" s="47">
        <f>K45</f>
        <v>75</v>
      </c>
      <c r="M45" s="47">
        <f>(L45-L46)+$K45</f>
        <v>-811</v>
      </c>
      <c r="N45" s="47">
        <f t="shared" ref="N45" si="395">(M45-M46)+$K45</f>
        <v>-736</v>
      </c>
      <c r="O45" s="47">
        <f t="shared" ref="O45" si="396">(N45-N46)+$K45</f>
        <v>-661</v>
      </c>
      <c r="P45" s="47">
        <f t="shared" ref="P45" si="397">(O45-O46)+$K45</f>
        <v>-586</v>
      </c>
      <c r="Q45" s="47">
        <f t="shared" ref="Q45" si="398">(P45-P46)+$K45</f>
        <v>-511</v>
      </c>
      <c r="R45" s="47">
        <f t="shared" ref="R45" si="399">(Q45-Q46)+$K45</f>
        <v>-436</v>
      </c>
      <c r="S45" s="47">
        <f t="shared" ref="S45" si="400">(R45-R46)+$K45</f>
        <v>-361</v>
      </c>
      <c r="T45" s="47">
        <f t="shared" ref="T45" si="401">(S45-S46)+$K45</f>
        <v>-876</v>
      </c>
      <c r="U45" s="47">
        <f t="shared" ref="U45" si="402">(T45-T46)+$K45</f>
        <v>-801</v>
      </c>
      <c r="V45" s="47">
        <f t="shared" ref="V45" si="403">(U45-U46)+$K45</f>
        <v>-726</v>
      </c>
      <c r="W45" s="12">
        <f t="shared" ref="W45" si="404">(V45-V46)+$K45</f>
        <v>-651</v>
      </c>
      <c r="X45" s="12">
        <f t="shared" ref="X45" si="405">(W45-W46)+$K45</f>
        <v>-576</v>
      </c>
      <c r="Y45" s="12">
        <f t="shared" ref="Y45" si="406">(X45-X46)+$K45</f>
        <v>-501</v>
      </c>
      <c r="Z45" s="12">
        <f t="shared" ref="Z45" si="407">(Y45-Y46)+$K45</f>
        <v>-426</v>
      </c>
      <c r="AA45" s="12">
        <f t="shared" ref="AA45" si="408">(Z45-Z46)+$K45</f>
        <v>-351</v>
      </c>
      <c r="AB45" s="12">
        <f t="shared" ref="AB45" si="409">(AA45-AA46)+$K45</f>
        <v>-276</v>
      </c>
      <c r="AC45" s="12">
        <f t="shared" ref="AC45" si="410">(AB45-AB46)+$K45</f>
        <v>-201</v>
      </c>
      <c r="AD45" s="12">
        <f t="shared" ref="AD45" si="411">(AC45-AC46)+$K45</f>
        <v>-126</v>
      </c>
      <c r="AE45" s="12">
        <f t="shared" ref="AE45" si="412">(AD45-AD46)+$K45</f>
        <v>-51</v>
      </c>
      <c r="AF45" s="12"/>
      <c r="AG45" s="12"/>
      <c r="AH45" s="12"/>
      <c r="AI45" s="12"/>
      <c r="AJ45" s="12"/>
      <c r="AK45" s="12"/>
      <c r="AL45" s="12"/>
      <c r="AM45" s="12"/>
      <c r="AN45" s="12"/>
      <c r="AO45" s="13">
        <f>AE45-AE46</f>
        <v>-51</v>
      </c>
    </row>
    <row r="46" spans="1:41" ht="19.5" hidden="1" customHeight="1" x14ac:dyDescent="0.2">
      <c r="A46" s="15" t="s">
        <v>88</v>
      </c>
      <c r="B46" s="15">
        <f t="shared" si="276"/>
        <v>500</v>
      </c>
      <c r="C46" s="15" t="s">
        <v>68</v>
      </c>
      <c r="D46" s="34" t="s">
        <v>100</v>
      </c>
      <c r="E46" s="15" t="s">
        <v>97</v>
      </c>
      <c r="F46" s="15">
        <v>3</v>
      </c>
      <c r="G46" s="15">
        <v>213</v>
      </c>
      <c r="H46" s="15">
        <v>480</v>
      </c>
      <c r="I46" s="32" t="s">
        <v>60</v>
      </c>
      <c r="J46" s="15"/>
      <c r="K46" s="37"/>
      <c r="L46" s="48">
        <v>961</v>
      </c>
      <c r="M46" s="48"/>
      <c r="N46" s="48"/>
      <c r="O46" s="48"/>
      <c r="P46" s="48"/>
      <c r="Q46" s="48"/>
      <c r="R46" s="49"/>
      <c r="S46" s="49">
        <v>590</v>
      </c>
      <c r="T46" s="49"/>
      <c r="U46" s="49"/>
      <c r="V46" s="49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7"/>
    </row>
    <row r="47" spans="1:41" ht="26.25" hidden="1" customHeight="1" x14ac:dyDescent="0.25">
      <c r="A47" s="10" t="s">
        <v>101</v>
      </c>
      <c r="B47" s="10">
        <v>1000</v>
      </c>
      <c r="C47" s="10" t="s">
        <v>56</v>
      </c>
      <c r="D47" s="33" t="s">
        <v>101</v>
      </c>
      <c r="E47" s="10" t="s">
        <v>67</v>
      </c>
      <c r="F47" s="10">
        <v>1</v>
      </c>
      <c r="G47" s="10" t="s">
        <v>102</v>
      </c>
      <c r="H47" s="10">
        <v>0</v>
      </c>
      <c r="I47" s="9" t="s">
        <v>59</v>
      </c>
      <c r="J47" s="10">
        <f t="shared" ref="J47" si="413">(B47*F47)</f>
        <v>1000</v>
      </c>
      <c r="K47" s="11">
        <f t="shared" ref="K47" si="414">J47/20</f>
        <v>50</v>
      </c>
      <c r="L47" s="47">
        <f>K47</f>
        <v>50</v>
      </c>
      <c r="M47" s="47">
        <f>(L47-L48)+$K47</f>
        <v>35</v>
      </c>
      <c r="N47" s="47">
        <f t="shared" ref="N47" si="415">(M47-M48)+$K47</f>
        <v>85</v>
      </c>
      <c r="O47" s="47">
        <f t="shared" ref="O47" si="416">(N47-N48)+$K47</f>
        <v>135</v>
      </c>
      <c r="P47" s="47">
        <f t="shared" ref="P47" si="417">(O47-O48)+$K47</f>
        <v>185</v>
      </c>
      <c r="Q47" s="47">
        <f t="shared" ref="Q47" si="418">(P47-P48)+$K47</f>
        <v>211</v>
      </c>
      <c r="R47" s="47">
        <f t="shared" ref="R47" si="419">(Q47-Q48)+$K47</f>
        <v>261</v>
      </c>
      <c r="S47" s="47">
        <f t="shared" ref="S47" si="420">(R47-R48)+$K47</f>
        <v>311</v>
      </c>
      <c r="T47" s="47">
        <f t="shared" ref="T47" si="421">(S47-S48)+$K47</f>
        <v>349</v>
      </c>
      <c r="U47" s="47">
        <f t="shared" ref="U47" si="422">(T47-T48)+$K47</f>
        <v>399</v>
      </c>
      <c r="V47" s="47">
        <f t="shared" ref="V47" si="423">(U47-U48)+$K47</f>
        <v>449</v>
      </c>
      <c r="W47" s="12">
        <f t="shared" ref="W47" si="424">(V47-V48)+$K47</f>
        <v>499</v>
      </c>
      <c r="X47" s="12">
        <f t="shared" ref="X47" si="425">(W47-W48)+$K47</f>
        <v>549</v>
      </c>
      <c r="Y47" s="12">
        <f t="shared" ref="Y47" si="426">(X47-X48)+$K47</f>
        <v>599</v>
      </c>
      <c r="Z47" s="12">
        <f t="shared" ref="Z47" si="427">(Y47-Y48)+$K47</f>
        <v>649</v>
      </c>
      <c r="AA47" s="12">
        <f t="shared" ref="AA47" si="428">(Z47-Z48)+$K47</f>
        <v>699</v>
      </c>
      <c r="AB47" s="12">
        <f t="shared" ref="AB47" si="429">(AA47-AA48)+$K47</f>
        <v>749</v>
      </c>
      <c r="AC47" s="12">
        <f t="shared" ref="AC47" si="430">(AB47-AB48)+$K47</f>
        <v>799</v>
      </c>
      <c r="AD47" s="12">
        <f t="shared" ref="AD47" si="431">(AC47-AC48)+$K47</f>
        <v>849</v>
      </c>
      <c r="AE47" s="12">
        <f t="shared" ref="AE47" si="432">(AD47-AD48)+$K47</f>
        <v>899</v>
      </c>
      <c r="AF47" s="12"/>
      <c r="AG47" s="12"/>
      <c r="AH47" s="12"/>
      <c r="AI47" s="12"/>
      <c r="AJ47" s="12"/>
      <c r="AK47" s="12"/>
      <c r="AL47" s="12"/>
      <c r="AM47" s="12"/>
      <c r="AN47" s="12"/>
      <c r="AO47" s="13">
        <f>AE47-AE48</f>
        <v>899</v>
      </c>
    </row>
    <row r="48" spans="1:41" ht="19.5" hidden="1" customHeight="1" x14ac:dyDescent="0.2">
      <c r="A48" s="15" t="s">
        <v>101</v>
      </c>
      <c r="B48" s="15">
        <f>B47</f>
        <v>1000</v>
      </c>
      <c r="C48" s="15" t="s">
        <v>56</v>
      </c>
      <c r="D48" s="34" t="s">
        <v>101</v>
      </c>
      <c r="E48" s="15" t="s">
        <v>67</v>
      </c>
      <c r="F48" s="15">
        <v>1</v>
      </c>
      <c r="G48" s="15"/>
      <c r="H48" s="15">
        <v>65</v>
      </c>
      <c r="I48" s="32" t="s">
        <v>60</v>
      </c>
      <c r="J48" s="15"/>
      <c r="K48" s="37"/>
      <c r="L48" s="48">
        <v>65</v>
      </c>
      <c r="M48" s="48"/>
      <c r="N48" s="48"/>
      <c r="O48" s="48"/>
      <c r="P48" s="48">
        <v>24</v>
      </c>
      <c r="Q48" s="48"/>
      <c r="R48" s="49"/>
      <c r="S48" s="49">
        <v>12</v>
      </c>
      <c r="T48" s="49"/>
      <c r="U48" s="49"/>
      <c r="V48" s="49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7"/>
    </row>
    <row r="49" spans="1:41" ht="19.5" hidden="1" customHeight="1" x14ac:dyDescent="0.25">
      <c r="A49" s="36" t="s">
        <v>103</v>
      </c>
      <c r="B49" s="10">
        <v>750</v>
      </c>
      <c r="C49" s="10" t="s">
        <v>68</v>
      </c>
      <c r="D49" s="33" t="s">
        <v>104</v>
      </c>
      <c r="E49" s="33" t="s">
        <v>105</v>
      </c>
      <c r="F49" s="10">
        <v>1</v>
      </c>
      <c r="G49" s="10">
        <v>1035</v>
      </c>
      <c r="H49" s="10">
        <v>468</v>
      </c>
      <c r="I49" s="9" t="s">
        <v>59</v>
      </c>
      <c r="J49" s="10">
        <f t="shared" ref="J49" si="433">(B49*F49)</f>
        <v>750</v>
      </c>
      <c r="K49" s="11">
        <f t="shared" ref="K49" si="434">J49/20</f>
        <v>37.5</v>
      </c>
      <c r="L49" s="47">
        <f>K49</f>
        <v>37.5</v>
      </c>
      <c r="M49" s="47">
        <f>(L49-L50)+$K49</f>
        <v>-402</v>
      </c>
      <c r="N49" s="47">
        <f t="shared" ref="N49" si="435">(M49-M50)+$K49</f>
        <v>-364.5</v>
      </c>
      <c r="O49" s="47">
        <f t="shared" ref="O49" si="436">(N49-N50)+$K49</f>
        <v>-327</v>
      </c>
      <c r="P49" s="47">
        <f t="shared" ref="P49" si="437">(O49-O50)+$K49</f>
        <v>-289.5</v>
      </c>
      <c r="Q49" s="47">
        <f t="shared" ref="Q49" si="438">(P49-P50)+$K49</f>
        <v>-252</v>
      </c>
      <c r="R49" s="47">
        <f t="shared" ref="R49" si="439">(Q49-Q50)+$K49</f>
        <v>-214.5</v>
      </c>
      <c r="S49" s="47">
        <f t="shared" ref="S49" si="440">(R49-R50)+$K49</f>
        <v>-177</v>
      </c>
      <c r="T49" s="47">
        <f t="shared" ref="T49" si="441">(S49-S50)+$K49</f>
        <v>-239.5</v>
      </c>
      <c r="U49" s="47">
        <f t="shared" ref="U49" si="442">(T49-T50)+$K49</f>
        <v>-405</v>
      </c>
      <c r="V49" s="47">
        <f t="shared" ref="V49" si="443">(U49-U50)+$K49</f>
        <v>-367.5</v>
      </c>
      <c r="W49" s="12">
        <f t="shared" ref="W49" si="444">(V49-V50)+$K49</f>
        <v>-330</v>
      </c>
      <c r="X49" s="12">
        <f t="shared" ref="X49" si="445">(W49-W50)+$K49</f>
        <v>-292.5</v>
      </c>
      <c r="Y49" s="12">
        <f t="shared" ref="Y49" si="446">(X49-X50)+$K49</f>
        <v>-255</v>
      </c>
      <c r="Z49" s="12">
        <f t="shared" ref="Z49" si="447">(Y49-Y50)+$K49</f>
        <v>-217.5</v>
      </c>
      <c r="AA49" s="12">
        <f t="shared" ref="AA49" si="448">(Z49-Z50)+$K49</f>
        <v>-180</v>
      </c>
      <c r="AB49" s="12">
        <f t="shared" ref="AB49" si="449">(AA49-AA50)+$K49</f>
        <v>-142.5</v>
      </c>
      <c r="AC49" s="12">
        <f t="shared" ref="AC49" si="450">(AB49-AB50)+$K49</f>
        <v>-105</v>
      </c>
      <c r="AD49" s="12">
        <f t="shared" ref="AD49" si="451">(AC49-AC50)+$K49</f>
        <v>-67.5</v>
      </c>
      <c r="AE49" s="12">
        <f t="shared" ref="AE49" si="452">(AD49-AD50)+$K49</f>
        <v>-30</v>
      </c>
      <c r="AF49" s="12"/>
      <c r="AG49" s="12"/>
      <c r="AH49" s="12"/>
      <c r="AI49" s="12"/>
      <c r="AJ49" s="12"/>
      <c r="AK49" s="12"/>
      <c r="AL49" s="12"/>
      <c r="AM49" s="12"/>
      <c r="AN49" s="12"/>
      <c r="AO49" s="13">
        <f>AE49-AE50</f>
        <v>-30</v>
      </c>
    </row>
    <row r="50" spans="1:41" ht="19.5" hidden="1" customHeight="1" x14ac:dyDescent="0.2">
      <c r="A50" s="14" t="s">
        <v>103</v>
      </c>
      <c r="B50" s="15">
        <f>B49</f>
        <v>750</v>
      </c>
      <c r="C50" s="15" t="s">
        <v>68</v>
      </c>
      <c r="D50" s="34" t="s">
        <v>104</v>
      </c>
      <c r="E50" s="34" t="s">
        <v>105</v>
      </c>
      <c r="F50" s="15">
        <v>1</v>
      </c>
      <c r="G50" s="15">
        <v>387</v>
      </c>
      <c r="H50" s="15">
        <v>9</v>
      </c>
      <c r="I50" s="32" t="s">
        <v>60</v>
      </c>
      <c r="J50" s="15"/>
      <c r="K50" s="37"/>
      <c r="L50" s="48">
        <v>477</v>
      </c>
      <c r="M50" s="48"/>
      <c r="N50" s="48"/>
      <c r="O50" s="48"/>
      <c r="P50" s="48"/>
      <c r="Q50" s="48"/>
      <c r="R50" s="49"/>
      <c r="S50" s="49">
        <v>100</v>
      </c>
      <c r="T50" s="49">
        <v>203</v>
      </c>
      <c r="U50" s="49"/>
      <c r="V50" s="49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7"/>
    </row>
    <row r="51" spans="1:41" ht="19.5" hidden="1" customHeight="1" x14ac:dyDescent="0.25">
      <c r="A51" s="36" t="s">
        <v>103</v>
      </c>
      <c r="B51" s="10">
        <f t="shared" ref="B51:B56" si="453">B50</f>
        <v>750</v>
      </c>
      <c r="C51" s="10" t="s">
        <v>68</v>
      </c>
      <c r="D51" s="33" t="s">
        <v>106</v>
      </c>
      <c r="E51" s="10" t="s">
        <v>58</v>
      </c>
      <c r="F51" s="10">
        <v>1</v>
      </c>
      <c r="G51" s="10">
        <v>750</v>
      </c>
      <c r="H51" s="10">
        <v>637</v>
      </c>
      <c r="I51" s="9" t="s">
        <v>59</v>
      </c>
      <c r="J51" s="10">
        <f t="shared" ref="J51" si="454">(B51*F51)</f>
        <v>750</v>
      </c>
      <c r="K51" s="11">
        <f t="shared" ref="K51" si="455">J51/20</f>
        <v>37.5</v>
      </c>
      <c r="L51" s="47">
        <f>K51</f>
        <v>37.5</v>
      </c>
      <c r="M51" s="47">
        <f>(L51-L52)+$K51</f>
        <v>-571</v>
      </c>
      <c r="N51" s="47">
        <f t="shared" ref="N51" si="456">(M51-M52)+$K51</f>
        <v>-533.5</v>
      </c>
      <c r="O51" s="47">
        <f t="shared" ref="O51" si="457">(N51-N52)+$K51</f>
        <v>-496</v>
      </c>
      <c r="P51" s="47">
        <f t="shared" ref="P51" si="458">(O51-O52)+$K51</f>
        <v>-458.5</v>
      </c>
      <c r="Q51" s="47">
        <f t="shared" ref="Q51" si="459">(P51-P52)+$K51</f>
        <v>-421</v>
      </c>
      <c r="R51" s="47">
        <f t="shared" ref="R51" si="460">(Q51-Q52)+$K51</f>
        <v>-383.5</v>
      </c>
      <c r="S51" s="47">
        <f t="shared" ref="S51" si="461">(R51-R52)+$K51</f>
        <v>-346</v>
      </c>
      <c r="T51" s="47">
        <f t="shared" ref="T51" si="462">(S51-S52)+$K51</f>
        <v>-545.5</v>
      </c>
      <c r="U51" s="47">
        <f t="shared" ref="U51" si="463">(T51-T52)+$K51</f>
        <v>-508</v>
      </c>
      <c r="V51" s="47">
        <f t="shared" ref="V51" si="464">(U51-U52)+$K51</f>
        <v>-470.5</v>
      </c>
      <c r="W51" s="12">
        <f t="shared" ref="W51" si="465">(V51-V52)+$K51</f>
        <v>-433</v>
      </c>
      <c r="X51" s="12">
        <f t="shared" ref="X51" si="466">(W51-W52)+$K51</f>
        <v>-395.5</v>
      </c>
      <c r="Y51" s="12">
        <f t="shared" ref="Y51" si="467">(X51-X52)+$K51</f>
        <v>-358</v>
      </c>
      <c r="Z51" s="12">
        <f t="shared" ref="Z51" si="468">(Y51-Y52)+$K51</f>
        <v>-320.5</v>
      </c>
      <c r="AA51" s="12">
        <f t="shared" ref="AA51" si="469">(Z51-Z52)+$K51</f>
        <v>-283</v>
      </c>
      <c r="AB51" s="12">
        <f t="shared" ref="AB51" si="470">(AA51-AA52)+$K51</f>
        <v>-245.5</v>
      </c>
      <c r="AC51" s="12">
        <f t="shared" ref="AC51" si="471">(AB51-AB52)+$K51</f>
        <v>-208</v>
      </c>
      <c r="AD51" s="12">
        <f t="shared" ref="AD51" si="472">(AC51-AC52)+$K51</f>
        <v>-170.5</v>
      </c>
      <c r="AE51" s="12">
        <f t="shared" ref="AE51" si="473">(AD51-AD52)+$K51</f>
        <v>-133</v>
      </c>
      <c r="AF51" s="12"/>
      <c r="AG51" s="12"/>
      <c r="AH51" s="12"/>
      <c r="AI51" s="12"/>
      <c r="AJ51" s="12"/>
      <c r="AK51" s="12"/>
      <c r="AL51" s="12"/>
      <c r="AM51" s="12"/>
      <c r="AN51" s="12"/>
      <c r="AO51" s="13">
        <f>AE51-AE52</f>
        <v>-133</v>
      </c>
    </row>
    <row r="52" spans="1:41" ht="19.5" hidden="1" customHeight="1" x14ac:dyDescent="0.2">
      <c r="A52" s="14" t="s">
        <v>103</v>
      </c>
      <c r="B52" s="15">
        <f t="shared" si="453"/>
        <v>750</v>
      </c>
      <c r="C52" s="15" t="s">
        <v>68</v>
      </c>
      <c r="D52" s="34" t="s">
        <v>106</v>
      </c>
      <c r="E52" s="15" t="s">
        <v>58</v>
      </c>
      <c r="F52" s="15">
        <v>1</v>
      </c>
      <c r="G52" s="15"/>
      <c r="H52" s="15">
        <v>9</v>
      </c>
      <c r="I52" s="32" t="s">
        <v>60</v>
      </c>
      <c r="J52" s="15"/>
      <c r="K52" s="37"/>
      <c r="L52" s="48">
        <v>646</v>
      </c>
      <c r="M52" s="48"/>
      <c r="N52" s="48"/>
      <c r="O52" s="48"/>
      <c r="P52" s="48"/>
      <c r="Q52" s="48"/>
      <c r="R52" s="49"/>
      <c r="S52" s="49">
        <v>237</v>
      </c>
      <c r="T52" s="49"/>
      <c r="U52" s="49"/>
      <c r="V52" s="49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7"/>
    </row>
    <row r="53" spans="1:41" ht="19.5" hidden="1" customHeight="1" x14ac:dyDescent="0.25">
      <c r="A53" s="36" t="s">
        <v>107</v>
      </c>
      <c r="B53" s="10">
        <f t="shared" si="453"/>
        <v>750</v>
      </c>
      <c r="C53" s="10" t="s">
        <v>68</v>
      </c>
      <c r="D53" s="33" t="s">
        <v>108</v>
      </c>
      <c r="E53" s="33" t="s">
        <v>109</v>
      </c>
      <c r="F53" s="10">
        <v>1</v>
      </c>
      <c r="G53" s="10">
        <v>1363</v>
      </c>
      <c r="H53" s="10">
        <v>295</v>
      </c>
      <c r="I53" s="9" t="s">
        <v>59</v>
      </c>
      <c r="J53" s="10">
        <f t="shared" ref="J53" si="474">(B53*F53)</f>
        <v>750</v>
      </c>
      <c r="K53" s="11">
        <f t="shared" ref="K53" si="475">J53/20</f>
        <v>37.5</v>
      </c>
      <c r="L53" s="47">
        <f>K53</f>
        <v>37.5</v>
      </c>
      <c r="M53" s="47">
        <f>(L53-L54)+$K53</f>
        <v>-229</v>
      </c>
      <c r="N53" s="47">
        <f t="shared" ref="N53" si="476">(M53-M54)+$K53</f>
        <v>-191.5</v>
      </c>
      <c r="O53" s="47">
        <f t="shared" ref="O53" si="477">(N53-N54)+$K53</f>
        <v>-154</v>
      </c>
      <c r="P53" s="47">
        <f t="shared" ref="P53" si="478">(O53-O54)+$K53</f>
        <v>-137.5</v>
      </c>
      <c r="Q53" s="47">
        <f t="shared" ref="Q53" si="479">(P53-P54)+$K53</f>
        <v>-100</v>
      </c>
      <c r="R53" s="47">
        <f t="shared" ref="R53" si="480">(Q53-Q54)+$K53</f>
        <v>-262.5</v>
      </c>
      <c r="S53" s="47">
        <f t="shared" ref="S53" si="481">(R53-R54)+$K53</f>
        <v>-225</v>
      </c>
      <c r="T53" s="47">
        <f t="shared" ref="T53" si="482">(S53-S54)+$K53</f>
        <v>-492.5</v>
      </c>
      <c r="U53" s="47">
        <f t="shared" ref="U53" si="483">(T53-T54)+$K53</f>
        <v>-455</v>
      </c>
      <c r="V53" s="47">
        <f t="shared" ref="V53" si="484">(U53-U54)+$K53</f>
        <v>-417.5</v>
      </c>
      <c r="W53" s="12">
        <f t="shared" ref="W53" si="485">(V53-V54)+$K53</f>
        <v>-380</v>
      </c>
      <c r="X53" s="12">
        <f t="shared" ref="X53" si="486">(W53-W54)+$K53</f>
        <v>-342.5</v>
      </c>
      <c r="Y53" s="12">
        <f t="shared" ref="Y53" si="487">(X53-X54)+$K53</f>
        <v>-305</v>
      </c>
      <c r="Z53" s="12">
        <f t="shared" ref="Z53" si="488">(Y53-Y54)+$K53</f>
        <v>-267.5</v>
      </c>
      <c r="AA53" s="12">
        <f t="shared" ref="AA53" si="489">(Z53-Z54)+$K53</f>
        <v>-230</v>
      </c>
      <c r="AB53" s="12">
        <f t="shared" ref="AB53" si="490">(AA53-AA54)+$K53</f>
        <v>-192.5</v>
      </c>
      <c r="AC53" s="12">
        <f t="shared" ref="AC53" si="491">(AB53-AB54)+$K53</f>
        <v>-155</v>
      </c>
      <c r="AD53" s="12">
        <f t="shared" ref="AD53" si="492">(AC53-AC54)+$K53</f>
        <v>-117.5</v>
      </c>
      <c r="AE53" s="12">
        <f t="shared" ref="AE53" si="493">(AD53-AD54)+$K53</f>
        <v>-80</v>
      </c>
      <c r="AF53" s="12"/>
      <c r="AG53" s="12"/>
      <c r="AH53" s="12"/>
      <c r="AI53" s="12"/>
      <c r="AJ53" s="12"/>
      <c r="AK53" s="12"/>
      <c r="AL53" s="12"/>
      <c r="AM53" s="12"/>
      <c r="AN53" s="12"/>
      <c r="AO53" s="13">
        <f>AE53-AE54</f>
        <v>-80</v>
      </c>
    </row>
    <row r="54" spans="1:41" ht="19.5" hidden="1" customHeight="1" x14ac:dyDescent="0.2">
      <c r="A54" s="14" t="s">
        <v>107</v>
      </c>
      <c r="B54" s="15">
        <f t="shared" si="453"/>
        <v>750</v>
      </c>
      <c r="C54" s="15" t="s">
        <v>68</v>
      </c>
      <c r="D54" s="34" t="s">
        <v>108</v>
      </c>
      <c r="E54" s="34" t="s">
        <v>109</v>
      </c>
      <c r="F54" s="15">
        <v>1</v>
      </c>
      <c r="G54" s="15"/>
      <c r="H54" s="15">
        <v>9</v>
      </c>
      <c r="I54" s="32" t="s">
        <v>60</v>
      </c>
      <c r="J54" s="15"/>
      <c r="K54" s="37"/>
      <c r="L54" s="48">
        <v>304</v>
      </c>
      <c r="M54" s="48"/>
      <c r="N54" s="48"/>
      <c r="O54" s="48">
        <v>21</v>
      </c>
      <c r="P54" s="48"/>
      <c r="Q54" s="48">
        <v>200</v>
      </c>
      <c r="R54" s="49"/>
      <c r="S54" s="49">
        <v>305</v>
      </c>
      <c r="T54" s="49"/>
      <c r="U54" s="49"/>
      <c r="V54" s="49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7"/>
    </row>
    <row r="55" spans="1:41" ht="19.5" hidden="1" customHeight="1" x14ac:dyDescent="0.25">
      <c r="A55" s="36" t="s">
        <v>107</v>
      </c>
      <c r="B55" s="10">
        <f t="shared" si="453"/>
        <v>750</v>
      </c>
      <c r="C55" s="10" t="s">
        <v>68</v>
      </c>
      <c r="D55" s="33" t="s">
        <v>110</v>
      </c>
      <c r="E55" s="33" t="s">
        <v>82</v>
      </c>
      <c r="F55" s="10">
        <v>1</v>
      </c>
      <c r="G55" s="10">
        <v>200</v>
      </c>
      <c r="H55" s="10">
        <v>902</v>
      </c>
      <c r="I55" s="9" t="s">
        <v>59</v>
      </c>
      <c r="J55" s="10">
        <f t="shared" ref="J55" si="494">(B55*F55)</f>
        <v>750</v>
      </c>
      <c r="K55" s="11">
        <f t="shared" ref="K55" si="495">J55/20</f>
        <v>37.5</v>
      </c>
      <c r="L55" s="47">
        <f>K55</f>
        <v>37.5</v>
      </c>
      <c r="M55" s="47">
        <f>(L55-L56)+$K55</f>
        <v>-836</v>
      </c>
      <c r="N55" s="47">
        <f t="shared" ref="N55" si="496">(M55-M56)+$K55</f>
        <v>-798.5</v>
      </c>
      <c r="O55" s="47">
        <f t="shared" ref="O55" si="497">(N55-N56)+$K55</f>
        <v>-761</v>
      </c>
      <c r="P55" s="47">
        <f t="shared" ref="P55" si="498">(O55-O56)+$K55</f>
        <v>-723.5</v>
      </c>
      <c r="Q55" s="47">
        <f t="shared" ref="Q55" si="499">(P55-P56)+$K55</f>
        <v>-686</v>
      </c>
      <c r="R55" s="47">
        <f t="shared" ref="R55" si="500">(Q55-Q56)+$K55</f>
        <v>-648.5</v>
      </c>
      <c r="S55" s="47">
        <f t="shared" ref="S55" si="501">(R55-R56)+$K55</f>
        <v>-611</v>
      </c>
      <c r="T55" s="47">
        <f t="shared" ref="T55" si="502">(S55-S56)+$K55</f>
        <v>-573.5</v>
      </c>
      <c r="U55" s="47">
        <f t="shared" ref="U55" si="503">(T55-T56)+$K55</f>
        <v>-536</v>
      </c>
      <c r="V55" s="47">
        <f t="shared" ref="V55" si="504">(U55-U56)+$K55</f>
        <v>-498.5</v>
      </c>
      <c r="W55" s="12">
        <f t="shared" ref="W55" si="505">(V55-V56)+$K55</f>
        <v>-461</v>
      </c>
      <c r="X55" s="12">
        <f t="shared" ref="X55" si="506">(W55-W56)+$K55</f>
        <v>-423.5</v>
      </c>
      <c r="Y55" s="12">
        <f t="shared" ref="Y55" si="507">(X55-X56)+$K55</f>
        <v>-386</v>
      </c>
      <c r="Z55" s="12">
        <f t="shared" ref="Z55" si="508">(Y55-Y56)+$K55</f>
        <v>-348.5</v>
      </c>
      <c r="AA55" s="12">
        <f t="shared" ref="AA55" si="509">(Z55-Z56)+$K55</f>
        <v>-311</v>
      </c>
      <c r="AB55" s="12">
        <f t="shared" ref="AB55" si="510">(AA55-AA56)+$K55</f>
        <v>-273.5</v>
      </c>
      <c r="AC55" s="12">
        <f t="shared" ref="AC55" si="511">(AB55-AB56)+$K55</f>
        <v>-236</v>
      </c>
      <c r="AD55" s="12">
        <f t="shared" ref="AD55" si="512">(AC55-AC56)+$K55</f>
        <v>-198.5</v>
      </c>
      <c r="AE55" s="12">
        <f t="shared" ref="AE55" si="513">(AD55-AD56)+$K55</f>
        <v>-161</v>
      </c>
      <c r="AF55" s="12"/>
      <c r="AG55" s="12"/>
      <c r="AH55" s="12"/>
      <c r="AI55" s="12"/>
      <c r="AJ55" s="12"/>
      <c r="AK55" s="12"/>
      <c r="AL55" s="12"/>
      <c r="AM55" s="12"/>
      <c r="AN55" s="12"/>
      <c r="AO55" s="13">
        <f>AE55-AE56</f>
        <v>-161</v>
      </c>
    </row>
    <row r="56" spans="1:41" ht="19.5" hidden="1" customHeight="1" x14ac:dyDescent="0.2">
      <c r="A56" s="14" t="s">
        <v>107</v>
      </c>
      <c r="B56" s="15">
        <f t="shared" si="453"/>
        <v>750</v>
      </c>
      <c r="C56" s="15" t="s">
        <v>68</v>
      </c>
      <c r="D56" s="34" t="s">
        <v>110</v>
      </c>
      <c r="E56" s="34" t="s">
        <v>82</v>
      </c>
      <c r="F56" s="15">
        <v>1</v>
      </c>
      <c r="G56" s="15"/>
      <c r="H56" s="15">
        <v>9</v>
      </c>
      <c r="I56" s="32" t="s">
        <v>60</v>
      </c>
      <c r="J56" s="15"/>
      <c r="K56" s="37"/>
      <c r="L56" s="48">
        <v>911</v>
      </c>
      <c r="M56" s="48"/>
      <c r="N56" s="48"/>
      <c r="O56" s="48"/>
      <c r="P56" s="48"/>
      <c r="Q56" s="48"/>
      <c r="R56" s="49"/>
      <c r="S56" s="49"/>
      <c r="T56" s="49"/>
      <c r="U56" s="49"/>
      <c r="V56" s="49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7"/>
    </row>
    <row r="57" spans="1:41" ht="19.5" customHeight="1" x14ac:dyDescent="0.25">
      <c r="A57" s="36" t="s">
        <v>111</v>
      </c>
      <c r="B57" s="10">
        <v>1561</v>
      </c>
      <c r="C57" s="10" t="s">
        <v>63</v>
      </c>
      <c r="D57" s="33" t="s">
        <v>112</v>
      </c>
      <c r="E57" s="33" t="s">
        <v>113</v>
      </c>
      <c r="F57" s="10">
        <v>2</v>
      </c>
      <c r="G57" s="10">
        <v>1780</v>
      </c>
      <c r="H57" s="10">
        <v>0</v>
      </c>
      <c r="I57" s="9" t="s">
        <v>59</v>
      </c>
      <c r="J57" s="10">
        <f t="shared" ref="J57" si="514">(B57*F57)</f>
        <v>3122</v>
      </c>
      <c r="K57" s="11">
        <f t="shared" ref="K57" si="515">J57/20</f>
        <v>156.1</v>
      </c>
      <c r="L57" s="47">
        <f>K57</f>
        <v>156.1</v>
      </c>
      <c r="M57" s="47">
        <f>(L57-L58)+$K57</f>
        <v>174.2</v>
      </c>
      <c r="N57" s="47">
        <f t="shared" ref="N57" si="516">(M57-M58)+$K57</f>
        <v>330.29999999999995</v>
      </c>
      <c r="O57" s="47">
        <f t="shared" ref="O57" si="517">(N57-N58)+$K57</f>
        <v>486.4</v>
      </c>
      <c r="P57" s="47">
        <f t="shared" ref="P57" si="518">(O57-O58)+$K57</f>
        <v>642.5</v>
      </c>
      <c r="Q57" s="47">
        <f t="shared" ref="Q57" si="519">(P57-P58)+$K57</f>
        <v>648.6</v>
      </c>
      <c r="R57" s="47">
        <f t="shared" ref="R57" si="520">(Q57-Q58)+$K57</f>
        <v>804.7</v>
      </c>
      <c r="S57" s="47">
        <f t="shared" ref="S57" si="521">(R57-R58)+$K57</f>
        <v>960.80000000000007</v>
      </c>
      <c r="T57" s="47">
        <f t="shared" ref="T57" si="522">(S57-S58)+$K57</f>
        <v>1116.9000000000001</v>
      </c>
      <c r="U57" s="47">
        <f t="shared" ref="U57" si="523">(T57-T58)+$K57</f>
        <v>1173</v>
      </c>
      <c r="V57" s="47">
        <f t="shared" ref="V57" si="524">(U57-U58)+$K57</f>
        <v>1329.1</v>
      </c>
      <c r="W57" s="12">
        <f t="shared" ref="W57" si="525">(V57-V58)+$K57</f>
        <v>1435.1999999999998</v>
      </c>
      <c r="X57" s="12">
        <f t="shared" ref="X57" si="526">(W57-W58)+$K57</f>
        <v>1591.2999999999997</v>
      </c>
      <c r="Y57" s="12">
        <f t="shared" ref="Y57" si="527">(X57-X58)+$K57</f>
        <v>1747.3999999999996</v>
      </c>
      <c r="Z57" s="12">
        <f t="shared" ref="Z57" si="528">(Y57-Y58)+$K57</f>
        <v>1903.4999999999995</v>
      </c>
      <c r="AA57" s="12">
        <f t="shared" ref="AA57" si="529">(Z57-Z58)+$K57</f>
        <v>2059.5999999999995</v>
      </c>
      <c r="AB57" s="12">
        <f t="shared" ref="AB57" si="530">(AA57-AA58)+$K57</f>
        <v>2215.6999999999994</v>
      </c>
      <c r="AC57" s="12">
        <f t="shared" ref="AC57" si="531">(AB57-AB58)+$K57</f>
        <v>2371.7999999999993</v>
      </c>
      <c r="AD57" s="12">
        <f t="shared" ref="AD57" si="532">(AC57-AC58)+$K57</f>
        <v>2527.8999999999992</v>
      </c>
      <c r="AE57" s="12">
        <f t="shared" ref="AE57" si="533">(AD57-AD58)+$K57</f>
        <v>2683.9999999999991</v>
      </c>
      <c r="AF57" s="12"/>
      <c r="AG57" s="12"/>
      <c r="AH57" s="12"/>
      <c r="AI57" s="12"/>
      <c r="AJ57" s="12"/>
      <c r="AK57" s="12"/>
      <c r="AL57" s="12"/>
      <c r="AM57" s="12"/>
      <c r="AN57" s="12"/>
      <c r="AO57" s="13">
        <f>AE57-AE58</f>
        <v>2683.9999999999991</v>
      </c>
    </row>
    <row r="58" spans="1:41" ht="19.5" customHeight="1" x14ac:dyDescent="0.2">
      <c r="A58" s="14" t="s">
        <v>111</v>
      </c>
      <c r="B58" s="15">
        <f>B57</f>
        <v>1561</v>
      </c>
      <c r="C58" s="15" t="s">
        <v>63</v>
      </c>
      <c r="D58" s="34" t="s">
        <v>112</v>
      </c>
      <c r="E58" s="34" t="s">
        <v>113</v>
      </c>
      <c r="F58" s="15">
        <v>2</v>
      </c>
      <c r="G58" s="15"/>
      <c r="H58" s="15">
        <v>138</v>
      </c>
      <c r="I58" s="32" t="s">
        <v>60</v>
      </c>
      <c r="J58" s="15"/>
      <c r="K58" s="37"/>
      <c r="L58" s="48">
        <v>138</v>
      </c>
      <c r="M58" s="48"/>
      <c r="N58" s="48"/>
      <c r="O58" s="48"/>
      <c r="P58" s="48">
        <v>150</v>
      </c>
      <c r="Q58" s="48"/>
      <c r="R58" s="49"/>
      <c r="S58" s="49"/>
      <c r="T58" s="49">
        <v>100</v>
      </c>
      <c r="U58" s="49"/>
      <c r="V58" s="49">
        <v>50</v>
      </c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7"/>
    </row>
    <row r="59" spans="1:41" ht="19.5" customHeight="1" x14ac:dyDescent="0.25">
      <c r="A59" s="36" t="s">
        <v>111</v>
      </c>
      <c r="B59" s="10">
        <f t="shared" ref="B59:B78" si="534">B58</f>
        <v>1561</v>
      </c>
      <c r="C59" s="10" t="s">
        <v>63</v>
      </c>
      <c r="D59" s="33" t="s">
        <v>114</v>
      </c>
      <c r="E59" s="33" t="s">
        <v>82</v>
      </c>
      <c r="F59" s="10">
        <v>2</v>
      </c>
      <c r="G59" s="10">
        <v>1860</v>
      </c>
      <c r="H59" s="10">
        <v>0</v>
      </c>
      <c r="I59" s="9" t="s">
        <v>59</v>
      </c>
      <c r="J59" s="10">
        <f>(B59*F59)</f>
        <v>3122</v>
      </c>
      <c r="K59" s="11">
        <f t="shared" ref="K59" si="535">J59/20</f>
        <v>156.1</v>
      </c>
      <c r="L59" s="47">
        <f>K59</f>
        <v>156.1</v>
      </c>
      <c r="M59" s="47">
        <f>(L59-L60)+$K59</f>
        <v>134.19999999999999</v>
      </c>
      <c r="N59" s="47">
        <f t="shared" ref="N59" si="536">(M59-M60)+$K59</f>
        <v>290.29999999999995</v>
      </c>
      <c r="O59" s="47">
        <f t="shared" ref="O59" si="537">(N59-N60)+$K59</f>
        <v>446.4</v>
      </c>
      <c r="P59" s="47">
        <f t="shared" ref="P59" si="538">(O59-O60)+$K59</f>
        <v>602.5</v>
      </c>
      <c r="Q59" s="47">
        <f>(P59-P60)+$K59</f>
        <v>724.6</v>
      </c>
      <c r="R59" s="47">
        <f t="shared" ref="R59" si="539">(Q59-Q60)+$K59</f>
        <v>449.70000000000005</v>
      </c>
      <c r="S59" s="47">
        <f t="shared" ref="S59" si="540">(R59-R60)+$K59</f>
        <v>344.80000000000007</v>
      </c>
      <c r="T59" s="47">
        <f t="shared" ref="T59" si="541">(S59-S60)+$K59</f>
        <v>390.90000000000009</v>
      </c>
      <c r="U59" s="47">
        <f t="shared" ref="U59" si="542">(T59-T60)+$K59</f>
        <v>547.00000000000011</v>
      </c>
      <c r="V59" s="47">
        <f t="shared" ref="V59" si="543">(U59-U60)+$K59</f>
        <v>337.10000000000014</v>
      </c>
      <c r="W59" s="12">
        <f t="shared" ref="W59" si="544">(V59-V60)+$K59</f>
        <v>313.20000000000016</v>
      </c>
      <c r="X59" s="12">
        <f t="shared" ref="X59" si="545">(W59-W60)+$K59</f>
        <v>469.30000000000018</v>
      </c>
      <c r="Y59" s="12">
        <f t="shared" ref="Y59" si="546">(X59-X60)+$K59</f>
        <v>625.4000000000002</v>
      </c>
      <c r="Z59" s="12">
        <f t="shared" ref="Z59" si="547">(Y59-Y60)+$K59</f>
        <v>781.50000000000023</v>
      </c>
      <c r="AA59" s="12">
        <f t="shared" ref="AA59" si="548">(Z59-Z60)+$K59</f>
        <v>937.60000000000025</v>
      </c>
      <c r="AB59" s="12">
        <f t="shared" ref="AB59" si="549">(AA59-AA60)+$K59</f>
        <v>1093.7000000000003</v>
      </c>
      <c r="AC59" s="12">
        <f t="shared" ref="AC59" si="550">(AB59-AB60)+$K59</f>
        <v>1249.8000000000002</v>
      </c>
      <c r="AD59" s="12">
        <f t="shared" ref="AD59" si="551">(AC59-AC60)+$K59</f>
        <v>1405.9</v>
      </c>
      <c r="AE59" s="12">
        <f t="shared" ref="AE59" si="552">(AD59-AD60)+$K59</f>
        <v>1562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3">
        <f>AE59-AE60</f>
        <v>1562</v>
      </c>
    </row>
    <row r="60" spans="1:41" ht="19.5" customHeight="1" x14ac:dyDescent="0.2">
      <c r="A60" s="14" t="s">
        <v>111</v>
      </c>
      <c r="B60" s="15">
        <f t="shared" si="534"/>
        <v>1561</v>
      </c>
      <c r="C60" s="15" t="s">
        <v>63</v>
      </c>
      <c r="D60" s="34" t="s">
        <v>114</v>
      </c>
      <c r="E60" s="34" t="s">
        <v>82</v>
      </c>
      <c r="F60" s="15">
        <v>2</v>
      </c>
      <c r="G60" s="15"/>
      <c r="H60" s="15">
        <v>138</v>
      </c>
      <c r="I60" s="32" t="s">
        <v>60</v>
      </c>
      <c r="J60" s="15"/>
      <c r="K60" s="37"/>
      <c r="L60" s="48">
        <v>178</v>
      </c>
      <c r="M60" s="48"/>
      <c r="N60" s="48"/>
      <c r="O60" s="48"/>
      <c r="P60" s="48">
        <v>34</v>
      </c>
      <c r="Q60" s="48">
        <v>431</v>
      </c>
      <c r="R60" s="49">
        <v>261</v>
      </c>
      <c r="S60" s="49">
        <v>110</v>
      </c>
      <c r="T60" s="49"/>
      <c r="U60" s="49">
        <v>366</v>
      </c>
      <c r="V60" s="49">
        <v>180</v>
      </c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7"/>
    </row>
    <row r="61" spans="1:41" ht="19.5" hidden="1" customHeight="1" x14ac:dyDescent="0.25">
      <c r="A61" s="36" t="s">
        <v>111</v>
      </c>
      <c r="B61" s="10">
        <f t="shared" si="534"/>
        <v>1561</v>
      </c>
      <c r="C61" s="10" t="s">
        <v>56</v>
      </c>
      <c r="D61" s="33" t="s">
        <v>115</v>
      </c>
      <c r="E61" s="33" t="s">
        <v>80</v>
      </c>
      <c r="F61" s="10">
        <v>2</v>
      </c>
      <c r="G61" s="10">
        <v>147</v>
      </c>
      <c r="H61" s="10">
        <v>839</v>
      </c>
      <c r="I61" s="9" t="s">
        <v>59</v>
      </c>
      <c r="J61" s="10">
        <f t="shared" ref="J61" si="553">(B61*F61)</f>
        <v>3122</v>
      </c>
      <c r="K61" s="11">
        <f t="shared" ref="K61" si="554">J61/20</f>
        <v>156.1</v>
      </c>
      <c r="L61" s="47">
        <f>K61</f>
        <v>156.1</v>
      </c>
      <c r="M61" s="47">
        <f>(L61-L62)+$K61</f>
        <v>-664.8</v>
      </c>
      <c r="N61" s="47">
        <f t="shared" ref="N61" si="555">(M61-M62)+$K61</f>
        <v>-508.69999999999993</v>
      </c>
      <c r="O61" s="47">
        <f t="shared" ref="O61" si="556">(N61-N62)+$K61</f>
        <v>-352.59999999999991</v>
      </c>
      <c r="P61" s="47">
        <f t="shared" ref="P61" si="557">(O61-O62)+$K61</f>
        <v>-196.49999999999991</v>
      </c>
      <c r="Q61" s="47">
        <f t="shared" ref="Q61" si="558">(P61-P62)+$K61</f>
        <v>-40.39999999999992</v>
      </c>
      <c r="R61" s="47">
        <f t="shared" ref="R61" si="559">(Q61-Q62)+$K61</f>
        <v>-19.299999999999926</v>
      </c>
      <c r="S61" s="47">
        <f t="shared" ref="S61" si="560">(R61-R62)+$K61</f>
        <v>136.80000000000007</v>
      </c>
      <c r="T61" s="47">
        <f t="shared" ref="T61" si="561">(S61-S62)+$K61</f>
        <v>119.90000000000006</v>
      </c>
      <c r="U61" s="47">
        <f t="shared" ref="U61" si="562">(T61-T62)+$K61</f>
        <v>276.00000000000006</v>
      </c>
      <c r="V61" s="47">
        <f t="shared" ref="V61" si="563">(U61-U62)+$K61</f>
        <v>432.1</v>
      </c>
      <c r="W61" s="12">
        <f t="shared" ref="W61" si="564">(V61-V62)+$K61</f>
        <v>588.20000000000005</v>
      </c>
      <c r="X61" s="12">
        <f t="shared" ref="X61" si="565">(W61-W62)+$K61</f>
        <v>744.30000000000007</v>
      </c>
      <c r="Y61" s="12">
        <f t="shared" ref="Y61" si="566">(X61-X62)+$K61</f>
        <v>900.40000000000009</v>
      </c>
      <c r="Z61" s="12">
        <f t="shared" ref="Z61" si="567">(Y61-Y62)+$K61</f>
        <v>1056.5</v>
      </c>
      <c r="AA61" s="12">
        <f t="shared" ref="AA61" si="568">(Z61-Z62)+$K61</f>
        <v>1212.5999999999999</v>
      </c>
      <c r="AB61" s="12">
        <f t="shared" ref="AB61" si="569">(AA61-AA62)+$K61</f>
        <v>1368.6999999999998</v>
      </c>
      <c r="AC61" s="12">
        <f t="shared" ref="AC61" si="570">(AB61-AB62)+$K61</f>
        <v>1524.7999999999997</v>
      </c>
      <c r="AD61" s="12">
        <f t="shared" ref="AD61" si="571">(AC61-AC62)+$K61</f>
        <v>1680.8999999999996</v>
      </c>
      <c r="AE61" s="12">
        <f t="shared" ref="AE61" si="572">(AD61-AD62)+$K61</f>
        <v>1836.9999999999995</v>
      </c>
      <c r="AF61" s="12"/>
      <c r="AG61" s="12"/>
      <c r="AH61" s="12"/>
      <c r="AI61" s="12"/>
      <c r="AJ61" s="12"/>
      <c r="AK61" s="12"/>
      <c r="AL61" s="12"/>
      <c r="AM61" s="12"/>
      <c r="AN61" s="12"/>
      <c r="AO61" s="13">
        <f>AE61-AE62</f>
        <v>1836.9999999999995</v>
      </c>
    </row>
    <row r="62" spans="1:41" ht="19.5" hidden="1" customHeight="1" x14ac:dyDescent="0.2">
      <c r="A62" s="14" t="s">
        <v>111</v>
      </c>
      <c r="B62" s="15">
        <f t="shared" si="534"/>
        <v>1561</v>
      </c>
      <c r="C62" s="15" t="s">
        <v>56</v>
      </c>
      <c r="D62" s="34" t="s">
        <v>115</v>
      </c>
      <c r="E62" s="34" t="s">
        <v>80</v>
      </c>
      <c r="F62" s="15">
        <v>2</v>
      </c>
      <c r="G62" s="15">
        <v>1257</v>
      </c>
      <c r="H62" s="15">
        <v>138</v>
      </c>
      <c r="I62" s="32" t="s">
        <v>60</v>
      </c>
      <c r="J62" s="15"/>
      <c r="K62" s="37"/>
      <c r="L62" s="48">
        <v>977</v>
      </c>
      <c r="M62" s="48"/>
      <c r="N62" s="48"/>
      <c r="O62" s="48"/>
      <c r="P62" s="48"/>
      <c r="Q62" s="48">
        <v>135</v>
      </c>
      <c r="R62" s="49"/>
      <c r="S62" s="49">
        <v>173</v>
      </c>
      <c r="T62" s="49"/>
      <c r="U62" s="49"/>
      <c r="V62" s="49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7"/>
    </row>
    <row r="63" spans="1:41" ht="19.5" hidden="1" customHeight="1" x14ac:dyDescent="0.25">
      <c r="A63" s="36" t="s">
        <v>111</v>
      </c>
      <c r="B63" s="10">
        <f t="shared" si="534"/>
        <v>1561</v>
      </c>
      <c r="C63" s="10" t="s">
        <v>56</v>
      </c>
      <c r="D63" s="33" t="s">
        <v>116</v>
      </c>
      <c r="E63" s="33" t="s">
        <v>65</v>
      </c>
      <c r="F63" s="10">
        <v>2</v>
      </c>
      <c r="G63" s="10">
        <v>1877</v>
      </c>
      <c r="H63" s="10">
        <v>979</v>
      </c>
      <c r="I63" s="9" t="s">
        <v>59</v>
      </c>
      <c r="J63" s="10">
        <f t="shared" ref="J63" si="573">(B63*F63)</f>
        <v>3122</v>
      </c>
      <c r="K63" s="11">
        <f t="shared" ref="K63" si="574">J63/20</f>
        <v>156.1</v>
      </c>
      <c r="L63" s="47">
        <f>K63</f>
        <v>156.1</v>
      </c>
      <c r="M63" s="47">
        <f>(L63-L64)+$K63</f>
        <v>-804.8</v>
      </c>
      <c r="N63" s="47">
        <f t="shared" ref="N63" si="575">(M63-M64)+$K63</f>
        <v>-648.69999999999993</v>
      </c>
      <c r="O63" s="47">
        <f t="shared" ref="O63" si="576">(N63-N64)+$K63</f>
        <v>-492.59999999999991</v>
      </c>
      <c r="P63" s="47">
        <f t="shared" ref="P63" si="577">(O63-O64)+$K63</f>
        <v>-336.49999999999989</v>
      </c>
      <c r="Q63" s="47">
        <f t="shared" ref="Q63" si="578">(P63-P64)+$K63</f>
        <v>-180.39999999999989</v>
      </c>
      <c r="R63" s="47">
        <f t="shared" ref="R63" si="579">(Q63-Q64)+$K63</f>
        <v>-524.29999999999984</v>
      </c>
      <c r="S63" s="47">
        <f t="shared" ref="S63" si="580">(R63-R64)+$K63</f>
        <v>-368.19999999999982</v>
      </c>
      <c r="T63" s="47">
        <f t="shared" ref="T63" si="581">(S63-S64)+$K63</f>
        <v>-712.0999999999998</v>
      </c>
      <c r="U63" s="47">
        <f t="shared" ref="U63" si="582">(T63-T64)+$K63</f>
        <v>-555.99999999999977</v>
      </c>
      <c r="V63" s="47">
        <f t="shared" ref="V63" si="583">(U63-U64)+$K63</f>
        <v>-399.89999999999975</v>
      </c>
      <c r="W63" s="12">
        <f t="shared" ref="W63" si="584">(V63-V64)+$K63</f>
        <v>-243.79999999999976</v>
      </c>
      <c r="X63" s="12">
        <f t="shared" ref="X63" si="585">(W63-W64)+$K63</f>
        <v>-87.699999999999761</v>
      </c>
      <c r="Y63" s="12">
        <f t="shared" ref="Y63" si="586">(X63-X64)+$K63</f>
        <v>68.400000000000233</v>
      </c>
      <c r="Z63" s="12">
        <f t="shared" ref="Z63" si="587">(Y63-Y64)+$K63</f>
        <v>224.50000000000023</v>
      </c>
      <c r="AA63" s="12">
        <f t="shared" ref="AA63" si="588">(Z63-Z64)+$K63</f>
        <v>380.60000000000025</v>
      </c>
      <c r="AB63" s="12">
        <f t="shared" ref="AB63" si="589">(AA63-AA64)+$K63</f>
        <v>536.70000000000027</v>
      </c>
      <c r="AC63" s="12">
        <f t="shared" ref="AC63" si="590">(AB63-AB64)+$K63</f>
        <v>692.8000000000003</v>
      </c>
      <c r="AD63" s="12">
        <f t="shared" ref="AD63" si="591">(AC63-AC64)+$K63</f>
        <v>848.90000000000032</v>
      </c>
      <c r="AE63" s="12">
        <f t="shared" ref="AE63" si="592">(AD63-AD64)+$K63</f>
        <v>1005.0000000000003</v>
      </c>
      <c r="AF63" s="12"/>
      <c r="AG63" s="12"/>
      <c r="AH63" s="12"/>
      <c r="AI63" s="12"/>
      <c r="AJ63" s="12"/>
      <c r="AK63" s="12"/>
      <c r="AL63" s="12"/>
      <c r="AM63" s="12"/>
      <c r="AN63" s="12"/>
      <c r="AO63" s="13">
        <f>AE63-AE64</f>
        <v>1005.0000000000003</v>
      </c>
    </row>
    <row r="64" spans="1:41" ht="19.5" hidden="1" customHeight="1" x14ac:dyDescent="0.2">
      <c r="A64" s="14" t="s">
        <v>111</v>
      </c>
      <c r="B64" s="15">
        <f t="shared" si="534"/>
        <v>1561</v>
      </c>
      <c r="C64" s="15" t="s">
        <v>56</v>
      </c>
      <c r="D64" s="34" t="s">
        <v>116</v>
      </c>
      <c r="E64" s="34" t="s">
        <v>65</v>
      </c>
      <c r="F64" s="15">
        <v>2</v>
      </c>
      <c r="G64" s="15"/>
      <c r="H64" s="15">
        <v>138</v>
      </c>
      <c r="I64" s="32" t="s">
        <v>60</v>
      </c>
      <c r="J64" s="15"/>
      <c r="K64" s="37"/>
      <c r="L64" s="48">
        <v>1117</v>
      </c>
      <c r="M64" s="48"/>
      <c r="N64" s="48"/>
      <c r="O64" s="48"/>
      <c r="P64" s="48"/>
      <c r="Q64" s="48">
        <v>500</v>
      </c>
      <c r="R64" s="49"/>
      <c r="S64" s="49">
        <v>500</v>
      </c>
      <c r="T64" s="49"/>
      <c r="U64" s="49"/>
      <c r="V64" s="49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7"/>
    </row>
    <row r="65" spans="1:41" ht="19.5" hidden="1" customHeight="1" x14ac:dyDescent="0.25">
      <c r="A65" s="36" t="s">
        <v>111</v>
      </c>
      <c r="B65" s="10">
        <f t="shared" si="534"/>
        <v>1561</v>
      </c>
      <c r="C65" s="10" t="s">
        <v>56</v>
      </c>
      <c r="D65" s="33" t="s">
        <v>117</v>
      </c>
      <c r="E65" s="33" t="s">
        <v>67</v>
      </c>
      <c r="F65" s="10">
        <v>2</v>
      </c>
      <c r="G65" s="10">
        <v>0</v>
      </c>
      <c r="H65" s="10">
        <v>0</v>
      </c>
      <c r="I65" s="9" t="s">
        <v>59</v>
      </c>
      <c r="J65" s="10">
        <f t="shared" ref="J65" si="593">(B65*F65)</f>
        <v>3122</v>
      </c>
      <c r="K65" s="11">
        <f t="shared" ref="K65" si="594">J65/20</f>
        <v>156.1</v>
      </c>
      <c r="L65" s="47">
        <f>K65</f>
        <v>156.1</v>
      </c>
      <c r="M65" s="47">
        <f>(L65-L66)+$K65</f>
        <v>174.2</v>
      </c>
      <c r="N65" s="47">
        <f t="shared" ref="N65" si="595">(M65-M66)+$K65</f>
        <v>330.29999999999995</v>
      </c>
      <c r="O65" s="47">
        <f t="shared" ref="O65" si="596">(N65-N66)+$K65</f>
        <v>486.4</v>
      </c>
      <c r="P65" s="47">
        <f t="shared" ref="P65" si="597">(O65-O66)+$K65</f>
        <v>642.5</v>
      </c>
      <c r="Q65" s="47">
        <f t="shared" ref="Q65" si="598">(P65-P66)+$K65</f>
        <v>798.6</v>
      </c>
      <c r="R65" s="47">
        <f t="shared" ref="R65" si="599">(Q65-Q66)+$K65</f>
        <v>854.7</v>
      </c>
      <c r="S65" s="47">
        <f t="shared" ref="S65" si="600">(R65-R66)+$K65</f>
        <v>1010.8000000000001</v>
      </c>
      <c r="T65" s="47">
        <f t="shared" ref="T65" si="601">(S65-S66)+$K65</f>
        <v>1166.9000000000001</v>
      </c>
      <c r="U65" s="47">
        <f t="shared" ref="U65" si="602">(T65-T66)+$K65</f>
        <v>927.00000000000011</v>
      </c>
      <c r="V65" s="47">
        <f t="shared" ref="V65" si="603">(U65-U66)+$K65</f>
        <v>1083.1000000000001</v>
      </c>
      <c r="W65" s="12">
        <f t="shared" ref="W65" si="604">(V65-V66)+$K65</f>
        <v>1141.2</v>
      </c>
      <c r="X65" s="12">
        <f t="shared" ref="X65" si="605">(W65-W66)+$K65</f>
        <v>1297.3</v>
      </c>
      <c r="Y65" s="12">
        <f t="shared" ref="Y65" si="606">(X65-X66)+$K65</f>
        <v>1453.3999999999999</v>
      </c>
      <c r="Z65" s="12">
        <f t="shared" ref="Z65" si="607">(Y65-Y66)+$K65</f>
        <v>1609.4999999999998</v>
      </c>
      <c r="AA65" s="12">
        <f t="shared" ref="AA65" si="608">(Z65-Z66)+$K65</f>
        <v>1765.5999999999997</v>
      </c>
      <c r="AB65" s="12">
        <f t="shared" ref="AB65" si="609">(AA65-AA66)+$K65</f>
        <v>1921.6999999999996</v>
      </c>
      <c r="AC65" s="12">
        <f t="shared" ref="AC65" si="610">(AB65-AB66)+$K65</f>
        <v>2077.7999999999997</v>
      </c>
      <c r="AD65" s="12">
        <f t="shared" ref="AD65" si="611">(AC65-AC66)+$K65</f>
        <v>2233.8999999999996</v>
      </c>
      <c r="AE65" s="12">
        <f t="shared" ref="AE65" si="612">(AD65-AD66)+$K65</f>
        <v>2389.9999999999995</v>
      </c>
      <c r="AF65" s="12"/>
      <c r="AG65" s="12"/>
      <c r="AH65" s="12"/>
      <c r="AI65" s="12"/>
      <c r="AJ65" s="12"/>
      <c r="AK65" s="12"/>
      <c r="AL65" s="12"/>
      <c r="AM65" s="12"/>
      <c r="AN65" s="12"/>
      <c r="AO65" s="13">
        <f>AE65-AE66</f>
        <v>2389.9999999999995</v>
      </c>
    </row>
    <row r="66" spans="1:41" ht="19.5" hidden="1" customHeight="1" x14ac:dyDescent="0.2">
      <c r="A66" s="14" t="s">
        <v>111</v>
      </c>
      <c r="B66" s="15">
        <f t="shared" si="534"/>
        <v>1561</v>
      </c>
      <c r="C66" s="15" t="s">
        <v>56</v>
      </c>
      <c r="D66" s="34" t="s">
        <v>117</v>
      </c>
      <c r="E66" s="34" t="s">
        <v>67</v>
      </c>
      <c r="F66" s="15">
        <v>2</v>
      </c>
      <c r="G66" s="15">
        <v>3650</v>
      </c>
      <c r="H66" s="15">
        <v>138</v>
      </c>
      <c r="I66" s="32" t="s">
        <v>60</v>
      </c>
      <c r="J66" s="15"/>
      <c r="K66" s="37"/>
      <c r="L66" s="48">
        <v>138</v>
      </c>
      <c r="M66" s="48"/>
      <c r="N66" s="48"/>
      <c r="O66" s="48"/>
      <c r="P66" s="48"/>
      <c r="Q66" s="48">
        <v>100</v>
      </c>
      <c r="R66" s="49"/>
      <c r="S66" s="49"/>
      <c r="T66" s="49">
        <v>396</v>
      </c>
      <c r="U66" s="49"/>
      <c r="V66" s="49">
        <v>98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7"/>
    </row>
    <row r="67" spans="1:41" ht="19.5" hidden="1" customHeight="1" x14ac:dyDescent="0.25">
      <c r="A67" s="36" t="s">
        <v>111</v>
      </c>
      <c r="B67" s="10">
        <f t="shared" si="534"/>
        <v>1561</v>
      </c>
      <c r="C67" s="10" t="s">
        <v>56</v>
      </c>
      <c r="D67" s="33" t="s">
        <v>118</v>
      </c>
      <c r="E67" s="33" t="s">
        <v>58</v>
      </c>
      <c r="F67" s="10">
        <v>1</v>
      </c>
      <c r="G67" s="10">
        <v>360</v>
      </c>
      <c r="H67" s="10">
        <v>481</v>
      </c>
      <c r="I67" s="9" t="s">
        <v>59</v>
      </c>
      <c r="J67" s="10">
        <f t="shared" ref="J67" si="613">(B67*F67)</f>
        <v>1561</v>
      </c>
      <c r="K67" s="11">
        <f t="shared" ref="K67" si="614">J67/20</f>
        <v>78.05</v>
      </c>
      <c r="L67" s="47">
        <f>K67</f>
        <v>78.05</v>
      </c>
      <c r="M67" s="47">
        <f>(L67-L68)+$K67</f>
        <v>-393.9</v>
      </c>
      <c r="N67" s="47">
        <f t="shared" ref="N67" si="615">(M67-M68)+$K67</f>
        <v>-315.84999999999997</v>
      </c>
      <c r="O67" s="47">
        <f t="shared" ref="O67" si="616">(N67-N68)+$K67</f>
        <v>-237.79999999999995</v>
      </c>
      <c r="P67" s="47">
        <f t="shared" ref="P67" si="617">(O67-O68)+$K67</f>
        <v>-159.74999999999994</v>
      </c>
      <c r="Q67" s="47">
        <f t="shared" ref="Q67" si="618">(P67-P68)+$K67</f>
        <v>-92.699999999999946</v>
      </c>
      <c r="R67" s="47">
        <f t="shared" ref="R67" si="619">(Q67-Q68)+$K67</f>
        <v>-85.649999999999935</v>
      </c>
      <c r="S67" s="47">
        <f t="shared" ref="S67" si="620">(R67-R68)+$K67</f>
        <v>-96.599999999999923</v>
      </c>
      <c r="T67" s="47">
        <f t="shared" ref="T67" si="621">(S67-S68)+$K67</f>
        <v>-78.549999999999912</v>
      </c>
      <c r="U67" s="47">
        <f t="shared" ref="U67" si="622">(T67-T68)+$K67</f>
        <v>-24.499999999999915</v>
      </c>
      <c r="V67" s="47">
        <f t="shared" ref="V67" si="623">(U67-U68)+$K67</f>
        <v>29.550000000000082</v>
      </c>
      <c r="W67" s="12">
        <f t="shared" ref="W67" si="624">(V67-V68)+$K67</f>
        <v>107.60000000000008</v>
      </c>
      <c r="X67" s="12">
        <f t="shared" ref="X67" si="625">(W67-W68)+$K67</f>
        <v>185.65000000000009</v>
      </c>
      <c r="Y67" s="12">
        <f t="shared" ref="Y67" si="626">(X67-X68)+$K67</f>
        <v>263.7000000000001</v>
      </c>
      <c r="Z67" s="12">
        <f t="shared" ref="Z67" si="627">(Y67-Y68)+$K67</f>
        <v>341.75000000000011</v>
      </c>
      <c r="AA67" s="12">
        <f t="shared" ref="AA67" si="628">(Z67-Z68)+$K67</f>
        <v>419.80000000000013</v>
      </c>
      <c r="AB67" s="12">
        <f t="shared" ref="AB67" si="629">(AA67-AA68)+$K67</f>
        <v>497.85000000000014</v>
      </c>
      <c r="AC67" s="12">
        <f t="shared" ref="AC67" si="630">(AB67-AB68)+$K67</f>
        <v>575.90000000000009</v>
      </c>
      <c r="AD67" s="12">
        <f t="shared" ref="AD67" si="631">(AC67-AC68)+$K67</f>
        <v>653.95000000000005</v>
      </c>
      <c r="AE67" s="12">
        <f t="shared" ref="AE67" si="632">(AD67-AD68)+$K67</f>
        <v>732</v>
      </c>
      <c r="AF67" s="12"/>
      <c r="AG67" s="12"/>
      <c r="AH67" s="12"/>
      <c r="AI67" s="12"/>
      <c r="AJ67" s="12"/>
      <c r="AK67" s="12"/>
      <c r="AL67" s="12"/>
      <c r="AM67" s="12"/>
      <c r="AN67" s="12"/>
      <c r="AO67" s="13">
        <f>AE67-AE68</f>
        <v>732</v>
      </c>
    </row>
    <row r="68" spans="1:41" ht="19.5" hidden="1" customHeight="1" x14ac:dyDescent="0.2">
      <c r="A68" s="14" t="s">
        <v>111</v>
      </c>
      <c r="B68" s="15">
        <f t="shared" si="534"/>
        <v>1561</v>
      </c>
      <c r="C68" s="15" t="s">
        <v>56</v>
      </c>
      <c r="D68" s="34" t="s">
        <v>118</v>
      </c>
      <c r="E68" s="34" t="s">
        <v>58</v>
      </c>
      <c r="F68" s="15">
        <v>1</v>
      </c>
      <c r="G68" s="15">
        <v>198</v>
      </c>
      <c r="H68" s="15">
        <v>69</v>
      </c>
      <c r="I68" s="32" t="s">
        <v>60</v>
      </c>
      <c r="J68" s="15"/>
      <c r="K68" s="37"/>
      <c r="L68" s="48">
        <v>550</v>
      </c>
      <c r="M68" s="48"/>
      <c r="N68" s="48"/>
      <c r="O68" s="48"/>
      <c r="P68" s="48">
        <v>11</v>
      </c>
      <c r="Q68" s="48">
        <v>71</v>
      </c>
      <c r="R68" s="49">
        <v>89</v>
      </c>
      <c r="S68" s="49">
        <v>60</v>
      </c>
      <c r="T68" s="49">
        <v>24</v>
      </c>
      <c r="U68" s="49">
        <v>24</v>
      </c>
      <c r="V68" s="49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7"/>
    </row>
    <row r="69" spans="1:41" ht="19.5" hidden="1" customHeight="1" x14ac:dyDescent="0.25">
      <c r="A69" s="36" t="s">
        <v>111</v>
      </c>
      <c r="B69" s="10">
        <f t="shared" si="534"/>
        <v>1561</v>
      </c>
      <c r="C69" s="10" t="s">
        <v>56</v>
      </c>
      <c r="D69" s="33" t="s">
        <v>119</v>
      </c>
      <c r="E69" s="33" t="s">
        <v>120</v>
      </c>
      <c r="F69" s="10">
        <v>1</v>
      </c>
      <c r="G69" s="10">
        <v>147</v>
      </c>
      <c r="H69" s="10">
        <v>408</v>
      </c>
      <c r="I69" s="9" t="s">
        <v>59</v>
      </c>
      <c r="J69" s="10">
        <f t="shared" ref="J69" si="633">(B69*F69)</f>
        <v>1561</v>
      </c>
      <c r="K69" s="11">
        <f t="shared" ref="K69" si="634">J69/20</f>
        <v>78.05</v>
      </c>
      <c r="L69" s="47">
        <f>K69</f>
        <v>78.05</v>
      </c>
      <c r="M69" s="47">
        <f>(L69-L70)+$K69</f>
        <v>-389.9</v>
      </c>
      <c r="N69" s="47">
        <f t="shared" ref="N69" si="635">(M69-M70)+$K69</f>
        <v>-311.84999999999997</v>
      </c>
      <c r="O69" s="47">
        <f t="shared" ref="O69" si="636">(N69-N70)+$K69</f>
        <v>-253.79999999999995</v>
      </c>
      <c r="P69" s="47">
        <f t="shared" ref="P69" si="637">(O69-O70)+$K69</f>
        <v>-175.74999999999994</v>
      </c>
      <c r="Q69" s="47">
        <f t="shared" ref="Q69" si="638">(P69-P70)+$K69</f>
        <v>-97.699999999999946</v>
      </c>
      <c r="R69" s="47">
        <f t="shared" ref="R69" si="639">(Q69-Q70)+$K69</f>
        <v>-19.649999999999949</v>
      </c>
      <c r="S69" s="47">
        <f t="shared" ref="S69" si="640">(R69-R70)+$K69</f>
        <v>58.400000000000048</v>
      </c>
      <c r="T69" s="47">
        <f t="shared" ref="T69" si="641">(S69-S70)+$K69</f>
        <v>136.45000000000005</v>
      </c>
      <c r="U69" s="47">
        <f t="shared" ref="U69" si="642">(T69-T70)+$K69</f>
        <v>214.50000000000006</v>
      </c>
      <c r="V69" s="47">
        <f t="shared" ref="V69" si="643">(U69-U70)+$K69</f>
        <v>292.55000000000007</v>
      </c>
      <c r="W69" s="12">
        <f t="shared" ref="W69" si="644">(V69-V70)+$K69</f>
        <v>240.60000000000008</v>
      </c>
      <c r="X69" s="12">
        <f t="shared" ref="X69" si="645">(W69-W70)+$K69</f>
        <v>318.65000000000009</v>
      </c>
      <c r="Y69" s="12">
        <f t="shared" ref="Y69" si="646">(X69-X70)+$K69</f>
        <v>396.7000000000001</v>
      </c>
      <c r="Z69" s="12">
        <f t="shared" ref="Z69" si="647">(Y69-Y70)+$K69</f>
        <v>474.75000000000011</v>
      </c>
      <c r="AA69" s="12">
        <f t="shared" ref="AA69" si="648">(Z69-Z70)+$K69</f>
        <v>552.80000000000007</v>
      </c>
      <c r="AB69" s="12">
        <f t="shared" ref="AB69" si="649">(AA69-AA70)+$K69</f>
        <v>630.85</v>
      </c>
      <c r="AC69" s="12">
        <f t="shared" ref="AC69" si="650">(AB69-AB70)+$K69</f>
        <v>708.9</v>
      </c>
      <c r="AD69" s="12">
        <f t="shared" ref="AD69" si="651">(AC69-AC70)+$K69</f>
        <v>786.94999999999993</v>
      </c>
      <c r="AE69" s="12">
        <f t="shared" ref="AE69" si="652">(AD69-AD70)+$K69</f>
        <v>864.99999999999989</v>
      </c>
      <c r="AF69" s="12"/>
      <c r="AG69" s="12"/>
      <c r="AH69" s="12"/>
      <c r="AI69" s="12"/>
      <c r="AJ69" s="12"/>
      <c r="AK69" s="12"/>
      <c r="AL69" s="12"/>
      <c r="AM69" s="12"/>
      <c r="AN69" s="12"/>
      <c r="AO69" s="13">
        <f>AE69-AE70</f>
        <v>864.99999999999989</v>
      </c>
    </row>
    <row r="70" spans="1:41" ht="19.5" hidden="1" customHeight="1" x14ac:dyDescent="0.2">
      <c r="A70" s="14" t="s">
        <v>111</v>
      </c>
      <c r="B70" s="15">
        <f t="shared" si="534"/>
        <v>1561</v>
      </c>
      <c r="C70" s="15" t="s">
        <v>56</v>
      </c>
      <c r="D70" s="34" t="s">
        <v>119</v>
      </c>
      <c r="E70" s="34" t="s">
        <v>120</v>
      </c>
      <c r="F70" s="15">
        <v>1</v>
      </c>
      <c r="G70" s="15">
        <v>465</v>
      </c>
      <c r="H70" s="15">
        <v>138</v>
      </c>
      <c r="I70" s="32" t="s">
        <v>60</v>
      </c>
      <c r="J70" s="15"/>
      <c r="K70" s="37"/>
      <c r="L70" s="48">
        <v>546</v>
      </c>
      <c r="M70" s="48"/>
      <c r="N70" s="48">
        <v>20</v>
      </c>
      <c r="O70" s="48"/>
      <c r="P70" s="48"/>
      <c r="Q70" s="48"/>
      <c r="R70" s="49"/>
      <c r="S70" s="49"/>
      <c r="T70" s="49"/>
      <c r="U70" s="49"/>
      <c r="V70" s="49">
        <v>130</v>
      </c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7"/>
    </row>
    <row r="71" spans="1:41" ht="19.5" hidden="1" customHeight="1" x14ac:dyDescent="0.25">
      <c r="A71" s="36" t="s">
        <v>111</v>
      </c>
      <c r="B71" s="10">
        <f t="shared" si="534"/>
        <v>1561</v>
      </c>
      <c r="C71" s="10" t="s">
        <v>56</v>
      </c>
      <c r="D71" s="33" t="s">
        <v>121</v>
      </c>
      <c r="E71" s="33" t="s">
        <v>122</v>
      </c>
      <c r="F71" s="10">
        <v>2</v>
      </c>
      <c r="G71" s="10">
        <v>193</v>
      </c>
      <c r="H71" s="10">
        <v>923</v>
      </c>
      <c r="I71" s="9" t="s">
        <v>59</v>
      </c>
      <c r="J71" s="10">
        <f t="shared" ref="J71" si="653">(B71*F71)</f>
        <v>3122</v>
      </c>
      <c r="K71" s="11">
        <f t="shared" ref="K71" si="654">J71/20</f>
        <v>156.1</v>
      </c>
      <c r="L71" s="47">
        <f>K71</f>
        <v>156.1</v>
      </c>
      <c r="M71" s="47">
        <f>(L71-L72)+$K71</f>
        <v>-748.8</v>
      </c>
      <c r="N71" s="47">
        <f t="shared" ref="N71" si="655">(M71-M72)+$K71</f>
        <v>-654.69999999999993</v>
      </c>
      <c r="O71" s="47">
        <f t="shared" ref="O71" si="656">(N71-N72)+$K71</f>
        <v>-629.59999999999991</v>
      </c>
      <c r="P71" s="47">
        <f t="shared" ref="P71" si="657">(O71-O72)+$K71</f>
        <v>-473.49999999999989</v>
      </c>
      <c r="Q71" s="47">
        <f t="shared" ref="Q71" si="658">(P71-P72)+$K71</f>
        <v>-317.39999999999986</v>
      </c>
      <c r="R71" s="47">
        <f t="shared" ref="R71" si="659">(Q71-Q72)+$K71</f>
        <v>-161.29999999999987</v>
      </c>
      <c r="S71" s="47">
        <f t="shared" ref="S71" si="660">(R71-R72)+$K71</f>
        <v>-5.1999999999998749</v>
      </c>
      <c r="T71" s="47">
        <f t="shared" ref="T71" si="661">(S71-S72)+$K71</f>
        <v>150.90000000000012</v>
      </c>
      <c r="U71" s="47">
        <f t="shared" ref="U71" si="662">(T71-T72)+$K71</f>
        <v>307.00000000000011</v>
      </c>
      <c r="V71" s="47">
        <f t="shared" ref="V71" si="663">(U71-U72)+$K71</f>
        <v>463.10000000000014</v>
      </c>
      <c r="W71" s="12">
        <f t="shared" ref="W71" si="664">(V71-V72)+$K71</f>
        <v>619.20000000000016</v>
      </c>
      <c r="X71" s="12">
        <f t="shared" ref="X71" si="665">(W71-W72)+$K71</f>
        <v>775.30000000000018</v>
      </c>
      <c r="Y71" s="12">
        <f t="shared" ref="Y71" si="666">(X71-X72)+$K71</f>
        <v>931.4000000000002</v>
      </c>
      <c r="Z71" s="12">
        <f t="shared" ref="Z71" si="667">(Y71-Y72)+$K71</f>
        <v>1087.5000000000002</v>
      </c>
      <c r="AA71" s="12">
        <f t="shared" ref="AA71" si="668">(Z71-Z72)+$K71</f>
        <v>1243.6000000000001</v>
      </c>
      <c r="AB71" s="12">
        <f t="shared" ref="AB71" si="669">(AA71-AA72)+$K71</f>
        <v>1399.7</v>
      </c>
      <c r="AC71" s="12">
        <f t="shared" ref="AC71" si="670">(AB71-AB72)+$K71</f>
        <v>1555.8</v>
      </c>
      <c r="AD71" s="12">
        <f t="shared" ref="AD71" si="671">(AC71-AC72)+$K71</f>
        <v>1711.8999999999999</v>
      </c>
      <c r="AE71" s="12">
        <f t="shared" ref="AE71" si="672">(AD71-AD72)+$K71</f>
        <v>1867.9999999999998</v>
      </c>
      <c r="AF71" s="12"/>
      <c r="AG71" s="12"/>
      <c r="AH71" s="12"/>
      <c r="AI71" s="12"/>
      <c r="AJ71" s="12"/>
      <c r="AK71" s="12"/>
      <c r="AL71" s="12"/>
      <c r="AM71" s="12"/>
      <c r="AN71" s="12"/>
      <c r="AO71" s="13">
        <f>AE71-AE72</f>
        <v>1867.9999999999998</v>
      </c>
    </row>
    <row r="72" spans="1:41" ht="19.5" hidden="1" customHeight="1" x14ac:dyDescent="0.2">
      <c r="A72" s="14" t="s">
        <v>111</v>
      </c>
      <c r="B72" s="15">
        <f t="shared" si="534"/>
        <v>1561</v>
      </c>
      <c r="C72" s="15" t="s">
        <v>56</v>
      </c>
      <c r="D72" s="34" t="s">
        <v>121</v>
      </c>
      <c r="E72" s="34" t="s">
        <v>122</v>
      </c>
      <c r="F72" s="15">
        <v>2</v>
      </c>
      <c r="G72" s="15">
        <v>175</v>
      </c>
      <c r="H72" s="15">
        <v>138</v>
      </c>
      <c r="I72" s="32" t="s">
        <v>60</v>
      </c>
      <c r="J72" s="15"/>
      <c r="K72" s="37"/>
      <c r="L72" s="48">
        <v>1061</v>
      </c>
      <c r="M72" s="48">
        <v>62</v>
      </c>
      <c r="N72" s="48">
        <v>131</v>
      </c>
      <c r="O72" s="48"/>
      <c r="P72" s="48"/>
      <c r="Q72" s="48"/>
      <c r="R72" s="49"/>
      <c r="S72" s="49"/>
      <c r="T72" s="49"/>
      <c r="U72" s="49"/>
      <c r="V72" s="49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7"/>
    </row>
    <row r="73" spans="1:41" ht="19.5" hidden="1" customHeight="1" x14ac:dyDescent="0.25">
      <c r="A73" s="36" t="s">
        <v>111</v>
      </c>
      <c r="B73" s="10">
        <f t="shared" si="534"/>
        <v>1561</v>
      </c>
      <c r="C73" s="10" t="s">
        <v>68</v>
      </c>
      <c r="D73" s="33" t="s">
        <v>123</v>
      </c>
      <c r="E73" s="33" t="s">
        <v>124</v>
      </c>
      <c r="F73" s="10">
        <v>1</v>
      </c>
      <c r="G73" s="10">
        <v>539</v>
      </c>
      <c r="H73" s="10">
        <v>124</v>
      </c>
      <c r="I73" s="9" t="s">
        <v>59</v>
      </c>
      <c r="J73" s="10">
        <f t="shared" ref="J73" si="673">(B73*F73)</f>
        <v>1561</v>
      </c>
      <c r="K73" s="11">
        <f t="shared" ref="K73" si="674">J73/20</f>
        <v>78.05</v>
      </c>
      <c r="L73" s="47">
        <f>K73</f>
        <v>78.05</v>
      </c>
      <c r="M73" s="47">
        <f>(L73-L74)+$K73</f>
        <v>-36.900000000000006</v>
      </c>
      <c r="N73" s="47">
        <f t="shared" ref="N73" si="675">(M73-M74)+$K73</f>
        <v>41.149999999999991</v>
      </c>
      <c r="O73" s="47">
        <f t="shared" ref="O73" si="676">(N73-N74)+$K73</f>
        <v>119.19999999999999</v>
      </c>
      <c r="P73" s="47">
        <f t="shared" ref="P73" si="677">(O73-O74)+$K73</f>
        <v>197.25</v>
      </c>
      <c r="Q73" s="47">
        <f t="shared" ref="Q73" si="678">(P73-P74)+$K73</f>
        <v>-21.700000000000003</v>
      </c>
      <c r="R73" s="47">
        <f t="shared" ref="R73" si="679">(Q73-Q74)+$K73</f>
        <v>56.349999999999994</v>
      </c>
      <c r="S73" s="47">
        <f t="shared" ref="S73" si="680">(R73-R74)+$K73</f>
        <v>134.39999999999998</v>
      </c>
      <c r="T73" s="47">
        <f t="shared" ref="T73" si="681">(S73-S74)+$K73</f>
        <v>212.45</v>
      </c>
      <c r="U73" s="47">
        <f t="shared" ref="U73" si="682">(T73-T74)+$K73</f>
        <v>-9.5000000000000142</v>
      </c>
      <c r="V73" s="47">
        <f t="shared" ref="V73" si="683">(U73-U74)+$K73</f>
        <v>-86.45</v>
      </c>
      <c r="W73" s="12">
        <f t="shared" ref="W73" si="684">(V73-V74)+$K73</f>
        <v>-8.4000000000000057</v>
      </c>
      <c r="X73" s="12">
        <f t="shared" ref="X73" si="685">(W73-W74)+$K73</f>
        <v>69.649999999999991</v>
      </c>
      <c r="Y73" s="12">
        <f t="shared" ref="Y73" si="686">(X73-X74)+$K73</f>
        <v>147.69999999999999</v>
      </c>
      <c r="Z73" s="12">
        <f t="shared" ref="Z73" si="687">(Y73-Y74)+$K73</f>
        <v>225.75</v>
      </c>
      <c r="AA73" s="12">
        <f t="shared" ref="AA73" si="688">(Z73-Z74)+$K73</f>
        <v>303.8</v>
      </c>
      <c r="AB73" s="12">
        <f t="shared" ref="AB73" si="689">(AA73-AA74)+$K73</f>
        <v>381.85</v>
      </c>
      <c r="AC73" s="12">
        <f t="shared" ref="AC73" si="690">(AB73-AB74)+$K73</f>
        <v>459.90000000000003</v>
      </c>
      <c r="AD73" s="12">
        <f t="shared" ref="AD73" si="691">(AC73-AC74)+$K73</f>
        <v>537.95000000000005</v>
      </c>
      <c r="AE73" s="12">
        <f t="shared" ref="AE73" si="692">(AD73-AD74)+$K73</f>
        <v>616</v>
      </c>
      <c r="AF73" s="12"/>
      <c r="AG73" s="12"/>
      <c r="AH73" s="12"/>
      <c r="AI73" s="12"/>
      <c r="AJ73" s="12"/>
      <c r="AK73" s="12"/>
      <c r="AL73" s="12"/>
      <c r="AM73" s="12"/>
      <c r="AN73" s="12"/>
      <c r="AO73" s="13">
        <f>AE73-AE74</f>
        <v>616</v>
      </c>
    </row>
    <row r="74" spans="1:41" ht="19.5" hidden="1" customHeight="1" x14ac:dyDescent="0.2">
      <c r="A74" s="14" t="s">
        <v>111</v>
      </c>
      <c r="B74" s="15">
        <f t="shared" si="534"/>
        <v>1561</v>
      </c>
      <c r="C74" s="15" t="s">
        <v>68</v>
      </c>
      <c r="D74" s="34" t="s">
        <v>123</v>
      </c>
      <c r="E74" s="34" t="s">
        <v>124</v>
      </c>
      <c r="F74" s="15">
        <v>1</v>
      </c>
      <c r="G74" s="15"/>
      <c r="H74" s="15">
        <v>69</v>
      </c>
      <c r="I74" s="32" t="s">
        <v>60</v>
      </c>
      <c r="J74" s="15"/>
      <c r="K74" s="37"/>
      <c r="L74" s="48">
        <v>193</v>
      </c>
      <c r="M74" s="48"/>
      <c r="N74" s="48"/>
      <c r="O74" s="48"/>
      <c r="P74" s="48">
        <v>297</v>
      </c>
      <c r="Q74" s="48"/>
      <c r="R74" s="49"/>
      <c r="S74" s="49"/>
      <c r="T74" s="49">
        <v>300</v>
      </c>
      <c r="U74" s="49">
        <v>155</v>
      </c>
      <c r="V74" s="49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7"/>
    </row>
    <row r="75" spans="1:41" ht="19.5" hidden="1" customHeight="1" x14ac:dyDescent="0.25">
      <c r="A75" s="36" t="s">
        <v>111</v>
      </c>
      <c r="B75" s="10">
        <f t="shared" si="534"/>
        <v>1561</v>
      </c>
      <c r="C75" s="10" t="s">
        <v>68</v>
      </c>
      <c r="D75" s="33" t="s">
        <v>125</v>
      </c>
      <c r="E75" s="33" t="s">
        <v>70</v>
      </c>
      <c r="F75" s="10">
        <v>2</v>
      </c>
      <c r="G75" s="10">
        <v>3830</v>
      </c>
      <c r="H75" s="10">
        <v>489</v>
      </c>
      <c r="I75" s="9" t="s">
        <v>59</v>
      </c>
      <c r="J75" s="10">
        <f t="shared" ref="J75" si="693">(B75*F75)</f>
        <v>3122</v>
      </c>
      <c r="K75" s="11">
        <f t="shared" ref="K75" si="694">J75/20</f>
        <v>156.1</v>
      </c>
      <c r="L75" s="47">
        <f>K75</f>
        <v>156.1</v>
      </c>
      <c r="M75" s="47">
        <f>(L75-L76)+$K75</f>
        <v>-314.79999999999995</v>
      </c>
      <c r="N75" s="47">
        <f t="shared" ref="N75" si="695">(M75-M76)+$K75</f>
        <v>-158.69999999999996</v>
      </c>
      <c r="O75" s="47">
        <f t="shared" ref="O75" si="696">(N75-N76)+$K75</f>
        <v>-2.5999999999999659</v>
      </c>
      <c r="P75" s="47">
        <f t="shared" ref="P75" si="697">(O75-O76)+$K75</f>
        <v>153.50000000000003</v>
      </c>
      <c r="Q75" s="47">
        <f t="shared" ref="Q75" si="698">(P75-P76)+$K75</f>
        <v>309.60000000000002</v>
      </c>
      <c r="R75" s="47">
        <f t="shared" ref="R75" si="699">(Q75-Q76)+$K75</f>
        <v>465.70000000000005</v>
      </c>
      <c r="S75" s="47">
        <f t="shared" ref="S75" si="700">(R75-R76)+$K75</f>
        <v>286.80000000000007</v>
      </c>
      <c r="T75" s="47">
        <f t="shared" ref="T75" si="701">(S75-S76)+$K75</f>
        <v>442.90000000000009</v>
      </c>
      <c r="U75" s="47">
        <f t="shared" ref="U75" si="702">(T75-T76)+$K75</f>
        <v>411.00000000000011</v>
      </c>
      <c r="V75" s="47">
        <f t="shared" ref="V75" si="703">(U75-U76)+$K75</f>
        <v>267.10000000000014</v>
      </c>
      <c r="W75" s="12">
        <f t="shared" ref="W75" si="704">(V75-V76)+$K75</f>
        <v>423.20000000000016</v>
      </c>
      <c r="X75" s="12">
        <f t="shared" ref="X75" si="705">(W75-W76)+$K75</f>
        <v>579.30000000000018</v>
      </c>
      <c r="Y75" s="12">
        <f t="shared" ref="Y75" si="706">(X75-X76)+$K75</f>
        <v>735.4000000000002</v>
      </c>
      <c r="Z75" s="12">
        <f t="shared" ref="Z75" si="707">(Y75-Y76)+$K75</f>
        <v>891.50000000000023</v>
      </c>
      <c r="AA75" s="12">
        <f t="shared" ref="AA75" si="708">(Z75-Z76)+$K75</f>
        <v>1047.6000000000001</v>
      </c>
      <c r="AB75" s="12">
        <f t="shared" ref="AB75" si="709">(AA75-AA76)+$K75</f>
        <v>1203.7</v>
      </c>
      <c r="AC75" s="12">
        <f t="shared" ref="AC75" si="710">(AB75-AB76)+$K75</f>
        <v>1359.8</v>
      </c>
      <c r="AD75" s="12">
        <f t="shared" ref="AD75" si="711">(AC75-AC76)+$K75</f>
        <v>1515.8999999999999</v>
      </c>
      <c r="AE75" s="12">
        <f t="shared" ref="AE75" si="712">(AD75-AD76)+$K75</f>
        <v>1671.9999999999998</v>
      </c>
      <c r="AF75" s="12"/>
      <c r="AG75" s="12"/>
      <c r="AH75" s="12"/>
      <c r="AI75" s="12"/>
      <c r="AJ75" s="12"/>
      <c r="AK75" s="12"/>
      <c r="AL75" s="12"/>
      <c r="AM75" s="12"/>
      <c r="AN75" s="12"/>
      <c r="AO75" s="13">
        <f>AE75-AE76</f>
        <v>1671.9999999999998</v>
      </c>
    </row>
    <row r="76" spans="1:41" ht="19.5" hidden="1" customHeight="1" x14ac:dyDescent="0.2">
      <c r="A76" s="14" t="s">
        <v>111</v>
      </c>
      <c r="B76" s="15">
        <f t="shared" si="534"/>
        <v>1561</v>
      </c>
      <c r="C76" s="15" t="s">
        <v>68</v>
      </c>
      <c r="D76" s="34" t="s">
        <v>125</v>
      </c>
      <c r="E76" s="34" t="s">
        <v>70</v>
      </c>
      <c r="F76" s="15">
        <v>2</v>
      </c>
      <c r="G76" s="15">
        <v>690</v>
      </c>
      <c r="H76" s="15">
        <v>138</v>
      </c>
      <c r="I76" s="32" t="s">
        <v>60</v>
      </c>
      <c r="J76" s="15"/>
      <c r="K76" s="37"/>
      <c r="L76" s="48">
        <v>627</v>
      </c>
      <c r="M76" s="48"/>
      <c r="N76" s="48"/>
      <c r="O76" s="48"/>
      <c r="P76" s="48"/>
      <c r="Q76" s="48"/>
      <c r="R76" s="49">
        <v>335</v>
      </c>
      <c r="S76" s="49"/>
      <c r="T76" s="49">
        <v>188</v>
      </c>
      <c r="U76" s="49">
        <v>300</v>
      </c>
      <c r="V76" s="49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7"/>
    </row>
    <row r="77" spans="1:41" ht="19.5" hidden="1" customHeight="1" x14ac:dyDescent="0.25">
      <c r="A77" s="36" t="s">
        <v>111</v>
      </c>
      <c r="B77" s="10">
        <f t="shared" si="534"/>
        <v>1561</v>
      </c>
      <c r="C77" s="10" t="s">
        <v>68</v>
      </c>
      <c r="D77" s="33" t="s">
        <v>126</v>
      </c>
      <c r="E77" s="33" t="s">
        <v>84</v>
      </c>
      <c r="F77" s="10">
        <v>2</v>
      </c>
      <c r="G77" s="10">
        <v>290</v>
      </c>
      <c r="H77" s="10">
        <v>0</v>
      </c>
      <c r="I77" s="9" t="s">
        <v>59</v>
      </c>
      <c r="J77" s="10">
        <f t="shared" ref="J77" si="713">(B77*F77)</f>
        <v>3122</v>
      </c>
      <c r="K77" s="11">
        <f t="shared" ref="K77" si="714">J77/20</f>
        <v>156.1</v>
      </c>
      <c r="L77" s="47">
        <f>K77</f>
        <v>156.1</v>
      </c>
      <c r="M77" s="47">
        <f>(L77-L78)+$K77</f>
        <v>174.2</v>
      </c>
      <c r="N77" s="47">
        <f t="shared" ref="N77" si="715">(M77-M78)+$K77</f>
        <v>330.29999999999995</v>
      </c>
      <c r="O77" s="47">
        <f t="shared" ref="O77" si="716">(N77-N78)+$K77</f>
        <v>486.4</v>
      </c>
      <c r="P77" s="47">
        <f t="shared" ref="P77" si="717">(O77-O78)+$K77</f>
        <v>600.5</v>
      </c>
      <c r="Q77" s="47">
        <f t="shared" ref="Q77" si="718">(P77-P78)+$K77</f>
        <v>557.6</v>
      </c>
      <c r="R77" s="47">
        <f t="shared" ref="R77" si="719">(Q77-Q78)+$K77</f>
        <v>676.7</v>
      </c>
      <c r="S77" s="47">
        <f t="shared" ref="S77" si="720">(R77-R78)+$K77</f>
        <v>832.80000000000007</v>
      </c>
      <c r="T77" s="47">
        <f t="shared" ref="T77" si="721">(S77-S78)+$K77</f>
        <v>807.90000000000009</v>
      </c>
      <c r="U77" s="47">
        <f t="shared" ref="U77" si="722">(T77-T78)+$K77</f>
        <v>964.00000000000011</v>
      </c>
      <c r="V77" s="47">
        <f t="shared" ref="V77" si="723">(U77-U78)+$K77</f>
        <v>1120.1000000000001</v>
      </c>
      <c r="W77" s="12">
        <f t="shared" ref="W77" si="724">(V77-V78)+$K77</f>
        <v>1176.2</v>
      </c>
      <c r="X77" s="12">
        <f t="shared" ref="X77" si="725">(W77-W78)+$K77</f>
        <v>1332.3</v>
      </c>
      <c r="Y77" s="12">
        <f t="shared" ref="Y77" si="726">(X77-X78)+$K77</f>
        <v>1488.3999999999999</v>
      </c>
      <c r="Z77" s="12">
        <f t="shared" ref="Z77" si="727">(Y77-Y78)+$K77</f>
        <v>1644.4999999999998</v>
      </c>
      <c r="AA77" s="12">
        <f t="shared" ref="AA77" si="728">(Z77-Z78)+$K77</f>
        <v>1800.5999999999997</v>
      </c>
      <c r="AB77" s="12">
        <f t="shared" ref="AB77" si="729">(AA77-AA78)+$K77</f>
        <v>1956.6999999999996</v>
      </c>
      <c r="AC77" s="12">
        <f t="shared" ref="AC77" si="730">(AB77-AB78)+$K77</f>
        <v>2112.7999999999997</v>
      </c>
      <c r="AD77" s="12">
        <f t="shared" ref="AD77" si="731">(AC77-AC78)+$K77</f>
        <v>2268.8999999999996</v>
      </c>
      <c r="AE77" s="12">
        <f t="shared" ref="AE77" si="732">(AD77-AD78)+$K77</f>
        <v>2424.9999999999995</v>
      </c>
      <c r="AF77" s="12"/>
      <c r="AG77" s="12"/>
      <c r="AH77" s="12"/>
      <c r="AI77" s="12"/>
      <c r="AJ77" s="12"/>
      <c r="AK77" s="12"/>
      <c r="AL77" s="12"/>
      <c r="AM77" s="12"/>
      <c r="AN77" s="12"/>
      <c r="AO77" s="13">
        <f>AE77-AE78</f>
        <v>2424.9999999999995</v>
      </c>
    </row>
    <row r="78" spans="1:41" ht="19.5" hidden="1" customHeight="1" x14ac:dyDescent="0.2">
      <c r="A78" s="14" t="s">
        <v>111</v>
      </c>
      <c r="B78" s="15">
        <f t="shared" si="534"/>
        <v>1561</v>
      </c>
      <c r="C78" s="15" t="s">
        <v>68</v>
      </c>
      <c r="D78" s="34" t="s">
        <v>126</v>
      </c>
      <c r="E78" s="34" t="s">
        <v>84</v>
      </c>
      <c r="F78" s="15">
        <v>2</v>
      </c>
      <c r="G78" s="15"/>
      <c r="H78" s="15">
        <v>138</v>
      </c>
      <c r="I78" s="32" t="s">
        <v>60</v>
      </c>
      <c r="J78" s="15"/>
      <c r="K78" s="37"/>
      <c r="L78" s="48">
        <v>138</v>
      </c>
      <c r="M78" s="48"/>
      <c r="N78" s="48"/>
      <c r="O78" s="48">
        <v>42</v>
      </c>
      <c r="P78" s="48">
        <v>199</v>
      </c>
      <c r="Q78" s="48">
        <v>37</v>
      </c>
      <c r="R78" s="49"/>
      <c r="S78" s="49">
        <v>181</v>
      </c>
      <c r="T78" s="49"/>
      <c r="U78" s="49"/>
      <c r="V78" s="49">
        <v>100</v>
      </c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7"/>
    </row>
    <row r="79" spans="1:41" ht="19.5" hidden="1" customHeight="1" x14ac:dyDescent="0.25">
      <c r="A79" s="36" t="s">
        <v>127</v>
      </c>
      <c r="B79" s="10">
        <v>1007</v>
      </c>
      <c r="C79" s="10" t="s">
        <v>89</v>
      </c>
      <c r="D79" s="33" t="s">
        <v>128</v>
      </c>
      <c r="E79" s="33" t="s">
        <v>58</v>
      </c>
      <c r="F79" s="10">
        <v>1</v>
      </c>
      <c r="G79" s="10">
        <v>563</v>
      </c>
      <c r="H79" s="10">
        <v>138</v>
      </c>
      <c r="I79" s="9" t="s">
        <v>59</v>
      </c>
      <c r="J79" s="10">
        <f t="shared" ref="J79" si="733">(B79*F79)</f>
        <v>1007</v>
      </c>
      <c r="K79" s="11">
        <f t="shared" ref="K79" si="734">J79/20</f>
        <v>50.35</v>
      </c>
      <c r="L79" s="47">
        <f>K79</f>
        <v>50.35</v>
      </c>
      <c r="M79" s="47">
        <f>(L79-L80)+$K79</f>
        <v>-303.29999999999995</v>
      </c>
      <c r="N79" s="47">
        <f t="shared" ref="N79" si="735">(M79-M80)+$K79</f>
        <v>-252.94999999999996</v>
      </c>
      <c r="O79" s="47">
        <f t="shared" ref="O79" si="736">(N79-N80)+$K79</f>
        <v>-202.59999999999997</v>
      </c>
      <c r="P79" s="47">
        <f t="shared" ref="P79" si="737">(O79-O80)+$K79</f>
        <v>-152.24999999999997</v>
      </c>
      <c r="Q79" s="47">
        <f t="shared" ref="Q79" si="738">(P79-P80)+$K79</f>
        <v>-101.89999999999998</v>
      </c>
      <c r="R79" s="47">
        <f t="shared" ref="R79" si="739">(Q79-Q80)+$K79</f>
        <v>-51.549999999999976</v>
      </c>
      <c r="S79" s="47">
        <f t="shared" ref="S79" si="740">(R79-R80)+$K79</f>
        <v>-1.1999999999999744</v>
      </c>
      <c r="T79" s="47">
        <f t="shared" ref="T79" si="741">(S79-S80)+$K79</f>
        <v>49.150000000000027</v>
      </c>
      <c r="U79" s="47">
        <f t="shared" ref="U79" si="742">(T79-T80)+$K79</f>
        <v>99.500000000000028</v>
      </c>
      <c r="V79" s="47">
        <f t="shared" ref="V79" si="743">(U79-U80)+$K79</f>
        <v>149.85000000000002</v>
      </c>
      <c r="W79" s="12">
        <f t="shared" ref="W79" si="744">(V79-V80)+$K79</f>
        <v>200.20000000000002</v>
      </c>
      <c r="X79" s="12">
        <f t="shared" ref="X79" si="745">(W79-W80)+$K79</f>
        <v>250.55</v>
      </c>
      <c r="Y79" s="12">
        <f t="shared" ref="Y79" si="746">(X79-X80)+$K79</f>
        <v>300.90000000000003</v>
      </c>
      <c r="Z79" s="12">
        <f t="shared" ref="Z79" si="747">(Y79-Y80)+$K79</f>
        <v>351.25000000000006</v>
      </c>
      <c r="AA79" s="12">
        <f t="shared" ref="AA79" si="748">(Z79-Z80)+$K79</f>
        <v>401.60000000000008</v>
      </c>
      <c r="AB79" s="12">
        <f t="shared" ref="AB79" si="749">(AA79-AA80)+$K79</f>
        <v>451.9500000000001</v>
      </c>
      <c r="AC79" s="12">
        <f t="shared" ref="AC79" si="750">(AB79-AB80)+$K79</f>
        <v>502.30000000000013</v>
      </c>
      <c r="AD79" s="12">
        <f t="shared" ref="AD79" si="751">(AC79-AC80)+$K79</f>
        <v>552.65000000000009</v>
      </c>
      <c r="AE79" s="12">
        <f t="shared" ref="AE79" si="752">(AD79-AD80)+$K79</f>
        <v>603.00000000000011</v>
      </c>
      <c r="AF79" s="12"/>
      <c r="AG79" s="12"/>
      <c r="AH79" s="12"/>
      <c r="AI79" s="12"/>
      <c r="AJ79" s="12"/>
      <c r="AK79" s="12"/>
      <c r="AL79" s="12"/>
      <c r="AM79" s="12"/>
      <c r="AN79" s="12"/>
      <c r="AO79" s="13">
        <f>AE79-AE80</f>
        <v>603.00000000000011</v>
      </c>
    </row>
    <row r="80" spans="1:41" ht="19.5" hidden="1" customHeight="1" x14ac:dyDescent="0.2">
      <c r="A80" s="14" t="s">
        <v>127</v>
      </c>
      <c r="B80" s="15">
        <f>B79</f>
        <v>1007</v>
      </c>
      <c r="C80" s="15" t="s">
        <v>89</v>
      </c>
      <c r="D80" s="34" t="s">
        <v>128</v>
      </c>
      <c r="E80" s="34" t="s">
        <v>58</v>
      </c>
      <c r="F80" s="15">
        <v>1</v>
      </c>
      <c r="G80" s="15">
        <v>300</v>
      </c>
      <c r="H80" s="15">
        <v>266</v>
      </c>
      <c r="I80" s="32" t="s">
        <v>60</v>
      </c>
      <c r="J80" s="15"/>
      <c r="K80" s="37"/>
      <c r="L80" s="48">
        <v>404</v>
      </c>
      <c r="M80" s="48"/>
      <c r="N80" s="48"/>
      <c r="O80" s="48"/>
      <c r="P80" s="48"/>
      <c r="Q80" s="48"/>
      <c r="R80" s="49"/>
      <c r="S80" s="49"/>
      <c r="T80" s="49"/>
      <c r="U80" s="49"/>
      <c r="V80" s="49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7"/>
    </row>
    <row r="81" spans="1:41" ht="19.5" hidden="1" customHeight="1" x14ac:dyDescent="0.25">
      <c r="A81" s="36" t="s">
        <v>127</v>
      </c>
      <c r="B81" s="10">
        <f t="shared" ref="B81:B104" si="753">B80</f>
        <v>1007</v>
      </c>
      <c r="C81" s="10" t="s">
        <v>56</v>
      </c>
      <c r="D81" s="33" t="s">
        <v>117</v>
      </c>
      <c r="E81" s="33" t="s">
        <v>67</v>
      </c>
      <c r="F81" s="10">
        <v>2</v>
      </c>
      <c r="G81" s="10">
        <v>0</v>
      </c>
      <c r="H81" s="10">
        <v>771</v>
      </c>
      <c r="I81" s="9" t="s">
        <v>59</v>
      </c>
      <c r="J81" s="10">
        <f t="shared" ref="J81" si="754">(B81*F81)</f>
        <v>2014</v>
      </c>
      <c r="K81" s="11">
        <f t="shared" ref="K81" si="755">J81/20</f>
        <v>100.7</v>
      </c>
      <c r="L81" s="47">
        <f>K81</f>
        <v>100.7</v>
      </c>
      <c r="M81" s="47">
        <f>(L81-L82)+$K81</f>
        <v>-1101.5999999999999</v>
      </c>
      <c r="N81" s="47">
        <f t="shared" ref="N81" si="756">(M81-M82)+$K81</f>
        <v>-1000.8999999999999</v>
      </c>
      <c r="O81" s="47">
        <f t="shared" ref="O81" si="757">(N81-N82)+$K81</f>
        <v>-900.19999999999982</v>
      </c>
      <c r="P81" s="47">
        <f t="shared" ref="P81" si="758">(O81-O82)+$K81</f>
        <v>-799.49999999999977</v>
      </c>
      <c r="Q81" s="47">
        <f t="shared" ref="Q81" si="759">(P81-P82)+$K81</f>
        <v>-698.79999999999973</v>
      </c>
      <c r="R81" s="47">
        <f t="shared" ref="R81" si="760">(Q81-Q82)+$K81</f>
        <v>-598.09999999999968</v>
      </c>
      <c r="S81" s="47">
        <f t="shared" ref="S81" si="761">(R81-R82)+$K81</f>
        <v>-497.39999999999969</v>
      </c>
      <c r="T81" s="47">
        <f t="shared" ref="T81" si="762">(S81-S82)+$K81</f>
        <v>-396.6999999999997</v>
      </c>
      <c r="U81" s="47">
        <f t="shared" ref="U81" si="763">(T81-T82)+$K81</f>
        <v>-395.99999999999972</v>
      </c>
      <c r="V81" s="47">
        <f t="shared" ref="V81" si="764">(U81-U82)+$K81</f>
        <v>-542.29999999999973</v>
      </c>
      <c r="W81" s="12">
        <f t="shared" ref="W81" si="765">(V81-V82)+$K81</f>
        <v>-541.59999999999968</v>
      </c>
      <c r="X81" s="12">
        <f t="shared" ref="X81" si="766">(W81-W82)+$K81</f>
        <v>-440.89999999999969</v>
      </c>
      <c r="Y81" s="12">
        <f t="shared" ref="Y81" si="767">(X81-X82)+$K81</f>
        <v>-340.1999999999997</v>
      </c>
      <c r="Z81" s="12">
        <f t="shared" ref="Z81" si="768">(Y81-Y82)+$K81</f>
        <v>-239.49999999999972</v>
      </c>
      <c r="AA81" s="12">
        <f t="shared" ref="AA81" si="769">(Z81-Z82)+$K81</f>
        <v>-138.79999999999973</v>
      </c>
      <c r="AB81" s="12">
        <f t="shared" ref="AB81" si="770">(AA81-AA82)+$K81</f>
        <v>-38.099999999999724</v>
      </c>
      <c r="AC81" s="12">
        <f t="shared" ref="AC81" si="771">(AB81-AB82)+$K81</f>
        <v>62.600000000000279</v>
      </c>
      <c r="AD81" s="12">
        <f t="shared" ref="AD81" si="772">(AC81-AC82)+$K81</f>
        <v>163.3000000000003</v>
      </c>
      <c r="AE81" s="12">
        <f t="shared" ref="AE81" si="773">(AD81-AD82)+$K81</f>
        <v>264.00000000000028</v>
      </c>
      <c r="AF81" s="12"/>
      <c r="AG81" s="12"/>
      <c r="AH81" s="12"/>
      <c r="AI81" s="12"/>
      <c r="AJ81" s="12"/>
      <c r="AK81" s="12"/>
      <c r="AL81" s="12"/>
      <c r="AM81" s="12"/>
      <c r="AN81" s="12"/>
      <c r="AO81" s="13">
        <f>AE81-AE82</f>
        <v>264.00000000000028</v>
      </c>
    </row>
    <row r="82" spans="1:41" ht="19.5" hidden="1" customHeight="1" x14ac:dyDescent="0.2">
      <c r="A82" s="14" t="s">
        <v>127</v>
      </c>
      <c r="B82" s="15">
        <f t="shared" si="753"/>
        <v>1007</v>
      </c>
      <c r="C82" s="15" t="s">
        <v>56</v>
      </c>
      <c r="D82" s="34" t="s">
        <v>117</v>
      </c>
      <c r="E82" s="34" t="s">
        <v>67</v>
      </c>
      <c r="F82" s="15">
        <v>2</v>
      </c>
      <c r="G82" s="15"/>
      <c r="H82" s="15">
        <v>532</v>
      </c>
      <c r="I82" s="32" t="s">
        <v>60</v>
      </c>
      <c r="J82" s="15"/>
      <c r="K82" s="37"/>
      <c r="L82" s="48">
        <v>1303</v>
      </c>
      <c r="M82" s="48"/>
      <c r="N82" s="48"/>
      <c r="O82" s="48"/>
      <c r="P82" s="48"/>
      <c r="Q82" s="48"/>
      <c r="R82" s="49"/>
      <c r="S82" s="49"/>
      <c r="T82" s="49">
        <v>100</v>
      </c>
      <c r="U82" s="49">
        <v>247</v>
      </c>
      <c r="V82" s="49">
        <v>100</v>
      </c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7"/>
    </row>
    <row r="83" spans="1:41" ht="19.5" hidden="1" customHeight="1" x14ac:dyDescent="0.25">
      <c r="A83" s="36" t="s">
        <v>127</v>
      </c>
      <c r="B83" s="10">
        <f t="shared" si="753"/>
        <v>1007</v>
      </c>
      <c r="C83" s="10" t="s">
        <v>68</v>
      </c>
      <c r="D83" s="33" t="s">
        <v>129</v>
      </c>
      <c r="E83" s="33" t="s">
        <v>122</v>
      </c>
      <c r="F83" s="10">
        <v>2</v>
      </c>
      <c r="G83" s="10">
        <v>0</v>
      </c>
      <c r="H83" s="10">
        <v>118</v>
      </c>
      <c r="I83" s="9" t="s">
        <v>59</v>
      </c>
      <c r="J83" s="10">
        <f t="shared" ref="J83" si="774">(B83*F83)</f>
        <v>2014</v>
      </c>
      <c r="K83" s="11">
        <f t="shared" ref="K83" si="775">J83/20</f>
        <v>100.7</v>
      </c>
      <c r="L83" s="47">
        <f>K83</f>
        <v>100.7</v>
      </c>
      <c r="M83" s="47">
        <f>(L83-L84)+$K83</f>
        <v>-448.59999999999997</v>
      </c>
      <c r="N83" s="47">
        <f t="shared" ref="N83" si="776">(M83-M84)+$K83</f>
        <v>-347.9</v>
      </c>
      <c r="O83" s="47">
        <f t="shared" ref="O83" si="777">(N83-N84)+$K83</f>
        <v>-247.2</v>
      </c>
      <c r="P83" s="47">
        <f t="shared" ref="P83" si="778">(O83-O84)+$K83</f>
        <v>-275.5</v>
      </c>
      <c r="Q83" s="47">
        <f t="shared" ref="Q83" si="779">(P83-P84)+$K83</f>
        <v>-174.8</v>
      </c>
      <c r="R83" s="47">
        <f t="shared" ref="R83" si="780">(Q83-Q84)+$K83</f>
        <v>-74.100000000000009</v>
      </c>
      <c r="S83" s="47">
        <f t="shared" ref="S83" si="781">(R83-R84)+$K83</f>
        <v>26.599999999999994</v>
      </c>
      <c r="T83" s="47">
        <f t="shared" ref="T83" si="782">(S83-S84)+$K83</f>
        <v>127.3</v>
      </c>
      <c r="U83" s="47">
        <f t="shared" ref="U83" si="783">(T83-T84)+$K83</f>
        <v>119</v>
      </c>
      <c r="V83" s="47">
        <f t="shared" ref="V83" si="784">(U83-U84)+$K83</f>
        <v>219.7</v>
      </c>
      <c r="W83" s="12">
        <f t="shared" ref="W83" si="785">(V83-V84)+$K83</f>
        <v>320.39999999999998</v>
      </c>
      <c r="X83" s="12">
        <f t="shared" ref="X83" si="786">(W83-W84)+$K83</f>
        <v>421.09999999999997</v>
      </c>
      <c r="Y83" s="12">
        <f t="shared" ref="Y83" si="787">(X83-X84)+$K83</f>
        <v>521.79999999999995</v>
      </c>
      <c r="Z83" s="12">
        <f t="shared" ref="Z83" si="788">(Y83-Y84)+$K83</f>
        <v>622.5</v>
      </c>
      <c r="AA83" s="12">
        <f t="shared" ref="AA83" si="789">(Z83-Z84)+$K83</f>
        <v>723.2</v>
      </c>
      <c r="AB83" s="12">
        <f t="shared" ref="AB83" si="790">(AA83-AA84)+$K83</f>
        <v>823.90000000000009</v>
      </c>
      <c r="AC83" s="12">
        <f t="shared" ref="AC83" si="791">(AB83-AB84)+$K83</f>
        <v>924.60000000000014</v>
      </c>
      <c r="AD83" s="12">
        <f t="shared" ref="AD83" si="792">(AC83-AC84)+$K83</f>
        <v>1025.3000000000002</v>
      </c>
      <c r="AE83" s="12">
        <f t="shared" ref="AE83" si="793">(AD83-AD84)+$K83</f>
        <v>1126.0000000000002</v>
      </c>
      <c r="AF83" s="12"/>
      <c r="AG83" s="12"/>
      <c r="AH83" s="12"/>
      <c r="AI83" s="12"/>
      <c r="AJ83" s="12"/>
      <c r="AK83" s="12"/>
      <c r="AL83" s="12"/>
      <c r="AM83" s="12"/>
      <c r="AN83" s="12"/>
      <c r="AO83" s="13">
        <f>AE83-AE84</f>
        <v>1126.0000000000002</v>
      </c>
    </row>
    <row r="84" spans="1:41" ht="19.5" hidden="1" customHeight="1" x14ac:dyDescent="0.2">
      <c r="A84" s="14" t="s">
        <v>127</v>
      </c>
      <c r="B84" s="15">
        <f t="shared" si="753"/>
        <v>1007</v>
      </c>
      <c r="C84" s="15" t="s">
        <v>68</v>
      </c>
      <c r="D84" s="34" t="s">
        <v>129</v>
      </c>
      <c r="E84" s="34" t="s">
        <v>122</v>
      </c>
      <c r="F84" s="15">
        <v>2</v>
      </c>
      <c r="G84" s="15"/>
      <c r="H84" s="15">
        <v>532</v>
      </c>
      <c r="I84" s="32" t="s">
        <v>60</v>
      </c>
      <c r="J84" s="15"/>
      <c r="K84" s="37"/>
      <c r="L84" s="48">
        <v>650</v>
      </c>
      <c r="M84" s="48"/>
      <c r="N84" s="48"/>
      <c r="O84" s="48">
        <v>129</v>
      </c>
      <c r="P84" s="48"/>
      <c r="Q84" s="48"/>
      <c r="R84" s="49"/>
      <c r="S84" s="49"/>
      <c r="T84" s="49">
        <v>109</v>
      </c>
      <c r="U84" s="49"/>
      <c r="V84" s="49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7"/>
    </row>
    <row r="85" spans="1:41" ht="19.5" customHeight="1" x14ac:dyDescent="0.25">
      <c r="A85" s="36" t="s">
        <v>127</v>
      </c>
      <c r="B85" s="10">
        <f t="shared" si="753"/>
        <v>1007</v>
      </c>
      <c r="C85" s="10" t="s">
        <v>63</v>
      </c>
      <c r="D85" s="33" t="s">
        <v>130</v>
      </c>
      <c r="E85" s="33" t="s">
        <v>82</v>
      </c>
      <c r="F85" s="10">
        <v>2</v>
      </c>
      <c r="G85" s="10">
        <v>2818</v>
      </c>
      <c r="H85" s="10">
        <v>0</v>
      </c>
      <c r="I85" s="9" t="s">
        <v>59</v>
      </c>
      <c r="J85" s="10">
        <f t="shared" ref="J85" si="794">(B85*F85)</f>
        <v>2014</v>
      </c>
      <c r="K85" s="11">
        <f t="shared" ref="K85" si="795">J85/20</f>
        <v>100.7</v>
      </c>
      <c r="L85" s="47">
        <f>K85</f>
        <v>100.7</v>
      </c>
      <c r="M85" s="47">
        <f>(L85-L86)+$K85</f>
        <v>-250.60000000000002</v>
      </c>
      <c r="N85" s="47">
        <f t="shared" ref="N85" si="796">(M85-M86)+$K85</f>
        <v>-274.90000000000003</v>
      </c>
      <c r="O85" s="47">
        <f t="shared" ref="O85" si="797">(N85-N86)+$K85</f>
        <v>-174.20000000000005</v>
      </c>
      <c r="P85" s="47">
        <f t="shared" ref="P85" si="798">(O85-O86)+$K85</f>
        <v>-73.500000000000043</v>
      </c>
      <c r="Q85" s="47">
        <f t="shared" ref="Q85" si="799">(P85-P86)+$K85</f>
        <v>-5.8000000000000398</v>
      </c>
      <c r="R85" s="47">
        <f t="shared" ref="R85" si="800">(Q85-Q86)+$K85</f>
        <v>-25.100000000000037</v>
      </c>
      <c r="S85" s="47">
        <f t="shared" ref="S85" si="801">(R85-R86)+$K85</f>
        <v>75.599999999999966</v>
      </c>
      <c r="T85" s="47">
        <f t="shared" ref="T85" si="802">(S85-S86)+$K85</f>
        <v>100.29999999999997</v>
      </c>
      <c r="U85" s="47">
        <f t="shared" ref="U85" si="803">(T85-T86)+$K85</f>
        <v>76.999999999999972</v>
      </c>
      <c r="V85" s="47">
        <f t="shared" ref="V85" si="804">(U85-U86)+$K85</f>
        <v>177.7</v>
      </c>
      <c r="W85" s="12">
        <f t="shared" ref="W85" si="805">(V85-V86)+$K85</f>
        <v>228.39999999999998</v>
      </c>
      <c r="X85" s="12">
        <f t="shared" ref="X85" si="806">(W85-W86)+$K85</f>
        <v>329.09999999999997</v>
      </c>
      <c r="Y85" s="12">
        <f t="shared" ref="Y85" si="807">(X85-X86)+$K85</f>
        <v>429.79999999999995</v>
      </c>
      <c r="Z85" s="12">
        <f t="shared" ref="Z85" si="808">(Y85-Y86)+$K85</f>
        <v>530.5</v>
      </c>
      <c r="AA85" s="12">
        <f t="shared" ref="AA85" si="809">(Z85-Z86)+$K85</f>
        <v>631.20000000000005</v>
      </c>
      <c r="AB85" s="12">
        <f t="shared" ref="AB85" si="810">(AA85-AA86)+$K85</f>
        <v>731.90000000000009</v>
      </c>
      <c r="AC85" s="12">
        <f t="shared" ref="AC85" si="811">(AB85-AB86)+$K85</f>
        <v>832.60000000000014</v>
      </c>
      <c r="AD85" s="12">
        <f t="shared" ref="AD85" si="812">(AC85-AC86)+$K85</f>
        <v>933.30000000000018</v>
      </c>
      <c r="AE85" s="12">
        <f t="shared" ref="AE85" si="813">(AD85-AD86)+$K85</f>
        <v>1034.0000000000002</v>
      </c>
      <c r="AF85" s="12"/>
      <c r="AG85" s="12"/>
      <c r="AH85" s="12"/>
      <c r="AI85" s="12"/>
      <c r="AJ85" s="12"/>
      <c r="AK85" s="12"/>
      <c r="AL85" s="12"/>
      <c r="AM85" s="12"/>
      <c r="AN85" s="12"/>
      <c r="AO85" s="13">
        <f>AE85-AE86</f>
        <v>1034.0000000000002</v>
      </c>
    </row>
    <row r="86" spans="1:41" ht="19.5" customHeight="1" x14ac:dyDescent="0.2">
      <c r="A86" s="14" t="s">
        <v>127</v>
      </c>
      <c r="B86" s="15">
        <f t="shared" si="753"/>
        <v>1007</v>
      </c>
      <c r="C86" s="15" t="s">
        <v>63</v>
      </c>
      <c r="D86" s="34" t="s">
        <v>130</v>
      </c>
      <c r="E86" s="34" t="s">
        <v>82</v>
      </c>
      <c r="F86" s="15">
        <v>2</v>
      </c>
      <c r="G86" s="15"/>
      <c r="H86" s="15">
        <v>452</v>
      </c>
      <c r="I86" s="32" t="s">
        <v>60</v>
      </c>
      <c r="J86" s="15"/>
      <c r="K86" s="37"/>
      <c r="L86" s="48">
        <v>452</v>
      </c>
      <c r="M86" s="48">
        <v>125</v>
      </c>
      <c r="N86" s="48"/>
      <c r="O86" s="48"/>
      <c r="P86" s="48">
        <v>33</v>
      </c>
      <c r="Q86" s="48">
        <v>120</v>
      </c>
      <c r="R86" s="49"/>
      <c r="S86" s="49">
        <v>76</v>
      </c>
      <c r="T86" s="49">
        <v>124</v>
      </c>
      <c r="U86" s="49"/>
      <c r="V86" s="49">
        <v>50</v>
      </c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7"/>
    </row>
    <row r="87" spans="1:41" ht="19.5" customHeight="1" x14ac:dyDescent="0.25">
      <c r="A87" s="36" t="s">
        <v>127</v>
      </c>
      <c r="B87" s="10">
        <f t="shared" si="753"/>
        <v>1007</v>
      </c>
      <c r="C87" s="10" t="s">
        <v>63</v>
      </c>
      <c r="D87" s="33" t="s">
        <v>112</v>
      </c>
      <c r="E87" s="33" t="s">
        <v>113</v>
      </c>
      <c r="F87" s="10">
        <v>2</v>
      </c>
      <c r="G87" s="10">
        <v>1780</v>
      </c>
      <c r="H87" s="10">
        <v>5</v>
      </c>
      <c r="I87" s="9" t="s">
        <v>59</v>
      </c>
      <c r="J87" s="10">
        <f t="shared" ref="J87" si="814">(B87*F87)</f>
        <v>2014</v>
      </c>
      <c r="K87" s="11">
        <f t="shared" ref="K87" si="815">J87/20</f>
        <v>100.7</v>
      </c>
      <c r="L87" s="47">
        <f>K87</f>
        <v>100.7</v>
      </c>
      <c r="M87" s="47">
        <f>(L87-L88)+$K87</f>
        <v>-385.6</v>
      </c>
      <c r="N87" s="47">
        <f t="shared" ref="N87" si="816">(M87-M88)+$K87</f>
        <v>-434.90000000000003</v>
      </c>
      <c r="O87" s="47">
        <f t="shared" ref="O87" si="817">(N87-N88)+$K87</f>
        <v>-334.20000000000005</v>
      </c>
      <c r="P87" s="47">
        <f t="shared" ref="P87" si="818">(O87-O88)+$K87</f>
        <v>-433.50000000000006</v>
      </c>
      <c r="Q87" s="47">
        <f t="shared" ref="Q87" si="819">(P87-P88)+$K87</f>
        <v>-332.80000000000007</v>
      </c>
      <c r="R87" s="47">
        <f t="shared" ref="R87" si="820">(Q87-Q88)+$K87</f>
        <v>-712.1</v>
      </c>
      <c r="S87" s="47">
        <f t="shared" ref="S87" si="821">(R87-R88)+$K87</f>
        <v>-611.4</v>
      </c>
      <c r="T87" s="47">
        <f t="shared" ref="T87" si="822">(S87-S88)+$K87</f>
        <v>-560.69999999999993</v>
      </c>
      <c r="U87" s="47">
        <f t="shared" ref="U87" si="823">(T87-T88)+$K87</f>
        <v>-459.99999999999994</v>
      </c>
      <c r="V87" s="47">
        <f t="shared" ref="V87" si="824">(U87-U88)+$K87</f>
        <v>-633.29999999999995</v>
      </c>
      <c r="W87" s="12">
        <f t="shared" ref="W87" si="825">(V87-V88)+$K87</f>
        <v>-532.59999999999991</v>
      </c>
      <c r="X87" s="12">
        <f t="shared" ref="X87" si="826">(W87-W88)+$K87</f>
        <v>-431.89999999999992</v>
      </c>
      <c r="Y87" s="12">
        <f t="shared" ref="Y87" si="827">(X87-X88)+$K87</f>
        <v>-331.19999999999993</v>
      </c>
      <c r="Z87" s="12">
        <f t="shared" ref="Z87" si="828">(Y87-Y88)+$K87</f>
        <v>-230.49999999999994</v>
      </c>
      <c r="AA87" s="12">
        <f t="shared" ref="AA87" si="829">(Z87-Z88)+$K87</f>
        <v>-129.79999999999995</v>
      </c>
      <c r="AB87" s="12">
        <f t="shared" ref="AB87" si="830">(AA87-AA88)+$K87</f>
        <v>-29.099999999999952</v>
      </c>
      <c r="AC87" s="12">
        <f t="shared" ref="AC87" si="831">(AB87-AB88)+$K87</f>
        <v>71.600000000000051</v>
      </c>
      <c r="AD87" s="12">
        <f t="shared" ref="AD87" si="832">(AC87-AC88)+$K87</f>
        <v>172.30000000000007</v>
      </c>
      <c r="AE87" s="12">
        <f t="shared" ref="AE87" si="833">(AD87-AD88)+$K87</f>
        <v>273.00000000000006</v>
      </c>
      <c r="AF87" s="12"/>
      <c r="AG87" s="12"/>
      <c r="AH87" s="12"/>
      <c r="AI87" s="12"/>
      <c r="AJ87" s="12"/>
      <c r="AK87" s="12"/>
      <c r="AL87" s="12"/>
      <c r="AM87" s="12"/>
      <c r="AN87" s="12"/>
      <c r="AO87" s="13">
        <f>AE87-AE88</f>
        <v>273.00000000000006</v>
      </c>
    </row>
    <row r="88" spans="1:41" ht="19.5" customHeight="1" x14ac:dyDescent="0.2">
      <c r="A88" s="14" t="s">
        <v>127</v>
      </c>
      <c r="B88" s="15">
        <f t="shared" si="753"/>
        <v>1007</v>
      </c>
      <c r="C88" s="15" t="s">
        <v>63</v>
      </c>
      <c r="D88" s="34" t="s">
        <v>112</v>
      </c>
      <c r="E88" s="34" t="s">
        <v>113</v>
      </c>
      <c r="F88" s="15">
        <v>2</v>
      </c>
      <c r="G88" s="15">
        <v>1752</v>
      </c>
      <c r="H88" s="15">
        <v>532</v>
      </c>
      <c r="I88" s="32" t="s">
        <v>60</v>
      </c>
      <c r="J88" s="15"/>
      <c r="K88" s="37"/>
      <c r="L88" s="48">
        <v>587</v>
      </c>
      <c r="M88" s="48">
        <v>150</v>
      </c>
      <c r="N88" s="48"/>
      <c r="O88" s="48">
        <v>200</v>
      </c>
      <c r="P88" s="48"/>
      <c r="Q88" s="48">
        <v>480</v>
      </c>
      <c r="R88" s="49"/>
      <c r="S88" s="49">
        <v>50</v>
      </c>
      <c r="T88" s="49"/>
      <c r="U88" s="49">
        <v>274</v>
      </c>
      <c r="V88" s="49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7"/>
    </row>
    <row r="89" spans="1:41" ht="19.5" customHeight="1" x14ac:dyDescent="0.25">
      <c r="A89" s="36" t="s">
        <v>127</v>
      </c>
      <c r="B89" s="10">
        <f t="shared" si="753"/>
        <v>1007</v>
      </c>
      <c r="C89" s="10" t="s">
        <v>63</v>
      </c>
      <c r="D89" s="33" t="s">
        <v>131</v>
      </c>
      <c r="E89" s="33" t="s">
        <v>80</v>
      </c>
      <c r="F89" s="11">
        <v>2</v>
      </c>
      <c r="G89" s="10">
        <v>1317</v>
      </c>
      <c r="H89" s="10">
        <v>0</v>
      </c>
      <c r="I89" s="9" t="s">
        <v>59</v>
      </c>
      <c r="J89" s="10">
        <f t="shared" ref="J89" si="834">(B89*F89)</f>
        <v>2014</v>
      </c>
      <c r="K89" s="11">
        <f t="shared" ref="K89" si="835">J89/20</f>
        <v>100.7</v>
      </c>
      <c r="L89" s="47">
        <f>K89</f>
        <v>100.7</v>
      </c>
      <c r="M89" s="47">
        <f>(L89-L90)+$K89</f>
        <v>-238.60000000000002</v>
      </c>
      <c r="N89" s="47">
        <f t="shared" ref="N89" si="836">(M89-M90)+$K89</f>
        <v>-137.90000000000003</v>
      </c>
      <c r="O89" s="47">
        <f t="shared" ref="O89" si="837">(N89-N90)+$K89</f>
        <v>-125.20000000000003</v>
      </c>
      <c r="P89" s="47">
        <f t="shared" ref="P89" si="838">(O89-O90)+$K89</f>
        <v>-55.500000000000043</v>
      </c>
      <c r="Q89" s="47">
        <f t="shared" ref="Q89" si="839">(P89-P90)+$K89</f>
        <v>45.19999999999996</v>
      </c>
      <c r="R89" s="47">
        <f t="shared" ref="R89" si="840">(Q89-Q90)+$K89</f>
        <v>25.899999999999963</v>
      </c>
      <c r="S89" s="47">
        <f t="shared" ref="S89" si="841">(R89-R90)+$K89</f>
        <v>126.59999999999997</v>
      </c>
      <c r="T89" s="47">
        <f t="shared" ref="T89" si="842">(S89-S90)+$K89</f>
        <v>167.29999999999995</v>
      </c>
      <c r="U89" s="47">
        <f t="shared" ref="U89" si="843">(T89-T90)+$K89</f>
        <v>267.99999999999994</v>
      </c>
      <c r="V89" s="47">
        <f t="shared" ref="V89" si="844">(U89-U90)+$K89</f>
        <v>218.69999999999993</v>
      </c>
      <c r="W89" s="12">
        <f t="shared" ref="W89" si="845">(V89-V90)+$K89</f>
        <v>319.39999999999992</v>
      </c>
      <c r="X89" s="12">
        <f t="shared" ref="X89" si="846">(W89-W90)+$K89</f>
        <v>420.09999999999991</v>
      </c>
      <c r="Y89" s="12">
        <f t="shared" ref="Y89" si="847">(X89-X90)+$K89</f>
        <v>520.79999999999995</v>
      </c>
      <c r="Z89" s="12">
        <f t="shared" ref="Z89" si="848">(Y89-Y90)+$K89</f>
        <v>621.5</v>
      </c>
      <c r="AA89" s="12">
        <f t="shared" ref="AA89" si="849">(Z89-Z90)+$K89</f>
        <v>722.2</v>
      </c>
      <c r="AB89" s="12">
        <f t="shared" ref="AB89" si="850">(AA89-AA90)+$K89</f>
        <v>822.90000000000009</v>
      </c>
      <c r="AC89" s="12">
        <f t="shared" ref="AC89" si="851">(AB89-AB90)+$K89</f>
        <v>923.60000000000014</v>
      </c>
      <c r="AD89" s="12">
        <f t="shared" ref="AD89" si="852">(AC89-AC90)+$K89</f>
        <v>1024.3000000000002</v>
      </c>
      <c r="AE89" s="12">
        <f t="shared" ref="AE89" si="853">(AD89-AD90)+$K89</f>
        <v>1125.0000000000002</v>
      </c>
      <c r="AF89" s="12"/>
      <c r="AG89" s="12"/>
      <c r="AH89" s="12"/>
      <c r="AI89" s="12"/>
      <c r="AJ89" s="12"/>
      <c r="AK89" s="12"/>
      <c r="AL89" s="12"/>
      <c r="AM89" s="12"/>
      <c r="AN89" s="12"/>
      <c r="AO89" s="13">
        <f>AE89-AE90</f>
        <v>1125.0000000000002</v>
      </c>
    </row>
    <row r="90" spans="1:41" ht="19.5" customHeight="1" x14ac:dyDescent="0.2">
      <c r="A90" s="14" t="s">
        <v>127</v>
      </c>
      <c r="B90" s="15">
        <f t="shared" si="753"/>
        <v>1007</v>
      </c>
      <c r="C90" s="15" t="s">
        <v>63</v>
      </c>
      <c r="D90" s="34" t="s">
        <v>131</v>
      </c>
      <c r="E90" s="34" t="s">
        <v>80</v>
      </c>
      <c r="F90" s="37">
        <v>2</v>
      </c>
      <c r="G90" s="15"/>
      <c r="H90" s="15">
        <v>440</v>
      </c>
      <c r="I90" s="32" t="s">
        <v>60</v>
      </c>
      <c r="J90" s="15"/>
      <c r="K90" s="37"/>
      <c r="L90" s="48">
        <v>440</v>
      </c>
      <c r="M90" s="48"/>
      <c r="N90" s="48">
        <v>88</v>
      </c>
      <c r="O90" s="48">
        <v>31</v>
      </c>
      <c r="P90" s="48"/>
      <c r="Q90" s="48">
        <v>120</v>
      </c>
      <c r="R90" s="49"/>
      <c r="S90" s="49">
        <v>60</v>
      </c>
      <c r="T90" s="49"/>
      <c r="U90" s="49">
        <v>150</v>
      </c>
      <c r="V90" s="49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7"/>
    </row>
    <row r="91" spans="1:41" ht="19.5" customHeight="1" x14ac:dyDescent="0.25">
      <c r="A91" s="36" t="s">
        <v>127</v>
      </c>
      <c r="B91" s="10">
        <f t="shared" si="753"/>
        <v>1007</v>
      </c>
      <c r="C91" s="10" t="s">
        <v>63</v>
      </c>
      <c r="D91" s="33" t="s">
        <v>132</v>
      </c>
      <c r="E91" s="33" t="s">
        <v>82</v>
      </c>
      <c r="F91" s="10">
        <v>2</v>
      </c>
      <c r="G91" s="10">
        <v>2052</v>
      </c>
      <c r="H91" s="10">
        <v>23</v>
      </c>
      <c r="I91" s="9" t="s">
        <v>59</v>
      </c>
      <c r="J91" s="10">
        <f t="shared" ref="J91" si="854">(B91*F91)</f>
        <v>2014</v>
      </c>
      <c r="K91" s="11">
        <f t="shared" ref="K91" si="855">J91/20</f>
        <v>100.7</v>
      </c>
      <c r="L91" s="47">
        <f>K91</f>
        <v>100.7</v>
      </c>
      <c r="M91" s="47">
        <f>(L91-L92)+$K91</f>
        <v>-353.6</v>
      </c>
      <c r="N91" s="47">
        <f t="shared" ref="N91" si="856">(M91-M92)+$K91</f>
        <v>-252.90000000000003</v>
      </c>
      <c r="O91" s="47">
        <f t="shared" ref="O91" si="857">(N91-N92)+$K91</f>
        <v>-152.20000000000005</v>
      </c>
      <c r="P91" s="47">
        <f t="shared" ref="P91" si="858">(O91-O92)+$K91</f>
        <v>-51.500000000000043</v>
      </c>
      <c r="Q91" s="47">
        <f t="shared" ref="Q91" si="859">(P91-P92)+$K91</f>
        <v>-40.800000000000054</v>
      </c>
      <c r="R91" s="47">
        <f t="shared" ref="R91" si="860">(Q91-Q92)+$K91</f>
        <v>-46.100000000000065</v>
      </c>
      <c r="S91" s="47">
        <f t="shared" ref="S91" si="861">(R91-R92)+$K91</f>
        <v>-50.400000000000077</v>
      </c>
      <c r="T91" s="47">
        <f t="shared" ref="T91" si="862">(S91-S92)+$K91</f>
        <v>50.299999999999926</v>
      </c>
      <c r="U91" s="47">
        <f t="shared" ref="U91" si="863">(T91-T92)+$K91</f>
        <v>81.999999999999929</v>
      </c>
      <c r="V91" s="47">
        <f t="shared" ref="V91" si="864">(U91-U92)+$K91</f>
        <v>-17.300000000000068</v>
      </c>
      <c r="W91" s="12">
        <f t="shared" ref="W91" si="865">(V91-V92)+$K91</f>
        <v>83.399999999999935</v>
      </c>
      <c r="X91" s="12">
        <f t="shared" ref="X91" si="866">(W91-W92)+$K91</f>
        <v>184.09999999999994</v>
      </c>
      <c r="Y91" s="12">
        <f t="shared" ref="Y91" si="867">(X91-X92)+$K91</f>
        <v>284.79999999999995</v>
      </c>
      <c r="Z91" s="12">
        <f t="shared" ref="Z91" si="868">(Y91-Y92)+$K91</f>
        <v>385.49999999999994</v>
      </c>
      <c r="AA91" s="12">
        <f t="shared" ref="AA91" si="869">(Z91-Z92)+$K91</f>
        <v>486.19999999999993</v>
      </c>
      <c r="AB91" s="12">
        <f t="shared" ref="AB91" si="870">(AA91-AA92)+$K91</f>
        <v>586.9</v>
      </c>
      <c r="AC91" s="12">
        <f t="shared" ref="AC91" si="871">(AB91-AB92)+$K91</f>
        <v>687.6</v>
      </c>
      <c r="AD91" s="12">
        <f t="shared" ref="AD91" si="872">(AC91-AC92)+$K91</f>
        <v>788.30000000000007</v>
      </c>
      <c r="AE91" s="12">
        <f t="shared" ref="AE91" si="873">(AD91-AD92)+$K91</f>
        <v>889.00000000000011</v>
      </c>
      <c r="AF91" s="12"/>
      <c r="AG91" s="12"/>
      <c r="AH91" s="12"/>
      <c r="AI91" s="12"/>
      <c r="AJ91" s="12"/>
      <c r="AK91" s="12"/>
      <c r="AL91" s="12"/>
      <c r="AM91" s="12"/>
      <c r="AN91" s="12"/>
      <c r="AO91" s="13">
        <f>AE91-AE92</f>
        <v>889.00000000000011</v>
      </c>
    </row>
    <row r="92" spans="1:41" ht="19.5" customHeight="1" x14ac:dyDescent="0.2">
      <c r="A92" s="14" t="s">
        <v>127</v>
      </c>
      <c r="B92" s="15">
        <f t="shared" si="753"/>
        <v>1007</v>
      </c>
      <c r="C92" s="15" t="s">
        <v>63</v>
      </c>
      <c r="D92" s="34" t="s">
        <v>132</v>
      </c>
      <c r="E92" s="34" t="s">
        <v>82</v>
      </c>
      <c r="F92" s="15">
        <v>2</v>
      </c>
      <c r="G92" s="15"/>
      <c r="H92" s="15">
        <v>532</v>
      </c>
      <c r="I92" s="32" t="s">
        <v>60</v>
      </c>
      <c r="J92" s="15"/>
      <c r="K92" s="37"/>
      <c r="L92" s="48">
        <v>555</v>
      </c>
      <c r="M92" s="48"/>
      <c r="N92" s="48"/>
      <c r="O92" s="48"/>
      <c r="P92" s="48">
        <v>90</v>
      </c>
      <c r="Q92" s="48">
        <v>106</v>
      </c>
      <c r="R92" s="49">
        <v>105</v>
      </c>
      <c r="S92" s="49"/>
      <c r="T92" s="49">
        <v>69</v>
      </c>
      <c r="U92" s="49">
        <v>200</v>
      </c>
      <c r="V92" s="49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7"/>
    </row>
    <row r="93" spans="1:41" ht="19.5" customHeight="1" x14ac:dyDescent="0.25">
      <c r="A93" s="36" t="s">
        <v>127</v>
      </c>
      <c r="B93" s="10">
        <f t="shared" si="753"/>
        <v>1007</v>
      </c>
      <c r="C93" s="10" t="s">
        <v>63</v>
      </c>
      <c r="D93" s="33" t="s">
        <v>133</v>
      </c>
      <c r="E93" s="33" t="s">
        <v>65</v>
      </c>
      <c r="F93" s="10">
        <v>4</v>
      </c>
      <c r="G93" s="10">
        <v>0</v>
      </c>
      <c r="H93" s="10">
        <v>154</v>
      </c>
      <c r="I93" s="9" t="s">
        <v>59</v>
      </c>
      <c r="J93" s="10">
        <f t="shared" ref="J93" si="874">(B93*F93)</f>
        <v>4028</v>
      </c>
      <c r="K93" s="11">
        <f t="shared" ref="K93" si="875">J93/20</f>
        <v>201.4</v>
      </c>
      <c r="L93" s="47">
        <f>K93</f>
        <v>201.4</v>
      </c>
      <c r="M93" s="47">
        <f>(L93-L94)+$K93</f>
        <v>-815.2</v>
      </c>
      <c r="N93" s="47">
        <f t="shared" ref="N93" si="876">(M93-M94)+$K93</f>
        <v>-613.80000000000007</v>
      </c>
      <c r="O93" s="47">
        <f t="shared" ref="O93" si="877">(N93-N94)+$K93</f>
        <v>-412.40000000000009</v>
      </c>
      <c r="P93" s="47">
        <f t="shared" ref="P93" si="878">(O93-O94)+$K93</f>
        <v>-211.00000000000009</v>
      </c>
      <c r="Q93" s="47">
        <f t="shared" ref="Q93" si="879">(P93-P94)+$K93</f>
        <v>-9.6000000000000796</v>
      </c>
      <c r="R93" s="47">
        <f t="shared" ref="R93" si="880">(Q93-Q94)+$K93</f>
        <v>191.79999999999993</v>
      </c>
      <c r="S93" s="47">
        <f t="shared" ref="S93" si="881">(R93-R94)+$K93</f>
        <v>-106.80000000000004</v>
      </c>
      <c r="T93" s="47">
        <f t="shared" ref="T93" si="882">(S93-S94)+$K93</f>
        <v>-105.40000000000006</v>
      </c>
      <c r="U93" s="47">
        <f t="shared" ref="U93" si="883">(T93-T94)+$K93</f>
        <v>95.999999999999943</v>
      </c>
      <c r="V93" s="47">
        <f t="shared" ref="V93" si="884">(U93-U94)+$K93</f>
        <v>-102.60000000000005</v>
      </c>
      <c r="W93" s="12">
        <f t="shared" ref="W93" si="885">(V93-V94)+$K93</f>
        <v>98.799999999999955</v>
      </c>
      <c r="X93" s="12">
        <f t="shared" ref="X93" si="886">(W93-W94)+$K93</f>
        <v>300.19999999999993</v>
      </c>
      <c r="Y93" s="12">
        <f t="shared" ref="Y93" si="887">(X93-X94)+$K93</f>
        <v>501.59999999999991</v>
      </c>
      <c r="Z93" s="12">
        <f t="shared" ref="Z93" si="888">(Y93-Y94)+$K93</f>
        <v>702.99999999999989</v>
      </c>
      <c r="AA93" s="12">
        <f t="shared" ref="AA93" si="889">(Z93-Z94)+$K93</f>
        <v>904.39999999999986</v>
      </c>
      <c r="AB93" s="12">
        <f t="shared" ref="AB93" si="890">(AA93-AA94)+$K93</f>
        <v>1105.8</v>
      </c>
      <c r="AC93" s="12">
        <f t="shared" ref="AC93" si="891">(AB93-AB94)+$K93</f>
        <v>1307.2</v>
      </c>
      <c r="AD93" s="12">
        <f t="shared" ref="AD93" si="892">(AC93-AC94)+$K93</f>
        <v>1508.6000000000001</v>
      </c>
      <c r="AE93" s="12">
        <f t="shared" ref="AE93" si="893">(AD93-AD94)+$K93</f>
        <v>1710.0000000000002</v>
      </c>
      <c r="AF93" s="12"/>
      <c r="AG93" s="12"/>
      <c r="AH93" s="12"/>
      <c r="AI93" s="12"/>
      <c r="AJ93" s="12"/>
      <c r="AK93" s="12"/>
      <c r="AL93" s="12"/>
      <c r="AM93" s="12"/>
      <c r="AN93" s="12"/>
      <c r="AO93" s="13">
        <f>AE93-AE94</f>
        <v>1710.0000000000002</v>
      </c>
    </row>
    <row r="94" spans="1:41" ht="19.5" customHeight="1" x14ac:dyDescent="0.2">
      <c r="A94" s="14" t="s">
        <v>127</v>
      </c>
      <c r="B94" s="15">
        <f t="shared" si="753"/>
        <v>1007</v>
      </c>
      <c r="C94" s="15" t="s">
        <v>63</v>
      </c>
      <c r="D94" s="34" t="s">
        <v>133</v>
      </c>
      <c r="E94" s="34" t="s">
        <v>65</v>
      </c>
      <c r="F94" s="15">
        <v>4</v>
      </c>
      <c r="G94" s="15"/>
      <c r="H94" s="15">
        <v>1064</v>
      </c>
      <c r="I94" s="32" t="s">
        <v>60</v>
      </c>
      <c r="J94" s="15"/>
      <c r="K94" s="37"/>
      <c r="L94" s="48">
        <v>1218</v>
      </c>
      <c r="M94" s="48"/>
      <c r="N94" s="48"/>
      <c r="O94" s="48"/>
      <c r="P94" s="48"/>
      <c r="Q94" s="48"/>
      <c r="R94" s="49">
        <v>500</v>
      </c>
      <c r="S94" s="49">
        <v>200</v>
      </c>
      <c r="T94" s="49"/>
      <c r="U94" s="49">
        <v>400</v>
      </c>
      <c r="V94" s="49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7"/>
    </row>
    <row r="95" spans="1:41" ht="19.5" hidden="1" customHeight="1" x14ac:dyDescent="0.25">
      <c r="A95" s="36" t="s">
        <v>127</v>
      </c>
      <c r="B95" s="10">
        <f t="shared" si="753"/>
        <v>1007</v>
      </c>
      <c r="C95" s="10" t="s">
        <v>89</v>
      </c>
      <c r="D95" s="33" t="s">
        <v>134</v>
      </c>
      <c r="E95" s="33" t="s">
        <v>80</v>
      </c>
      <c r="F95" s="10">
        <v>2</v>
      </c>
      <c r="G95" s="10">
        <v>1596</v>
      </c>
      <c r="H95" s="10">
        <v>120</v>
      </c>
      <c r="I95" s="9" t="s">
        <v>59</v>
      </c>
      <c r="J95" s="10">
        <f t="shared" ref="J95" si="894">(B95*F95)</f>
        <v>2014</v>
      </c>
      <c r="K95" s="11">
        <f t="shared" ref="K95" si="895">J95/20</f>
        <v>100.7</v>
      </c>
      <c r="L95" s="47">
        <f>K95</f>
        <v>100.7</v>
      </c>
      <c r="M95" s="47">
        <f>(L95-L96)+$K95</f>
        <v>-450.59999999999997</v>
      </c>
      <c r="N95" s="47">
        <f t="shared" ref="N95" si="896">(M95-M96)+$K95</f>
        <v>-502.89999999999992</v>
      </c>
      <c r="O95" s="47">
        <f t="shared" ref="O95" si="897">(N95-N96)+$K95</f>
        <v>-402.19999999999993</v>
      </c>
      <c r="P95" s="47">
        <f t="shared" ref="P95" si="898">(O95-O96)+$K95</f>
        <v>-483.49999999999994</v>
      </c>
      <c r="Q95" s="47">
        <f t="shared" ref="Q95" si="899">(P95-P96)+$K95</f>
        <v>-382.79999999999995</v>
      </c>
      <c r="R95" s="47">
        <f t="shared" ref="R95" si="900">(Q95-Q96)+$K95</f>
        <v>-282.09999999999997</v>
      </c>
      <c r="S95" s="47">
        <f t="shared" ref="S95" si="901">(R95-R96)+$K95</f>
        <v>-512.39999999999986</v>
      </c>
      <c r="T95" s="47">
        <f t="shared" ref="T95" si="902">(S95-S96)+$K95</f>
        <v>-411.69999999999987</v>
      </c>
      <c r="U95" s="47">
        <f t="shared" ref="U95" si="903">(T95-T96)+$K95</f>
        <v>-310.99999999999989</v>
      </c>
      <c r="V95" s="47">
        <f t="shared" ref="V95" si="904">(U95-U96)+$K95</f>
        <v>-210.2999999999999</v>
      </c>
      <c r="W95" s="12">
        <f t="shared" ref="W95" si="905">(V95-V96)+$K95</f>
        <v>-109.59999999999989</v>
      </c>
      <c r="X95" s="12">
        <f t="shared" ref="X95" si="906">(W95-W96)+$K95</f>
        <v>-8.899999999999892</v>
      </c>
      <c r="Y95" s="12">
        <f t="shared" ref="Y95" si="907">(X95-X96)+$K95</f>
        <v>91.800000000000111</v>
      </c>
      <c r="Z95" s="12">
        <f t="shared" ref="Z95" si="908">(Y95-Y96)+$K95</f>
        <v>192.50000000000011</v>
      </c>
      <c r="AA95" s="12">
        <f t="shared" ref="AA95" si="909">(Z95-Z96)+$K95</f>
        <v>293.2000000000001</v>
      </c>
      <c r="AB95" s="12">
        <f t="shared" ref="AB95" si="910">(AA95-AA96)+$K95</f>
        <v>393.90000000000009</v>
      </c>
      <c r="AC95" s="12">
        <f t="shared" ref="AC95" si="911">(AB95-AB96)+$K95</f>
        <v>494.60000000000008</v>
      </c>
      <c r="AD95" s="12">
        <f t="shared" ref="AD95" si="912">(AC95-AC96)+$K95</f>
        <v>595.30000000000007</v>
      </c>
      <c r="AE95" s="12">
        <f t="shared" ref="AE95" si="913">(AD95-AD96)+$K95</f>
        <v>696.00000000000011</v>
      </c>
      <c r="AF95" s="12"/>
      <c r="AG95" s="12"/>
      <c r="AH95" s="12"/>
      <c r="AI95" s="12"/>
      <c r="AJ95" s="12"/>
      <c r="AK95" s="12"/>
      <c r="AL95" s="12"/>
      <c r="AM95" s="12"/>
      <c r="AN95" s="12"/>
      <c r="AO95" s="13">
        <f>AE95-AE96</f>
        <v>696.00000000000011</v>
      </c>
    </row>
    <row r="96" spans="1:41" ht="19.5" hidden="1" customHeight="1" x14ac:dyDescent="0.2">
      <c r="A96" s="14" t="s">
        <v>127</v>
      </c>
      <c r="B96" s="15">
        <f t="shared" si="753"/>
        <v>1007</v>
      </c>
      <c r="C96" s="15" t="s">
        <v>89</v>
      </c>
      <c r="D96" s="34" t="s">
        <v>134</v>
      </c>
      <c r="E96" s="34" t="s">
        <v>80</v>
      </c>
      <c r="F96" s="15">
        <v>2</v>
      </c>
      <c r="G96" s="15">
        <v>156</v>
      </c>
      <c r="H96" s="15">
        <v>532</v>
      </c>
      <c r="I96" s="32" t="s">
        <v>60</v>
      </c>
      <c r="J96" s="15"/>
      <c r="K96" s="37"/>
      <c r="L96" s="48">
        <v>652</v>
      </c>
      <c r="M96" s="48">
        <v>153</v>
      </c>
      <c r="N96" s="48"/>
      <c r="O96" s="48">
        <v>182</v>
      </c>
      <c r="P96" s="48"/>
      <c r="Q96" s="48"/>
      <c r="R96" s="49">
        <v>331</v>
      </c>
      <c r="S96" s="49"/>
      <c r="T96" s="49"/>
      <c r="U96" s="49"/>
      <c r="V96" s="49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7"/>
    </row>
    <row r="97" spans="1:41" ht="19.5" hidden="1" customHeight="1" x14ac:dyDescent="0.25">
      <c r="A97" s="36" t="s">
        <v>127</v>
      </c>
      <c r="B97" s="10">
        <f t="shared" si="753"/>
        <v>1007</v>
      </c>
      <c r="C97" s="10" t="s">
        <v>89</v>
      </c>
      <c r="D97" s="33" t="s">
        <v>135</v>
      </c>
      <c r="E97" s="33" t="s">
        <v>67</v>
      </c>
      <c r="F97" s="10">
        <v>2</v>
      </c>
      <c r="G97" s="10">
        <v>2145</v>
      </c>
      <c r="H97" s="10">
        <v>363</v>
      </c>
      <c r="I97" s="9" t="s">
        <v>59</v>
      </c>
      <c r="J97" s="10">
        <f t="shared" ref="J97:J99" si="914">(B97*F97)</f>
        <v>2014</v>
      </c>
      <c r="K97" s="11">
        <f t="shared" ref="K97:K99" si="915">J97/20</f>
        <v>100.7</v>
      </c>
      <c r="L97" s="47">
        <f>K97</f>
        <v>100.7</v>
      </c>
      <c r="M97" s="47">
        <f>(L97-L98)+$K97</f>
        <v>-693.59999999999991</v>
      </c>
      <c r="N97" s="47">
        <f t="shared" ref="N97" si="916">(M97-M98)+$K97</f>
        <v>-692.89999999999986</v>
      </c>
      <c r="O97" s="47">
        <f t="shared" ref="O97" si="917">(N97-N98)+$K97</f>
        <v>-692.19999999999982</v>
      </c>
      <c r="P97" s="47">
        <f t="shared" ref="P97" si="918">(O97-O98)+$K97</f>
        <v>-591.49999999999977</v>
      </c>
      <c r="Q97" s="47">
        <f t="shared" ref="Q97" si="919">(P97-P98)+$K97</f>
        <v>-490.79999999999978</v>
      </c>
      <c r="R97" s="47">
        <f t="shared" ref="R97" si="920">(Q97-Q98)+$K97</f>
        <v>-390.0999999999998</v>
      </c>
      <c r="S97" s="47">
        <f t="shared" ref="S97" si="921">(R97-R98)+$K97</f>
        <v>-289.39999999999981</v>
      </c>
      <c r="T97" s="47">
        <f t="shared" ref="T97" si="922">(S97-S98)+$K97</f>
        <v>-188.69999999999982</v>
      </c>
      <c r="U97" s="47">
        <f t="shared" ref="U97" si="923">(T97-T98)+$K97</f>
        <v>-232.99999999999983</v>
      </c>
      <c r="V97" s="47">
        <f t="shared" ref="V97" si="924">(U97-U98)+$K97</f>
        <v>-132.29999999999984</v>
      </c>
      <c r="W97" s="12">
        <f t="shared" ref="W97" si="925">(V97-V98)+$K97</f>
        <v>-31.599999999999838</v>
      </c>
      <c r="X97" s="12">
        <f t="shared" ref="X97" si="926">(W97-W98)+$K97</f>
        <v>69.100000000000165</v>
      </c>
      <c r="Y97" s="12">
        <f t="shared" ref="Y97" si="927">(X97-X98)+$K97</f>
        <v>169.80000000000018</v>
      </c>
      <c r="Z97" s="12">
        <f t="shared" ref="Z97" si="928">(Y97-Y98)+$K97</f>
        <v>270.50000000000017</v>
      </c>
      <c r="AA97" s="12">
        <f t="shared" ref="AA97" si="929">(Z97-Z98)+$K97</f>
        <v>371.20000000000016</v>
      </c>
      <c r="AB97" s="12">
        <f t="shared" ref="AB97" si="930">(AA97-AA98)+$K97</f>
        <v>471.90000000000015</v>
      </c>
      <c r="AC97" s="12">
        <f t="shared" ref="AC97" si="931">(AB97-AB98)+$K97</f>
        <v>572.60000000000014</v>
      </c>
      <c r="AD97" s="12">
        <f t="shared" ref="AD97" si="932">(AC97-AC98)+$K97</f>
        <v>673.30000000000018</v>
      </c>
      <c r="AE97" s="12">
        <f t="shared" ref="AE97" si="933">(AD97-AD98)+$K97</f>
        <v>774.00000000000023</v>
      </c>
      <c r="AF97" s="12"/>
      <c r="AG97" s="12"/>
      <c r="AH97" s="12"/>
      <c r="AI97" s="12"/>
      <c r="AJ97" s="12"/>
      <c r="AK97" s="12"/>
      <c r="AL97" s="12"/>
      <c r="AM97" s="12"/>
      <c r="AN97" s="12"/>
      <c r="AO97" s="13">
        <f>AE97-AE98</f>
        <v>774.00000000000023</v>
      </c>
    </row>
    <row r="98" spans="1:41" ht="19.5" hidden="1" customHeight="1" x14ac:dyDescent="0.2">
      <c r="A98" s="14" t="s">
        <v>127</v>
      </c>
      <c r="B98" s="15">
        <f t="shared" si="753"/>
        <v>1007</v>
      </c>
      <c r="C98" s="15" t="s">
        <v>89</v>
      </c>
      <c r="D98" s="34" t="s">
        <v>135</v>
      </c>
      <c r="E98" s="34" t="s">
        <v>67</v>
      </c>
      <c r="F98" s="15">
        <v>2</v>
      </c>
      <c r="G98" s="15"/>
      <c r="H98" s="15">
        <v>532</v>
      </c>
      <c r="I98" s="32" t="s">
        <v>60</v>
      </c>
      <c r="J98" s="15"/>
      <c r="K98" s="37"/>
      <c r="L98" s="48">
        <v>895</v>
      </c>
      <c r="M98" s="48">
        <v>100</v>
      </c>
      <c r="N98" s="48">
        <v>100</v>
      </c>
      <c r="O98" s="48"/>
      <c r="P98" s="48"/>
      <c r="Q98" s="48"/>
      <c r="R98" s="49"/>
      <c r="S98" s="49"/>
      <c r="T98" s="49">
        <v>145</v>
      </c>
      <c r="U98" s="49"/>
      <c r="V98" s="49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7"/>
    </row>
    <row r="99" spans="1:41" ht="19.5" hidden="1" customHeight="1" x14ac:dyDescent="0.25">
      <c r="A99" s="36" t="s">
        <v>127</v>
      </c>
      <c r="B99" s="10">
        <f t="shared" si="753"/>
        <v>1007</v>
      </c>
      <c r="C99" s="10" t="s">
        <v>68</v>
      </c>
      <c r="D99" s="33" t="s">
        <v>136</v>
      </c>
      <c r="E99" s="33" t="s">
        <v>137</v>
      </c>
      <c r="F99" s="10">
        <v>2</v>
      </c>
      <c r="G99" s="10">
        <v>600</v>
      </c>
      <c r="H99" s="10">
        <v>0</v>
      </c>
      <c r="I99" s="9" t="s">
        <v>59</v>
      </c>
      <c r="J99" s="10">
        <f t="shared" si="914"/>
        <v>2014</v>
      </c>
      <c r="K99" s="11">
        <f t="shared" si="915"/>
        <v>100.7</v>
      </c>
      <c r="L99" s="47">
        <f>K99</f>
        <v>100.7</v>
      </c>
      <c r="M99" s="47">
        <f>(L99-L100)+$K99</f>
        <v>201.4</v>
      </c>
      <c r="N99" s="47">
        <f t="shared" ref="N99" si="934">(M99-M100)+$K99</f>
        <v>302.10000000000002</v>
      </c>
      <c r="O99" s="47">
        <f t="shared" ref="O99" si="935">(N99-N100)+$K99</f>
        <v>306.8</v>
      </c>
      <c r="P99" s="47">
        <f t="shared" ref="P99" si="936">(O99-O100)+$K99</f>
        <v>163.5</v>
      </c>
      <c r="Q99" s="47">
        <f t="shared" ref="Q99" si="937">(P99-P100)+$K99</f>
        <v>55.2</v>
      </c>
      <c r="R99" s="47">
        <f t="shared" ref="R99" si="938">(Q99-Q100)+$K99</f>
        <v>155.9</v>
      </c>
      <c r="S99" s="47">
        <f t="shared" ref="S99" si="939">(R99-R100)+$K99</f>
        <v>90.600000000000009</v>
      </c>
      <c r="T99" s="47">
        <f t="shared" ref="T99" si="940">(S99-S100)+$K99</f>
        <v>191.3</v>
      </c>
      <c r="U99" s="47">
        <f t="shared" ref="U99" si="941">(T99-T100)+$K99</f>
        <v>67.000000000000014</v>
      </c>
      <c r="V99" s="47">
        <f t="shared" ref="V99" si="942">(U99-U100)+$K99</f>
        <v>167.70000000000002</v>
      </c>
      <c r="W99" s="12">
        <f t="shared" ref="W99" si="943">(V99-V100)+$K99</f>
        <v>-0.5999999999999801</v>
      </c>
      <c r="X99" s="12">
        <f t="shared" ref="X99" si="944">(W99-W100)+$K99</f>
        <v>100.10000000000002</v>
      </c>
      <c r="Y99" s="12">
        <f t="shared" ref="Y99" si="945">(X99-X100)+$K99</f>
        <v>200.8</v>
      </c>
      <c r="Z99" s="12">
        <f t="shared" ref="Z99" si="946">(Y99-Y100)+$K99</f>
        <v>301.5</v>
      </c>
      <c r="AA99" s="12">
        <f t="shared" ref="AA99" si="947">(Z99-Z100)+$K99</f>
        <v>402.2</v>
      </c>
      <c r="AB99" s="12">
        <f t="shared" ref="AB99" si="948">(AA99-AA100)+$K99</f>
        <v>502.9</v>
      </c>
      <c r="AC99" s="12">
        <f t="shared" ref="AC99" si="949">(AB99-AB100)+$K99</f>
        <v>603.6</v>
      </c>
      <c r="AD99" s="12">
        <f t="shared" ref="AD99" si="950">(AC99-AC100)+$K99</f>
        <v>704.30000000000007</v>
      </c>
      <c r="AE99" s="12">
        <f t="shared" ref="AE99" si="951">(AD99-AD100)+$K99</f>
        <v>805.00000000000011</v>
      </c>
      <c r="AF99" s="12"/>
      <c r="AG99" s="12"/>
      <c r="AH99" s="12"/>
      <c r="AI99" s="12"/>
      <c r="AJ99" s="12"/>
      <c r="AK99" s="12"/>
      <c r="AL99" s="12"/>
      <c r="AM99" s="12"/>
      <c r="AN99" s="12"/>
      <c r="AO99" s="13">
        <f>AE99-AE100</f>
        <v>805.00000000000011</v>
      </c>
    </row>
    <row r="100" spans="1:41" ht="19.5" hidden="1" customHeight="1" x14ac:dyDescent="0.2">
      <c r="A100" s="14" t="s">
        <v>127</v>
      </c>
      <c r="B100" s="15">
        <f t="shared" si="753"/>
        <v>1007</v>
      </c>
      <c r="C100" s="15" t="s">
        <v>68</v>
      </c>
      <c r="D100" s="34" t="s">
        <v>136</v>
      </c>
      <c r="E100" s="34" t="s">
        <v>137</v>
      </c>
      <c r="F100" s="15">
        <v>2</v>
      </c>
      <c r="G100" s="15">
        <v>748</v>
      </c>
      <c r="H100" s="15">
        <v>0</v>
      </c>
      <c r="I100" s="32" t="s">
        <v>60</v>
      </c>
      <c r="J100" s="15"/>
      <c r="K100" s="37"/>
      <c r="L100" s="48"/>
      <c r="M100" s="48"/>
      <c r="N100" s="48">
        <v>96</v>
      </c>
      <c r="O100" s="48">
        <v>244</v>
      </c>
      <c r="P100" s="48">
        <v>209</v>
      </c>
      <c r="Q100" s="48"/>
      <c r="R100" s="49">
        <v>166</v>
      </c>
      <c r="S100" s="49"/>
      <c r="T100" s="49">
        <v>225</v>
      </c>
      <c r="U100" s="49"/>
      <c r="V100" s="49">
        <v>269</v>
      </c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7"/>
    </row>
    <row r="101" spans="1:41" ht="19.5" hidden="1" customHeight="1" x14ac:dyDescent="0.25">
      <c r="A101" s="36" t="s">
        <v>127</v>
      </c>
      <c r="B101" s="10">
        <f>B98</f>
        <v>1007</v>
      </c>
      <c r="C101" s="10" t="s">
        <v>68</v>
      </c>
      <c r="D101" s="33" t="s">
        <v>125</v>
      </c>
      <c r="E101" s="33" t="s">
        <v>70</v>
      </c>
      <c r="F101" s="10">
        <v>2</v>
      </c>
      <c r="G101" s="10">
        <v>3830</v>
      </c>
      <c r="H101" s="10">
        <v>0</v>
      </c>
      <c r="I101" s="9" t="s">
        <v>59</v>
      </c>
      <c r="J101" s="10">
        <f t="shared" ref="J101" si="952">(B101*F101)</f>
        <v>2014</v>
      </c>
      <c r="K101" s="11">
        <f t="shared" ref="K101" si="953">J101/20</f>
        <v>100.7</v>
      </c>
      <c r="L101" s="47">
        <f>K101</f>
        <v>100.7</v>
      </c>
      <c r="M101" s="47">
        <f>(L101-L102)+$K101</f>
        <v>-330.6</v>
      </c>
      <c r="N101" s="47">
        <f t="shared" ref="N101" si="954">(M101-M102)+$K101</f>
        <v>-229.90000000000003</v>
      </c>
      <c r="O101" s="47">
        <f t="shared" ref="O101" si="955">(N101-N102)+$K101</f>
        <v>-129.20000000000005</v>
      </c>
      <c r="P101" s="47">
        <f t="shared" ref="P101" si="956">(O101-O102)+$K101</f>
        <v>-28.500000000000043</v>
      </c>
      <c r="Q101" s="47">
        <f t="shared" ref="Q101" si="957">(P101-P102)+$K101</f>
        <v>72.19999999999996</v>
      </c>
      <c r="R101" s="47">
        <f t="shared" ref="R101" si="958">(Q101-Q102)+$K101</f>
        <v>131.89999999999998</v>
      </c>
      <c r="S101" s="47">
        <f t="shared" ref="S101" si="959">(R101-R102)+$K101</f>
        <v>73.59999999999998</v>
      </c>
      <c r="T101" s="47">
        <f t="shared" ref="T101" si="960">(S101-S102)+$K101</f>
        <v>-365.70000000000005</v>
      </c>
      <c r="U101" s="47">
        <f t="shared" ref="U101" si="961">(T101-T102)+$K101</f>
        <v>-265.00000000000006</v>
      </c>
      <c r="V101" s="47">
        <f t="shared" ref="V101" si="962">(U101-U102)+$K101</f>
        <v>-164.30000000000007</v>
      </c>
      <c r="W101" s="12">
        <f t="shared" ref="W101" si="963">(V101-V102)+$K101</f>
        <v>-63.600000000000065</v>
      </c>
      <c r="X101" s="12">
        <f t="shared" ref="X101" si="964">(W101-W102)+$K101</f>
        <v>37.099999999999937</v>
      </c>
      <c r="Y101" s="12">
        <f t="shared" ref="Y101" si="965">(X101-X102)+$K101</f>
        <v>137.79999999999995</v>
      </c>
      <c r="Z101" s="12">
        <f t="shared" ref="Z101" si="966">(Y101-Y102)+$K101</f>
        <v>238.49999999999994</v>
      </c>
      <c r="AA101" s="12">
        <f t="shared" ref="AA101" si="967">(Z101-Z102)+$K101</f>
        <v>339.19999999999993</v>
      </c>
      <c r="AB101" s="12">
        <f t="shared" ref="AB101" si="968">(AA101-AA102)+$K101</f>
        <v>439.89999999999992</v>
      </c>
      <c r="AC101" s="12">
        <f t="shared" ref="AC101" si="969">(AB101-AB102)+$K101</f>
        <v>540.59999999999991</v>
      </c>
      <c r="AD101" s="12">
        <f t="shared" ref="AD101" si="970">(AC101-AC102)+$K101</f>
        <v>641.29999999999995</v>
      </c>
      <c r="AE101" s="12">
        <f t="shared" ref="AE101" si="971">(AD101-AD102)+$K101</f>
        <v>742</v>
      </c>
      <c r="AF101" s="12"/>
      <c r="AG101" s="12"/>
      <c r="AH101" s="12"/>
      <c r="AI101" s="12"/>
      <c r="AJ101" s="12"/>
      <c r="AK101" s="12"/>
      <c r="AL101" s="12"/>
      <c r="AM101" s="12"/>
      <c r="AN101" s="12"/>
      <c r="AO101" s="13">
        <f>AE101-AE102</f>
        <v>742</v>
      </c>
    </row>
    <row r="102" spans="1:41" ht="19.5" hidden="1" customHeight="1" x14ac:dyDescent="0.2">
      <c r="A102" s="14" t="s">
        <v>127</v>
      </c>
      <c r="B102" s="15">
        <f t="shared" si="753"/>
        <v>1007</v>
      </c>
      <c r="C102" s="15" t="s">
        <v>68</v>
      </c>
      <c r="D102" s="34" t="s">
        <v>125</v>
      </c>
      <c r="E102" s="34" t="s">
        <v>70</v>
      </c>
      <c r="F102" s="15">
        <v>2</v>
      </c>
      <c r="G102" s="15">
        <v>690</v>
      </c>
      <c r="H102" s="15">
        <v>532</v>
      </c>
      <c r="I102" s="32" t="s">
        <v>60</v>
      </c>
      <c r="J102" s="15"/>
      <c r="K102" s="37"/>
      <c r="L102" s="48">
        <v>532</v>
      </c>
      <c r="M102" s="48"/>
      <c r="N102" s="48"/>
      <c r="O102" s="48"/>
      <c r="P102" s="48"/>
      <c r="Q102" s="48">
        <v>41</v>
      </c>
      <c r="R102" s="49">
        <v>159</v>
      </c>
      <c r="S102" s="49">
        <v>540</v>
      </c>
      <c r="T102" s="49"/>
      <c r="U102" s="49"/>
      <c r="V102" s="49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7"/>
    </row>
    <row r="103" spans="1:41" ht="22.5" hidden="1" customHeight="1" x14ac:dyDescent="0.25">
      <c r="A103" s="36" t="s">
        <v>127</v>
      </c>
      <c r="B103" s="10">
        <f t="shared" si="753"/>
        <v>1007</v>
      </c>
      <c r="C103" s="10" t="s">
        <v>68</v>
      </c>
      <c r="D103" s="33" t="s">
        <v>126</v>
      </c>
      <c r="E103" s="33" t="s">
        <v>84</v>
      </c>
      <c r="F103" s="10">
        <v>2</v>
      </c>
      <c r="G103" s="10">
        <v>290</v>
      </c>
      <c r="H103" s="10">
        <v>1177</v>
      </c>
      <c r="I103" s="9" t="s">
        <v>59</v>
      </c>
      <c r="J103" s="10">
        <f t="shared" ref="J103" si="972">(B103*F103)</f>
        <v>2014</v>
      </c>
      <c r="K103" s="11">
        <f t="shared" ref="K103" si="973">J103/20</f>
        <v>100.7</v>
      </c>
      <c r="L103" s="47">
        <f>K103</f>
        <v>100.7</v>
      </c>
      <c r="M103" s="47">
        <f>(L103-L104)+$K103</f>
        <v>-1507.6</v>
      </c>
      <c r="N103" s="47">
        <f t="shared" ref="N103" si="974">(M103-M104)+$K103</f>
        <v>-1406.8999999999999</v>
      </c>
      <c r="O103" s="47">
        <f t="shared" ref="O103" si="975">(N103-N104)+$K103</f>
        <v>-1306.1999999999998</v>
      </c>
      <c r="P103" s="47">
        <f t="shared" ref="P103" si="976">(O103-O104)+$K103</f>
        <v>-1205.4999999999998</v>
      </c>
      <c r="Q103" s="47">
        <f t="shared" ref="Q103" si="977">(P103-P104)+$K103</f>
        <v>-1104.7999999999997</v>
      </c>
      <c r="R103" s="47">
        <f t="shared" ref="R103" si="978">(Q103-Q104)+$K103</f>
        <v>-1004.0999999999997</v>
      </c>
      <c r="S103" s="47">
        <f t="shared" ref="S103" si="979">(R103-R104)+$K103</f>
        <v>-903.39999999999964</v>
      </c>
      <c r="T103" s="47">
        <f t="shared" ref="T103" si="980">(S103-S104)+$K103</f>
        <v>-802.69999999999959</v>
      </c>
      <c r="U103" s="47">
        <f t="shared" ref="U103" si="981">(T103-T104)+$K103</f>
        <v>-701.99999999999955</v>
      </c>
      <c r="V103" s="47">
        <f t="shared" ref="V103" si="982">(U103-U104)+$K103</f>
        <v>-601.2999999999995</v>
      </c>
      <c r="W103" s="12">
        <f t="shared" ref="W103" si="983">(V103-V104)+$K103</f>
        <v>-500.59999999999951</v>
      </c>
      <c r="X103" s="12">
        <f t="shared" ref="X103" si="984">(W103-W104)+$K103</f>
        <v>-399.89999999999952</v>
      </c>
      <c r="Y103" s="12">
        <f t="shared" ref="Y103" si="985">(X103-X104)+$K103</f>
        <v>-299.19999999999953</v>
      </c>
      <c r="Z103" s="12">
        <f t="shared" ref="Z103" si="986">(Y103-Y104)+$K103</f>
        <v>-198.49999999999955</v>
      </c>
      <c r="AA103" s="12">
        <f t="shared" ref="AA103" si="987">(Z103-Z104)+$K103</f>
        <v>-97.799999999999542</v>
      </c>
      <c r="AB103" s="12">
        <f t="shared" ref="AB103" si="988">(AA103-AA104)+$K103</f>
        <v>2.9000000000004604</v>
      </c>
      <c r="AC103" s="12">
        <f t="shared" ref="AC103" si="989">(AB103-AB104)+$K103</f>
        <v>103.60000000000046</v>
      </c>
      <c r="AD103" s="12">
        <f t="shared" ref="AD103" si="990">(AC103-AC104)+$K103</f>
        <v>204.30000000000047</v>
      </c>
      <c r="AE103" s="12">
        <f t="shared" ref="AE103" si="991">(AD103-AD104)+$K103</f>
        <v>305.00000000000045</v>
      </c>
      <c r="AF103" s="12"/>
      <c r="AG103" s="12"/>
      <c r="AH103" s="12"/>
      <c r="AI103" s="12"/>
      <c r="AJ103" s="12"/>
      <c r="AK103" s="12"/>
      <c r="AL103" s="12"/>
      <c r="AM103" s="12"/>
      <c r="AN103" s="12"/>
      <c r="AO103" s="13">
        <f>AE103-AE104</f>
        <v>305.00000000000045</v>
      </c>
    </row>
    <row r="104" spans="1:41" ht="19.5" hidden="1" customHeight="1" x14ac:dyDescent="0.2">
      <c r="A104" s="14" t="s">
        <v>127</v>
      </c>
      <c r="B104" s="15">
        <f t="shared" si="753"/>
        <v>1007</v>
      </c>
      <c r="C104" s="15" t="s">
        <v>68</v>
      </c>
      <c r="D104" s="34" t="s">
        <v>126</v>
      </c>
      <c r="E104" s="34" t="s">
        <v>84</v>
      </c>
      <c r="F104" s="15">
        <v>2</v>
      </c>
      <c r="G104" s="15"/>
      <c r="H104" s="15">
        <v>532</v>
      </c>
      <c r="I104" s="32" t="s">
        <v>60</v>
      </c>
      <c r="J104" s="15"/>
      <c r="K104" s="37"/>
      <c r="L104" s="48">
        <v>1709</v>
      </c>
      <c r="M104" s="48"/>
      <c r="N104" s="48"/>
      <c r="O104" s="48"/>
      <c r="P104" s="48"/>
      <c r="Q104" s="48"/>
      <c r="R104" s="49"/>
      <c r="S104" s="49"/>
      <c r="T104" s="49"/>
      <c r="U104" s="49"/>
      <c r="V104" s="49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7"/>
    </row>
    <row r="105" spans="1:41" ht="19.5" hidden="1" customHeight="1" x14ac:dyDescent="0.25">
      <c r="A105" s="36" t="s">
        <v>138</v>
      </c>
      <c r="B105" s="10">
        <v>775</v>
      </c>
      <c r="C105" s="10" t="s">
        <v>68</v>
      </c>
      <c r="D105" s="33" t="s">
        <v>139</v>
      </c>
      <c r="E105" s="33" t="s">
        <v>113</v>
      </c>
      <c r="F105" s="10">
        <v>1</v>
      </c>
      <c r="G105" s="10">
        <v>20</v>
      </c>
      <c r="H105" s="10">
        <v>910</v>
      </c>
      <c r="I105" s="9" t="s">
        <v>59</v>
      </c>
      <c r="J105" s="10">
        <f t="shared" ref="J105" si="992">(B105*F105)</f>
        <v>775</v>
      </c>
      <c r="K105" s="11">
        <f t="shared" ref="K105" si="993">J105/20</f>
        <v>38.75</v>
      </c>
      <c r="L105" s="47">
        <f>K105</f>
        <v>38.75</v>
      </c>
      <c r="M105" s="47">
        <f>(L105-L106)+$K105</f>
        <v>-840.5</v>
      </c>
      <c r="N105" s="47">
        <f t="shared" ref="N105" si="994">(M105-M106)+$K105</f>
        <v>-801.75</v>
      </c>
      <c r="O105" s="47">
        <f t="shared" ref="O105" si="995">(N105-N106)+$K105</f>
        <v>-763</v>
      </c>
      <c r="P105" s="47">
        <f t="shared" ref="P105" si="996">(O105-O106)+$K105</f>
        <v>-724.25</v>
      </c>
      <c r="Q105" s="47">
        <f t="shared" ref="Q105" si="997">(P105-P106)+$K105</f>
        <v>-685.5</v>
      </c>
      <c r="R105" s="47">
        <f t="shared" ref="R105" si="998">(Q105-Q106)+$K105</f>
        <v>-646.75</v>
      </c>
      <c r="S105" s="47">
        <f t="shared" ref="S105" si="999">(R105-R106)+$K105</f>
        <v>-608</v>
      </c>
      <c r="T105" s="47">
        <f t="shared" ref="T105" si="1000">(S105-S106)+$K105</f>
        <v>-569.25</v>
      </c>
      <c r="U105" s="47">
        <f t="shared" ref="U105" si="1001">(T105-T106)+$K105</f>
        <v>-530.5</v>
      </c>
      <c r="V105" s="47">
        <f t="shared" ref="V105" si="1002">(U105-U106)+$K105</f>
        <v>-491.75</v>
      </c>
      <c r="W105" s="12">
        <f t="shared" ref="W105" si="1003">(V105-V106)+$K105</f>
        <v>-453</v>
      </c>
      <c r="X105" s="12">
        <f t="shared" ref="X105" si="1004">(W105-W106)+$K105</f>
        <v>-414.25</v>
      </c>
      <c r="Y105" s="12">
        <f t="shared" ref="Y105" si="1005">(X105-X106)+$K105</f>
        <v>-375.5</v>
      </c>
      <c r="Z105" s="12">
        <f t="shared" ref="Z105" si="1006">(Y105-Y106)+$K105</f>
        <v>-336.75</v>
      </c>
      <c r="AA105" s="12">
        <f t="shared" ref="AA105" si="1007">(Z105-Z106)+$K105</f>
        <v>-298</v>
      </c>
      <c r="AB105" s="12">
        <f t="shared" ref="AB105" si="1008">(AA105-AA106)+$K105</f>
        <v>-259.25</v>
      </c>
      <c r="AC105" s="12">
        <f t="shared" ref="AC105" si="1009">(AB105-AB106)+$K105</f>
        <v>-220.5</v>
      </c>
      <c r="AD105" s="12">
        <f t="shared" ref="AD105" si="1010">(AC105-AC106)+$K105</f>
        <v>-181.75</v>
      </c>
      <c r="AE105" s="12">
        <f t="shared" ref="AE105" si="1011">(AD105-AD106)+$K105</f>
        <v>-143</v>
      </c>
      <c r="AF105" s="12"/>
      <c r="AG105" s="12"/>
      <c r="AH105" s="12"/>
      <c r="AI105" s="12"/>
      <c r="AJ105" s="12"/>
      <c r="AK105" s="12"/>
      <c r="AL105" s="12"/>
      <c r="AM105" s="12"/>
      <c r="AN105" s="12"/>
      <c r="AO105" s="13">
        <f>AE105-AE106</f>
        <v>-143</v>
      </c>
    </row>
    <row r="106" spans="1:41" ht="19.5" hidden="1" customHeight="1" x14ac:dyDescent="0.2">
      <c r="A106" s="14" t="s">
        <v>138</v>
      </c>
      <c r="B106" s="15">
        <f>B105</f>
        <v>775</v>
      </c>
      <c r="C106" s="15" t="s">
        <v>68</v>
      </c>
      <c r="D106" s="34" t="s">
        <v>139</v>
      </c>
      <c r="E106" s="34" t="s">
        <v>113</v>
      </c>
      <c r="F106" s="15">
        <v>1</v>
      </c>
      <c r="G106" s="15"/>
      <c r="H106" s="15">
        <v>8</v>
      </c>
      <c r="I106" s="32" t="s">
        <v>60</v>
      </c>
      <c r="J106" s="15"/>
      <c r="K106" s="37"/>
      <c r="L106" s="48">
        <v>918</v>
      </c>
      <c r="M106" s="48"/>
      <c r="N106" s="48"/>
      <c r="O106" s="48"/>
      <c r="P106" s="48"/>
      <c r="Q106" s="48"/>
      <c r="R106" s="49"/>
      <c r="S106" s="49"/>
      <c r="T106" s="49"/>
      <c r="U106" s="49"/>
      <c r="V106" s="49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7"/>
    </row>
    <row r="107" spans="1:41" ht="19.5" hidden="1" customHeight="1" x14ac:dyDescent="0.25">
      <c r="A107" s="36" t="s">
        <v>138</v>
      </c>
      <c r="B107" s="10">
        <f t="shared" ref="B107:B118" si="1012">B106</f>
        <v>775</v>
      </c>
      <c r="C107" s="10" t="s">
        <v>68</v>
      </c>
      <c r="D107" s="33" t="s">
        <v>140</v>
      </c>
      <c r="E107" s="33" t="s">
        <v>141</v>
      </c>
      <c r="F107" s="10">
        <v>1</v>
      </c>
      <c r="G107" s="10"/>
      <c r="H107" s="10">
        <v>0</v>
      </c>
      <c r="I107" s="9" t="s">
        <v>59</v>
      </c>
      <c r="J107" s="10">
        <f t="shared" ref="J107" si="1013">(B107*F107)</f>
        <v>775</v>
      </c>
      <c r="K107" s="11">
        <f t="shared" ref="K107" si="1014">J107/20</f>
        <v>38.75</v>
      </c>
      <c r="L107" s="47">
        <f>K107</f>
        <v>38.75</v>
      </c>
      <c r="M107" s="47">
        <f>(L107-L108)+$K107</f>
        <v>-1182.5</v>
      </c>
      <c r="N107" s="47">
        <f t="shared" ref="N107" si="1015">(M107-M108)+$K107</f>
        <v>-1143.75</v>
      </c>
      <c r="O107" s="47">
        <f t="shared" ref="O107" si="1016">(N107-N108)+$K107</f>
        <v>-1105</v>
      </c>
      <c r="P107" s="47">
        <f t="shared" ref="P107" si="1017">(O107-O108)+$K107</f>
        <v>-1066.25</v>
      </c>
      <c r="Q107" s="47">
        <f t="shared" ref="Q107" si="1018">(P107-P108)+$K107</f>
        <v>-1027.5</v>
      </c>
      <c r="R107" s="47">
        <f t="shared" ref="R107" si="1019">(Q107-Q108)+$K107</f>
        <v>-988.75</v>
      </c>
      <c r="S107" s="47">
        <f t="shared" ref="S107" si="1020">(R107-R108)+$K107</f>
        <v>-950</v>
      </c>
      <c r="T107" s="47">
        <f t="shared" ref="T107" si="1021">(S107-S108)+$K107</f>
        <v>-911.25</v>
      </c>
      <c r="U107" s="47">
        <f t="shared" ref="U107" si="1022">(T107-T108)+$K107</f>
        <v>-872.5</v>
      </c>
      <c r="V107" s="47">
        <f t="shared" ref="V107" si="1023">(U107-U108)+$K107</f>
        <v>-833.75</v>
      </c>
      <c r="W107" s="12">
        <f t="shared" ref="W107" si="1024">(V107-V108)+$K107</f>
        <v>-795</v>
      </c>
      <c r="X107" s="12">
        <f t="shared" ref="X107" si="1025">(W107-W108)+$K107</f>
        <v>-756.25</v>
      </c>
      <c r="Y107" s="12">
        <f t="shared" ref="Y107" si="1026">(X107-X108)+$K107</f>
        <v>-717.5</v>
      </c>
      <c r="Z107" s="12">
        <f t="shared" ref="Z107" si="1027">(Y107-Y108)+$K107</f>
        <v>-678.75</v>
      </c>
      <c r="AA107" s="12">
        <f t="shared" ref="AA107" si="1028">(Z107-Z108)+$K107</f>
        <v>-640</v>
      </c>
      <c r="AB107" s="12">
        <f t="shared" ref="AB107" si="1029">(AA107-AA108)+$K107</f>
        <v>-601.25</v>
      </c>
      <c r="AC107" s="12">
        <f t="shared" ref="AC107" si="1030">(AB107-AB108)+$K107</f>
        <v>-562.5</v>
      </c>
      <c r="AD107" s="12">
        <f t="shared" ref="AD107" si="1031">(AC107-AC108)+$K107</f>
        <v>-523.75</v>
      </c>
      <c r="AE107" s="12">
        <f t="shared" ref="AE107" si="1032">(AD107-AD108)+$K107</f>
        <v>-485</v>
      </c>
      <c r="AF107" s="12"/>
      <c r="AG107" s="12"/>
      <c r="AH107" s="12"/>
      <c r="AI107" s="12"/>
      <c r="AJ107" s="12"/>
      <c r="AK107" s="12"/>
      <c r="AL107" s="12"/>
      <c r="AM107" s="12"/>
      <c r="AN107" s="12"/>
      <c r="AO107" s="13">
        <f>AE107-AE108</f>
        <v>-485</v>
      </c>
    </row>
    <row r="108" spans="1:41" ht="19.5" hidden="1" customHeight="1" x14ac:dyDescent="0.2">
      <c r="A108" s="14" t="s">
        <v>138</v>
      </c>
      <c r="B108" s="15">
        <f t="shared" si="1012"/>
        <v>775</v>
      </c>
      <c r="C108" s="15" t="s">
        <v>68</v>
      </c>
      <c r="D108" s="34" t="s">
        <v>140</v>
      </c>
      <c r="E108" s="34" t="s">
        <v>141</v>
      </c>
      <c r="F108" s="15">
        <v>1</v>
      </c>
      <c r="G108" s="15"/>
      <c r="H108" s="15">
        <v>8</v>
      </c>
      <c r="I108" s="32" t="s">
        <v>60</v>
      </c>
      <c r="J108" s="15"/>
      <c r="K108" s="37"/>
      <c r="L108" s="48">
        <v>1260</v>
      </c>
      <c r="M108" s="48"/>
      <c r="N108" s="48"/>
      <c r="O108" s="48"/>
      <c r="P108" s="48"/>
      <c r="Q108" s="48"/>
      <c r="R108" s="49"/>
      <c r="S108" s="49"/>
      <c r="T108" s="49"/>
      <c r="U108" s="49"/>
      <c r="V108" s="49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7"/>
    </row>
    <row r="109" spans="1:41" ht="19.5" hidden="1" customHeight="1" x14ac:dyDescent="0.25">
      <c r="A109" s="36" t="s">
        <v>138</v>
      </c>
      <c r="B109" s="10">
        <f>B108</f>
        <v>775</v>
      </c>
      <c r="C109" s="10" t="s">
        <v>68</v>
      </c>
      <c r="D109" s="33" t="s">
        <v>142</v>
      </c>
      <c r="E109" s="33" t="s">
        <v>80</v>
      </c>
      <c r="F109" s="10">
        <v>1</v>
      </c>
      <c r="G109" s="10">
        <v>1900</v>
      </c>
      <c r="H109" s="10">
        <v>469</v>
      </c>
      <c r="I109" s="9" t="s">
        <v>59</v>
      </c>
      <c r="J109" s="10">
        <f t="shared" ref="J109" si="1033">(B109*F109)</f>
        <v>775</v>
      </c>
      <c r="K109" s="11">
        <f t="shared" ref="K109" si="1034">J109/20</f>
        <v>38.75</v>
      </c>
      <c r="L109" s="47">
        <f>K109</f>
        <v>38.75</v>
      </c>
      <c r="M109" s="47">
        <f>(L109-L110)+$K109</f>
        <v>-399.5</v>
      </c>
      <c r="N109" s="47">
        <f t="shared" ref="N109" si="1035">(M109-M110)+$K109</f>
        <v>-360.75</v>
      </c>
      <c r="O109" s="47">
        <f t="shared" ref="O109" si="1036">(N109-N110)+$K109</f>
        <v>-322</v>
      </c>
      <c r="P109" s="47">
        <f t="shared" ref="P109" si="1037">(O109-O110)+$K109</f>
        <v>-283.25</v>
      </c>
      <c r="Q109" s="47">
        <f t="shared" ref="Q109" si="1038">(P109-P110)+$K109</f>
        <v>-244.5</v>
      </c>
      <c r="R109" s="47">
        <f t="shared" ref="R109" si="1039">(Q109-Q110)+$K109</f>
        <v>-205.75</v>
      </c>
      <c r="S109" s="47">
        <f t="shared" ref="S109" si="1040">(R109-R110)+$K109</f>
        <v>-310</v>
      </c>
      <c r="T109" s="47">
        <f t="shared" ref="T109" si="1041">(S109-S110)+$K109</f>
        <v>-271.25</v>
      </c>
      <c r="U109" s="47">
        <f t="shared" ref="U109" si="1042">(T109-T110)+$K109</f>
        <v>-232.5</v>
      </c>
      <c r="V109" s="47">
        <f t="shared" ref="V109" si="1043">(U109-U110)+$K109</f>
        <v>-193.75</v>
      </c>
      <c r="W109" s="12">
        <f t="shared" ref="W109" si="1044">(V109-V110)+$K109</f>
        <v>-155</v>
      </c>
      <c r="X109" s="12">
        <f t="shared" ref="X109" si="1045">(W109-W110)+$K109</f>
        <v>-116.25</v>
      </c>
      <c r="Y109" s="12">
        <f t="shared" ref="Y109" si="1046">(X109-X110)+$K109</f>
        <v>-77.5</v>
      </c>
      <c r="Z109" s="12">
        <f t="shared" ref="Z109" si="1047">(Y109-Y110)+$K109</f>
        <v>-38.75</v>
      </c>
      <c r="AA109" s="12">
        <f t="shared" ref="AA109" si="1048">(Z109-Z110)+$K109</f>
        <v>0</v>
      </c>
      <c r="AB109" s="12">
        <f t="shared" ref="AB109" si="1049">(AA109-AA110)+$K109</f>
        <v>38.75</v>
      </c>
      <c r="AC109" s="12">
        <f t="shared" ref="AC109" si="1050">(AB109-AB110)+$K109</f>
        <v>77.5</v>
      </c>
      <c r="AD109" s="12">
        <f t="shared" ref="AD109" si="1051">(AC109-AC110)+$K109</f>
        <v>116.25</v>
      </c>
      <c r="AE109" s="12">
        <f t="shared" ref="AE109" si="1052">(AD109-AD110)+$K109</f>
        <v>155</v>
      </c>
      <c r="AF109" s="12"/>
      <c r="AG109" s="12"/>
      <c r="AH109" s="12"/>
      <c r="AI109" s="12"/>
      <c r="AJ109" s="12"/>
      <c r="AK109" s="12"/>
      <c r="AL109" s="12"/>
      <c r="AM109" s="12"/>
      <c r="AN109" s="12"/>
      <c r="AO109" s="13">
        <f>AE109-AE110</f>
        <v>155</v>
      </c>
    </row>
    <row r="110" spans="1:41" ht="19.5" hidden="1" customHeight="1" x14ac:dyDescent="0.2">
      <c r="A110" s="14" t="s">
        <v>138</v>
      </c>
      <c r="B110" s="15">
        <f t="shared" si="1012"/>
        <v>775</v>
      </c>
      <c r="C110" s="15" t="s">
        <v>68</v>
      </c>
      <c r="D110" s="34" t="s">
        <v>142</v>
      </c>
      <c r="E110" s="34" t="s">
        <v>80</v>
      </c>
      <c r="F110" s="15">
        <v>1</v>
      </c>
      <c r="G110" s="15">
        <v>395</v>
      </c>
      <c r="H110" s="15">
        <v>8</v>
      </c>
      <c r="I110" s="32" t="s">
        <v>60</v>
      </c>
      <c r="J110" s="15"/>
      <c r="K110" s="37"/>
      <c r="L110" s="48">
        <v>477</v>
      </c>
      <c r="M110" s="48"/>
      <c r="N110" s="48"/>
      <c r="O110" s="48"/>
      <c r="P110" s="48"/>
      <c r="Q110" s="48"/>
      <c r="R110" s="49">
        <v>143</v>
      </c>
      <c r="S110" s="49"/>
      <c r="T110" s="49"/>
      <c r="U110" s="49"/>
      <c r="V110" s="49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7"/>
    </row>
    <row r="111" spans="1:41" ht="19.5" hidden="1" customHeight="1" x14ac:dyDescent="0.25">
      <c r="A111" s="36" t="s">
        <v>138</v>
      </c>
      <c r="B111" s="10">
        <f t="shared" si="1012"/>
        <v>775</v>
      </c>
      <c r="C111" s="10" t="s">
        <v>68</v>
      </c>
      <c r="D111" s="33" t="s">
        <v>143</v>
      </c>
      <c r="E111" s="33" t="s">
        <v>113</v>
      </c>
      <c r="F111" s="10">
        <v>1</v>
      </c>
      <c r="G111" s="10">
        <v>0</v>
      </c>
      <c r="H111" s="10">
        <v>0</v>
      </c>
      <c r="I111" s="9" t="s">
        <v>59</v>
      </c>
      <c r="J111" s="10">
        <f t="shared" ref="J111" si="1053">(B111*F111)</f>
        <v>775</v>
      </c>
      <c r="K111" s="11">
        <f t="shared" ref="K111" si="1054">J111/20</f>
        <v>38.75</v>
      </c>
      <c r="L111" s="47">
        <f>K111</f>
        <v>38.75</v>
      </c>
      <c r="M111" s="47">
        <f>(L111-L112)+$K111</f>
        <v>69.5</v>
      </c>
      <c r="N111" s="47">
        <f t="shared" ref="N111" si="1055">(M111-M112)+$K111</f>
        <v>108.25</v>
      </c>
      <c r="O111" s="47">
        <f t="shared" ref="O111" si="1056">(N111-N112)+$K111</f>
        <v>147</v>
      </c>
      <c r="P111" s="47">
        <f t="shared" ref="P111" si="1057">(O111-O112)+$K111</f>
        <v>185.75</v>
      </c>
      <c r="Q111" s="47">
        <f t="shared" ref="Q111" si="1058">(P111-P112)+$K111</f>
        <v>224.5</v>
      </c>
      <c r="R111" s="47">
        <f t="shared" ref="R111" si="1059">(Q111-Q112)+$K111</f>
        <v>263.25</v>
      </c>
      <c r="S111" s="47">
        <f t="shared" ref="S111" si="1060">(R111-R112)+$K111</f>
        <v>-37</v>
      </c>
      <c r="T111" s="47">
        <f t="shared" ref="T111" si="1061">(S111-S112)+$K111</f>
        <v>-698.25</v>
      </c>
      <c r="U111" s="47">
        <f t="shared" ref="U111" si="1062">(T111-T112)+$K111</f>
        <v>-659.5</v>
      </c>
      <c r="V111" s="47">
        <f t="shared" ref="V111" si="1063">(U111-U112)+$K111</f>
        <v>-620.75</v>
      </c>
      <c r="W111" s="12">
        <f t="shared" ref="W111" si="1064">(V111-V112)+$K111</f>
        <v>-582</v>
      </c>
      <c r="X111" s="12">
        <f t="shared" ref="X111" si="1065">(W111-W112)+$K111</f>
        <v>-543.25</v>
      </c>
      <c r="Y111" s="12">
        <f t="shared" ref="Y111" si="1066">(X111-X112)+$K111</f>
        <v>-504.5</v>
      </c>
      <c r="Z111" s="12">
        <f t="shared" ref="Z111" si="1067">(Y111-Y112)+$K111</f>
        <v>-465.75</v>
      </c>
      <c r="AA111" s="12">
        <f t="shared" ref="AA111" si="1068">(Z111-Z112)+$K111</f>
        <v>-427</v>
      </c>
      <c r="AB111" s="12">
        <f t="shared" ref="AB111" si="1069">(AA111-AA112)+$K111</f>
        <v>-388.25</v>
      </c>
      <c r="AC111" s="12">
        <f t="shared" ref="AC111" si="1070">(AB111-AB112)+$K111</f>
        <v>-349.5</v>
      </c>
      <c r="AD111" s="12">
        <f t="shared" ref="AD111" si="1071">(AC111-AC112)+$K111</f>
        <v>-310.75</v>
      </c>
      <c r="AE111" s="12">
        <f t="shared" ref="AE111" si="1072">(AD111-AD112)+$K111</f>
        <v>-272</v>
      </c>
      <c r="AF111" s="12"/>
      <c r="AG111" s="12"/>
      <c r="AH111" s="12"/>
      <c r="AI111" s="12"/>
      <c r="AJ111" s="12"/>
      <c r="AK111" s="12"/>
      <c r="AL111" s="12"/>
      <c r="AM111" s="12"/>
      <c r="AN111" s="12"/>
      <c r="AO111" s="13">
        <f>AE111-AE112</f>
        <v>-272</v>
      </c>
    </row>
    <row r="112" spans="1:41" ht="19.5" hidden="1" customHeight="1" x14ac:dyDescent="0.2">
      <c r="A112" s="14" t="s">
        <v>138</v>
      </c>
      <c r="B112" s="15">
        <f t="shared" si="1012"/>
        <v>775</v>
      </c>
      <c r="C112" s="15" t="s">
        <v>68</v>
      </c>
      <c r="D112" s="34" t="s">
        <v>143</v>
      </c>
      <c r="E112" s="34" t="s">
        <v>113</v>
      </c>
      <c r="F112" s="15">
        <v>1</v>
      </c>
      <c r="G112" s="15"/>
      <c r="H112" s="15">
        <v>8</v>
      </c>
      <c r="I112" s="32" t="s">
        <v>60</v>
      </c>
      <c r="J112" s="15"/>
      <c r="K112" s="37"/>
      <c r="L112" s="48">
        <v>8</v>
      </c>
      <c r="M112" s="48"/>
      <c r="N112" s="48"/>
      <c r="O112" s="48"/>
      <c r="P112" s="48"/>
      <c r="Q112" s="48"/>
      <c r="R112" s="49">
        <v>339</v>
      </c>
      <c r="S112" s="49">
        <v>700</v>
      </c>
      <c r="T112" s="49"/>
      <c r="U112" s="49"/>
      <c r="V112" s="49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7"/>
    </row>
    <row r="113" spans="1:41" ht="19.5" hidden="1" customHeight="1" x14ac:dyDescent="0.25">
      <c r="A113" s="36" t="s">
        <v>138</v>
      </c>
      <c r="B113" s="10">
        <f t="shared" si="1012"/>
        <v>775</v>
      </c>
      <c r="C113" s="10" t="s">
        <v>68</v>
      </c>
      <c r="D113" s="33" t="s">
        <v>144</v>
      </c>
      <c r="E113" s="33" t="s">
        <v>145</v>
      </c>
      <c r="F113" s="10">
        <v>1</v>
      </c>
      <c r="G113" s="10">
        <v>0</v>
      </c>
      <c r="H113" s="10">
        <v>653</v>
      </c>
      <c r="I113" s="9" t="s">
        <v>59</v>
      </c>
      <c r="J113" s="10">
        <f t="shared" ref="J113" si="1073">(B113*F113)</f>
        <v>775</v>
      </c>
      <c r="K113" s="11">
        <f t="shared" ref="K113" si="1074">J113/20</f>
        <v>38.75</v>
      </c>
      <c r="L113" s="47">
        <f>K113</f>
        <v>38.75</v>
      </c>
      <c r="M113" s="47">
        <f>(L113-L114)+$K113</f>
        <v>-583.5</v>
      </c>
      <c r="N113" s="47">
        <f t="shared" ref="N113" si="1075">(M113-M114)+$K113</f>
        <v>-544.75</v>
      </c>
      <c r="O113" s="47">
        <f t="shared" ref="O113" si="1076">(N113-N114)+$K113</f>
        <v>-506</v>
      </c>
      <c r="P113" s="47">
        <f t="shared" ref="P113" si="1077">(O113-O114)+$K113</f>
        <v>-467.25</v>
      </c>
      <c r="Q113" s="47">
        <f t="shared" ref="Q113" si="1078">(P113-P114)+$K113</f>
        <v>-428.5</v>
      </c>
      <c r="R113" s="47">
        <f t="shared" ref="R113" si="1079">(Q113-Q114)+$K113</f>
        <v>-389.75</v>
      </c>
      <c r="S113" s="47">
        <f t="shared" ref="S113" si="1080">(R113-R114)+$K113</f>
        <v>-351</v>
      </c>
      <c r="T113" s="47">
        <f t="shared" ref="T113" si="1081">(S113-S114)+$K113</f>
        <v>-312.25</v>
      </c>
      <c r="U113" s="47">
        <f t="shared" ref="U113" si="1082">(T113-T114)+$K113</f>
        <v>-273.5</v>
      </c>
      <c r="V113" s="47">
        <f t="shared" ref="V113" si="1083">(U113-U114)+$K113</f>
        <v>-234.75</v>
      </c>
      <c r="W113" s="12">
        <f t="shared" ref="W113" si="1084">(V113-V114)+$K113</f>
        <v>-196</v>
      </c>
      <c r="X113" s="12">
        <f t="shared" ref="X113" si="1085">(W113-W114)+$K113</f>
        <v>-157.25</v>
      </c>
      <c r="Y113" s="12">
        <f t="shared" ref="Y113" si="1086">(X113-X114)+$K113</f>
        <v>-118.5</v>
      </c>
      <c r="Z113" s="12">
        <f t="shared" ref="Z113" si="1087">(Y113-Y114)+$K113</f>
        <v>-79.75</v>
      </c>
      <c r="AA113" s="12">
        <f t="shared" ref="AA113" si="1088">(Z113-Z114)+$K113</f>
        <v>-41</v>
      </c>
      <c r="AB113" s="12">
        <f t="shared" ref="AB113" si="1089">(AA113-AA114)+$K113</f>
        <v>-2.25</v>
      </c>
      <c r="AC113" s="12">
        <f t="shared" ref="AC113" si="1090">(AB113-AB114)+$K113</f>
        <v>36.5</v>
      </c>
      <c r="AD113" s="12">
        <f t="shared" ref="AD113" si="1091">(AC113-AC114)+$K113</f>
        <v>75.25</v>
      </c>
      <c r="AE113" s="12">
        <f t="shared" ref="AE113" si="1092">(AD113-AD114)+$K113</f>
        <v>114</v>
      </c>
      <c r="AF113" s="12"/>
      <c r="AG113" s="12"/>
      <c r="AH113" s="12"/>
      <c r="AI113" s="12"/>
      <c r="AJ113" s="12"/>
      <c r="AK113" s="12"/>
      <c r="AL113" s="12"/>
      <c r="AM113" s="12"/>
      <c r="AN113" s="12"/>
      <c r="AO113" s="13">
        <f>AE113-AE114</f>
        <v>114</v>
      </c>
    </row>
    <row r="114" spans="1:41" ht="19.5" hidden="1" customHeight="1" x14ac:dyDescent="0.2">
      <c r="A114" s="14" t="s">
        <v>138</v>
      </c>
      <c r="B114" s="15">
        <f t="shared" si="1012"/>
        <v>775</v>
      </c>
      <c r="C114" s="15" t="s">
        <v>68</v>
      </c>
      <c r="D114" s="34" t="s">
        <v>144</v>
      </c>
      <c r="E114" s="34" t="s">
        <v>145</v>
      </c>
      <c r="F114" s="15">
        <v>1</v>
      </c>
      <c r="G114" s="15"/>
      <c r="H114" s="15">
        <v>8</v>
      </c>
      <c r="I114" s="32" t="s">
        <v>60</v>
      </c>
      <c r="J114" s="15"/>
      <c r="K114" s="37"/>
      <c r="L114" s="48">
        <v>661</v>
      </c>
      <c r="M114" s="48"/>
      <c r="N114" s="48"/>
      <c r="O114" s="48"/>
      <c r="P114" s="48"/>
      <c r="Q114" s="48"/>
      <c r="R114" s="49"/>
      <c r="S114" s="49"/>
      <c r="T114" s="49"/>
      <c r="U114" s="49"/>
      <c r="V114" s="49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7"/>
    </row>
    <row r="115" spans="1:41" ht="19.5" hidden="1" customHeight="1" x14ac:dyDescent="0.25">
      <c r="A115" s="36" t="s">
        <v>138</v>
      </c>
      <c r="B115" s="10">
        <f t="shared" si="1012"/>
        <v>775</v>
      </c>
      <c r="C115" s="10" t="s">
        <v>68</v>
      </c>
      <c r="D115" s="33" t="s">
        <v>146</v>
      </c>
      <c r="E115" s="33" t="s">
        <v>82</v>
      </c>
      <c r="F115" s="10">
        <v>1</v>
      </c>
      <c r="G115" s="10">
        <v>3050</v>
      </c>
      <c r="H115" s="10">
        <v>316</v>
      </c>
      <c r="I115" s="9" t="s">
        <v>59</v>
      </c>
      <c r="J115" s="10">
        <f t="shared" ref="J115" si="1093">(B115*F115)</f>
        <v>775</v>
      </c>
      <c r="K115" s="11">
        <f t="shared" ref="K115" si="1094">J115/20</f>
        <v>38.75</v>
      </c>
      <c r="L115" s="47">
        <f>K115</f>
        <v>38.75</v>
      </c>
      <c r="M115" s="47">
        <f>(L115-L116)+$K115</f>
        <v>-246.5</v>
      </c>
      <c r="N115" s="47">
        <f t="shared" ref="N115" si="1095">(M115-M116)+$K115</f>
        <v>-207.75</v>
      </c>
      <c r="O115" s="47">
        <f t="shared" ref="O115" si="1096">(N115-N116)+$K115</f>
        <v>-169</v>
      </c>
      <c r="P115" s="47">
        <f t="shared" ref="P115" si="1097">(O115-O116)+$K115</f>
        <v>-130.25</v>
      </c>
      <c r="Q115" s="47">
        <f t="shared" ref="Q115" si="1098">(P115-P116)+$K115</f>
        <v>-91.5</v>
      </c>
      <c r="R115" s="47">
        <f t="shared" ref="R115" si="1099">(Q115-Q116)+$K115</f>
        <v>-124.75</v>
      </c>
      <c r="S115" s="47">
        <f t="shared" ref="S115" si="1100">(R115-R116)+$K115</f>
        <v>-86</v>
      </c>
      <c r="T115" s="47">
        <f t="shared" ref="T115" si="1101">(S115-S116)+$K115</f>
        <v>-47.25</v>
      </c>
      <c r="U115" s="47">
        <f t="shared" ref="U115" si="1102">(T115-T116)+$K115</f>
        <v>-8.5</v>
      </c>
      <c r="V115" s="47">
        <f t="shared" ref="V115" si="1103">(U115-U116)+$K115</f>
        <v>30.25</v>
      </c>
      <c r="W115" s="12">
        <f t="shared" ref="W115" si="1104">(V115-V116)+$K115</f>
        <v>69</v>
      </c>
      <c r="X115" s="12">
        <f t="shared" ref="X115" si="1105">(W115-W116)+$K115</f>
        <v>107.75</v>
      </c>
      <c r="Y115" s="12">
        <f t="shared" ref="Y115" si="1106">(X115-X116)+$K115</f>
        <v>146.5</v>
      </c>
      <c r="Z115" s="12">
        <f t="shared" ref="Z115" si="1107">(Y115-Y116)+$K115</f>
        <v>185.25</v>
      </c>
      <c r="AA115" s="12">
        <f t="shared" ref="AA115" si="1108">(Z115-Z116)+$K115</f>
        <v>224</v>
      </c>
      <c r="AB115" s="12">
        <f t="shared" ref="AB115" si="1109">(AA115-AA116)+$K115</f>
        <v>262.75</v>
      </c>
      <c r="AC115" s="12">
        <f t="shared" ref="AC115" si="1110">(AB115-AB116)+$K115</f>
        <v>301.5</v>
      </c>
      <c r="AD115" s="12">
        <f t="shared" ref="AD115" si="1111">(AC115-AC116)+$K115</f>
        <v>340.25</v>
      </c>
      <c r="AE115" s="12">
        <f t="shared" ref="AE115" si="1112">(AD115-AD116)+$K115</f>
        <v>379</v>
      </c>
      <c r="AF115" s="12"/>
      <c r="AG115" s="12"/>
      <c r="AH115" s="12"/>
      <c r="AI115" s="12"/>
      <c r="AJ115" s="12"/>
      <c r="AK115" s="12"/>
      <c r="AL115" s="12"/>
      <c r="AM115" s="12"/>
      <c r="AN115" s="12"/>
      <c r="AO115" s="13">
        <f>AE115-AE116</f>
        <v>379</v>
      </c>
    </row>
    <row r="116" spans="1:41" ht="19.5" hidden="1" customHeight="1" x14ac:dyDescent="0.2">
      <c r="A116" s="14" t="s">
        <v>138</v>
      </c>
      <c r="B116" s="15">
        <f t="shared" si="1012"/>
        <v>775</v>
      </c>
      <c r="C116" s="15" t="s">
        <v>68</v>
      </c>
      <c r="D116" s="34" t="s">
        <v>146</v>
      </c>
      <c r="E116" s="34" t="s">
        <v>82</v>
      </c>
      <c r="F116" s="15">
        <v>1</v>
      </c>
      <c r="G116" s="15"/>
      <c r="H116" s="15">
        <v>8</v>
      </c>
      <c r="I116" s="32" t="s">
        <v>60</v>
      </c>
      <c r="J116" s="15"/>
      <c r="K116" s="37"/>
      <c r="L116" s="48">
        <v>324</v>
      </c>
      <c r="M116" s="48"/>
      <c r="N116" s="48"/>
      <c r="O116" s="48"/>
      <c r="P116" s="48"/>
      <c r="Q116" s="48">
        <v>72</v>
      </c>
      <c r="R116" s="49"/>
      <c r="S116" s="49"/>
      <c r="T116" s="49"/>
      <c r="U116" s="49"/>
      <c r="V116" s="49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7"/>
    </row>
    <row r="117" spans="1:41" ht="19.5" hidden="1" customHeight="1" x14ac:dyDescent="0.25">
      <c r="A117" s="36" t="s">
        <v>138</v>
      </c>
      <c r="B117" s="10">
        <f t="shared" si="1012"/>
        <v>775</v>
      </c>
      <c r="C117" s="10" t="s">
        <v>56</v>
      </c>
      <c r="D117" s="33" t="s">
        <v>147</v>
      </c>
      <c r="E117" s="33" t="s">
        <v>58</v>
      </c>
      <c r="F117" s="10">
        <v>1</v>
      </c>
      <c r="G117" s="10">
        <v>30</v>
      </c>
      <c r="H117" s="10">
        <v>404</v>
      </c>
      <c r="I117" s="9" t="s">
        <v>59</v>
      </c>
      <c r="J117" s="10">
        <f t="shared" ref="J117" si="1113">(B117*F117)</f>
        <v>775</v>
      </c>
      <c r="K117" s="11">
        <f t="shared" ref="K117" si="1114">J117/20</f>
        <v>38.75</v>
      </c>
      <c r="L117" s="47">
        <f>K117</f>
        <v>38.75</v>
      </c>
      <c r="M117" s="47">
        <f>(L117-L118)+$K117</f>
        <v>-334.5</v>
      </c>
      <c r="N117" s="47">
        <f t="shared" ref="N117" si="1115">(M117-M118)+$K117</f>
        <v>-295.75</v>
      </c>
      <c r="O117" s="47">
        <f t="shared" ref="O117" si="1116">(N117-N118)+$K117</f>
        <v>-257</v>
      </c>
      <c r="P117" s="47">
        <f t="shared" ref="P117" si="1117">(O117-O118)+$K117</f>
        <v>-218.25</v>
      </c>
      <c r="Q117" s="47">
        <f t="shared" ref="Q117" si="1118">(P117-P118)+$K117</f>
        <v>-179.5</v>
      </c>
      <c r="R117" s="47">
        <f t="shared" ref="R117" si="1119">(Q117-Q118)+$K117</f>
        <v>-240.75</v>
      </c>
      <c r="S117" s="47">
        <f t="shared" ref="S117" si="1120">(R117-R118)+$K117</f>
        <v>-315</v>
      </c>
      <c r="T117" s="47">
        <f t="shared" ref="T117" si="1121">(S117-S118)+$K117</f>
        <v>-276.25</v>
      </c>
      <c r="U117" s="47">
        <f t="shared" ref="U117" si="1122">(T117-T118)+$K117</f>
        <v>-237.5</v>
      </c>
      <c r="V117" s="47">
        <f t="shared" ref="V117" si="1123">(U117-U118)+$K117</f>
        <v>-198.75</v>
      </c>
      <c r="W117" s="12">
        <f t="shared" ref="W117" si="1124">(V117-V118)+$K117</f>
        <v>-160</v>
      </c>
      <c r="X117" s="12">
        <f t="shared" ref="X117" si="1125">(W117-W118)+$K117</f>
        <v>-121.25</v>
      </c>
      <c r="Y117" s="12">
        <f t="shared" ref="Y117" si="1126">(X117-X118)+$K117</f>
        <v>-82.5</v>
      </c>
      <c r="Z117" s="12">
        <f t="shared" ref="Z117" si="1127">(Y117-Y118)+$K117</f>
        <v>-43.75</v>
      </c>
      <c r="AA117" s="12">
        <f t="shared" ref="AA117" si="1128">(Z117-Z118)+$K117</f>
        <v>-5</v>
      </c>
      <c r="AB117" s="12">
        <f t="shared" ref="AB117" si="1129">(AA117-AA118)+$K117</f>
        <v>33.75</v>
      </c>
      <c r="AC117" s="12">
        <f t="shared" ref="AC117" si="1130">(AB117-AB118)+$K117</f>
        <v>72.5</v>
      </c>
      <c r="AD117" s="12">
        <f t="shared" ref="AD117" si="1131">(AC117-AC118)+$K117</f>
        <v>111.25</v>
      </c>
      <c r="AE117" s="12">
        <f t="shared" ref="AE117" si="1132">(AD117-AD118)+$K117</f>
        <v>150</v>
      </c>
      <c r="AF117" s="12"/>
      <c r="AG117" s="12"/>
      <c r="AH117" s="12"/>
      <c r="AI117" s="12"/>
      <c r="AJ117" s="12"/>
      <c r="AK117" s="12"/>
      <c r="AL117" s="12"/>
      <c r="AM117" s="12"/>
      <c r="AN117" s="12"/>
      <c r="AO117" s="13">
        <f>AE117-AE118</f>
        <v>150</v>
      </c>
    </row>
    <row r="118" spans="1:41" ht="19.5" hidden="1" customHeight="1" x14ac:dyDescent="0.2">
      <c r="A118" s="14" t="s">
        <v>138</v>
      </c>
      <c r="B118" s="15">
        <f t="shared" si="1012"/>
        <v>775</v>
      </c>
      <c r="C118" s="15" t="s">
        <v>56</v>
      </c>
      <c r="D118" s="34" t="s">
        <v>147</v>
      </c>
      <c r="E118" s="34" t="s">
        <v>58</v>
      </c>
      <c r="F118" s="15">
        <v>1</v>
      </c>
      <c r="G118" s="15">
        <v>469</v>
      </c>
      <c r="H118" s="15">
        <v>8</v>
      </c>
      <c r="I118" s="32" t="s">
        <v>60</v>
      </c>
      <c r="J118" s="15"/>
      <c r="K118" s="37"/>
      <c r="L118" s="48">
        <v>412</v>
      </c>
      <c r="M118" s="48"/>
      <c r="N118" s="48"/>
      <c r="O118" s="48"/>
      <c r="P118" s="48"/>
      <c r="Q118" s="48">
        <v>100</v>
      </c>
      <c r="R118" s="49">
        <v>113</v>
      </c>
      <c r="S118" s="49"/>
      <c r="T118" s="49"/>
      <c r="U118" s="49"/>
      <c r="V118" s="49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7"/>
    </row>
    <row r="119" spans="1:41" ht="19.5" hidden="1" customHeight="1" x14ac:dyDescent="0.25">
      <c r="A119" s="33" t="s">
        <v>148</v>
      </c>
      <c r="B119" s="10">
        <v>986</v>
      </c>
      <c r="C119" s="10" t="s">
        <v>68</v>
      </c>
      <c r="D119" s="33" t="s">
        <v>149</v>
      </c>
      <c r="E119" s="33" t="s">
        <v>58</v>
      </c>
      <c r="F119" s="10">
        <v>1</v>
      </c>
      <c r="G119" s="10">
        <v>900</v>
      </c>
      <c r="H119" s="10">
        <v>283</v>
      </c>
      <c r="I119" s="9" t="s">
        <v>59</v>
      </c>
      <c r="J119" s="10">
        <f t="shared" ref="J119" si="1133">(B119*F119)</f>
        <v>986</v>
      </c>
      <c r="K119" s="11">
        <f t="shared" ref="K119" si="1134">J119/20</f>
        <v>49.3</v>
      </c>
      <c r="L119" s="47">
        <f>K119</f>
        <v>49.3</v>
      </c>
      <c r="M119" s="47">
        <f>(L119-L120)+$K119</f>
        <v>-184.39999999999998</v>
      </c>
      <c r="N119" s="47">
        <f t="shared" ref="N119" si="1135">(M119-M120)+$K119</f>
        <v>-135.09999999999997</v>
      </c>
      <c r="O119" s="47">
        <f t="shared" ref="O119" si="1136">(N119-N120)+$K119</f>
        <v>-85.799999999999969</v>
      </c>
      <c r="P119" s="47">
        <f t="shared" ref="P119" si="1137">(O119-O120)+$K119</f>
        <v>-36.499999999999972</v>
      </c>
      <c r="Q119" s="47">
        <f t="shared" ref="Q119" si="1138">(P119-P120)+$K119</f>
        <v>12.800000000000026</v>
      </c>
      <c r="R119" s="47">
        <f t="shared" ref="R119" si="1139">(Q119-Q120)+$K119</f>
        <v>62.100000000000023</v>
      </c>
      <c r="S119" s="47">
        <f t="shared" ref="S119" si="1140">(R119-R120)+$K119</f>
        <v>111.40000000000002</v>
      </c>
      <c r="T119" s="47">
        <f t="shared" ref="T119" si="1141">(S119-S120)+$K119</f>
        <v>160.70000000000002</v>
      </c>
      <c r="U119" s="47">
        <f t="shared" ref="U119" si="1142">(T119-T120)+$K119</f>
        <v>210</v>
      </c>
      <c r="V119" s="47">
        <f t="shared" ref="V119" si="1143">(U119-U120)+$K119</f>
        <v>259.3</v>
      </c>
      <c r="W119" s="12">
        <f t="shared" ref="W119" si="1144">(V119-V120)+$K119</f>
        <v>308.60000000000002</v>
      </c>
      <c r="X119" s="12">
        <f t="shared" ref="X119" si="1145">(W119-W120)+$K119</f>
        <v>357.90000000000003</v>
      </c>
      <c r="Y119" s="12">
        <f t="shared" ref="Y119" si="1146">(X119-X120)+$K119</f>
        <v>407.20000000000005</v>
      </c>
      <c r="Z119" s="12">
        <f t="shared" ref="Z119" si="1147">(Y119-Y120)+$K119</f>
        <v>456.50000000000006</v>
      </c>
      <c r="AA119" s="12">
        <f t="shared" ref="AA119" si="1148">(Z119-Z120)+$K119</f>
        <v>505.80000000000007</v>
      </c>
      <c r="AB119" s="12">
        <f t="shared" ref="AB119" si="1149">(AA119-AA120)+$K119</f>
        <v>555.1</v>
      </c>
      <c r="AC119" s="12">
        <f t="shared" ref="AC119" si="1150">(AB119-AB120)+$K119</f>
        <v>604.4</v>
      </c>
      <c r="AD119" s="12">
        <f t="shared" ref="AD119" si="1151">(AC119-AC120)+$K119</f>
        <v>653.69999999999993</v>
      </c>
      <c r="AE119" s="12">
        <f t="shared" ref="AE119" si="1152">(AD119-AD120)+$K119</f>
        <v>702.99999999999989</v>
      </c>
      <c r="AF119" s="12"/>
      <c r="AG119" s="12"/>
      <c r="AH119" s="12"/>
      <c r="AI119" s="12"/>
      <c r="AJ119" s="12"/>
      <c r="AK119" s="12"/>
      <c r="AL119" s="12"/>
      <c r="AM119" s="12"/>
      <c r="AN119" s="12"/>
      <c r="AO119" s="13">
        <f>AE119-AE120</f>
        <v>702.99999999999989</v>
      </c>
    </row>
    <row r="120" spans="1:41" ht="19.5" hidden="1" customHeight="1" x14ac:dyDescent="0.2">
      <c r="A120" s="34" t="s">
        <v>148</v>
      </c>
      <c r="B120" s="15">
        <f>B119</f>
        <v>986</v>
      </c>
      <c r="C120" s="15" t="s">
        <v>68</v>
      </c>
      <c r="D120" s="34" t="s">
        <v>149</v>
      </c>
      <c r="E120" s="34" t="s">
        <v>58</v>
      </c>
      <c r="F120" s="15">
        <v>1</v>
      </c>
      <c r="G120" s="15"/>
      <c r="H120" s="15">
        <v>0</v>
      </c>
      <c r="I120" s="32" t="s">
        <v>60</v>
      </c>
      <c r="J120" s="15"/>
      <c r="K120" s="37"/>
      <c r="L120" s="48">
        <v>283</v>
      </c>
      <c r="M120" s="48"/>
      <c r="N120" s="48"/>
      <c r="O120" s="48"/>
      <c r="P120" s="48"/>
      <c r="Q120" s="48"/>
      <c r="R120" s="49"/>
      <c r="S120" s="49"/>
      <c r="T120" s="49"/>
      <c r="U120" s="49"/>
      <c r="V120" s="49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7"/>
    </row>
    <row r="121" spans="1:41" ht="19.5" hidden="1" customHeight="1" x14ac:dyDescent="0.25">
      <c r="A121" s="33" t="s">
        <v>148</v>
      </c>
      <c r="B121" s="10">
        <f t="shared" ref="B121:B122" si="1153">B120</f>
        <v>986</v>
      </c>
      <c r="C121" s="10" t="s">
        <v>68</v>
      </c>
      <c r="D121" s="33" t="s">
        <v>150</v>
      </c>
      <c r="E121" s="33" t="s">
        <v>145</v>
      </c>
      <c r="F121" s="10">
        <v>1</v>
      </c>
      <c r="G121" s="10">
        <v>0</v>
      </c>
      <c r="H121" s="10">
        <v>2</v>
      </c>
      <c r="I121" s="9" t="s">
        <v>59</v>
      </c>
      <c r="J121" s="10">
        <f t="shared" ref="J121" si="1154">(B121*F121)</f>
        <v>986</v>
      </c>
      <c r="K121" s="11">
        <f t="shared" ref="K121" si="1155">J121/20</f>
        <v>49.3</v>
      </c>
      <c r="L121" s="47">
        <f>K121</f>
        <v>49.3</v>
      </c>
      <c r="M121" s="47">
        <f>(L121-L122)+$K121</f>
        <v>96.6</v>
      </c>
      <c r="N121" s="47">
        <f t="shared" ref="N121" si="1156">(M121-M122)+$K121</f>
        <v>145.89999999999998</v>
      </c>
      <c r="O121" s="47">
        <f t="shared" ref="O121" si="1157">(N121-N122)+$K121</f>
        <v>195.2</v>
      </c>
      <c r="P121" s="47">
        <f t="shared" ref="P121" si="1158">(O121-O122)+$K121</f>
        <v>244.5</v>
      </c>
      <c r="Q121" s="47">
        <f t="shared" ref="Q121" si="1159">(P121-P122)+$K121</f>
        <v>293.8</v>
      </c>
      <c r="R121" s="47">
        <f t="shared" ref="R121" si="1160">(Q121-Q122)+$K121</f>
        <v>343.1</v>
      </c>
      <c r="S121" s="47">
        <f t="shared" ref="S121" si="1161">(R121-R122)+$K121</f>
        <v>392.40000000000003</v>
      </c>
      <c r="T121" s="47">
        <f t="shared" ref="T121" si="1162">(S121-S122)+$K121</f>
        <v>441.70000000000005</v>
      </c>
      <c r="U121" s="47">
        <f t="shared" ref="U121" si="1163">(T121-T122)+$K121</f>
        <v>491.00000000000006</v>
      </c>
      <c r="V121" s="47">
        <f t="shared" ref="V121" si="1164">(U121-U122)+$K121</f>
        <v>540.30000000000007</v>
      </c>
      <c r="W121" s="12">
        <f t="shared" ref="W121" si="1165">(V121-V122)+$K121</f>
        <v>556.6</v>
      </c>
      <c r="X121" s="12">
        <f t="shared" ref="X121" si="1166">(W121-W122)+$K121</f>
        <v>605.9</v>
      </c>
      <c r="Y121" s="12">
        <f t="shared" ref="Y121" si="1167">(X121-X122)+$K121</f>
        <v>655.19999999999993</v>
      </c>
      <c r="Z121" s="12">
        <f t="shared" ref="Z121" si="1168">(Y121-Y122)+$K121</f>
        <v>704.49999999999989</v>
      </c>
      <c r="AA121" s="12">
        <f t="shared" ref="AA121" si="1169">(Z121-Z122)+$K121</f>
        <v>753.79999999999984</v>
      </c>
      <c r="AB121" s="12">
        <f t="shared" ref="AB121" si="1170">(AA121-AA122)+$K121</f>
        <v>803.0999999999998</v>
      </c>
      <c r="AC121" s="12">
        <f t="shared" ref="AC121" si="1171">(AB121-AB122)+$K121</f>
        <v>852.39999999999975</v>
      </c>
      <c r="AD121" s="12">
        <f t="shared" ref="AD121" si="1172">(AC121-AC122)+$K121</f>
        <v>901.6999999999997</v>
      </c>
      <c r="AE121" s="12">
        <f t="shared" ref="AE121" si="1173">(AD121-AD122)+$K121</f>
        <v>950.99999999999966</v>
      </c>
      <c r="AF121" s="12"/>
      <c r="AG121" s="12"/>
      <c r="AH121" s="12"/>
      <c r="AI121" s="12"/>
      <c r="AJ121" s="12"/>
      <c r="AK121" s="12"/>
      <c r="AL121" s="12"/>
      <c r="AM121" s="12"/>
      <c r="AN121" s="12"/>
      <c r="AO121" s="13">
        <f>AE121-AE122</f>
        <v>950.99999999999966</v>
      </c>
    </row>
    <row r="122" spans="1:41" ht="19.5" hidden="1" customHeight="1" x14ac:dyDescent="0.2">
      <c r="A122" s="34" t="s">
        <v>148</v>
      </c>
      <c r="B122" s="15">
        <f t="shared" si="1153"/>
        <v>986</v>
      </c>
      <c r="C122" s="15" t="s">
        <v>68</v>
      </c>
      <c r="D122" s="34" t="s">
        <v>150</v>
      </c>
      <c r="E122" s="34" t="s">
        <v>145</v>
      </c>
      <c r="F122" s="15">
        <v>1</v>
      </c>
      <c r="G122" s="15">
        <v>38</v>
      </c>
      <c r="H122" s="15">
        <v>0</v>
      </c>
      <c r="I122" s="32" t="s">
        <v>60</v>
      </c>
      <c r="J122" s="15"/>
      <c r="K122" s="37"/>
      <c r="L122" s="48">
        <v>2</v>
      </c>
      <c r="M122" s="48"/>
      <c r="N122" s="48"/>
      <c r="O122" s="48"/>
      <c r="P122" s="48"/>
      <c r="Q122" s="48"/>
      <c r="R122" s="49"/>
      <c r="S122" s="49"/>
      <c r="T122" s="49"/>
      <c r="U122" s="49"/>
      <c r="V122" s="49">
        <v>33</v>
      </c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7"/>
    </row>
    <row r="123" spans="1:41" ht="19.5" hidden="1" customHeight="1" x14ac:dyDescent="0.25">
      <c r="A123" s="36" t="s">
        <v>151</v>
      </c>
      <c r="B123" s="10">
        <v>50</v>
      </c>
      <c r="C123" s="10" t="s">
        <v>56</v>
      </c>
      <c r="D123" s="36" t="s">
        <v>152</v>
      </c>
      <c r="E123" s="33" t="s">
        <v>58</v>
      </c>
      <c r="F123" s="10">
        <v>1</v>
      </c>
      <c r="G123" s="10">
        <v>0</v>
      </c>
      <c r="H123" s="10">
        <v>0</v>
      </c>
      <c r="I123" s="9" t="s">
        <v>59</v>
      </c>
      <c r="J123" s="10">
        <f t="shared" ref="J123" si="1174">(B123*F123)</f>
        <v>50</v>
      </c>
      <c r="K123" s="11">
        <f t="shared" ref="K123" si="1175">J123/20</f>
        <v>2.5</v>
      </c>
      <c r="L123" s="47">
        <f>K123</f>
        <v>2.5</v>
      </c>
      <c r="M123" s="47">
        <f>(L123-L124)+$K123</f>
        <v>5</v>
      </c>
      <c r="N123" s="47">
        <f t="shared" ref="N123" si="1176">(M123-M124)+$K123</f>
        <v>7.5</v>
      </c>
      <c r="O123" s="47">
        <f t="shared" ref="O123" si="1177">(N123-N124)+$K123</f>
        <v>10</v>
      </c>
      <c r="P123" s="47">
        <f t="shared" ref="P123" si="1178">(O123-O124)+$K123</f>
        <v>12.5</v>
      </c>
      <c r="Q123" s="47">
        <f t="shared" ref="Q123" si="1179">(P123-P124)+$K123</f>
        <v>15</v>
      </c>
      <c r="R123" s="47">
        <f t="shared" ref="R123" si="1180">(Q123-Q124)+$K123</f>
        <v>17.5</v>
      </c>
      <c r="S123" s="47">
        <f t="shared" ref="S123" si="1181">(R123-R124)+$K123</f>
        <v>20</v>
      </c>
      <c r="T123" s="47">
        <f t="shared" ref="T123" si="1182">(S123-S124)+$K123</f>
        <v>22.5</v>
      </c>
      <c r="U123" s="47">
        <f t="shared" ref="U123" si="1183">(T123-T124)+$K123</f>
        <v>25</v>
      </c>
      <c r="V123" s="47">
        <f t="shared" ref="V123" si="1184">(U123-U124)+$K123</f>
        <v>27.5</v>
      </c>
      <c r="W123" s="12">
        <f t="shared" ref="W123" si="1185">(V123-V124)+$K123</f>
        <v>30</v>
      </c>
      <c r="X123" s="12">
        <f t="shared" ref="X123" si="1186">(W123-W124)+$K123</f>
        <v>32.5</v>
      </c>
      <c r="Y123" s="12">
        <f t="shared" ref="Y123" si="1187">(X123-X124)+$K123</f>
        <v>35</v>
      </c>
      <c r="Z123" s="12">
        <f t="shared" ref="Z123" si="1188">(Y123-Y124)+$K123</f>
        <v>37.5</v>
      </c>
      <c r="AA123" s="12">
        <f t="shared" ref="AA123" si="1189">(Z123-Z124)+$K123</f>
        <v>40</v>
      </c>
      <c r="AB123" s="12">
        <f t="shared" ref="AB123" si="1190">(AA123-AA124)+$K123</f>
        <v>42.5</v>
      </c>
      <c r="AC123" s="12">
        <f t="shared" ref="AC123" si="1191">(AB123-AB124)+$K123</f>
        <v>45</v>
      </c>
      <c r="AD123" s="12">
        <f t="shared" ref="AD123" si="1192">(AC123-AC124)+$K123</f>
        <v>47.5</v>
      </c>
      <c r="AE123" s="12">
        <f t="shared" ref="AE123" si="1193">(AD123-AD124)+$K123</f>
        <v>50</v>
      </c>
      <c r="AF123" s="12"/>
      <c r="AG123" s="12"/>
      <c r="AH123" s="12"/>
      <c r="AI123" s="12"/>
      <c r="AJ123" s="12"/>
      <c r="AK123" s="12"/>
      <c r="AL123" s="12"/>
      <c r="AM123" s="12"/>
      <c r="AN123" s="12"/>
      <c r="AO123" s="13">
        <f>AE123-AE124</f>
        <v>50</v>
      </c>
    </row>
    <row r="124" spans="1:41" ht="19.5" hidden="1" customHeight="1" x14ac:dyDescent="0.2">
      <c r="A124" s="14" t="s">
        <v>151</v>
      </c>
      <c r="B124" s="15">
        <f>B123</f>
        <v>50</v>
      </c>
      <c r="C124" s="15" t="s">
        <v>56</v>
      </c>
      <c r="D124" s="14" t="s">
        <v>152</v>
      </c>
      <c r="E124" s="34" t="s">
        <v>58</v>
      </c>
      <c r="F124" s="15">
        <v>1</v>
      </c>
      <c r="G124" s="15">
        <v>170</v>
      </c>
      <c r="H124" s="15">
        <v>0</v>
      </c>
      <c r="I124" s="32" t="s">
        <v>60</v>
      </c>
      <c r="J124" s="15"/>
      <c r="K124" s="37"/>
      <c r="L124" s="48">
        <v>0</v>
      </c>
      <c r="M124" s="48"/>
      <c r="N124" s="48"/>
      <c r="O124" s="48"/>
      <c r="P124" s="48"/>
      <c r="Q124" s="48"/>
      <c r="R124" s="49"/>
      <c r="S124" s="49"/>
      <c r="T124" s="49"/>
      <c r="U124" s="49"/>
      <c r="V124" s="49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7"/>
    </row>
    <row r="125" spans="1:41" ht="19.5" hidden="1" customHeight="1" x14ac:dyDescent="0.25">
      <c r="A125" s="36" t="s">
        <v>153</v>
      </c>
      <c r="B125" s="10">
        <v>288</v>
      </c>
      <c r="C125" s="10" t="s">
        <v>56</v>
      </c>
      <c r="D125" s="36" t="s">
        <v>154</v>
      </c>
      <c r="E125" s="33" t="s">
        <v>58</v>
      </c>
      <c r="F125" s="10">
        <v>1</v>
      </c>
      <c r="G125" s="10">
        <v>22</v>
      </c>
      <c r="H125" s="10">
        <v>2</v>
      </c>
      <c r="I125" s="9" t="s">
        <v>59</v>
      </c>
      <c r="J125" s="10">
        <f t="shared" ref="J125" si="1194">(B125*F125)</f>
        <v>288</v>
      </c>
      <c r="K125" s="11">
        <f t="shared" ref="K125" si="1195">J125/20</f>
        <v>14.4</v>
      </c>
      <c r="L125" s="47">
        <f>K125</f>
        <v>14.4</v>
      </c>
      <c r="M125" s="47">
        <f>(L125-L126)+$K125</f>
        <v>-13.200000000000001</v>
      </c>
      <c r="N125" s="47">
        <f t="shared" ref="N125" si="1196">(M125-M126)+$K125</f>
        <v>1.1999999999999993</v>
      </c>
      <c r="O125" s="47">
        <f t="shared" ref="O125" si="1197">(N125-N126)+$K125</f>
        <v>15.6</v>
      </c>
      <c r="P125" s="47">
        <f t="shared" ref="P125" si="1198">(O125-O126)+$K125</f>
        <v>30</v>
      </c>
      <c r="Q125" s="47">
        <f t="shared" ref="Q125" si="1199">(P125-P126)+$K125</f>
        <v>44.4</v>
      </c>
      <c r="R125" s="47">
        <f t="shared" ref="R125" si="1200">(Q125-Q126)+$K125</f>
        <v>58.8</v>
      </c>
      <c r="S125" s="47">
        <f t="shared" ref="S125" si="1201">(R125-R126)+$K125</f>
        <v>73.2</v>
      </c>
      <c r="T125" s="47">
        <f t="shared" ref="T125" si="1202">(S125-S126)+$K125</f>
        <v>87.600000000000009</v>
      </c>
      <c r="U125" s="47">
        <f t="shared" ref="U125" si="1203">(T125-T126)+$K125</f>
        <v>102.00000000000001</v>
      </c>
      <c r="V125" s="47">
        <f t="shared" ref="V125" si="1204">(U125-U126)+$K125</f>
        <v>116.40000000000002</v>
      </c>
      <c r="W125" s="12">
        <f t="shared" ref="W125" si="1205">(V125-V126)+$K125</f>
        <v>130.80000000000001</v>
      </c>
      <c r="X125" s="12">
        <f t="shared" ref="X125" si="1206">(W125-W126)+$K125</f>
        <v>145.20000000000002</v>
      </c>
      <c r="Y125" s="12">
        <f t="shared" ref="Y125" si="1207">(X125-X126)+$K125</f>
        <v>159.60000000000002</v>
      </c>
      <c r="Z125" s="12">
        <f t="shared" ref="Z125" si="1208">(Y125-Y126)+$K125</f>
        <v>174.00000000000003</v>
      </c>
      <c r="AA125" s="12">
        <f t="shared" ref="AA125" si="1209">(Z125-Z126)+$K125</f>
        <v>188.40000000000003</v>
      </c>
      <c r="AB125" s="12">
        <f t="shared" ref="AB125" si="1210">(AA125-AA126)+$K125</f>
        <v>202.80000000000004</v>
      </c>
      <c r="AC125" s="12">
        <f t="shared" ref="AC125" si="1211">(AB125-AB126)+$K125</f>
        <v>217.20000000000005</v>
      </c>
      <c r="AD125" s="12">
        <f t="shared" ref="AD125" si="1212">(AC125-AC126)+$K125</f>
        <v>231.60000000000005</v>
      </c>
      <c r="AE125" s="12">
        <f t="shared" ref="AE125" si="1213">(AD125-AD126)+$K125</f>
        <v>246.00000000000006</v>
      </c>
      <c r="AF125" s="12"/>
      <c r="AG125" s="12"/>
      <c r="AH125" s="12"/>
      <c r="AI125" s="12"/>
      <c r="AJ125" s="12"/>
      <c r="AK125" s="12"/>
      <c r="AL125" s="12"/>
      <c r="AM125" s="12"/>
      <c r="AN125" s="12"/>
      <c r="AO125" s="13">
        <f>AE125-AE126</f>
        <v>246.00000000000006</v>
      </c>
    </row>
    <row r="126" spans="1:41" ht="19.5" hidden="1" customHeight="1" x14ac:dyDescent="0.2">
      <c r="A126" s="14" t="s">
        <v>153</v>
      </c>
      <c r="B126" s="15">
        <f>B125</f>
        <v>288</v>
      </c>
      <c r="C126" s="15" t="s">
        <v>56</v>
      </c>
      <c r="D126" s="14" t="s">
        <v>154</v>
      </c>
      <c r="E126" s="34" t="s">
        <v>58</v>
      </c>
      <c r="F126" s="15">
        <v>1</v>
      </c>
      <c r="G126" s="15">
        <v>80</v>
      </c>
      <c r="H126" s="15">
        <v>40</v>
      </c>
      <c r="I126" s="32" t="s">
        <v>60</v>
      </c>
      <c r="J126" s="15"/>
      <c r="K126" s="37"/>
      <c r="L126" s="48">
        <v>42</v>
      </c>
      <c r="M126" s="48"/>
      <c r="N126" s="48"/>
      <c r="O126" s="48"/>
      <c r="P126" s="48"/>
      <c r="Q126" s="48"/>
      <c r="R126" s="49"/>
      <c r="S126" s="49"/>
      <c r="T126" s="49"/>
      <c r="U126" s="49"/>
      <c r="V126" s="49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7"/>
    </row>
    <row r="127" spans="1:41" ht="19.5" hidden="1" customHeight="1" x14ac:dyDescent="0.25">
      <c r="A127" s="36" t="s">
        <v>155</v>
      </c>
      <c r="B127" s="10">
        <v>1000</v>
      </c>
      <c r="C127" s="10" t="s">
        <v>68</v>
      </c>
      <c r="D127" s="10" t="s">
        <v>156</v>
      </c>
      <c r="E127" s="33" t="s">
        <v>58</v>
      </c>
      <c r="F127" s="10">
        <v>1</v>
      </c>
      <c r="G127" s="10">
        <v>0</v>
      </c>
      <c r="H127" s="10">
        <v>264</v>
      </c>
      <c r="I127" s="9" t="s">
        <v>59</v>
      </c>
      <c r="J127" s="10">
        <f t="shared" ref="J127" si="1214">(B127*F127)</f>
        <v>1000</v>
      </c>
      <c r="K127" s="11">
        <f t="shared" ref="K127" si="1215">J127/20</f>
        <v>50</v>
      </c>
      <c r="L127" s="47">
        <f>K127</f>
        <v>50</v>
      </c>
      <c r="M127" s="47">
        <f>(L127-L128)+$K127</f>
        <v>-264</v>
      </c>
      <c r="N127" s="47">
        <f t="shared" ref="N127" si="1216">(M127-M128)+$K127</f>
        <v>-214</v>
      </c>
      <c r="O127" s="47">
        <f t="shared" ref="O127" si="1217">(N127-N128)+$K127</f>
        <v>-164</v>
      </c>
      <c r="P127" s="47">
        <f t="shared" ref="P127" si="1218">(O127-O128)+$K127</f>
        <v>-114</v>
      </c>
      <c r="Q127" s="47">
        <f t="shared" ref="Q127" si="1219">(P127-P128)+$K127</f>
        <v>-64</v>
      </c>
      <c r="R127" s="47">
        <f t="shared" ref="R127" si="1220">(Q127-Q128)+$K127</f>
        <v>-14</v>
      </c>
      <c r="S127" s="47">
        <f t="shared" ref="S127" si="1221">(R127-R128)+$K127</f>
        <v>36</v>
      </c>
      <c r="T127" s="47">
        <f t="shared" ref="T127" si="1222">(S127-S128)+$K127</f>
        <v>86</v>
      </c>
      <c r="U127" s="47">
        <f t="shared" ref="U127" si="1223">(T127-T128)+$K127</f>
        <v>136</v>
      </c>
      <c r="V127" s="47">
        <f t="shared" ref="V127" si="1224">(U127-U128)+$K127</f>
        <v>186</v>
      </c>
      <c r="W127" s="12">
        <f t="shared" ref="W127" si="1225">(V127-V128)+$K127</f>
        <v>236</v>
      </c>
      <c r="X127" s="12">
        <f t="shared" ref="X127" si="1226">(W127-W128)+$K127</f>
        <v>286</v>
      </c>
      <c r="Y127" s="12">
        <f t="shared" ref="Y127" si="1227">(X127-X128)+$K127</f>
        <v>336</v>
      </c>
      <c r="Z127" s="12">
        <f t="shared" ref="Z127" si="1228">(Y127-Y128)+$K127</f>
        <v>386</v>
      </c>
      <c r="AA127" s="12">
        <f t="shared" ref="AA127" si="1229">(Z127-Z128)+$K127</f>
        <v>436</v>
      </c>
      <c r="AB127" s="12">
        <f t="shared" ref="AB127" si="1230">(AA127-AA128)+$K127</f>
        <v>486</v>
      </c>
      <c r="AC127" s="12">
        <f t="shared" ref="AC127" si="1231">(AB127-AB128)+$K127</f>
        <v>536</v>
      </c>
      <c r="AD127" s="12">
        <f t="shared" ref="AD127" si="1232">(AC127-AC128)+$K127</f>
        <v>586</v>
      </c>
      <c r="AE127" s="12">
        <f t="shared" ref="AE127" si="1233">(AD127-AD128)+$K127</f>
        <v>636</v>
      </c>
      <c r="AF127" s="12"/>
      <c r="AG127" s="12"/>
      <c r="AH127" s="12"/>
      <c r="AI127" s="12"/>
      <c r="AJ127" s="12"/>
      <c r="AK127" s="12"/>
      <c r="AL127" s="12"/>
      <c r="AM127" s="12"/>
      <c r="AN127" s="12"/>
      <c r="AO127" s="13">
        <f>AE127-AE128</f>
        <v>636</v>
      </c>
    </row>
    <row r="128" spans="1:41" ht="19.5" hidden="1" customHeight="1" x14ac:dyDescent="0.2">
      <c r="A128" s="14" t="s">
        <v>155</v>
      </c>
      <c r="B128" s="15">
        <f>B127</f>
        <v>1000</v>
      </c>
      <c r="C128" s="15" t="s">
        <v>68</v>
      </c>
      <c r="D128" s="15" t="s">
        <v>156</v>
      </c>
      <c r="E128" s="34" t="s">
        <v>58</v>
      </c>
      <c r="F128" s="15">
        <v>1</v>
      </c>
      <c r="G128" s="15"/>
      <c r="H128" s="15">
        <v>100</v>
      </c>
      <c r="I128" s="32" t="s">
        <v>60</v>
      </c>
      <c r="J128" s="15"/>
      <c r="K128" s="37"/>
      <c r="L128" s="48">
        <v>364</v>
      </c>
      <c r="M128" s="48"/>
      <c r="N128" s="48"/>
      <c r="O128" s="48"/>
      <c r="P128" s="48"/>
      <c r="Q128" s="48"/>
      <c r="R128" s="49"/>
      <c r="S128" s="49"/>
      <c r="T128" s="49"/>
      <c r="U128" s="49"/>
      <c r="V128" s="49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7"/>
    </row>
    <row r="129" spans="1:41" ht="19.5" hidden="1" customHeight="1" x14ac:dyDescent="0.25">
      <c r="A129" s="36" t="s">
        <v>155</v>
      </c>
      <c r="B129" s="10">
        <f t="shared" ref="B129:B138" si="1234">B128</f>
        <v>1000</v>
      </c>
      <c r="C129" s="10" t="s">
        <v>68</v>
      </c>
      <c r="D129" s="10" t="s">
        <v>157</v>
      </c>
      <c r="E129" s="33" t="s">
        <v>158</v>
      </c>
      <c r="F129" s="10">
        <v>1</v>
      </c>
      <c r="G129" s="10">
        <v>55</v>
      </c>
      <c r="H129" s="10">
        <v>564</v>
      </c>
      <c r="I129" s="9" t="s">
        <v>59</v>
      </c>
      <c r="J129" s="10">
        <f t="shared" ref="J129" si="1235">(B129*F129)</f>
        <v>1000</v>
      </c>
      <c r="K129" s="11">
        <f t="shared" ref="K129" si="1236">J129/20</f>
        <v>50</v>
      </c>
      <c r="L129" s="47">
        <f>K129</f>
        <v>50</v>
      </c>
      <c r="M129" s="47">
        <f>(L129-L130)+$K129</f>
        <v>-564</v>
      </c>
      <c r="N129" s="47">
        <f t="shared" ref="N129" si="1237">(M129-M130)+$K129</f>
        <v>-514</v>
      </c>
      <c r="O129" s="47">
        <f t="shared" ref="O129" si="1238">(N129-N130)+$K129</f>
        <v>-464</v>
      </c>
      <c r="P129" s="47">
        <f t="shared" ref="P129" si="1239">(O129-O130)+$K129</f>
        <v>-414</v>
      </c>
      <c r="Q129" s="47">
        <f t="shared" ref="Q129" si="1240">(P129-P130)+$K129</f>
        <v>-364</v>
      </c>
      <c r="R129" s="47">
        <f t="shared" ref="R129" si="1241">(Q129-Q130)+$K129</f>
        <v>-314</v>
      </c>
      <c r="S129" s="47">
        <f t="shared" ref="S129" si="1242">(R129-R130)+$K129</f>
        <v>-264</v>
      </c>
      <c r="T129" s="47">
        <f t="shared" ref="T129" si="1243">(S129-S130)+$K129</f>
        <v>-214</v>
      </c>
      <c r="U129" s="47">
        <f t="shared" ref="U129" si="1244">(T129-T130)+$K129</f>
        <v>-164</v>
      </c>
      <c r="V129" s="47">
        <f t="shared" ref="V129" si="1245">(U129-U130)+$K129</f>
        <v>-114</v>
      </c>
      <c r="W129" s="12">
        <f t="shared" ref="W129" si="1246">(V129-V130)+$K129</f>
        <v>-64</v>
      </c>
      <c r="X129" s="12">
        <f t="shared" ref="X129" si="1247">(W129-W130)+$K129</f>
        <v>-14</v>
      </c>
      <c r="Y129" s="12">
        <f t="shared" ref="Y129" si="1248">(X129-X130)+$K129</f>
        <v>36</v>
      </c>
      <c r="Z129" s="12">
        <f t="shared" ref="Z129" si="1249">(Y129-Y130)+$K129</f>
        <v>86</v>
      </c>
      <c r="AA129" s="12">
        <f t="shared" ref="AA129" si="1250">(Z129-Z130)+$K129</f>
        <v>136</v>
      </c>
      <c r="AB129" s="12">
        <f t="shared" ref="AB129" si="1251">(AA129-AA130)+$K129</f>
        <v>186</v>
      </c>
      <c r="AC129" s="12">
        <f t="shared" ref="AC129" si="1252">(AB129-AB130)+$K129</f>
        <v>236</v>
      </c>
      <c r="AD129" s="12">
        <f t="shared" ref="AD129" si="1253">(AC129-AC130)+$K129</f>
        <v>286</v>
      </c>
      <c r="AE129" s="12">
        <f t="shared" ref="AE129" si="1254">(AD129-AD130)+$K129</f>
        <v>336</v>
      </c>
      <c r="AF129" s="12"/>
      <c r="AG129" s="12"/>
      <c r="AH129" s="12"/>
      <c r="AI129" s="12"/>
      <c r="AJ129" s="12"/>
      <c r="AK129" s="12"/>
      <c r="AL129" s="12"/>
      <c r="AM129" s="12"/>
      <c r="AN129" s="12"/>
      <c r="AO129" s="13">
        <f>AE129-AE130</f>
        <v>336</v>
      </c>
    </row>
    <row r="130" spans="1:41" ht="19.5" hidden="1" customHeight="1" x14ac:dyDescent="0.2">
      <c r="A130" s="14" t="s">
        <v>155</v>
      </c>
      <c r="B130" s="15">
        <f t="shared" si="1234"/>
        <v>1000</v>
      </c>
      <c r="C130" s="15" t="s">
        <v>68</v>
      </c>
      <c r="D130" s="15" t="s">
        <v>157</v>
      </c>
      <c r="E130" s="34" t="s">
        <v>158</v>
      </c>
      <c r="F130" s="15">
        <v>1</v>
      </c>
      <c r="G130" s="15"/>
      <c r="H130" s="15">
        <v>100</v>
      </c>
      <c r="I130" s="32" t="s">
        <v>60</v>
      </c>
      <c r="J130" s="15"/>
      <c r="K130" s="37"/>
      <c r="L130" s="48">
        <v>664</v>
      </c>
      <c r="M130" s="48"/>
      <c r="N130" s="48"/>
      <c r="O130" s="48"/>
      <c r="P130" s="48"/>
      <c r="Q130" s="48"/>
      <c r="R130" s="49"/>
      <c r="S130" s="49"/>
      <c r="T130" s="49"/>
      <c r="U130" s="49"/>
      <c r="V130" s="49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7"/>
    </row>
    <row r="131" spans="1:41" ht="19.5" hidden="1" customHeight="1" x14ac:dyDescent="0.25">
      <c r="A131" s="36" t="s">
        <v>155</v>
      </c>
      <c r="B131" s="10">
        <f t="shared" si="1234"/>
        <v>1000</v>
      </c>
      <c r="C131" s="10" t="s">
        <v>68</v>
      </c>
      <c r="D131" s="10" t="s">
        <v>159</v>
      </c>
      <c r="E131" s="33" t="s">
        <v>145</v>
      </c>
      <c r="F131" s="10">
        <v>1</v>
      </c>
      <c r="G131" s="10">
        <v>55</v>
      </c>
      <c r="H131" s="10">
        <v>298</v>
      </c>
      <c r="I131" s="9" t="s">
        <v>59</v>
      </c>
      <c r="J131" s="10">
        <f t="shared" ref="J131" si="1255">(B131*F131)</f>
        <v>1000</v>
      </c>
      <c r="K131" s="11">
        <f t="shared" ref="K131" si="1256">J131/20</f>
        <v>50</v>
      </c>
      <c r="L131" s="47">
        <f>K131</f>
        <v>50</v>
      </c>
      <c r="M131" s="47">
        <f>(L131-L132)+$K131</f>
        <v>-298</v>
      </c>
      <c r="N131" s="47">
        <f t="shared" ref="N131" si="1257">(M131-M132)+$K131</f>
        <v>-248</v>
      </c>
      <c r="O131" s="47">
        <f t="shared" ref="O131" si="1258">(N131-N132)+$K131</f>
        <v>-198</v>
      </c>
      <c r="P131" s="47">
        <f t="shared" ref="P131" si="1259">(O131-O132)+$K131</f>
        <v>-148</v>
      </c>
      <c r="Q131" s="47">
        <f t="shared" ref="Q131" si="1260">(P131-P132)+$K131</f>
        <v>-98</v>
      </c>
      <c r="R131" s="47">
        <f t="shared" ref="R131" si="1261">(Q131-Q132)+$K131</f>
        <v>-48</v>
      </c>
      <c r="S131" s="47">
        <f t="shared" ref="S131" si="1262">(R131-R132)+$K131</f>
        <v>2</v>
      </c>
      <c r="T131" s="47">
        <f t="shared" ref="T131" si="1263">(S131-S132)+$K131</f>
        <v>52</v>
      </c>
      <c r="U131" s="47">
        <f t="shared" ref="U131" si="1264">(T131-T132)+$K131</f>
        <v>-168</v>
      </c>
      <c r="V131" s="47">
        <f t="shared" ref="V131" si="1265">(U131-U132)+$K131</f>
        <v>-118</v>
      </c>
      <c r="W131" s="12">
        <f t="shared" ref="W131" si="1266">(V131-V132)+$K131</f>
        <v>-68</v>
      </c>
      <c r="X131" s="12">
        <f t="shared" ref="X131" si="1267">(W131-W132)+$K131</f>
        <v>-18</v>
      </c>
      <c r="Y131" s="12">
        <f t="shared" ref="Y131" si="1268">(X131-X132)+$K131</f>
        <v>32</v>
      </c>
      <c r="Z131" s="12">
        <f t="shared" ref="Z131" si="1269">(Y131-Y132)+$K131</f>
        <v>82</v>
      </c>
      <c r="AA131" s="12">
        <f t="shared" ref="AA131" si="1270">(Z131-Z132)+$K131</f>
        <v>132</v>
      </c>
      <c r="AB131" s="12">
        <f t="shared" ref="AB131" si="1271">(AA131-AA132)+$K131</f>
        <v>182</v>
      </c>
      <c r="AC131" s="12">
        <f t="shared" ref="AC131" si="1272">(AB131-AB132)+$K131</f>
        <v>232</v>
      </c>
      <c r="AD131" s="12">
        <f t="shared" ref="AD131" si="1273">(AC131-AC132)+$K131</f>
        <v>282</v>
      </c>
      <c r="AE131" s="12">
        <f t="shared" ref="AE131" si="1274">(AD131-AD132)+$K131</f>
        <v>332</v>
      </c>
      <c r="AF131" s="12"/>
      <c r="AG131" s="12"/>
      <c r="AH131" s="12"/>
      <c r="AI131" s="12"/>
      <c r="AJ131" s="12"/>
      <c r="AK131" s="12"/>
      <c r="AL131" s="12"/>
      <c r="AM131" s="12"/>
      <c r="AN131" s="12"/>
      <c r="AO131" s="13">
        <f>AE131-AE132</f>
        <v>332</v>
      </c>
    </row>
    <row r="132" spans="1:41" ht="19.5" hidden="1" customHeight="1" x14ac:dyDescent="0.2">
      <c r="A132" s="14" t="s">
        <v>155</v>
      </c>
      <c r="B132" s="15">
        <f t="shared" si="1234"/>
        <v>1000</v>
      </c>
      <c r="C132" s="15" t="s">
        <v>68</v>
      </c>
      <c r="D132" s="15" t="s">
        <v>159</v>
      </c>
      <c r="E132" s="34" t="s">
        <v>145</v>
      </c>
      <c r="F132" s="15">
        <v>1</v>
      </c>
      <c r="G132" s="15"/>
      <c r="H132" s="15">
        <v>100</v>
      </c>
      <c r="I132" s="32" t="s">
        <v>60</v>
      </c>
      <c r="J132" s="15"/>
      <c r="K132" s="37"/>
      <c r="L132" s="48">
        <v>398</v>
      </c>
      <c r="M132" s="48"/>
      <c r="N132" s="48"/>
      <c r="O132" s="48"/>
      <c r="P132" s="48"/>
      <c r="Q132" s="48"/>
      <c r="R132" s="49"/>
      <c r="S132" s="49"/>
      <c r="T132" s="49">
        <v>270</v>
      </c>
      <c r="U132" s="49"/>
      <c r="V132" s="49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7"/>
    </row>
    <row r="133" spans="1:41" ht="19.5" hidden="1" customHeight="1" x14ac:dyDescent="0.25">
      <c r="A133" s="36" t="s">
        <v>155</v>
      </c>
      <c r="B133" s="10">
        <f t="shared" si="1234"/>
        <v>1000</v>
      </c>
      <c r="C133" s="10" t="s">
        <v>68</v>
      </c>
      <c r="D133" s="10" t="s">
        <v>160</v>
      </c>
      <c r="E133" s="33" t="s">
        <v>62</v>
      </c>
      <c r="F133" s="10">
        <v>1</v>
      </c>
      <c r="G133" s="10">
        <v>0</v>
      </c>
      <c r="H133" s="10">
        <v>83</v>
      </c>
      <c r="I133" s="9" t="s">
        <v>59</v>
      </c>
      <c r="J133" s="10">
        <f t="shared" ref="J133" si="1275">(B133*F133)</f>
        <v>1000</v>
      </c>
      <c r="K133" s="11">
        <f t="shared" ref="K133" si="1276">J133/20</f>
        <v>50</v>
      </c>
      <c r="L133" s="47">
        <f>K133</f>
        <v>50</v>
      </c>
      <c r="M133" s="47">
        <f>(L133-L134)+$K133</f>
        <v>-83</v>
      </c>
      <c r="N133" s="47">
        <f t="shared" ref="N133" si="1277">(M133-M134)+$K133</f>
        <v>-33</v>
      </c>
      <c r="O133" s="47">
        <f t="shared" ref="O133" si="1278">(N133-N134)+$K133</f>
        <v>17</v>
      </c>
      <c r="P133" s="47">
        <f t="shared" ref="P133" si="1279">(O133-O134)+$K133</f>
        <v>67</v>
      </c>
      <c r="Q133" s="47">
        <f t="shared" ref="Q133" si="1280">(P133-P134)+$K133</f>
        <v>117</v>
      </c>
      <c r="R133" s="47">
        <f t="shared" ref="R133" si="1281">(Q133-Q134)+$K133</f>
        <v>119</v>
      </c>
      <c r="S133" s="47">
        <f t="shared" ref="S133" si="1282">(R133-R134)+$K133</f>
        <v>169</v>
      </c>
      <c r="T133" s="47">
        <f t="shared" ref="T133" si="1283">(S133-S134)+$K133</f>
        <v>219</v>
      </c>
      <c r="U133" s="47">
        <f t="shared" ref="U133" si="1284">(T133-T134)+$K133</f>
        <v>269</v>
      </c>
      <c r="V133" s="47">
        <f t="shared" ref="V133" si="1285">(U133-U134)+$K133</f>
        <v>232</v>
      </c>
      <c r="W133" s="12">
        <f t="shared" ref="W133" si="1286">(V133-V134)+$K133</f>
        <v>282</v>
      </c>
      <c r="X133" s="12">
        <f t="shared" ref="X133" si="1287">(W133-W134)+$K133</f>
        <v>332</v>
      </c>
      <c r="Y133" s="12">
        <f t="shared" ref="Y133" si="1288">(X133-X134)+$K133</f>
        <v>382</v>
      </c>
      <c r="Z133" s="12">
        <f t="shared" ref="Z133" si="1289">(Y133-Y134)+$K133</f>
        <v>432</v>
      </c>
      <c r="AA133" s="12">
        <f t="shared" ref="AA133" si="1290">(Z133-Z134)+$K133</f>
        <v>482</v>
      </c>
      <c r="AB133" s="12">
        <f t="shared" ref="AB133" si="1291">(AA133-AA134)+$K133</f>
        <v>532</v>
      </c>
      <c r="AC133" s="12">
        <f t="shared" ref="AC133" si="1292">(AB133-AB134)+$K133</f>
        <v>582</v>
      </c>
      <c r="AD133" s="12">
        <f t="shared" ref="AD133" si="1293">(AC133-AC134)+$K133</f>
        <v>632</v>
      </c>
      <c r="AE133" s="12">
        <f t="shared" ref="AE133" si="1294">(AD133-AD134)+$K133</f>
        <v>682</v>
      </c>
      <c r="AF133" s="12"/>
      <c r="AG133" s="12"/>
      <c r="AH133" s="12"/>
      <c r="AI133" s="12"/>
      <c r="AJ133" s="12"/>
      <c r="AK133" s="12"/>
      <c r="AL133" s="12"/>
      <c r="AM133" s="12"/>
      <c r="AN133" s="12"/>
      <c r="AO133" s="13">
        <f>AE133-AE134</f>
        <v>682</v>
      </c>
    </row>
    <row r="134" spans="1:41" ht="19.5" hidden="1" customHeight="1" x14ac:dyDescent="0.2">
      <c r="A134" s="14" t="s">
        <v>155</v>
      </c>
      <c r="B134" s="15">
        <f t="shared" si="1234"/>
        <v>1000</v>
      </c>
      <c r="C134" s="15" t="s">
        <v>68</v>
      </c>
      <c r="D134" s="15" t="s">
        <v>160</v>
      </c>
      <c r="E134" s="34" t="s">
        <v>62</v>
      </c>
      <c r="F134" s="15">
        <v>1</v>
      </c>
      <c r="G134" s="15"/>
      <c r="H134" s="15">
        <v>100</v>
      </c>
      <c r="I134" s="32" t="s">
        <v>60</v>
      </c>
      <c r="J134" s="15"/>
      <c r="K134" s="37"/>
      <c r="L134" s="48">
        <v>183</v>
      </c>
      <c r="M134" s="48"/>
      <c r="N134" s="48"/>
      <c r="O134" s="48"/>
      <c r="P134" s="48"/>
      <c r="Q134" s="48">
        <v>48</v>
      </c>
      <c r="R134" s="49"/>
      <c r="S134" s="49"/>
      <c r="T134" s="49"/>
      <c r="U134" s="49">
        <v>87</v>
      </c>
      <c r="V134" s="49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7"/>
    </row>
    <row r="135" spans="1:41" ht="19.5" hidden="1" customHeight="1" x14ac:dyDescent="0.25">
      <c r="A135" s="36" t="s">
        <v>155</v>
      </c>
      <c r="B135" s="10">
        <f t="shared" si="1234"/>
        <v>1000</v>
      </c>
      <c r="C135" s="10" t="s">
        <v>68</v>
      </c>
      <c r="D135" s="10" t="s">
        <v>139</v>
      </c>
      <c r="E135" s="33" t="s">
        <v>113</v>
      </c>
      <c r="F135" s="10">
        <v>1</v>
      </c>
      <c r="G135" s="10">
        <v>20</v>
      </c>
      <c r="H135" s="10">
        <v>0</v>
      </c>
      <c r="I135" s="9" t="s">
        <v>59</v>
      </c>
      <c r="J135" s="10">
        <f t="shared" ref="J135" si="1295">(B135*F135)</f>
        <v>1000</v>
      </c>
      <c r="K135" s="11">
        <f t="shared" ref="K135" si="1296">J135/20</f>
        <v>50</v>
      </c>
      <c r="L135" s="47">
        <f>K135</f>
        <v>50</v>
      </c>
      <c r="M135" s="47">
        <f>(L135-L136)+$K135</f>
        <v>0</v>
      </c>
      <c r="N135" s="47">
        <f t="shared" ref="N135" si="1297">(M135-M136)+$K135</f>
        <v>50</v>
      </c>
      <c r="O135" s="47">
        <f t="shared" ref="O135" si="1298">(N135-N136)+$K135</f>
        <v>100</v>
      </c>
      <c r="P135" s="47">
        <f t="shared" ref="P135" si="1299">(O135-O136)+$K135</f>
        <v>150</v>
      </c>
      <c r="Q135" s="47">
        <f t="shared" ref="Q135" si="1300">(P135-P136)+$K135</f>
        <v>200</v>
      </c>
      <c r="R135" s="47">
        <f t="shared" ref="R135" si="1301">(Q135-Q136)+$K135</f>
        <v>100</v>
      </c>
      <c r="S135" s="47">
        <f t="shared" ref="S135" si="1302">(R135-R136)+$K135</f>
        <v>150</v>
      </c>
      <c r="T135" s="47">
        <f t="shared" ref="T135" si="1303">(S135-S136)+$K135</f>
        <v>200</v>
      </c>
      <c r="U135" s="47">
        <f t="shared" ref="U135" si="1304">(T135-T136)+$K135</f>
        <v>250</v>
      </c>
      <c r="V135" s="47">
        <f t="shared" ref="V135" si="1305">(U135-U136)+$K135</f>
        <v>39</v>
      </c>
      <c r="W135" s="12">
        <f t="shared" ref="W135" si="1306">(V135-V136)+$K135</f>
        <v>89</v>
      </c>
      <c r="X135" s="12">
        <f t="shared" ref="X135" si="1307">(W135-W136)+$K135</f>
        <v>139</v>
      </c>
      <c r="Y135" s="12">
        <f t="shared" ref="Y135" si="1308">(X135-X136)+$K135</f>
        <v>189</v>
      </c>
      <c r="Z135" s="12">
        <f t="shared" ref="Z135" si="1309">(Y135-Y136)+$K135</f>
        <v>239</v>
      </c>
      <c r="AA135" s="12">
        <f t="shared" ref="AA135" si="1310">(Z135-Z136)+$K135</f>
        <v>289</v>
      </c>
      <c r="AB135" s="12">
        <f t="shared" ref="AB135" si="1311">(AA135-AA136)+$K135</f>
        <v>339</v>
      </c>
      <c r="AC135" s="12">
        <f t="shared" ref="AC135" si="1312">(AB135-AB136)+$K135</f>
        <v>389</v>
      </c>
      <c r="AD135" s="12">
        <f t="shared" ref="AD135" si="1313">(AC135-AC136)+$K135</f>
        <v>439</v>
      </c>
      <c r="AE135" s="12">
        <f t="shared" ref="AE135" si="1314">(AD135-AD136)+$K135</f>
        <v>489</v>
      </c>
      <c r="AF135" s="12"/>
      <c r="AG135" s="12"/>
      <c r="AH135" s="12"/>
      <c r="AI135" s="12"/>
      <c r="AJ135" s="12"/>
      <c r="AK135" s="12"/>
      <c r="AL135" s="12"/>
      <c r="AM135" s="12"/>
      <c r="AN135" s="12"/>
      <c r="AO135" s="13">
        <f>AE135-AE136</f>
        <v>489</v>
      </c>
    </row>
    <row r="136" spans="1:41" ht="19.5" hidden="1" customHeight="1" x14ac:dyDescent="0.2">
      <c r="A136" s="14" t="s">
        <v>155</v>
      </c>
      <c r="B136" s="15">
        <f t="shared" si="1234"/>
        <v>1000</v>
      </c>
      <c r="C136" s="15" t="s">
        <v>68</v>
      </c>
      <c r="D136" s="15" t="s">
        <v>139</v>
      </c>
      <c r="E136" s="34" t="s">
        <v>113</v>
      </c>
      <c r="F136" s="15">
        <v>1</v>
      </c>
      <c r="G136" s="15"/>
      <c r="H136" s="15">
        <v>100</v>
      </c>
      <c r="I136" s="32" t="s">
        <v>60</v>
      </c>
      <c r="J136" s="15"/>
      <c r="K136" s="37"/>
      <c r="L136" s="48">
        <v>100</v>
      </c>
      <c r="M136" s="48"/>
      <c r="N136" s="48"/>
      <c r="O136" s="48"/>
      <c r="P136" s="48"/>
      <c r="Q136" s="48">
        <v>150</v>
      </c>
      <c r="R136" s="49"/>
      <c r="S136" s="49"/>
      <c r="T136" s="49"/>
      <c r="U136" s="49">
        <v>261</v>
      </c>
      <c r="V136" s="49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7"/>
    </row>
    <row r="137" spans="1:41" ht="19.5" hidden="1" customHeight="1" x14ac:dyDescent="0.25">
      <c r="A137" s="36" t="s">
        <v>155</v>
      </c>
      <c r="B137" s="10">
        <f t="shared" si="1234"/>
        <v>1000</v>
      </c>
      <c r="C137" s="10" t="s">
        <v>68</v>
      </c>
      <c r="D137" s="10" t="s">
        <v>161</v>
      </c>
      <c r="E137" s="33" t="s">
        <v>80</v>
      </c>
      <c r="F137" s="10">
        <v>1</v>
      </c>
      <c r="G137" s="10">
        <v>395</v>
      </c>
      <c r="H137" s="10">
        <v>428</v>
      </c>
      <c r="I137" s="9" t="s">
        <v>59</v>
      </c>
      <c r="J137" s="10">
        <f t="shared" ref="J137" si="1315">(B137*F137)</f>
        <v>1000</v>
      </c>
      <c r="K137" s="11">
        <f t="shared" ref="K137" si="1316">J137/20</f>
        <v>50</v>
      </c>
      <c r="L137" s="47">
        <f>K137</f>
        <v>50</v>
      </c>
      <c r="M137" s="47">
        <f>(L137-L138)+$K137</f>
        <v>-428</v>
      </c>
      <c r="N137" s="47">
        <f t="shared" ref="N137" si="1317">(M137-M138)+$K137</f>
        <v>-378</v>
      </c>
      <c r="O137" s="47">
        <f t="shared" ref="O137" si="1318">(N137-N138)+$K137</f>
        <v>-328</v>
      </c>
      <c r="P137" s="47">
        <f t="shared" ref="P137" si="1319">(O137-O138)+$K137</f>
        <v>-278</v>
      </c>
      <c r="Q137" s="47">
        <f t="shared" ref="Q137" si="1320">(P137-P138)+$K137</f>
        <v>-228</v>
      </c>
      <c r="R137" s="47">
        <f t="shared" ref="R137" si="1321">(Q137-Q138)+$K137</f>
        <v>-178</v>
      </c>
      <c r="S137" s="47">
        <f t="shared" ref="S137" si="1322">(R137-R138)+$K137</f>
        <v>-128</v>
      </c>
      <c r="T137" s="47">
        <f t="shared" ref="T137" si="1323">(S137-S138)+$K137</f>
        <v>-78</v>
      </c>
      <c r="U137" s="47">
        <f t="shared" ref="U137" si="1324">(T137-T138)+$K137</f>
        <v>-28</v>
      </c>
      <c r="V137" s="47">
        <f t="shared" ref="V137" si="1325">(U137-U138)+$K137</f>
        <v>22</v>
      </c>
      <c r="W137" s="12">
        <f t="shared" ref="W137" si="1326">(V137-V138)+$K137</f>
        <v>72</v>
      </c>
      <c r="X137" s="12">
        <f t="shared" ref="X137" si="1327">(W137-W138)+$K137</f>
        <v>122</v>
      </c>
      <c r="Y137" s="12">
        <f t="shared" ref="Y137" si="1328">(X137-X138)+$K137</f>
        <v>172</v>
      </c>
      <c r="Z137" s="12">
        <f t="shared" ref="Z137" si="1329">(Y137-Y138)+$K137</f>
        <v>222</v>
      </c>
      <c r="AA137" s="12">
        <f t="shared" ref="AA137" si="1330">(Z137-Z138)+$K137</f>
        <v>272</v>
      </c>
      <c r="AB137" s="12">
        <f t="shared" ref="AB137" si="1331">(AA137-AA138)+$K137</f>
        <v>322</v>
      </c>
      <c r="AC137" s="12">
        <f t="shared" ref="AC137" si="1332">(AB137-AB138)+$K137</f>
        <v>372</v>
      </c>
      <c r="AD137" s="12">
        <f t="shared" ref="AD137" si="1333">(AC137-AC138)+$K137</f>
        <v>422</v>
      </c>
      <c r="AE137" s="12">
        <f t="shared" ref="AE137" si="1334">(AD137-AD138)+$K137</f>
        <v>472</v>
      </c>
      <c r="AF137" s="12"/>
      <c r="AG137" s="12"/>
      <c r="AH137" s="12"/>
      <c r="AI137" s="12"/>
      <c r="AJ137" s="12"/>
      <c r="AK137" s="12"/>
      <c r="AL137" s="12"/>
      <c r="AM137" s="12"/>
      <c r="AN137" s="12"/>
      <c r="AO137" s="13">
        <f>AE137-AE138</f>
        <v>472</v>
      </c>
    </row>
    <row r="138" spans="1:41" ht="19.5" hidden="1" customHeight="1" x14ac:dyDescent="0.2">
      <c r="A138" s="14" t="s">
        <v>155</v>
      </c>
      <c r="B138" s="15">
        <f t="shared" si="1234"/>
        <v>1000</v>
      </c>
      <c r="C138" s="15" t="s">
        <v>68</v>
      </c>
      <c r="D138" s="15" t="s">
        <v>161</v>
      </c>
      <c r="E138" s="34" t="s">
        <v>80</v>
      </c>
      <c r="F138" s="15">
        <v>1</v>
      </c>
      <c r="G138" s="15"/>
      <c r="H138" s="15">
        <v>100</v>
      </c>
      <c r="I138" s="32" t="s">
        <v>60</v>
      </c>
      <c r="J138" s="15"/>
      <c r="K138" s="37"/>
      <c r="L138" s="48">
        <v>528</v>
      </c>
      <c r="M138" s="48"/>
      <c r="N138" s="48"/>
      <c r="O138" s="48"/>
      <c r="P138" s="48"/>
      <c r="Q138" s="48"/>
      <c r="R138" s="49"/>
      <c r="S138" s="49"/>
      <c r="T138" s="49"/>
      <c r="U138" s="49"/>
      <c r="V138" s="49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7"/>
    </row>
    <row r="139" spans="1:41" ht="19.5" customHeight="1" x14ac:dyDescent="0.25">
      <c r="A139" s="36" t="s">
        <v>162</v>
      </c>
      <c r="B139" s="10">
        <v>6500</v>
      </c>
      <c r="C139" s="10" t="s">
        <v>63</v>
      </c>
      <c r="D139" s="10" t="s">
        <v>162</v>
      </c>
      <c r="E139" s="33" t="s">
        <v>163</v>
      </c>
      <c r="F139" s="10">
        <v>1</v>
      </c>
      <c r="G139" s="10"/>
      <c r="H139" s="10"/>
      <c r="I139" s="9" t="s">
        <v>59</v>
      </c>
      <c r="J139" s="10">
        <f t="shared" ref="J139" si="1335">(B139*F139)</f>
        <v>6500</v>
      </c>
      <c r="K139" s="11">
        <f t="shared" ref="K139" si="1336">J139/20</f>
        <v>325</v>
      </c>
      <c r="L139" s="47">
        <f>K139</f>
        <v>325</v>
      </c>
      <c r="M139" s="47">
        <f>(L139-L140)+$K139</f>
        <v>325</v>
      </c>
      <c r="N139" s="47">
        <f t="shared" ref="N139" si="1337">(M139-M140)+$K139</f>
        <v>325</v>
      </c>
      <c r="O139" s="47">
        <f t="shared" ref="O139" si="1338">(N139-N140)+$K139</f>
        <v>325</v>
      </c>
      <c r="P139" s="47">
        <f t="shared" ref="P139" si="1339">(O139-O140)+$K139</f>
        <v>402</v>
      </c>
      <c r="Q139" s="47">
        <f t="shared" ref="Q139" si="1340">(P139-P140)+$K139</f>
        <v>727</v>
      </c>
      <c r="R139" s="47">
        <f t="shared" ref="R139" si="1341">(Q139-Q140)+$K139</f>
        <v>932</v>
      </c>
      <c r="S139" s="47">
        <f t="shared" ref="S139" si="1342">(R139-R140)+$K139</f>
        <v>1097</v>
      </c>
      <c r="T139" s="47">
        <f t="shared" ref="T139" si="1343">(S139-S140)+$K139</f>
        <v>1220</v>
      </c>
      <c r="U139" s="47">
        <f t="shared" ref="U139" si="1344">(T139-T140)+$K139</f>
        <v>1305</v>
      </c>
      <c r="V139" s="47">
        <f t="shared" ref="V139" si="1345">(U139-U140)+$K139</f>
        <v>1330</v>
      </c>
      <c r="W139" s="12">
        <f t="shared" ref="W139" si="1346">(V139-V140)+$K139</f>
        <v>1495</v>
      </c>
      <c r="X139" s="12">
        <f t="shared" ref="X139" si="1347">(W139-W140)+$K139</f>
        <v>1820</v>
      </c>
      <c r="Y139" s="12">
        <f t="shared" ref="Y139" si="1348">(X139-X140)+$K139</f>
        <v>2145</v>
      </c>
      <c r="Z139" s="12">
        <f t="shared" ref="Z139" si="1349">(Y139-Y140)+$K139</f>
        <v>2470</v>
      </c>
      <c r="AA139" s="12">
        <f t="shared" ref="AA139" si="1350">(Z139-Z140)+$K139</f>
        <v>2795</v>
      </c>
      <c r="AB139" s="12">
        <f t="shared" ref="AB139" si="1351">(AA139-AA140)+$K139</f>
        <v>3120</v>
      </c>
      <c r="AC139" s="12">
        <f t="shared" ref="AC139" si="1352">(AB139-AB140)+$K139</f>
        <v>3445</v>
      </c>
      <c r="AD139" s="12">
        <f t="shared" ref="AD139" si="1353">(AC139-AC140)+$K139</f>
        <v>3770</v>
      </c>
      <c r="AE139" s="12">
        <f t="shared" ref="AE139" si="1354">(AD139-AD140)+$K139</f>
        <v>4095</v>
      </c>
      <c r="AF139" s="12"/>
      <c r="AG139" s="12"/>
      <c r="AH139" s="12"/>
      <c r="AI139" s="12"/>
      <c r="AJ139" s="12"/>
      <c r="AK139" s="12"/>
      <c r="AL139" s="12"/>
      <c r="AM139" s="12"/>
      <c r="AN139" s="12"/>
      <c r="AO139" s="13">
        <f>AE139-AE140</f>
        <v>4095</v>
      </c>
    </row>
    <row r="140" spans="1:41" ht="19.5" customHeight="1" x14ac:dyDescent="0.2">
      <c r="A140" s="14" t="s">
        <v>162</v>
      </c>
      <c r="B140" s="15">
        <f>B139</f>
        <v>6500</v>
      </c>
      <c r="C140" s="15" t="s">
        <v>63</v>
      </c>
      <c r="D140" s="15" t="s">
        <v>162</v>
      </c>
      <c r="E140" s="34" t="s">
        <v>163</v>
      </c>
      <c r="F140" s="15">
        <v>1</v>
      </c>
      <c r="G140" s="15"/>
      <c r="H140" s="15"/>
      <c r="I140" s="32" t="s">
        <v>60</v>
      </c>
      <c r="J140" s="15"/>
      <c r="K140" s="37"/>
      <c r="L140" s="48">
        <v>325</v>
      </c>
      <c r="M140" s="48">
        <v>325</v>
      </c>
      <c r="N140" s="48">
        <v>325</v>
      </c>
      <c r="O140" s="48">
        <v>248</v>
      </c>
      <c r="P140" s="48"/>
      <c r="Q140" s="48">
        <v>120</v>
      </c>
      <c r="R140" s="49">
        <v>160</v>
      </c>
      <c r="S140" s="49">
        <v>202</v>
      </c>
      <c r="T140" s="49">
        <v>240</v>
      </c>
      <c r="U140" s="49">
        <v>300</v>
      </c>
      <c r="V140" s="49">
        <v>160</v>
      </c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7"/>
    </row>
    <row r="141" spans="1:41" ht="40.9" hidden="1" customHeight="1" x14ac:dyDescent="0.25">
      <c r="A141" s="36" t="s">
        <v>164</v>
      </c>
      <c r="B141" s="10">
        <v>147040</v>
      </c>
      <c r="C141" s="10" t="s">
        <v>165</v>
      </c>
      <c r="D141" s="10" t="s">
        <v>166</v>
      </c>
      <c r="E141" s="33" t="s">
        <v>167</v>
      </c>
      <c r="F141" s="10">
        <v>1</v>
      </c>
      <c r="G141" s="10">
        <v>1790</v>
      </c>
      <c r="H141" s="10">
        <v>9717</v>
      </c>
      <c r="I141" s="9" t="s">
        <v>59</v>
      </c>
      <c r="J141" s="10">
        <f t="shared" ref="J141" si="1355">(B141*F141)</f>
        <v>147040</v>
      </c>
      <c r="K141" s="11">
        <f t="shared" ref="K141" si="1356">J141/20</f>
        <v>7352</v>
      </c>
      <c r="L141" s="50">
        <f>K141</f>
        <v>7352</v>
      </c>
      <c r="M141" s="50">
        <f>(L141-L142)+$K141</f>
        <v>4987</v>
      </c>
      <c r="N141" s="50">
        <f t="shared" ref="N141" si="1357">(M141-M142)+$K141</f>
        <v>12339</v>
      </c>
      <c r="O141" s="50">
        <f t="shared" ref="O141" si="1358">(N141-N142)+$K141</f>
        <v>18272</v>
      </c>
      <c r="P141" s="50">
        <f t="shared" ref="P141" si="1359">(O141-O142)+$K141</f>
        <v>19864</v>
      </c>
      <c r="Q141" s="50">
        <f t="shared" ref="Q141" si="1360">(P141-P142)+$K141</f>
        <v>18351</v>
      </c>
      <c r="R141" s="50">
        <f t="shared" ref="R141" si="1361">(Q141-Q142)+$K141</f>
        <v>16063</v>
      </c>
      <c r="S141" s="50">
        <f t="shared" ref="S141" si="1362">(R141-R142)+$K141</f>
        <v>23415</v>
      </c>
      <c r="T141" s="50">
        <f t="shared" ref="T141" si="1363">(S141-S142)+$K141</f>
        <v>30767</v>
      </c>
      <c r="U141" s="50">
        <f t="shared" ref="U141" si="1364">(T141-T142)+$K141</f>
        <v>38119</v>
      </c>
      <c r="V141" s="50">
        <f t="shared" ref="V141" si="1365">(U141-U142)+$K141</f>
        <v>45471</v>
      </c>
      <c r="W141" s="18">
        <f t="shared" ref="W141" si="1366">(V141-V142)+$K141</f>
        <v>45726</v>
      </c>
      <c r="X141" s="18">
        <f t="shared" ref="X141" si="1367">(W141-W142)+$K141</f>
        <v>53078</v>
      </c>
      <c r="Y141" s="19">
        <f t="shared" ref="Y141" si="1368">(X141-X142)+$K141</f>
        <v>60430</v>
      </c>
      <c r="Z141" s="19">
        <f t="shared" ref="Z141" si="1369">(Y141-Y142)+$K141</f>
        <v>67782</v>
      </c>
      <c r="AA141" s="19">
        <f t="shared" ref="AA141" si="1370">(Z141-Z142)+$K141</f>
        <v>75134</v>
      </c>
      <c r="AB141" s="19">
        <f t="shared" ref="AB141" si="1371">(AA141-AA142)+$K141</f>
        <v>82486</v>
      </c>
      <c r="AC141" s="19">
        <f t="shared" ref="AC141" si="1372">(AB141-AB142)+$K141</f>
        <v>89838</v>
      </c>
      <c r="AD141" s="19">
        <f t="shared" ref="AD141" si="1373">(AC141-AC142)+$K141</f>
        <v>97190</v>
      </c>
      <c r="AE141" s="18">
        <f t="shared" ref="AE141" si="1374">(AD141-AD142)+$K141</f>
        <v>104542</v>
      </c>
      <c r="AF141" s="18"/>
      <c r="AG141" s="18"/>
      <c r="AH141" s="18"/>
      <c r="AI141" s="18"/>
      <c r="AJ141" s="18"/>
      <c r="AK141" s="18"/>
      <c r="AL141" s="18"/>
      <c r="AM141" s="18"/>
      <c r="AN141" s="18"/>
      <c r="AO141" s="20">
        <f>AE141-AE142</f>
        <v>104542</v>
      </c>
    </row>
    <row r="142" spans="1:41" ht="40.9" hidden="1" customHeight="1" x14ac:dyDescent="0.2">
      <c r="A142" s="14" t="s">
        <v>164</v>
      </c>
      <c r="B142" s="15">
        <f>B141</f>
        <v>147040</v>
      </c>
      <c r="C142" s="15" t="s">
        <v>165</v>
      </c>
      <c r="D142" s="15" t="s">
        <v>166</v>
      </c>
      <c r="E142" s="34" t="s">
        <v>167</v>
      </c>
      <c r="F142" s="15">
        <v>1</v>
      </c>
      <c r="G142" s="15"/>
      <c r="H142" s="15"/>
      <c r="I142" s="32" t="s">
        <v>60</v>
      </c>
      <c r="J142" s="15"/>
      <c r="K142" s="37"/>
      <c r="L142" s="51">
        <v>9717</v>
      </c>
      <c r="M142" s="51"/>
      <c r="N142" s="51">
        <v>1419</v>
      </c>
      <c r="O142" s="51">
        <v>5760</v>
      </c>
      <c r="P142" s="51">
        <v>8865</v>
      </c>
      <c r="Q142" s="51">
        <v>9640</v>
      </c>
      <c r="R142" s="52"/>
      <c r="S142" s="52"/>
      <c r="T142" s="52"/>
      <c r="U142" s="52"/>
      <c r="V142" s="52">
        <v>7097</v>
      </c>
      <c r="W142" s="21"/>
      <c r="X142" s="21"/>
      <c r="Y142" s="22"/>
      <c r="Z142" s="22"/>
      <c r="AA142" s="22"/>
      <c r="AB142" s="22"/>
      <c r="AC142" s="22"/>
      <c r="AD142" s="22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3"/>
    </row>
    <row r="143" spans="1:41" ht="40.9" hidden="1" customHeight="1" x14ac:dyDescent="0.25">
      <c r="A143" s="36" t="s">
        <v>164</v>
      </c>
      <c r="B143" s="10">
        <f t="shared" ref="B143:B144" si="1375">B142</f>
        <v>147040</v>
      </c>
      <c r="C143" s="10" t="s">
        <v>165</v>
      </c>
      <c r="D143" s="10" t="s">
        <v>168</v>
      </c>
      <c r="E143" s="33" t="s">
        <v>167</v>
      </c>
      <c r="F143" s="10">
        <v>1</v>
      </c>
      <c r="G143" s="10">
        <v>57183</v>
      </c>
      <c r="H143" s="10">
        <v>3818</v>
      </c>
      <c r="I143" s="9" t="s">
        <v>59</v>
      </c>
      <c r="J143" s="10">
        <f t="shared" ref="J143" si="1376">(B143*F143)</f>
        <v>147040</v>
      </c>
      <c r="K143" s="11">
        <f t="shared" ref="K143" si="1377">J143/20</f>
        <v>7352</v>
      </c>
      <c r="L143" s="50">
        <f>K143</f>
        <v>7352</v>
      </c>
      <c r="M143" s="50">
        <f>(L143-L144)+$K143</f>
        <v>10886</v>
      </c>
      <c r="N143" s="50">
        <f t="shared" ref="N143" si="1378">(M143-M144)+$K143</f>
        <v>18238</v>
      </c>
      <c r="O143" s="50">
        <f t="shared" ref="O143" si="1379">(N143-N144)+$K143</f>
        <v>23390</v>
      </c>
      <c r="P143" s="50">
        <f t="shared" ref="P143" si="1380">(O143-O144)+$K143</f>
        <v>27222</v>
      </c>
      <c r="Q143" s="50">
        <f t="shared" ref="Q143" si="1381">(P143-P144)+$K143</f>
        <v>32459</v>
      </c>
      <c r="R143" s="50">
        <f t="shared" ref="R143" si="1382">(Q143-Q144)+$K143</f>
        <v>28146</v>
      </c>
      <c r="S143" s="50">
        <f t="shared" ref="S143" si="1383">(R143-R144)+$K143</f>
        <v>32757</v>
      </c>
      <c r="T143" s="50">
        <f t="shared" ref="T143" si="1384">(S143-S144)+$K143</f>
        <v>34269</v>
      </c>
      <c r="U143" s="50">
        <f t="shared" ref="U143" si="1385">(T143-T144)+$K143</f>
        <v>38811</v>
      </c>
      <c r="V143" s="50">
        <f t="shared" ref="V143" si="1386">(U143-U144)+$K143</f>
        <v>42345</v>
      </c>
      <c r="W143" s="18">
        <f t="shared" ref="W143" si="1387">(V143-V144)+$K143</f>
        <v>45247</v>
      </c>
      <c r="X143" s="18">
        <f t="shared" ref="X143" si="1388">(W143-W144)+$K143</f>
        <v>52599</v>
      </c>
      <c r="Y143" s="19">
        <f t="shared" ref="Y143" si="1389">(X143-X144)+$K143</f>
        <v>59951</v>
      </c>
      <c r="Z143" s="19">
        <f t="shared" ref="Z143" si="1390">(Y143-Y144)+$K143</f>
        <v>67303</v>
      </c>
      <c r="AA143" s="19">
        <f t="shared" ref="AA143" si="1391">(Z143-Z144)+$K143</f>
        <v>74655</v>
      </c>
      <c r="AB143" s="19">
        <f t="shared" ref="AB143" si="1392">(AA143-AA144)+$K143</f>
        <v>82007</v>
      </c>
      <c r="AC143" s="19">
        <f t="shared" ref="AC143" si="1393">(AB143-AB144)+$K143</f>
        <v>89359</v>
      </c>
      <c r="AD143" s="19">
        <f t="shared" ref="AD143" si="1394">(AC143-AC144)+$K143</f>
        <v>96711</v>
      </c>
      <c r="AE143" s="18">
        <f t="shared" ref="AE143" si="1395">(AD143-AD144)+$K143</f>
        <v>104063</v>
      </c>
      <c r="AF143" s="18"/>
      <c r="AG143" s="18"/>
      <c r="AH143" s="18"/>
      <c r="AI143" s="18"/>
      <c r="AJ143" s="18"/>
      <c r="AK143" s="18"/>
      <c r="AL143" s="18"/>
      <c r="AM143" s="18"/>
      <c r="AN143" s="18"/>
      <c r="AO143" s="20">
        <f>AE143-AE144</f>
        <v>104063</v>
      </c>
    </row>
    <row r="144" spans="1:41" ht="40.9" hidden="1" customHeight="1" x14ac:dyDescent="0.2">
      <c r="A144" s="42" t="s">
        <v>164</v>
      </c>
      <c r="B144" s="43">
        <f t="shared" si="1375"/>
        <v>147040</v>
      </c>
      <c r="C144" s="43" t="s">
        <v>165</v>
      </c>
      <c r="D144" s="43" t="s">
        <v>168</v>
      </c>
      <c r="E144" s="44" t="s">
        <v>167</v>
      </c>
      <c r="F144" s="43">
        <v>1</v>
      </c>
      <c r="G144" s="42"/>
      <c r="H144" s="42"/>
      <c r="I144" s="42" t="s">
        <v>60</v>
      </c>
      <c r="J144" s="43"/>
      <c r="K144" s="43"/>
      <c r="L144" s="53">
        <v>3818</v>
      </c>
      <c r="M144" s="53"/>
      <c r="N144" s="53">
        <v>2200</v>
      </c>
      <c r="O144" s="53">
        <v>3520</v>
      </c>
      <c r="P144" s="53">
        <v>2115</v>
      </c>
      <c r="Q144" s="53">
        <v>11665</v>
      </c>
      <c r="R144" s="54">
        <v>2741</v>
      </c>
      <c r="S144" s="54">
        <v>5840</v>
      </c>
      <c r="T144" s="54">
        <v>2810</v>
      </c>
      <c r="U144" s="54">
        <v>3818</v>
      </c>
      <c r="V144" s="54">
        <v>4450</v>
      </c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6"/>
    </row>
  </sheetData>
  <autoFilter ref="A1:AO144">
    <filterColumn colId="2">
      <filters>
        <filter val="ПЭП"/>
        <filter val="Цех"/>
      </filters>
    </filterColumn>
  </autoFilter>
  <customSheetViews>
    <customSheetView guid="{D119D83E-CAE5-4B02-B3F6-0A1A79454D70}" scale="110" showAutoFilter="1" hiddenColumns="1">
      <pane xSplit="11" ySplit="2" topLeftCell="L3" activePane="bottomRight" state="frozen"/>
      <selection pane="bottomRight" activeCell="W2" sqref="W2:X2"/>
      <pageMargins left="0" right="0" top="0" bottom="0" header="0" footer="0"/>
      <pageSetup paperSize="9" scale="65" orientation="landscape" r:id="rId1"/>
      <headerFooter alignWithMargins="0">
        <oddHeader xml:space="preserve">&amp;R&amp;"Arial,Курсив"&amp;9Лист #P Дата #D  Время #T </oddHeader>
      </headerFooter>
      <autoFilter ref="A1:AO144"/>
    </customSheetView>
    <customSheetView guid="{8D971E6F-8BBF-4918-90F5-322ADAE38453}" showAutoFilter="1">
      <pane ySplit="1" topLeftCell="A131" activePane="bottomLeft" state="frozen"/>
      <selection pane="bottomLeft" activeCell="D93" sqref="D93"/>
      <pageMargins left="0" right="0" top="0" bottom="0" header="0" footer="0"/>
      <pageSetup paperSize="9" scale="65" orientation="landscape" r:id="rId2"/>
      <headerFooter alignWithMargins="0">
        <oddHeader xml:space="preserve">&amp;R&amp;"Arial,Курсив"&amp;9Лист #P Дата #D  Время #T </oddHeader>
      </headerFooter>
      <autoFilter ref="A2:K144"/>
    </customSheetView>
    <customSheetView guid="{EC9420FE-5A57-4BE2-8D37-8A3D95F973FA}" filter="1" showAutoFilter="1">
      <selection activeCell="V76" sqref="V76"/>
      <pageMargins left="0" right="0" top="0" bottom="0" header="0" footer="0"/>
      <pageSetup paperSize="9" scale="65" orientation="landscape" r:id="rId3"/>
      <headerFooter alignWithMargins="0">
        <oddHeader xml:space="preserve">&amp;R&amp;"Arial,Курсив"&amp;9Лист #P Дата #D  Время #T </oddHeader>
      </headerFooter>
      <autoFilter ref="A2:K144">
        <filterColumn colId="2">
          <filters>
            <filter val="Цех 12"/>
          </filters>
        </filterColumn>
      </autoFilter>
    </customSheetView>
    <customSheetView guid="{C0B4CF77-2DAD-460A-B285-497DFEB74F86}" hiddenColumns="1">
      <selection activeCell="W2" sqref="W2:X2"/>
      <pageMargins left="0" right="0" top="0" bottom="0" header="0" footer="0"/>
      <pageSetup paperSize="9" scale="65" orientation="landscape" r:id="rId4"/>
      <headerFooter alignWithMargins="0">
        <oddHeader xml:space="preserve">&amp;R&amp;"Arial,Курсив"&amp;9Лист #P Дата #D  Время #T </oddHeader>
      </headerFooter>
    </customSheetView>
  </customSheetViews>
  <conditionalFormatting sqref="L3:AN3">
    <cfRule type="cellIs" dxfId="72" priority="82" operator="lessThanOrEqual">
      <formula>0</formula>
    </cfRule>
  </conditionalFormatting>
  <conditionalFormatting sqref="L5:AN5">
    <cfRule type="cellIs" dxfId="71" priority="81" operator="lessThanOrEqual">
      <formula>0</formula>
    </cfRule>
  </conditionalFormatting>
  <conditionalFormatting sqref="L7:AN7">
    <cfRule type="cellIs" dxfId="70" priority="80" operator="lessThanOrEqual">
      <formula>0</formula>
    </cfRule>
  </conditionalFormatting>
  <conditionalFormatting sqref="L9:AN9">
    <cfRule type="cellIs" dxfId="69" priority="79" operator="lessThanOrEqual">
      <formula>0</formula>
    </cfRule>
  </conditionalFormatting>
  <conditionalFormatting sqref="L11:AN11">
    <cfRule type="cellIs" dxfId="68" priority="78" operator="lessThanOrEqual">
      <formula>0</formula>
    </cfRule>
  </conditionalFormatting>
  <conditionalFormatting sqref="L13:AN13">
    <cfRule type="cellIs" dxfId="67" priority="77" operator="lessThanOrEqual">
      <formula>0</formula>
    </cfRule>
  </conditionalFormatting>
  <conditionalFormatting sqref="L15:AN15">
    <cfRule type="cellIs" dxfId="66" priority="76" operator="lessThanOrEqual">
      <formula>0</formula>
    </cfRule>
  </conditionalFormatting>
  <conditionalFormatting sqref="L17:AN17">
    <cfRule type="cellIs" dxfId="65" priority="69" operator="lessThanOrEqual">
      <formula>0</formula>
    </cfRule>
  </conditionalFormatting>
  <conditionalFormatting sqref="L19:AN19">
    <cfRule type="cellIs" dxfId="64" priority="68" operator="lessThanOrEqual">
      <formula>0</formula>
    </cfRule>
  </conditionalFormatting>
  <conditionalFormatting sqref="L21:AN21">
    <cfRule type="cellIs" dxfId="63" priority="67" operator="lessThanOrEqual">
      <formula>0</formula>
    </cfRule>
  </conditionalFormatting>
  <conditionalFormatting sqref="L23:AN23">
    <cfRule type="cellIs" dxfId="62" priority="66" operator="lessThanOrEqual">
      <formula>0</formula>
    </cfRule>
  </conditionalFormatting>
  <conditionalFormatting sqref="L25:AN25">
    <cfRule type="cellIs" dxfId="61" priority="65" operator="lessThanOrEqual">
      <formula>0</formula>
    </cfRule>
  </conditionalFormatting>
  <conditionalFormatting sqref="L27:AN27">
    <cfRule type="cellIs" dxfId="60" priority="64" operator="lessThanOrEqual">
      <formula>0</formula>
    </cfRule>
  </conditionalFormatting>
  <conditionalFormatting sqref="L29:AN29">
    <cfRule type="cellIs" dxfId="59" priority="63" operator="lessThanOrEqual">
      <formula>0</formula>
    </cfRule>
  </conditionalFormatting>
  <conditionalFormatting sqref="L31:AN31">
    <cfRule type="cellIs" dxfId="58" priority="62" operator="lessThanOrEqual">
      <formula>0</formula>
    </cfRule>
  </conditionalFormatting>
  <conditionalFormatting sqref="L33:AN33">
    <cfRule type="cellIs" dxfId="57" priority="61" operator="lessThanOrEqual">
      <formula>0</formula>
    </cfRule>
  </conditionalFormatting>
  <conditionalFormatting sqref="L35:AN35">
    <cfRule type="cellIs" dxfId="56" priority="60" operator="lessThanOrEqual">
      <formula>0</formula>
    </cfRule>
  </conditionalFormatting>
  <conditionalFormatting sqref="L37:AN37">
    <cfRule type="cellIs" dxfId="55" priority="59" operator="lessThanOrEqual">
      <formula>0</formula>
    </cfRule>
  </conditionalFormatting>
  <conditionalFormatting sqref="L39:AN39">
    <cfRule type="cellIs" dxfId="54" priority="56" operator="lessThanOrEqual">
      <formula>0</formula>
    </cfRule>
  </conditionalFormatting>
  <conditionalFormatting sqref="L41:AN41">
    <cfRule type="cellIs" dxfId="53" priority="55" operator="lessThanOrEqual">
      <formula>0</formula>
    </cfRule>
  </conditionalFormatting>
  <conditionalFormatting sqref="L43:AN43">
    <cfRule type="cellIs" dxfId="52" priority="54" operator="lessThanOrEqual">
      <formula>0</formula>
    </cfRule>
  </conditionalFormatting>
  <conditionalFormatting sqref="L45:AN45">
    <cfRule type="cellIs" dxfId="51" priority="53" operator="lessThanOrEqual">
      <formula>0</formula>
    </cfRule>
  </conditionalFormatting>
  <conditionalFormatting sqref="L47:AN47">
    <cfRule type="cellIs" dxfId="50" priority="52" operator="lessThanOrEqual">
      <formula>0</formula>
    </cfRule>
  </conditionalFormatting>
  <conditionalFormatting sqref="L49:AN49">
    <cfRule type="cellIs" dxfId="49" priority="51" operator="lessThanOrEqual">
      <formula>0</formula>
    </cfRule>
  </conditionalFormatting>
  <conditionalFormatting sqref="L51:AN51">
    <cfRule type="cellIs" dxfId="48" priority="50" operator="lessThanOrEqual">
      <formula>0</formula>
    </cfRule>
  </conditionalFormatting>
  <conditionalFormatting sqref="L53:AN53">
    <cfRule type="cellIs" dxfId="47" priority="49" operator="lessThanOrEqual">
      <formula>0</formula>
    </cfRule>
  </conditionalFormatting>
  <conditionalFormatting sqref="L55:AN55">
    <cfRule type="cellIs" dxfId="46" priority="48" operator="lessThanOrEqual">
      <formula>0</formula>
    </cfRule>
  </conditionalFormatting>
  <conditionalFormatting sqref="L57:AN57">
    <cfRule type="cellIs" dxfId="45" priority="47" operator="lessThanOrEqual">
      <formula>0</formula>
    </cfRule>
  </conditionalFormatting>
  <conditionalFormatting sqref="L59:AN59">
    <cfRule type="cellIs" dxfId="44" priority="46" operator="lessThanOrEqual">
      <formula>0</formula>
    </cfRule>
  </conditionalFormatting>
  <conditionalFormatting sqref="L61:AN61">
    <cfRule type="cellIs" dxfId="43" priority="45" operator="lessThanOrEqual">
      <formula>0</formula>
    </cfRule>
  </conditionalFormatting>
  <conditionalFormatting sqref="L63:AN63">
    <cfRule type="cellIs" dxfId="42" priority="44" operator="lessThanOrEqual">
      <formula>0</formula>
    </cfRule>
  </conditionalFormatting>
  <conditionalFormatting sqref="L65:AN65">
    <cfRule type="cellIs" dxfId="41" priority="43" operator="lessThanOrEqual">
      <formula>0</formula>
    </cfRule>
  </conditionalFormatting>
  <conditionalFormatting sqref="L67:AN67">
    <cfRule type="cellIs" dxfId="40" priority="42" operator="lessThanOrEqual">
      <formula>0</formula>
    </cfRule>
  </conditionalFormatting>
  <conditionalFormatting sqref="L69:AN69">
    <cfRule type="cellIs" dxfId="39" priority="41" operator="lessThanOrEqual">
      <formula>0</formula>
    </cfRule>
  </conditionalFormatting>
  <conditionalFormatting sqref="L71:AN71">
    <cfRule type="cellIs" dxfId="38" priority="40" operator="lessThanOrEqual">
      <formula>0</formula>
    </cfRule>
  </conditionalFormatting>
  <conditionalFormatting sqref="L73:AN73">
    <cfRule type="cellIs" dxfId="37" priority="39" operator="lessThanOrEqual">
      <formula>0</formula>
    </cfRule>
  </conditionalFormatting>
  <conditionalFormatting sqref="L75:AN75">
    <cfRule type="cellIs" dxfId="36" priority="38" operator="lessThanOrEqual">
      <formula>0</formula>
    </cfRule>
  </conditionalFormatting>
  <conditionalFormatting sqref="L77:AN77">
    <cfRule type="cellIs" dxfId="35" priority="37" operator="lessThanOrEqual">
      <formula>0</formula>
    </cfRule>
  </conditionalFormatting>
  <conditionalFormatting sqref="L79:AN79">
    <cfRule type="cellIs" dxfId="34" priority="36" operator="lessThanOrEqual">
      <formula>0</formula>
    </cfRule>
  </conditionalFormatting>
  <conditionalFormatting sqref="L81:AN81">
    <cfRule type="cellIs" dxfId="33" priority="35" operator="lessThanOrEqual">
      <formula>0</formula>
    </cfRule>
  </conditionalFormatting>
  <conditionalFormatting sqref="L83:AN83">
    <cfRule type="cellIs" dxfId="32" priority="34" operator="lessThanOrEqual">
      <formula>0</formula>
    </cfRule>
  </conditionalFormatting>
  <conditionalFormatting sqref="L85:AN85">
    <cfRule type="cellIs" dxfId="31" priority="33" operator="lessThanOrEqual">
      <formula>0</formula>
    </cfRule>
  </conditionalFormatting>
  <conditionalFormatting sqref="L87:AN87">
    <cfRule type="cellIs" dxfId="30" priority="32" operator="lessThanOrEqual">
      <formula>0</formula>
    </cfRule>
  </conditionalFormatting>
  <conditionalFormatting sqref="L89:AN89">
    <cfRule type="cellIs" dxfId="29" priority="31" operator="lessThanOrEqual">
      <formula>0</formula>
    </cfRule>
  </conditionalFormatting>
  <conditionalFormatting sqref="L91:AN91">
    <cfRule type="cellIs" dxfId="28" priority="30" operator="lessThanOrEqual">
      <formula>0</formula>
    </cfRule>
  </conditionalFormatting>
  <conditionalFormatting sqref="L93:AN93">
    <cfRule type="cellIs" dxfId="27" priority="29" operator="lessThanOrEqual">
      <formula>0</formula>
    </cfRule>
  </conditionalFormatting>
  <conditionalFormatting sqref="L95:AN95">
    <cfRule type="cellIs" dxfId="26" priority="28" operator="lessThanOrEqual">
      <formula>0</formula>
    </cfRule>
  </conditionalFormatting>
  <conditionalFormatting sqref="L97:AN97">
    <cfRule type="cellIs" dxfId="25" priority="27" operator="lessThanOrEqual">
      <formula>0</formula>
    </cfRule>
  </conditionalFormatting>
  <conditionalFormatting sqref="L101:AN101">
    <cfRule type="cellIs" dxfId="24" priority="26" operator="lessThanOrEqual">
      <formula>0</formula>
    </cfRule>
  </conditionalFormatting>
  <conditionalFormatting sqref="L103:AN103">
    <cfRule type="cellIs" dxfId="23" priority="25" operator="lessThanOrEqual">
      <formula>0</formula>
    </cfRule>
  </conditionalFormatting>
  <conditionalFormatting sqref="L105:AN105">
    <cfRule type="cellIs" dxfId="22" priority="24" operator="lessThanOrEqual">
      <formula>0</formula>
    </cfRule>
  </conditionalFormatting>
  <conditionalFormatting sqref="L107:AN107">
    <cfRule type="cellIs" dxfId="21" priority="23" operator="lessThanOrEqual">
      <formula>0</formula>
    </cfRule>
  </conditionalFormatting>
  <conditionalFormatting sqref="L109:AN109">
    <cfRule type="cellIs" dxfId="20" priority="22" operator="lessThanOrEqual">
      <formula>0</formula>
    </cfRule>
  </conditionalFormatting>
  <conditionalFormatting sqref="L111:AN111">
    <cfRule type="cellIs" dxfId="19" priority="21" operator="lessThanOrEqual">
      <formula>0</formula>
    </cfRule>
  </conditionalFormatting>
  <conditionalFormatting sqref="L113:AN113">
    <cfRule type="cellIs" dxfId="18" priority="20" operator="lessThanOrEqual">
      <formula>0</formula>
    </cfRule>
  </conditionalFormatting>
  <conditionalFormatting sqref="L115:AN115">
    <cfRule type="cellIs" dxfId="17" priority="19" operator="lessThanOrEqual">
      <formula>0</formula>
    </cfRule>
  </conditionalFormatting>
  <conditionalFormatting sqref="L117:AN117">
    <cfRule type="cellIs" dxfId="16" priority="18" operator="lessThanOrEqual">
      <formula>0</formula>
    </cfRule>
  </conditionalFormatting>
  <conditionalFormatting sqref="L119:AN119">
    <cfRule type="cellIs" dxfId="15" priority="17" operator="lessThanOrEqual">
      <formula>0</formula>
    </cfRule>
  </conditionalFormatting>
  <conditionalFormatting sqref="L121:AN121">
    <cfRule type="cellIs" dxfId="14" priority="16" operator="lessThanOrEqual">
      <formula>0</formula>
    </cfRule>
  </conditionalFormatting>
  <conditionalFormatting sqref="L123:AN123">
    <cfRule type="cellIs" dxfId="13" priority="15" operator="lessThanOrEqual">
      <formula>0</formula>
    </cfRule>
  </conditionalFormatting>
  <conditionalFormatting sqref="L125:AN125">
    <cfRule type="cellIs" dxfId="12" priority="14" operator="lessThanOrEqual">
      <formula>0</formula>
    </cfRule>
  </conditionalFormatting>
  <conditionalFormatting sqref="L127:AN127">
    <cfRule type="cellIs" dxfId="11" priority="13" operator="lessThanOrEqual">
      <formula>0</formula>
    </cfRule>
  </conditionalFormatting>
  <conditionalFormatting sqref="L129:AN129">
    <cfRule type="cellIs" dxfId="10" priority="12" operator="lessThanOrEqual">
      <formula>0</formula>
    </cfRule>
  </conditionalFormatting>
  <conditionalFormatting sqref="L131:AN131">
    <cfRule type="cellIs" dxfId="9" priority="11" operator="lessThanOrEqual">
      <formula>0</formula>
    </cfRule>
  </conditionalFormatting>
  <conditionalFormatting sqref="L133:AN133">
    <cfRule type="cellIs" dxfId="8" priority="10" operator="lessThanOrEqual">
      <formula>0</formula>
    </cfRule>
  </conditionalFormatting>
  <conditionalFormatting sqref="L135:AN135">
    <cfRule type="cellIs" dxfId="7" priority="9" operator="lessThanOrEqual">
      <formula>0</formula>
    </cfRule>
  </conditionalFormatting>
  <conditionalFormatting sqref="L137:AN137">
    <cfRule type="cellIs" dxfId="6" priority="8" operator="lessThanOrEqual">
      <formula>0</formula>
    </cfRule>
  </conditionalFormatting>
  <conditionalFormatting sqref="L139:AN139">
    <cfRule type="cellIs" dxfId="5" priority="7" operator="lessThanOrEqual">
      <formula>0</formula>
    </cfRule>
  </conditionalFormatting>
  <conditionalFormatting sqref="L141:AN141">
    <cfRule type="cellIs" dxfId="4" priority="6" operator="lessThanOrEqual">
      <formula>0</formula>
    </cfRule>
  </conditionalFormatting>
  <conditionalFormatting sqref="L143:AN143">
    <cfRule type="cellIs" dxfId="3" priority="5" operator="lessThanOrEqual">
      <formula>0</formula>
    </cfRule>
  </conditionalFormatting>
  <conditionalFormatting sqref="L99:AN99">
    <cfRule type="cellIs" dxfId="2" priority="4" operator="lessThanOrEqual">
      <formula>0</formula>
    </cfRule>
  </conditionalFormatting>
  <conditionalFormatting sqref="G3:G144">
    <cfRule type="expression" dxfId="1" priority="2">
      <formula>AND(SUM(G3:H4)&lt;J3)</formula>
    </cfRule>
  </conditionalFormatting>
  <conditionalFormatting sqref="L2:AE2">
    <cfRule type="expression" dxfId="0" priority="1">
      <formula>AND(L2=TODAY())</formula>
    </cfRule>
  </conditionalFormatting>
  <pageMargins left="0" right="0" top="0" bottom="0" header="0" footer="0"/>
  <pageSetup paperSize="9" scale="65" orientation="landscape" r:id="rId5"/>
  <headerFooter alignWithMargins="0">
    <oddHeader xml:space="preserve">&amp;R&amp;"Arial,Курсив"&amp;9Лист #P Дата #D  Время #T </oddHeader>
  </headerFooter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35A2421AFCE9743B11466A62E829ED6" ma:contentTypeVersion="4" ma:contentTypeDescription="Создание документа." ma:contentTypeScope="" ma:versionID="f67b439ce408d7e9ae6e593288c85dd9">
  <xsd:schema xmlns:xsd="http://www.w3.org/2001/XMLSchema" xmlns:xs="http://www.w3.org/2001/XMLSchema" xmlns:p="http://schemas.microsoft.com/office/2006/metadata/properties" xmlns:ns2="6ee59a4c-308d-4ce1-a534-c817fee23422" xmlns:ns3="64693bc5-eba2-4058-ab4c-b5cc26f292dc" targetNamespace="http://schemas.microsoft.com/office/2006/metadata/properties" ma:root="true" ma:fieldsID="26bda4ba5faf0e8fa1d300974d1d2cef" ns2:_="" ns3:_="">
    <xsd:import namespace="6ee59a4c-308d-4ce1-a534-c817fee23422"/>
    <xsd:import namespace="64693bc5-eba2-4058-ab4c-b5cc26f292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59a4c-308d-4ce1-a534-c817fee234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693bc5-eba2-4058-ab4c-b5cc26f292d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ACBEB4-CE42-48F8-A2E2-A77A2B099E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ED9597-76A3-4149-9FBD-BB99D2E53E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B5E11D-893D-435F-8BE5-3B6927697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e59a4c-308d-4ce1-a534-c817fee23422"/>
    <ds:schemaRef ds:uri="64693bc5-eba2-4058-ab4c-b5cc26f292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1март</vt:lpstr>
      <vt:lpstr>переносы</vt:lpstr>
      <vt:lpstr>праздник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PDO-MAIN</dc:creator>
  <cp:keywords/>
  <dc:description/>
  <cp:lastModifiedBy>Oleg</cp:lastModifiedBy>
  <cp:revision/>
  <dcterms:created xsi:type="dcterms:W3CDTF">2018-02-27T09:39:15Z</dcterms:created>
  <dcterms:modified xsi:type="dcterms:W3CDTF">2018-03-20T13:54:02Z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0x010100335A2421AFCE9743B11466A62E829ED6</vt:lpwstr>
  </property>
</Properties>
</file>