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chmin/Source/haulmont/project-planning/cost-estimation-service/cost-estimation-service-impl/src/main/resources/template/excel/"/>
    </mc:Choice>
  </mc:AlternateContent>
  <xr:revisionPtr revIDLastSave="0" documentId="13_ncr:1_{AF4F773A-B2A7-8045-A9EF-BF74DDF7642C}" xr6:coauthVersionLast="47" xr6:coauthVersionMax="47" xr10:uidLastSave="{00000000-0000-0000-0000-000000000000}"/>
  <bookViews>
    <workbookView xWindow="0" yWindow="0" windowWidth="20480" windowHeight="25600" xr2:uid="{00000000-000D-0000-FFFF-FFFF00000000}"/>
  </bookViews>
  <sheets>
    <sheet name="Estimate" sheetId="4" r:id="rId1"/>
    <sheet name="Schedule" sheetId="2" r:id="rId2"/>
    <sheet name="Assum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4" l="1"/>
  <c r="T10" i="4" s="1"/>
  <c r="N10" i="4"/>
  <c r="U10" i="4" s="1"/>
  <c r="M11" i="4"/>
  <c r="T11" i="4" s="1"/>
  <c r="N11" i="4"/>
  <c r="U11" i="4" s="1"/>
  <c r="N9" i="4"/>
  <c r="U9" i="4" s="1"/>
  <c r="M9" i="4"/>
  <c r="T9" i="4" s="1"/>
  <c r="J26" i="4"/>
  <c r="G26" i="4"/>
  <c r="N26" i="4" s="1"/>
  <c r="U26" i="4" s="1"/>
  <c r="F26" i="4"/>
  <c r="M26" i="4" s="1"/>
  <c r="T26" i="4" s="1"/>
  <c r="E26" i="4"/>
  <c r="L26" i="4" s="1"/>
  <c r="S26" i="4" s="1"/>
  <c r="D26" i="4"/>
  <c r="J25" i="4"/>
  <c r="G25" i="4"/>
  <c r="N25" i="4" s="1"/>
  <c r="U25" i="4" s="1"/>
  <c r="F25" i="4"/>
  <c r="M25" i="4" s="1"/>
  <c r="T25" i="4" s="1"/>
  <c r="E25" i="4"/>
  <c r="L25" i="4" s="1"/>
  <c r="S25" i="4" s="1"/>
  <c r="D25" i="4"/>
  <c r="J22" i="4"/>
  <c r="G22" i="4"/>
  <c r="N22" i="4" s="1"/>
  <c r="U22" i="4" s="1"/>
  <c r="F22" i="4"/>
  <c r="M22" i="4" s="1"/>
  <c r="T22" i="4" s="1"/>
  <c r="E22" i="4"/>
  <c r="L22" i="4" s="1"/>
  <c r="S22" i="4" s="1"/>
  <c r="D22" i="4"/>
  <c r="J21" i="4"/>
  <c r="K21" i="4" s="1"/>
  <c r="R21" i="4" s="1"/>
  <c r="G21" i="4"/>
  <c r="N21" i="4" s="1"/>
  <c r="U21" i="4" s="1"/>
  <c r="F21" i="4"/>
  <c r="M21" i="4" s="1"/>
  <c r="T21" i="4" s="1"/>
  <c r="E21" i="4"/>
  <c r="L21" i="4" s="1"/>
  <c r="S21" i="4" s="1"/>
  <c r="D21" i="4"/>
  <c r="J18" i="4"/>
  <c r="G18" i="4"/>
  <c r="N18" i="4" s="1"/>
  <c r="U18" i="4" s="1"/>
  <c r="F18" i="4"/>
  <c r="M18" i="4" s="1"/>
  <c r="T18" i="4" s="1"/>
  <c r="E18" i="4"/>
  <c r="L18" i="4" s="1"/>
  <c r="S18" i="4" s="1"/>
  <c r="D18" i="4"/>
  <c r="J17" i="4"/>
  <c r="K17" i="4" s="1"/>
  <c r="R17" i="4" s="1"/>
  <c r="G17" i="4"/>
  <c r="N17" i="4" s="1"/>
  <c r="U17" i="4" s="1"/>
  <c r="F17" i="4"/>
  <c r="M17" i="4" s="1"/>
  <c r="T17" i="4" s="1"/>
  <c r="E17" i="4"/>
  <c r="L17" i="4" s="1"/>
  <c r="S17" i="4" s="1"/>
  <c r="D17" i="4"/>
  <c r="D15" i="4"/>
  <c r="E15" i="4"/>
  <c r="F15" i="4"/>
  <c r="G15" i="4"/>
  <c r="D29" i="4"/>
  <c r="E29" i="4"/>
  <c r="L29" i="4" s="1"/>
  <c r="S29" i="4" s="1"/>
  <c r="G29" i="4"/>
  <c r="N29" i="4" s="1"/>
  <c r="U29" i="4" s="1"/>
  <c r="D30" i="4"/>
  <c r="E30" i="4"/>
  <c r="F30" i="4" s="1"/>
  <c r="G30" i="4"/>
  <c r="N30" i="4" s="1"/>
  <c r="U30" i="4" s="1"/>
  <c r="D32" i="4"/>
  <c r="G32" i="4"/>
  <c r="H33" i="4"/>
  <c r="D34" i="4"/>
  <c r="E34" i="4"/>
  <c r="L34" i="4" s="1"/>
  <c r="S34" i="4" s="1"/>
  <c r="F34" i="4"/>
  <c r="M34" i="4" s="1"/>
  <c r="T34" i="4" s="1"/>
  <c r="G34" i="4"/>
  <c r="N34" i="4" s="1"/>
  <c r="U34" i="4" s="1"/>
  <c r="H35" i="4"/>
  <c r="H36" i="4"/>
  <c r="H37" i="4"/>
  <c r="I37" i="4" s="1"/>
  <c r="G14" i="4"/>
  <c r="F14" i="4"/>
  <c r="E14" i="4"/>
  <c r="D14" i="4"/>
  <c r="H9" i="4"/>
  <c r="I9" i="4" s="1"/>
  <c r="H10" i="4"/>
  <c r="I10" i="4" s="1"/>
  <c r="H11" i="4"/>
  <c r="I11" i="4" s="1"/>
  <c r="N32" i="4"/>
  <c r="U32" i="4" s="1"/>
  <c r="L37" i="4"/>
  <c r="S37" i="4" s="1"/>
  <c r="J37" i="4"/>
  <c r="Q37" i="4" s="1"/>
  <c r="L36" i="4"/>
  <c r="S36" i="4" s="1"/>
  <c r="J36" i="4"/>
  <c r="K36" i="4" s="1"/>
  <c r="L35" i="4"/>
  <c r="S35" i="4" s="1"/>
  <c r="J35" i="4"/>
  <c r="Q35" i="4" s="1"/>
  <c r="J34" i="4"/>
  <c r="Q34" i="4" s="1"/>
  <c r="J33" i="4"/>
  <c r="Q33" i="4" s="1"/>
  <c r="J32" i="4"/>
  <c r="Q32" i="4" s="1"/>
  <c r="M32" i="4"/>
  <c r="T32" i="4" s="1"/>
  <c r="J30" i="4"/>
  <c r="K30" i="4" s="1"/>
  <c r="M29" i="4"/>
  <c r="T29" i="4" s="1"/>
  <c r="J29" i="4"/>
  <c r="Q29" i="4" s="1"/>
  <c r="J15" i="4"/>
  <c r="Q15" i="4" s="1"/>
  <c r="J14" i="4"/>
  <c r="K14" i="4" s="1"/>
  <c r="R11" i="4"/>
  <c r="L11" i="4"/>
  <c r="S11" i="4" s="1"/>
  <c r="J11" i="4"/>
  <c r="Q11" i="4" s="1"/>
  <c r="R10" i="4"/>
  <c r="L10" i="4"/>
  <c r="S10" i="4" s="1"/>
  <c r="J10" i="4"/>
  <c r="Q10" i="4" s="1"/>
  <c r="R9" i="4"/>
  <c r="L9" i="4"/>
  <c r="J9" i="4"/>
  <c r="Q9" i="4" s="1"/>
  <c r="C3" i="4"/>
  <c r="C4" i="4" s="1"/>
  <c r="H25" i="4" l="1"/>
  <c r="I25" i="4" s="1"/>
  <c r="H26" i="4"/>
  <c r="I26" i="4" s="1"/>
  <c r="Q26" i="4"/>
  <c r="K26" i="4"/>
  <c r="R26" i="4" s="1"/>
  <c r="Q25" i="4"/>
  <c r="K25" i="4"/>
  <c r="H22" i="4"/>
  <c r="I22" i="4" s="1"/>
  <c r="Q22" i="4"/>
  <c r="O21" i="4"/>
  <c r="V21" i="4" s="1"/>
  <c r="K22" i="4"/>
  <c r="H21" i="4"/>
  <c r="I21" i="4" s="1"/>
  <c r="Q21" i="4"/>
  <c r="H18" i="4"/>
  <c r="I18" i="4" s="1"/>
  <c r="Q18" i="4"/>
  <c r="O17" i="4"/>
  <c r="V17" i="4" s="1"/>
  <c r="K18" i="4"/>
  <c r="H17" i="4"/>
  <c r="I17" i="4" s="1"/>
  <c r="Q17" i="4"/>
  <c r="H32" i="4"/>
  <c r="I32" i="4" s="1"/>
  <c r="H15" i="4"/>
  <c r="H30" i="4"/>
  <c r="H34" i="4"/>
  <c r="I34" i="4" s="1"/>
  <c r="H14" i="4"/>
  <c r="I14" i="4" s="1"/>
  <c r="H29" i="4"/>
  <c r="I29" i="4" s="1"/>
  <c r="L30" i="4"/>
  <c r="S30" i="4" s="1"/>
  <c r="I35" i="4"/>
  <c r="I33" i="4"/>
  <c r="L33" i="4"/>
  <c r="S33" i="4" s="1"/>
  <c r="L15" i="4"/>
  <c r="S15" i="4" s="1"/>
  <c r="M30" i="4"/>
  <c r="T30" i="4" s="1"/>
  <c r="L14" i="4"/>
  <c r="S14" i="4" s="1"/>
  <c r="I36" i="4"/>
  <c r="E3" i="4"/>
  <c r="E4" i="4" s="1"/>
  <c r="D3" i="4"/>
  <c r="D4" i="4" s="1"/>
  <c r="L32" i="4"/>
  <c r="S32" i="4" s="1"/>
  <c r="O11" i="4"/>
  <c r="V11" i="4" s="1"/>
  <c r="W11" i="4" s="1"/>
  <c r="J3" i="4"/>
  <c r="J4" i="4" s="1"/>
  <c r="O10" i="4"/>
  <c r="R14" i="4"/>
  <c r="R30" i="4"/>
  <c r="R36" i="4"/>
  <c r="O36" i="4"/>
  <c r="V36" i="4" s="1"/>
  <c r="O9" i="4"/>
  <c r="P9" i="4" s="1"/>
  <c r="K15" i="4"/>
  <c r="K29" i="4"/>
  <c r="K32" i="4"/>
  <c r="K33" i="4"/>
  <c r="K34" i="4"/>
  <c r="O34" i="4" s="1"/>
  <c r="V34" i="4" s="1"/>
  <c r="K35" i="4"/>
  <c r="Q36" i="4"/>
  <c r="K37" i="4"/>
  <c r="O37" i="4" s="1"/>
  <c r="V37" i="4" s="1"/>
  <c r="Q14" i="4"/>
  <c r="Q30" i="4"/>
  <c r="S9" i="4"/>
  <c r="W21" i="4" l="1"/>
  <c r="P21" i="4"/>
  <c r="O33" i="4"/>
  <c r="V33" i="4" s="1"/>
  <c r="W17" i="4"/>
  <c r="P17" i="4"/>
  <c r="O26" i="4"/>
  <c r="V26" i="4" s="1"/>
  <c r="W26" i="4" s="1"/>
  <c r="R25" i="4"/>
  <c r="O25" i="4"/>
  <c r="V25" i="4" s="1"/>
  <c r="W25" i="4" s="1"/>
  <c r="R22" i="4"/>
  <c r="O22" i="4"/>
  <c r="V22" i="4" s="1"/>
  <c r="R18" i="4"/>
  <c r="O18" i="4"/>
  <c r="V18" i="4" s="1"/>
  <c r="W18" i="4" s="1"/>
  <c r="I30" i="4"/>
  <c r="O30" i="4"/>
  <c r="V30" i="4" s="1"/>
  <c r="W30" i="4" s="1"/>
  <c r="P11" i="4"/>
  <c r="M14" i="4"/>
  <c r="T14" i="4" s="1"/>
  <c r="M15" i="4"/>
  <c r="F3" i="4"/>
  <c r="F4" i="4" s="1"/>
  <c r="N14" i="4"/>
  <c r="L3" i="4"/>
  <c r="L4" i="4" s="1"/>
  <c r="S3" i="4"/>
  <c r="S4" i="4" s="1"/>
  <c r="K3" i="4"/>
  <c r="K4" i="4" s="1"/>
  <c r="P10" i="4"/>
  <c r="V10" i="4"/>
  <c r="W10" i="4" s="1"/>
  <c r="R33" i="4"/>
  <c r="W33" i="4" s="1"/>
  <c r="P36" i="4"/>
  <c r="R35" i="4"/>
  <c r="P34" i="4"/>
  <c r="R34" i="4"/>
  <c r="W34" i="4" s="1"/>
  <c r="O35" i="4"/>
  <c r="V35" i="4" s="1"/>
  <c r="V9" i="4"/>
  <c r="R32" i="4"/>
  <c r="R29" i="4"/>
  <c r="P37" i="4"/>
  <c r="R37" i="4"/>
  <c r="W37" i="4" s="1"/>
  <c r="R15" i="4"/>
  <c r="O32" i="4"/>
  <c r="V32" i="4" s="1"/>
  <c r="O29" i="4"/>
  <c r="V29" i="4" s="1"/>
  <c r="W36" i="4"/>
  <c r="Q3" i="4"/>
  <c r="Q4" i="4" s="1"/>
  <c r="P33" i="4" l="1"/>
  <c r="P26" i="4"/>
  <c r="P25" i="4"/>
  <c r="W22" i="4"/>
  <c r="P22" i="4"/>
  <c r="P18" i="4"/>
  <c r="P30" i="4"/>
  <c r="M3" i="4"/>
  <c r="M4" i="4" s="1"/>
  <c r="T15" i="4"/>
  <c r="T3" i="4" s="1"/>
  <c r="T4" i="4" s="1"/>
  <c r="N15" i="4"/>
  <c r="U15" i="4" s="1"/>
  <c r="I15" i="4"/>
  <c r="I3" i="4" s="1"/>
  <c r="I4" i="4" s="1"/>
  <c r="G3" i="4"/>
  <c r="G4" i="4" s="1"/>
  <c r="U14" i="4"/>
  <c r="O14" i="4"/>
  <c r="V14" i="4" s="1"/>
  <c r="W29" i="4"/>
  <c r="W32" i="4"/>
  <c r="P32" i="4"/>
  <c r="W35" i="4"/>
  <c r="P35" i="4"/>
  <c r="W9" i="4"/>
  <c r="P29" i="4"/>
  <c r="R3" i="4"/>
  <c r="R4" i="4" s="1"/>
  <c r="H3" i="4" l="1"/>
  <c r="H4" i="4" s="1"/>
  <c r="N3" i="4"/>
  <c r="N4" i="4" s="1"/>
  <c r="O15" i="4"/>
  <c r="V15" i="4" s="1"/>
  <c r="W15" i="4" s="1"/>
  <c r="P14" i="4"/>
  <c r="U3" i="4"/>
  <c r="U4" i="4" s="1"/>
  <c r="W14" i="4"/>
  <c r="W3" i="4" l="1"/>
  <c r="W4" i="4" s="1"/>
  <c r="O3" i="4"/>
  <c r="O4" i="4" s="1"/>
  <c r="V3" i="4"/>
  <c r="V4" i="4" s="1"/>
  <c r="P15" i="4"/>
  <c r="P3" i="4" s="1"/>
  <c r="P4" i="4" s="1"/>
</calcChain>
</file>

<file path=xl/sharedStrings.xml><?xml version="1.0" encoding="utf-8"?>
<sst xmlns="http://schemas.openxmlformats.org/spreadsheetml/2006/main" count="100" uniqueCount="69">
  <si>
    <t>Не отправлять в таком виде!</t>
  </si>
  <si>
    <t>Total, hours</t>
  </si>
  <si>
    <t>Total, money</t>
  </si>
  <si>
    <t>Original estimate</t>
  </si>
  <si>
    <t>With risk</t>
  </si>
  <si>
    <t>Rounded</t>
  </si>
  <si>
    <t>Function</t>
  </si>
  <si>
    <t>Dev</t>
  </si>
  <si>
    <t>QA</t>
  </si>
  <si>
    <t>BA</t>
  </si>
  <si>
    <t>PM</t>
  </si>
  <si>
    <t>Total</t>
  </si>
  <si>
    <t>Rate (per man-hour)</t>
  </si>
  <si>
    <t>Analysis&amp;Design</t>
  </si>
  <si>
    <t>Requirements</t>
  </si>
  <si>
    <t>Specification</t>
  </si>
  <si>
    <t>Design</t>
  </si>
  <si>
    <t>Module1</t>
  </si>
  <si>
    <t>Feature1</t>
  </si>
  <si>
    <t>Feature2</t>
  </si>
  <si>
    <t>Reports</t>
  </si>
  <si>
    <t>Delivery</t>
  </si>
  <si>
    <t>Deployment</t>
  </si>
  <si>
    <t>Security roles tuning</t>
  </si>
  <si>
    <t>Performance testing</t>
  </si>
  <si>
    <t>Trainings</t>
  </si>
  <si>
    <t>UAT</t>
  </si>
  <si>
    <t>Documentation</t>
  </si>
  <si>
    <t>Technical support</t>
  </si>
  <si>
    <t>Business trips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</si>
  <si>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</si>
  <si>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</si>
  <si>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</si>
  <si>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</si>
  <si>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</si>
  <si>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</si>
  <si>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</si>
  <si>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Анализ</t>
  </si>
  <si>
    <t>Проектирование</t>
  </si>
  <si>
    <t>Разработка Этапа 1</t>
  </si>
  <si>
    <t>Разработка Этапа 2</t>
  </si>
  <si>
    <t>Развертывание</t>
  </si>
  <si>
    <t>Опытная эксплуатация</t>
  </si>
  <si>
    <t>Обучение</t>
  </si>
  <si>
    <t>ПСИ</t>
  </si>
  <si>
    <t>Руководитель проекта</t>
  </si>
  <si>
    <t>Бизнес-аналитик</t>
  </si>
  <si>
    <t>Технический лидер</t>
  </si>
  <si>
    <t>TL</t>
  </si>
  <si>
    <t>Разработчик 1 (Back)</t>
  </si>
  <si>
    <t>Dev1</t>
  </si>
  <si>
    <t>Разработчик 2 (Front)</t>
  </si>
  <si>
    <t>Тестировщик</t>
  </si>
  <si>
    <t>Devops</t>
  </si>
  <si>
    <r>
      <t xml:space="preserve">Система будет разработана на основе платформы CUBA. Для всех экранов будет использоваться одна из подерживаемых в платформе тем оформления с возможностью кастомизации цвета элементов. См. </t>
    </r>
    <r>
      <rPr>
        <u/>
        <sz val="11"/>
        <color rgb="FF1155CC"/>
        <rFont val="Calibri"/>
        <family val="2"/>
      </rPr>
      <t>https://www.cuba-platform.com/marketplace/helium/</t>
    </r>
  </si>
  <si>
    <t>Документация будет разработана в объеме: 
-Устав проекта
-ЧТЗ
-Руководство пользователя
-Руководство администратора
-ПМИ</t>
  </si>
  <si>
    <t>Обучение ...</t>
  </si>
  <si>
    <t>Техподдержка</t>
  </si>
  <si>
    <t>В интеграция с Active Directory предполагается поддержка одного домена без синхронизации пользователей и групп</t>
  </si>
  <si>
    <t>TM</t>
  </si>
  <si>
    <t>Module2</t>
  </si>
  <si>
    <t>Integrations</t>
  </si>
  <si>
    <t>System1</t>
  </si>
  <si>
    <t>System2</t>
  </si>
  <si>
    <t>Report1</t>
  </si>
  <si>
    <t>Report2</t>
  </si>
  <si>
    <t>Risk rate</t>
  </si>
  <si>
    <t>Feature3</t>
  </si>
  <si>
    <t>Feature4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</si>
</sst>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</font>
    <font>
      <b/>
      <sz val="14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b/>
      <sz val="14"/>
      <name val="Arial"/>
      <family val="2"/>
    </font>
    <font>
      <sz val="11"/>
      <name val="Calibri"/>
      <family val="2"/>
    </font>
    <font>
      <b/>
      <sz val="18"/>
      <color rgb="FFFF0000"/>
      <name val="Arial"/>
      <family val="2"/>
    </font>
    <font>
      <b/>
      <sz val="14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1"/>
      <name val="Calibri"/>
      <family val="2"/>
    </font>
    <font>
      <sz val="10"/>
      <color rgb="FFFF0000"/>
      <name val="Arial"/>
      <family val="2"/>
    </font>
    <font>
      <b/>
      <sz val="14"/>
      <name val="Arial"/>
      <family val="2"/>
      <charset val="204"/>
    </font>
    <font>
      <b/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3" fillId="0" borderId="4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13" xfId="0" applyFill="1" applyBorder="1"/>
    <xf numFmtId="0" fontId="0" fillId="0" borderId="5" xfId="0" applyBorder="1"/>
    <xf numFmtId="0" fontId="0" fillId="0" borderId="14" xfId="0" applyBorder="1"/>
    <xf numFmtId="0" fontId="0" fillId="4" borderId="6" xfId="0" applyFill="1" applyBorder="1"/>
    <xf numFmtId="0" fontId="2" fillId="0" borderId="0" xfId="0" applyFont="1"/>
    <xf numFmtId="0" fontId="4" fillId="0" borderId="9" xfId="0" applyFont="1" applyBorder="1" applyAlignment="1">
      <alignment horizontal="left" vertical="center"/>
    </xf>
    <xf numFmtId="0" fontId="0" fillId="3" borderId="13" xfId="0" applyFill="1" applyBorder="1"/>
    <xf numFmtId="0" fontId="0" fillId="0" borderId="9" xfId="0" applyBorder="1" applyAlignment="1">
      <alignment horizontal="left" vertical="center"/>
    </xf>
    <xf numFmtId="0" fontId="0" fillId="0" borderId="12" xfId="0" applyBorder="1"/>
    <xf numFmtId="0" fontId="0" fillId="0" borderId="4" xfId="0" applyBorder="1"/>
    <xf numFmtId="0" fontId="4" fillId="0" borderId="9" xfId="0" applyFont="1" applyBorder="1"/>
    <xf numFmtId="0" fontId="0" fillId="0" borderId="7" xfId="0" applyBorder="1"/>
    <xf numFmtId="0" fontId="0" fillId="0" borderId="8" xfId="0" applyBorder="1"/>
    <xf numFmtId="0" fontId="0" fillId="2" borderId="15" xfId="0" applyFill="1" applyBorder="1"/>
    <xf numFmtId="0" fontId="2" fillId="0" borderId="5" xfId="0" applyFont="1" applyBorder="1"/>
    <xf numFmtId="0" fontId="2" fillId="5" borderId="5" xfId="0" applyFont="1" applyFill="1" applyBorder="1"/>
    <xf numFmtId="0" fontId="5" fillId="0" borderId="5" xfId="0" applyFont="1" applyBorder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6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0" fillId="0" borderId="0" xfId="0"/>
    <xf numFmtId="0" fontId="11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4" fontId="13" fillId="2" borderId="2" xfId="0" applyNumberFormat="1" applyFont="1" applyFill="1" applyBorder="1"/>
    <xf numFmtId="4" fontId="13" fillId="3" borderId="2" xfId="0" applyNumberFormat="1" applyFont="1" applyFill="1" applyBorder="1"/>
    <xf numFmtId="4" fontId="13" fillId="4" borderId="3" xfId="0" applyNumberFormat="1" applyFont="1" applyFill="1" applyBorder="1"/>
    <xf numFmtId="0" fontId="14" fillId="0" borderId="0" xfId="0" applyFont="1"/>
    <xf numFmtId="0" fontId="15" fillId="0" borderId="0" xfId="0" applyFont="1"/>
    <xf numFmtId="4" fontId="13" fillId="0" borderId="5" xfId="0" applyNumberFormat="1" applyFont="1" applyBorder="1"/>
    <xf numFmtId="4" fontId="13" fillId="2" borderId="5" xfId="0" applyNumberFormat="1" applyFont="1" applyFill="1" applyBorder="1"/>
    <xf numFmtId="4" fontId="13" fillId="3" borderId="5" xfId="0" applyNumberFormat="1" applyFont="1" applyFill="1" applyBorder="1"/>
    <xf numFmtId="4" fontId="13" fillId="4" borderId="6" xfId="0" applyNumberFormat="1" applyFont="1" applyFill="1" applyBorder="1"/>
    <xf numFmtId="0" fontId="8" fillId="0" borderId="10" xfId="0" applyFont="1" applyBorder="1"/>
    <xf numFmtId="0" fontId="8" fillId="0" borderId="11" xfId="0" applyFont="1" applyBorder="1"/>
    <xf numFmtId="0" fontId="8" fillId="0" borderId="3" xfId="0" applyFont="1" applyBorder="1"/>
    <xf numFmtId="0" fontId="0" fillId="0" borderId="9" xfId="0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16" fillId="0" borderId="0" xfId="0" applyFont="1"/>
    <xf numFmtId="0" fontId="0" fillId="0" borderId="9" xfId="0" applyBorder="1" applyAlignment="1">
      <alignment wrapText="1"/>
    </xf>
    <xf numFmtId="0" fontId="12" fillId="0" borderId="0" xfId="0" applyFont="1" applyAlignment="1">
      <alignment wrapText="1"/>
    </xf>
    <xf numFmtId="4" fontId="13" fillId="0" borderId="0" xfId="0" applyNumberFormat="1" applyFont="1"/>
    <xf numFmtId="0" fontId="15" fillId="0" borderId="0" xfId="0" applyFont="1" applyAlignment="1">
      <alignment wrapText="1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7" xfId="0" applyFont="1" applyBorder="1"/>
    <xf numFmtId="0" fontId="18" fillId="0" borderId="2" xfId="0" applyFont="1" applyBorder="1"/>
    <xf numFmtId="0" fontId="19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6" xfId="0" applyFont="1" applyBorder="1" applyAlignment="1"/>
    <xf numFmtId="0" fontId="2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a-platform.com/marketplace/hel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C756-1DF5-4843-A052-0C7B6A48EC67}">
  <dimension ref="A1:AH78"/>
  <sheetViews>
    <sheetView tabSelected="1" workbookViewId="0">
      <selection activeCell="A14" sqref="A14"/>
    </sheetView>
  </sheetViews>
  <sheetFormatPr baseColWidth="10" defaultColWidth="17.33203125" defaultRowHeight="15" outlineLevelCol="1" x14ac:dyDescent="0.2"/>
  <cols>
    <col min="1" max="1" width="39" style="54" customWidth="1"/>
    <col min="2" max="2" width="1.5" customWidth="1"/>
    <col min="3" max="3" width="18.33203125" customWidth="1"/>
    <col min="4" max="4" width="20.5" customWidth="1"/>
    <col min="5" max="8" width="17.5" customWidth="1"/>
    <col min="9" max="9" width="14.1640625" customWidth="1" collapsed="1"/>
    <col min="10" max="10" width="18" customWidth="1" outlineLevel="1"/>
    <col min="11" max="11" width="20.5" customWidth="1" outlineLevel="1"/>
    <col min="12" max="15" width="17.5" customWidth="1" outlineLevel="1"/>
    <col min="16" max="16" width="13.83203125" customWidth="1"/>
    <col min="17" max="17" width="16.5" customWidth="1" outlineLevel="1"/>
    <col min="18" max="18" width="19.83203125" customWidth="1" outlineLevel="1"/>
    <col min="19" max="19" width="11.5" bestFit="1" customWidth="1" outlineLevel="1"/>
    <col min="20" max="21" width="11" customWidth="1" outlineLevel="1"/>
    <col min="22" max="22" width="17.1640625" customWidth="1" outlineLevel="1"/>
    <col min="23" max="23" width="12.1640625" customWidth="1"/>
    <col min="24" max="24" width="10.83203125" customWidth="1"/>
    <col min="25" max="29" width="11.5" customWidth="1"/>
    <col min="30" max="30" width="45" customWidth="1"/>
    <col min="31" max="31" width="8.6640625" customWidth="1"/>
    <col min="32" max="32" width="20.1640625" customWidth="1"/>
    <col min="33" max="33" width="8.6640625" customWidth="1"/>
    <col min="34" max="34" width="6.83203125" customWidth="1"/>
    <col min="35" max="35" width="8.5" customWidth="1"/>
    <col min="36" max="51" width="8.6640625" customWidth="1"/>
  </cols>
  <sheetData>
    <row r="1" spans="1:34" ht="30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F1" s="30"/>
      <c r="AG1" s="28"/>
      <c r="AH1" s="28"/>
    </row>
    <row r="2" spans="1:34" ht="18" customHeight="1" thickBot="1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27"/>
      <c r="Y2" s="27"/>
      <c r="Z2" s="27"/>
      <c r="AA2" s="27"/>
      <c r="AB2" s="27"/>
      <c r="AC2" s="27"/>
      <c r="AD2" s="27"/>
      <c r="AF2" s="30"/>
      <c r="AG2" s="28"/>
      <c r="AH2" s="28"/>
    </row>
    <row r="3" spans="1:34" ht="16" thickTop="1" x14ac:dyDescent="0.2">
      <c r="A3" s="1" t="s">
        <v>1</v>
      </c>
      <c r="B3" s="2"/>
      <c r="C3" s="2">
        <f t="shared" ref="C3:W3" si="0">SUM(C8:C908)</f>
        <v>1000</v>
      </c>
      <c r="D3" s="2">
        <f t="shared" si="0"/>
        <v>276</v>
      </c>
      <c r="E3" s="2">
        <f t="shared" si="0"/>
        <v>922</v>
      </c>
      <c r="F3" s="2">
        <f t="shared" si="0"/>
        <v>95</v>
      </c>
      <c r="G3" s="2">
        <f t="shared" si="0"/>
        <v>92</v>
      </c>
      <c r="H3" s="2">
        <f t="shared" si="0"/>
        <v>359</v>
      </c>
      <c r="I3" s="33">
        <f t="shared" si="0"/>
        <v>2744</v>
      </c>
      <c r="J3" s="2">
        <f t="shared" si="0"/>
        <v>1300</v>
      </c>
      <c r="K3" s="2">
        <f t="shared" si="0"/>
        <v>358.5</v>
      </c>
      <c r="L3" s="2">
        <f t="shared" si="0"/>
        <v>1198.5</v>
      </c>
      <c r="M3" s="2">
        <f t="shared" si="0"/>
        <v>122.5</v>
      </c>
      <c r="N3" s="2">
        <f t="shared" si="0"/>
        <v>119.5</v>
      </c>
      <c r="O3" s="2">
        <f t="shared" si="0"/>
        <v>465.5</v>
      </c>
      <c r="P3" s="34">
        <f t="shared" si="0"/>
        <v>3564.5</v>
      </c>
      <c r="Q3" s="2">
        <f t="shared" si="0"/>
        <v>1320</v>
      </c>
      <c r="R3" s="2">
        <f t="shared" si="0"/>
        <v>372</v>
      </c>
      <c r="S3" s="2">
        <f t="shared" si="0"/>
        <v>1241</v>
      </c>
      <c r="T3" s="2">
        <f t="shared" si="0"/>
        <v>138</v>
      </c>
      <c r="U3" s="2">
        <f t="shared" si="0"/>
        <v>141</v>
      </c>
      <c r="V3" s="2">
        <f t="shared" si="0"/>
        <v>499</v>
      </c>
      <c r="W3" s="35">
        <f t="shared" si="0"/>
        <v>3711</v>
      </c>
      <c r="X3" s="36"/>
      <c r="Y3" s="37"/>
      <c r="Z3" s="37"/>
      <c r="AA3" s="37"/>
      <c r="AB3" s="37"/>
      <c r="AC3" s="37"/>
      <c r="AD3" s="37"/>
    </row>
    <row r="4" spans="1:34" x14ac:dyDescent="0.2">
      <c r="A4" s="3" t="s">
        <v>2</v>
      </c>
      <c r="B4" s="38"/>
      <c r="C4" s="38">
        <f t="shared" ref="C4:W4" si="1">C3*$AD$7</f>
        <v>60000</v>
      </c>
      <c r="D4" s="38">
        <f t="shared" si="1"/>
        <v>16560</v>
      </c>
      <c r="E4" s="38">
        <f t="shared" si="1"/>
        <v>55320</v>
      </c>
      <c r="F4" s="38">
        <f t="shared" si="1"/>
        <v>5700</v>
      </c>
      <c r="G4" s="38">
        <f t="shared" si="1"/>
        <v>5520</v>
      </c>
      <c r="H4" s="38">
        <f t="shared" si="1"/>
        <v>21540</v>
      </c>
      <c r="I4" s="39">
        <f t="shared" si="1"/>
        <v>164640</v>
      </c>
      <c r="J4" s="38">
        <f t="shared" si="1"/>
        <v>78000</v>
      </c>
      <c r="K4" s="38">
        <f t="shared" si="1"/>
        <v>21510</v>
      </c>
      <c r="L4" s="38">
        <f t="shared" si="1"/>
        <v>71910</v>
      </c>
      <c r="M4" s="38">
        <f t="shared" si="1"/>
        <v>7350</v>
      </c>
      <c r="N4" s="38">
        <f t="shared" si="1"/>
        <v>7170</v>
      </c>
      <c r="O4" s="38">
        <f t="shared" si="1"/>
        <v>27930</v>
      </c>
      <c r="P4" s="40">
        <f t="shared" si="1"/>
        <v>213870</v>
      </c>
      <c r="Q4" s="38">
        <f t="shared" si="1"/>
        <v>79200</v>
      </c>
      <c r="R4" s="38">
        <f t="shared" si="1"/>
        <v>22320</v>
      </c>
      <c r="S4" s="38">
        <f t="shared" si="1"/>
        <v>74460</v>
      </c>
      <c r="T4" s="38">
        <f t="shared" si="1"/>
        <v>8280</v>
      </c>
      <c r="U4" s="38">
        <f t="shared" si="1"/>
        <v>8460</v>
      </c>
      <c r="V4" s="38">
        <f t="shared" si="1"/>
        <v>29940</v>
      </c>
      <c r="W4" s="41">
        <f t="shared" si="1"/>
        <v>222660</v>
      </c>
      <c r="X4" s="36"/>
      <c r="Y4" s="36"/>
      <c r="Z4" s="36"/>
      <c r="AA4" s="36"/>
      <c r="AB4" s="36"/>
      <c r="AC4" s="36"/>
      <c r="AD4" s="36"/>
    </row>
    <row r="5" spans="1:34" ht="18" customHeight="1" thickBot="1" x14ac:dyDescent="0.3">
      <c r="A5" s="31"/>
      <c r="B5" s="32"/>
      <c r="C5" s="62" t="s">
        <v>3</v>
      </c>
      <c r="D5" s="61"/>
      <c r="E5" s="61"/>
      <c r="F5" s="61"/>
      <c r="G5" s="61"/>
      <c r="H5" s="61"/>
      <c r="I5" s="61"/>
      <c r="J5" s="62" t="s">
        <v>4</v>
      </c>
      <c r="K5" s="61"/>
      <c r="L5" s="61"/>
      <c r="M5" s="61"/>
      <c r="N5" s="61"/>
      <c r="O5" s="61"/>
      <c r="P5" s="61"/>
      <c r="Q5" s="62" t="s">
        <v>5</v>
      </c>
      <c r="R5" s="61"/>
      <c r="S5" s="61"/>
      <c r="T5" s="61"/>
      <c r="U5" s="61"/>
      <c r="V5" s="61"/>
      <c r="W5" s="61"/>
      <c r="X5" s="27"/>
      <c r="Y5" s="27"/>
      <c r="Z5" s="27"/>
      <c r="AA5" s="27"/>
      <c r="AB5" s="27"/>
      <c r="AC5" s="27"/>
      <c r="AD5" s="27"/>
      <c r="AF5" s="30"/>
      <c r="AG5" s="28"/>
      <c r="AH5" s="28"/>
    </row>
    <row r="6" spans="1:34" ht="18" customHeight="1" thickTop="1" x14ac:dyDescent="0.25">
      <c r="A6" s="4" t="s">
        <v>6</v>
      </c>
      <c r="B6" s="42"/>
      <c r="C6" s="5" t="s">
        <v>7</v>
      </c>
      <c r="D6" s="6" t="s">
        <v>8</v>
      </c>
      <c r="E6" s="6" t="s">
        <v>9</v>
      </c>
      <c r="F6" s="6" t="s">
        <v>53</v>
      </c>
      <c r="G6" s="55" t="s">
        <v>59</v>
      </c>
      <c r="H6" s="6" t="s">
        <v>10</v>
      </c>
      <c r="I6" s="56" t="s">
        <v>11</v>
      </c>
      <c r="J6" s="5" t="s">
        <v>7</v>
      </c>
      <c r="K6" s="6" t="s">
        <v>8</v>
      </c>
      <c r="L6" s="6" t="s">
        <v>9</v>
      </c>
      <c r="M6" s="6" t="s">
        <v>53</v>
      </c>
      <c r="N6" s="55" t="s">
        <v>59</v>
      </c>
      <c r="O6" s="6" t="s">
        <v>10</v>
      </c>
      <c r="P6" s="43" t="s">
        <v>11</v>
      </c>
      <c r="Q6" s="5" t="s">
        <v>7</v>
      </c>
      <c r="R6" s="6" t="s">
        <v>8</v>
      </c>
      <c r="S6" s="6" t="s">
        <v>9</v>
      </c>
      <c r="T6" s="6" t="s">
        <v>53</v>
      </c>
      <c r="U6" s="55" t="s">
        <v>59</v>
      </c>
      <c r="V6" s="6" t="s">
        <v>10</v>
      </c>
      <c r="W6" s="44" t="s">
        <v>11</v>
      </c>
      <c r="X6" s="59" t="s">
        <v>66</v>
      </c>
      <c r="Y6" s="27" t="s">
        <v>8</v>
      </c>
      <c r="Z6" s="27" t="s">
        <v>9</v>
      </c>
      <c r="AA6" s="27" t="s">
        <v>53</v>
      </c>
      <c r="AB6" s="27" t="s">
        <v>59</v>
      </c>
      <c r="AC6" s="27" t="s">
        <v>10</v>
      </c>
      <c r="AD6" s="27" t="s">
        <v>12</v>
      </c>
      <c r="AF6" s="30"/>
      <c r="AG6" s="28"/>
      <c r="AH6" s="28"/>
    </row>
    <row r="7" spans="1:34" x14ac:dyDescent="0.2">
      <c r="A7" s="45"/>
      <c r="B7" s="15"/>
      <c r="C7" s="16"/>
      <c r="D7" s="8"/>
      <c r="E7" s="8"/>
      <c r="F7" s="8"/>
      <c r="G7" s="8"/>
      <c r="H7" s="8"/>
      <c r="I7" s="7"/>
      <c r="J7" s="9"/>
      <c r="K7" s="8"/>
      <c r="L7" s="8"/>
      <c r="M7" s="8"/>
      <c r="N7" s="8"/>
      <c r="O7" s="8"/>
      <c r="P7" s="13"/>
      <c r="Q7" s="9"/>
      <c r="R7" s="8"/>
      <c r="S7" s="8"/>
      <c r="T7" s="8"/>
      <c r="U7" s="8"/>
      <c r="V7" s="8"/>
      <c r="W7" s="10"/>
      <c r="X7">
        <v>0.3</v>
      </c>
      <c r="Y7" s="28">
        <v>0.3</v>
      </c>
      <c r="Z7" s="28">
        <v>0.1</v>
      </c>
      <c r="AA7" s="28">
        <v>0.05</v>
      </c>
      <c r="AB7" s="28">
        <v>0.1</v>
      </c>
      <c r="AC7" s="28">
        <v>0.15</v>
      </c>
      <c r="AD7" s="28">
        <v>60</v>
      </c>
      <c r="AF7" s="28"/>
      <c r="AG7" s="46"/>
      <c r="AH7" s="28"/>
    </row>
    <row r="8" spans="1:34" x14ac:dyDescent="0.2">
      <c r="A8" s="12" t="s">
        <v>13</v>
      </c>
      <c r="B8" s="15"/>
      <c r="C8" s="16"/>
      <c r="D8" s="8"/>
      <c r="E8" s="8"/>
      <c r="F8" s="8"/>
      <c r="G8" s="8"/>
      <c r="H8" s="8"/>
      <c r="I8" s="7"/>
      <c r="J8" s="9"/>
      <c r="K8" s="8"/>
      <c r="L8" s="8"/>
      <c r="M8" s="8"/>
      <c r="N8" s="8"/>
      <c r="O8" s="8"/>
      <c r="P8" s="13"/>
      <c r="Q8" s="9"/>
      <c r="R8" s="8"/>
      <c r="S8" s="8"/>
      <c r="T8" s="8"/>
      <c r="U8" s="8"/>
      <c r="V8" s="8"/>
      <c r="W8" s="10"/>
      <c r="AF8" s="28"/>
      <c r="AG8" s="46"/>
      <c r="AH8" s="28"/>
    </row>
    <row r="9" spans="1:34" x14ac:dyDescent="0.2">
      <c r="A9" s="14" t="s">
        <v>14</v>
      </c>
      <c r="B9" s="15"/>
      <c r="C9" s="16">
        <v>0</v>
      </c>
      <c r="D9" s="8">
        <v>0</v>
      </c>
      <c r="E9" s="8">
        <v>70</v>
      </c>
      <c r="F9" s="8">
        <v>0</v>
      </c>
      <c r="G9" s="8">
        <v>0</v>
      </c>
      <c r="H9" s="8">
        <f t="shared" ref="H9" si="2">ROUND((C9+D9+E9+F9+G9)*$AC$7*2,0)/2</f>
        <v>10.5</v>
      </c>
      <c r="I9" s="7">
        <f t="shared" ref="I9:I11" si="3">SUM(C9:H9)</f>
        <v>80.5</v>
      </c>
      <c r="J9" s="9">
        <f t="shared" ref="J9:J10" si="4">ROUND(C9*(1+$X$7),0)</f>
        <v>0</v>
      </c>
      <c r="K9" s="8">
        <v>0</v>
      </c>
      <c r="L9" s="8">
        <f>ROUND(E9*(1+$X$7)*2,0)/2</f>
        <v>91</v>
      </c>
      <c r="M9" s="8">
        <f>ROUND(F9*(1+$X$7)*2,0)/2</f>
        <v>0</v>
      </c>
      <c r="N9" s="8">
        <f t="shared" ref="N9" si="5">ROUND(G9*(1+$X$7)*2,0)/2</f>
        <v>0</v>
      </c>
      <c r="O9" s="8">
        <f t="shared" ref="O9:O11" si="6">ROUND((J9+K9+L9+M9+N9)*$AC$7*2,0)/2</f>
        <v>13.5</v>
      </c>
      <c r="P9" s="13">
        <f t="shared" ref="P9:P11" si="7">SUM(J9:O9)</f>
        <v>104.5</v>
      </c>
      <c r="Q9" s="9">
        <f>CEILING(J9,5)</f>
        <v>0</v>
      </c>
      <c r="R9" s="8">
        <f>CEILING(K9,5)</f>
        <v>0</v>
      </c>
      <c r="S9" s="8">
        <f>IF(L9&gt;5,CEILING(L9,5),CEILING(L9,1))</f>
        <v>95</v>
      </c>
      <c r="T9" s="8">
        <f t="shared" ref="T9" si="8">IF(M9&gt;5,CEILING(M9,5),CEILING(M9,1))</f>
        <v>0</v>
      </c>
      <c r="U9" s="8">
        <f t="shared" ref="U9" si="9">IF(N9&gt;5,CEILING(N9,5),CEILING(N9,1))</f>
        <v>0</v>
      </c>
      <c r="V9" s="8">
        <f>IF(O9&gt;5,CEILING(O9,5),CEILING(O9,1))</f>
        <v>15</v>
      </c>
      <c r="W9" s="10">
        <f t="shared" ref="W9:W10" si="10">SUM(Q9:V9)</f>
        <v>110</v>
      </c>
      <c r="Y9" s="28"/>
      <c r="Z9" s="28"/>
      <c r="AA9" s="28"/>
      <c r="AB9" s="28"/>
      <c r="AC9" s="28"/>
      <c r="AD9" s="28"/>
      <c r="AE9" s="28"/>
      <c r="AF9" s="28"/>
      <c r="AG9" s="46"/>
      <c r="AH9" s="28"/>
    </row>
    <row r="10" spans="1:34" x14ac:dyDescent="0.2">
      <c r="A10" s="14" t="s">
        <v>15</v>
      </c>
      <c r="B10" s="15"/>
      <c r="C10" s="16">
        <v>0</v>
      </c>
      <c r="D10" s="8">
        <v>0</v>
      </c>
      <c r="E10" s="8">
        <v>160</v>
      </c>
      <c r="F10" s="8">
        <v>0</v>
      </c>
      <c r="G10" s="8">
        <v>0</v>
      </c>
      <c r="H10" s="8">
        <f t="shared" ref="H10:H11" si="11">ROUND((C10+D10+E10+F10+G10)*$AC$7*2,0)/2</f>
        <v>24</v>
      </c>
      <c r="I10" s="7">
        <f t="shared" si="3"/>
        <v>184</v>
      </c>
      <c r="J10" s="9">
        <f t="shared" si="4"/>
        <v>0</v>
      </c>
      <c r="K10" s="8">
        <v>0</v>
      </c>
      <c r="L10" s="8">
        <f>ROUND(E10*(1+$X$7)*2,0)/2</f>
        <v>208</v>
      </c>
      <c r="M10" s="8">
        <f t="shared" ref="M10:M11" si="12">ROUND(F10*(1+$X$7)*2,0)/2</f>
        <v>0</v>
      </c>
      <c r="N10" s="8">
        <f t="shared" ref="N10:N11" si="13">ROUND(G10*(1+$X$7)*2,0)/2</f>
        <v>0</v>
      </c>
      <c r="O10" s="8">
        <f t="shared" si="6"/>
        <v>31</v>
      </c>
      <c r="P10" s="13">
        <f t="shared" si="7"/>
        <v>239</v>
      </c>
      <c r="Q10" s="9">
        <f>CEILING(J10,5)</f>
        <v>0</v>
      </c>
      <c r="R10" s="8">
        <f>CEILING(K10,5)</f>
        <v>0</v>
      </c>
      <c r="S10" s="8">
        <f t="shared" ref="S10:S11" si="14">IF(L10&gt;5,CEILING(L10,5),CEILING(L10,1))</f>
        <v>210</v>
      </c>
      <c r="T10" s="8">
        <f t="shared" ref="T10:T11" si="15">IF(M10&gt;5,CEILING(M10,5),CEILING(M10,1))</f>
        <v>0</v>
      </c>
      <c r="U10" s="8">
        <f t="shared" ref="U10:U11" si="16">IF(N10&gt;5,CEILING(N10,5),CEILING(N10,1))</f>
        <v>0</v>
      </c>
      <c r="V10" s="8">
        <f t="shared" ref="V10:V11" si="17">IF(O10&gt;5,CEILING(O10,5),CEILING(O10,1))</f>
        <v>35</v>
      </c>
      <c r="W10" s="10">
        <f t="shared" si="10"/>
        <v>245</v>
      </c>
    </row>
    <row r="11" spans="1:34" ht="19" x14ac:dyDescent="0.25">
      <c r="A11" s="14" t="s">
        <v>16</v>
      </c>
      <c r="B11" s="15"/>
      <c r="C11" s="16">
        <v>80</v>
      </c>
      <c r="D11" s="8">
        <v>0</v>
      </c>
      <c r="E11" s="8">
        <v>0</v>
      </c>
      <c r="F11" s="8">
        <v>0</v>
      </c>
      <c r="G11" s="8">
        <v>0</v>
      </c>
      <c r="H11" s="8">
        <f t="shared" si="11"/>
        <v>12</v>
      </c>
      <c r="I11" s="7">
        <f t="shared" si="3"/>
        <v>92</v>
      </c>
      <c r="J11" s="9">
        <f>ROUND(C11*(1+$X$7)*2,0)/2</f>
        <v>104</v>
      </c>
      <c r="K11" s="8">
        <v>0</v>
      </c>
      <c r="L11" s="8">
        <f>ROUND(E11*(1+$X$7)*2,0)/2</f>
        <v>0</v>
      </c>
      <c r="M11" s="8">
        <f t="shared" si="12"/>
        <v>0</v>
      </c>
      <c r="N11" s="8">
        <f t="shared" si="13"/>
        <v>0</v>
      </c>
      <c r="O11" s="8">
        <f t="shared" si="6"/>
        <v>15.5</v>
      </c>
      <c r="P11" s="13">
        <f t="shared" si="7"/>
        <v>119.5</v>
      </c>
      <c r="Q11" s="9">
        <f>IF(J11&gt;5,CEILING(J11,5),CEILING(J11,1))</f>
        <v>105</v>
      </c>
      <c r="R11" s="8">
        <f>IF(K11&gt;5,CEILING(K11,5),CEILING(K11,1))</f>
        <v>0</v>
      </c>
      <c r="S11" s="8">
        <f t="shared" si="14"/>
        <v>0</v>
      </c>
      <c r="T11" s="8">
        <f t="shared" si="15"/>
        <v>0</v>
      </c>
      <c r="U11" s="8">
        <f t="shared" si="16"/>
        <v>0</v>
      </c>
      <c r="V11" s="8">
        <f t="shared" si="17"/>
        <v>20</v>
      </c>
      <c r="W11" s="10">
        <f t="shared" ref="W11" si="18">SUM(Q11:V11)</f>
        <v>125</v>
      </c>
      <c r="AF11" s="30"/>
      <c r="AG11" s="28"/>
    </row>
    <row r="12" spans="1:34" x14ac:dyDescent="0.2">
      <c r="A12" s="45"/>
      <c r="B12" s="15"/>
      <c r="C12" s="16"/>
      <c r="D12" s="8"/>
      <c r="E12" s="8"/>
      <c r="F12" s="8"/>
      <c r="G12" s="8"/>
      <c r="H12" s="8"/>
      <c r="I12" s="7"/>
      <c r="J12" s="9"/>
      <c r="K12" s="8"/>
      <c r="L12" s="8"/>
      <c r="M12" s="8"/>
      <c r="N12" s="8"/>
      <c r="O12" s="8"/>
      <c r="P12" s="13"/>
      <c r="Q12" s="9"/>
      <c r="R12" s="8"/>
      <c r="S12" s="8"/>
      <c r="T12" s="8"/>
      <c r="U12" s="8"/>
      <c r="V12" s="8"/>
      <c r="W12" s="10"/>
      <c r="AF12" s="28"/>
      <c r="AG12" s="28"/>
    </row>
    <row r="13" spans="1:34" x14ac:dyDescent="0.2">
      <c r="A13" s="12" t="s">
        <v>17</v>
      </c>
      <c r="B13" s="15"/>
      <c r="C13" s="16"/>
      <c r="D13" s="8"/>
      <c r="E13" s="8"/>
      <c r="F13" s="8"/>
      <c r="G13" s="8"/>
      <c r="H13" s="8"/>
      <c r="I13" s="7"/>
      <c r="J13" s="9"/>
      <c r="K13" s="8"/>
      <c r="L13" s="8"/>
      <c r="M13" s="8"/>
      <c r="N13" s="8"/>
      <c r="O13" s="8"/>
      <c r="P13" s="13"/>
      <c r="Q13" s="9"/>
      <c r="R13" s="8"/>
      <c r="S13" s="8"/>
      <c r="T13" s="8"/>
      <c r="U13" s="8"/>
      <c r="V13" s="8"/>
      <c r="W13" s="10"/>
      <c r="AF13" s="28"/>
      <c r="AG13" s="28"/>
    </row>
    <row r="14" spans="1:34" x14ac:dyDescent="0.2">
      <c r="A14" s="14" t="s">
        <v>18</v>
      </c>
      <c r="B14" s="15"/>
      <c r="C14" s="16">
        <v>240</v>
      </c>
      <c r="D14" s="8">
        <f>ROUND(C14*$Y$7*2,0)/2</f>
        <v>72</v>
      </c>
      <c r="E14" s="8">
        <f>ROUND(C14*$Z$7*2,0)/2</f>
        <v>24</v>
      </c>
      <c r="F14" s="8">
        <f>ROUND(C14*$AA$7*2,0)/2</f>
        <v>12</v>
      </c>
      <c r="G14" s="8">
        <f>ROUND(C14*$AB$7*2,0)/2</f>
        <v>24</v>
      </c>
      <c r="H14" s="8">
        <f>ROUND((C14+D14+E14+F14+G14)*$AC$7*2,0)/2</f>
        <v>56</v>
      </c>
      <c r="I14" s="7">
        <f>SUM(C14:H14)</f>
        <v>428</v>
      </c>
      <c r="J14" s="9">
        <f>ROUND(C14*(1+$X$7)*2,0)/2</f>
        <v>312</v>
      </c>
      <c r="K14" s="8">
        <f>ROUND(J14*$Y$7*2,0)/2</f>
        <v>93.5</v>
      </c>
      <c r="L14" s="8">
        <f>ROUND(E14*(1+$X$7)*2,0)/2</f>
        <v>31</v>
      </c>
      <c r="M14" s="8">
        <f>ROUND(F14*(1+$X$7)*2,0)/2</f>
        <v>15.5</v>
      </c>
      <c r="N14" s="8">
        <f t="shared" ref="N14:N15" si="19">ROUND(G14*(1+$X$7)*2,0)/2</f>
        <v>31</v>
      </c>
      <c r="O14" s="8">
        <f>ROUND((J14+K14+L14+M14+N14)*$AC$7*2,0)/2</f>
        <v>72.5</v>
      </c>
      <c r="P14" s="13">
        <f t="shared" ref="P14:P15" si="20">SUM(J14:O14)</f>
        <v>555.5</v>
      </c>
      <c r="Q14" s="9">
        <f>IF(J14&gt;5,CEILING(J14,5),CEILING(J14,1))</f>
        <v>315</v>
      </c>
      <c r="R14" s="8">
        <f>IF(K14&gt;5,CEILING(K14,5),CEILING(K14,1))</f>
        <v>95</v>
      </c>
      <c r="S14" s="8">
        <f t="shared" ref="S14:V15" si="21">IF(L14&gt;5,CEILING(L14,5),CEILING(L14,1))</f>
        <v>35</v>
      </c>
      <c r="T14" s="8">
        <f t="shared" si="21"/>
        <v>20</v>
      </c>
      <c r="U14" s="8">
        <f t="shared" si="21"/>
        <v>35</v>
      </c>
      <c r="V14" s="8">
        <f t="shared" si="21"/>
        <v>75</v>
      </c>
      <c r="W14" s="10">
        <f t="shared" ref="W14:W15" si="22">SUM(Q14:V14)</f>
        <v>575</v>
      </c>
      <c r="AF14" s="47"/>
      <c r="AG14" s="47"/>
    </row>
    <row r="15" spans="1:34" x14ac:dyDescent="0.2">
      <c r="A15" s="14" t="s">
        <v>19</v>
      </c>
      <c r="B15" s="15"/>
      <c r="C15" s="16">
        <v>10</v>
      </c>
      <c r="D15" s="8">
        <f t="shared" ref="D15:D22" si="23">ROUND(C15*$Y$7*2,0)/2</f>
        <v>3</v>
      </c>
      <c r="E15" s="8">
        <f t="shared" ref="E15" si="24">ROUND(C15*$Z$7*2,0)/2</f>
        <v>1</v>
      </c>
      <c r="F15" s="8">
        <f t="shared" ref="F15" si="25">ROUND(C15*$AA$7*2,0)/2</f>
        <v>0.5</v>
      </c>
      <c r="G15" s="8">
        <f t="shared" ref="G15" si="26">ROUND(C15*$AB$7*2,0)/2</f>
        <v>1</v>
      </c>
      <c r="H15" s="8">
        <f t="shared" ref="H15" si="27">ROUND((C15+D15+E15+F15+G15)*$AC$7*2,0)/2</f>
        <v>2.5</v>
      </c>
      <c r="I15" s="7">
        <f t="shared" ref="I15" si="28">SUM(C15:H15)</f>
        <v>18</v>
      </c>
      <c r="J15" s="9">
        <f>ROUND(C15*(1+$X$7)*2,0)/2</f>
        <v>13</v>
      </c>
      <c r="K15" s="8">
        <f>ROUND(J15*$Y$7*2,0)/2</f>
        <v>4</v>
      </c>
      <c r="L15" s="8">
        <f>ROUND(E15*(1+$X$7)*2,0)/2</f>
        <v>1.5</v>
      </c>
      <c r="M15" s="8">
        <f>ROUND(F15*(1+$X$7)*2,0)/2</f>
        <v>0.5</v>
      </c>
      <c r="N15" s="8">
        <f t="shared" si="19"/>
        <v>1.5</v>
      </c>
      <c r="O15" s="8">
        <f>ROUND((J15+K15+L15+M15+N15)*$AC$7*2,0)/2</f>
        <v>3</v>
      </c>
      <c r="P15" s="13">
        <f t="shared" si="20"/>
        <v>23.5</v>
      </c>
      <c r="Q15" s="9">
        <f>IF(J15&gt;5,CEILING(J15,5),CEILING(J15,1))</f>
        <v>15</v>
      </c>
      <c r="R15" s="8">
        <f>IF(K15&gt;5,CEILING(K15,5),CEILING(K15,1))</f>
        <v>4</v>
      </c>
      <c r="S15" s="8">
        <f t="shared" si="21"/>
        <v>2</v>
      </c>
      <c r="T15" s="8">
        <f t="shared" si="21"/>
        <v>1</v>
      </c>
      <c r="U15" s="8">
        <f t="shared" si="21"/>
        <v>2</v>
      </c>
      <c r="V15" s="8">
        <f t="shared" si="21"/>
        <v>3</v>
      </c>
      <c r="W15" s="10">
        <f t="shared" si="22"/>
        <v>27</v>
      </c>
    </row>
    <row r="16" spans="1:34" s="29" customFormat="1" x14ac:dyDescent="0.2">
      <c r="A16" s="57" t="s">
        <v>60</v>
      </c>
      <c r="B16" s="15"/>
      <c r="C16" s="16"/>
      <c r="D16" s="8"/>
      <c r="E16" s="8"/>
      <c r="F16" s="8"/>
      <c r="G16" s="8"/>
      <c r="H16" s="8"/>
      <c r="I16" s="7"/>
      <c r="J16" s="9"/>
      <c r="K16" s="8"/>
      <c r="L16" s="8"/>
      <c r="M16" s="8"/>
      <c r="N16" s="8"/>
      <c r="O16" s="8"/>
      <c r="P16" s="13"/>
      <c r="Q16" s="9"/>
      <c r="R16" s="8"/>
      <c r="S16" s="8"/>
      <c r="T16" s="8"/>
      <c r="U16" s="8"/>
      <c r="V16" s="8"/>
      <c r="W16" s="10"/>
      <c r="AF16" s="28"/>
      <c r="AG16" s="28"/>
    </row>
    <row r="17" spans="1:33" s="29" customFormat="1" x14ac:dyDescent="0.2">
      <c r="A17" s="65" t="s">
        <v>67</v>
      </c>
      <c r="B17" s="15"/>
      <c r="C17" s="16">
        <v>240</v>
      </c>
      <c r="D17" s="8">
        <f>ROUND(C17*$Y$7*2,0)/2</f>
        <v>72</v>
      </c>
      <c r="E17" s="8">
        <f>ROUND(C17*$Z$7*2,0)/2</f>
        <v>24</v>
      </c>
      <c r="F17" s="8">
        <f>ROUND(C17*$AA$7*2,0)/2</f>
        <v>12</v>
      </c>
      <c r="G17" s="8">
        <f>ROUND(C17*$AB$7*2,0)/2</f>
        <v>24</v>
      </c>
      <c r="H17" s="8">
        <f>ROUND((C17+D17+E17+F17+G17)*$AC$7*2,0)/2</f>
        <v>56</v>
      </c>
      <c r="I17" s="7">
        <f>SUM(C17:H17)</f>
        <v>428</v>
      </c>
      <c r="J17" s="9">
        <f>ROUND(C17*(1+$X$7)*2,0)/2</f>
        <v>312</v>
      </c>
      <c r="K17" s="8">
        <f>ROUND(J17*$Y$7*2,0)/2</f>
        <v>93.5</v>
      </c>
      <c r="L17" s="8">
        <f>ROUND(E17*(1+$X$7)*2,0)/2</f>
        <v>31</v>
      </c>
      <c r="M17" s="8">
        <f>ROUND(F17*(1+$X$7)*2,0)/2</f>
        <v>15.5</v>
      </c>
      <c r="N17" s="8">
        <f t="shared" ref="N17:N18" si="29">ROUND(G17*(1+$X$7)*2,0)/2</f>
        <v>31</v>
      </c>
      <c r="O17" s="8">
        <f>ROUND((J17+K17+L17+M17+N17)*$AC$7*2,0)/2</f>
        <v>72.5</v>
      </c>
      <c r="P17" s="13">
        <f t="shared" ref="P17:P18" si="30">SUM(J17:O17)</f>
        <v>555.5</v>
      </c>
      <c r="Q17" s="9">
        <f>IF(J17&gt;5,CEILING(J17,5),CEILING(J17,1))</f>
        <v>315</v>
      </c>
      <c r="R17" s="8">
        <f>IF(K17&gt;5,CEILING(K17,5),CEILING(K17,1))</f>
        <v>95</v>
      </c>
      <c r="S17" s="8">
        <f t="shared" ref="S17:S18" si="31">IF(L17&gt;5,CEILING(L17,5),CEILING(L17,1))</f>
        <v>35</v>
      </c>
      <c r="T17" s="8">
        <f t="shared" ref="T17:T18" si="32">IF(M17&gt;5,CEILING(M17,5),CEILING(M17,1))</f>
        <v>20</v>
      </c>
      <c r="U17" s="8">
        <f t="shared" ref="U17:U18" si="33">IF(N17&gt;5,CEILING(N17,5),CEILING(N17,1))</f>
        <v>35</v>
      </c>
      <c r="V17" s="8">
        <f t="shared" ref="V17:V18" si="34">IF(O17&gt;5,CEILING(O17,5),CEILING(O17,1))</f>
        <v>75</v>
      </c>
      <c r="W17" s="10">
        <f t="shared" ref="W17:W18" si="35">SUM(Q17:V17)</f>
        <v>575</v>
      </c>
      <c r="AF17" s="47"/>
      <c r="AG17" s="47"/>
    </row>
    <row r="18" spans="1:33" s="29" customFormat="1" x14ac:dyDescent="0.2">
      <c r="A18" s="65" t="s">
        <v>68</v>
      </c>
      <c r="B18" s="15"/>
      <c r="C18" s="16">
        <v>10</v>
      </c>
      <c r="D18" s="8">
        <f t="shared" si="23"/>
        <v>3</v>
      </c>
      <c r="E18" s="8">
        <f t="shared" ref="E18" si="36">ROUND(C18*$Z$7*2,0)/2</f>
        <v>1</v>
      </c>
      <c r="F18" s="8">
        <f t="shared" ref="F18" si="37">ROUND(C18*$AA$7*2,0)/2</f>
        <v>0.5</v>
      </c>
      <c r="G18" s="8">
        <f t="shared" ref="G18" si="38">ROUND(C18*$AB$7*2,0)/2</f>
        <v>1</v>
      </c>
      <c r="H18" s="8">
        <f t="shared" ref="H18" si="39">ROUND((C18+D18+E18+F18+G18)*$AC$7*2,0)/2</f>
        <v>2.5</v>
      </c>
      <c r="I18" s="7">
        <f t="shared" ref="I18" si="40">SUM(C18:H18)</f>
        <v>18</v>
      </c>
      <c r="J18" s="9">
        <f>ROUND(C18*(1+$X$7)*2,0)/2</f>
        <v>13</v>
      </c>
      <c r="K18" s="8">
        <f>ROUND(J18*$Y$7*2,0)/2</f>
        <v>4</v>
      </c>
      <c r="L18" s="8">
        <f>ROUND(E18*(1+$X$7)*2,0)/2</f>
        <v>1.5</v>
      </c>
      <c r="M18" s="8">
        <f>ROUND(F18*(1+$X$7)*2,0)/2</f>
        <v>0.5</v>
      </c>
      <c r="N18" s="8">
        <f t="shared" si="29"/>
        <v>1.5</v>
      </c>
      <c r="O18" s="8">
        <f>ROUND((J18+K18+L18+M18+N18)*$AC$7*2,0)/2</f>
        <v>3</v>
      </c>
      <c r="P18" s="13">
        <f t="shared" si="30"/>
        <v>23.5</v>
      </c>
      <c r="Q18" s="9">
        <f>IF(J18&gt;5,CEILING(J18,5),CEILING(J18,1))</f>
        <v>15</v>
      </c>
      <c r="R18" s="8">
        <f>IF(K18&gt;5,CEILING(K18,5),CEILING(K18,1))</f>
        <v>4</v>
      </c>
      <c r="S18" s="8">
        <f t="shared" si="31"/>
        <v>2</v>
      </c>
      <c r="T18" s="8">
        <f t="shared" si="32"/>
        <v>1</v>
      </c>
      <c r="U18" s="8">
        <f t="shared" si="33"/>
        <v>2</v>
      </c>
      <c r="V18" s="8">
        <f t="shared" si="34"/>
        <v>3</v>
      </c>
      <c r="W18" s="10">
        <f t="shared" si="35"/>
        <v>27</v>
      </c>
    </row>
    <row r="19" spans="1:33" s="29" customFormat="1" x14ac:dyDescent="0.2">
      <c r="A19" s="14"/>
      <c r="B19" s="15"/>
      <c r="C19" s="16"/>
      <c r="D19" s="8"/>
      <c r="E19" s="8"/>
      <c r="F19" s="8"/>
      <c r="G19" s="8"/>
      <c r="H19" s="8"/>
      <c r="I19" s="7"/>
      <c r="J19" s="9"/>
      <c r="K19" s="8"/>
      <c r="L19" s="8"/>
      <c r="M19" s="8"/>
      <c r="N19" s="8"/>
      <c r="O19" s="8"/>
      <c r="P19" s="13"/>
      <c r="Q19" s="9"/>
      <c r="R19" s="8"/>
      <c r="S19" s="8"/>
      <c r="T19" s="8"/>
      <c r="U19" s="8"/>
      <c r="V19" s="8"/>
      <c r="W19" s="10"/>
    </row>
    <row r="20" spans="1:33" s="29" customFormat="1" x14ac:dyDescent="0.2">
      <c r="A20" s="57" t="s">
        <v>61</v>
      </c>
      <c r="B20" s="15"/>
      <c r="C20" s="16"/>
      <c r="D20" s="8"/>
      <c r="E20" s="8"/>
      <c r="F20" s="8"/>
      <c r="G20" s="8"/>
      <c r="H20" s="8"/>
      <c r="I20" s="7"/>
      <c r="J20" s="9"/>
      <c r="K20" s="8"/>
      <c r="L20" s="8"/>
      <c r="M20" s="8"/>
      <c r="N20" s="8"/>
      <c r="O20" s="8"/>
      <c r="P20" s="13"/>
      <c r="Q20" s="9"/>
      <c r="R20" s="8"/>
      <c r="S20" s="8"/>
      <c r="T20" s="8"/>
      <c r="U20" s="8"/>
      <c r="V20" s="8"/>
      <c r="W20" s="10"/>
      <c r="AF20" s="28"/>
      <c r="AG20" s="28"/>
    </row>
    <row r="21" spans="1:33" s="29" customFormat="1" x14ac:dyDescent="0.2">
      <c r="A21" s="58" t="s">
        <v>62</v>
      </c>
      <c r="B21" s="15"/>
      <c r="C21" s="16">
        <v>240</v>
      </c>
      <c r="D21" s="8">
        <f>ROUND(C21*$Y$7*2,0)/2</f>
        <v>72</v>
      </c>
      <c r="E21" s="8">
        <f>ROUND(C21*$Z$7*2,0)/2</f>
        <v>24</v>
      </c>
      <c r="F21" s="8">
        <f>ROUND(C21*$AA$7*2,0)/2</f>
        <v>12</v>
      </c>
      <c r="G21" s="8">
        <f>ROUND(C21*$AB$7*2,0)/2</f>
        <v>24</v>
      </c>
      <c r="H21" s="8">
        <f>ROUND((C21+D21+E21+F21+G21)*$AC$7*2,0)/2</f>
        <v>56</v>
      </c>
      <c r="I21" s="7">
        <f>SUM(C21:H21)</f>
        <v>428</v>
      </c>
      <c r="J21" s="9">
        <f>ROUND(C21*(1+$X$7)*2,0)/2</f>
        <v>312</v>
      </c>
      <c r="K21" s="8">
        <f>ROUND(J21*$Y$7*2,0)/2</f>
        <v>93.5</v>
      </c>
      <c r="L21" s="8">
        <f>ROUND(E21*(1+$X$7)*2,0)/2</f>
        <v>31</v>
      </c>
      <c r="M21" s="8">
        <f>ROUND(F21*(1+$X$7)*2,0)/2</f>
        <v>15.5</v>
      </c>
      <c r="N21" s="8">
        <f t="shared" ref="N21:N22" si="41">ROUND(G21*(1+$X$7)*2,0)/2</f>
        <v>31</v>
      </c>
      <c r="O21" s="8">
        <f>ROUND((J21+K21+L21+M21+N21)*$AC$7*2,0)/2</f>
        <v>72.5</v>
      </c>
      <c r="P21" s="13">
        <f t="shared" ref="P21:P22" si="42">SUM(J21:O21)</f>
        <v>555.5</v>
      </c>
      <c r="Q21" s="9">
        <f>IF(J21&gt;5,CEILING(J21,5),CEILING(J21,1))</f>
        <v>315</v>
      </c>
      <c r="R21" s="8">
        <f>IF(K21&gt;5,CEILING(K21,5),CEILING(K21,1))</f>
        <v>95</v>
      </c>
      <c r="S21" s="8">
        <f t="shared" ref="S21:S22" si="43">IF(L21&gt;5,CEILING(L21,5),CEILING(L21,1))</f>
        <v>35</v>
      </c>
      <c r="T21" s="8">
        <f t="shared" ref="T21:T22" si="44">IF(M21&gt;5,CEILING(M21,5),CEILING(M21,1))</f>
        <v>20</v>
      </c>
      <c r="U21" s="8">
        <f t="shared" ref="U21:U22" si="45">IF(N21&gt;5,CEILING(N21,5),CEILING(N21,1))</f>
        <v>35</v>
      </c>
      <c r="V21" s="8">
        <f t="shared" ref="V21:V22" si="46">IF(O21&gt;5,CEILING(O21,5),CEILING(O21,1))</f>
        <v>75</v>
      </c>
      <c r="W21" s="10">
        <f t="shared" ref="W21:W22" si="47">SUM(Q21:V21)</f>
        <v>575</v>
      </c>
      <c r="AF21" s="47"/>
      <c r="AG21" s="47"/>
    </row>
    <row r="22" spans="1:33" s="29" customFormat="1" x14ac:dyDescent="0.2">
      <c r="A22" s="58" t="s">
        <v>63</v>
      </c>
      <c r="B22" s="15"/>
      <c r="C22" s="16">
        <v>10</v>
      </c>
      <c r="D22" s="8">
        <f t="shared" si="23"/>
        <v>3</v>
      </c>
      <c r="E22" s="8">
        <f t="shared" ref="E22" si="48">ROUND(C22*$Z$7*2,0)/2</f>
        <v>1</v>
      </c>
      <c r="F22" s="8">
        <f t="shared" ref="F22" si="49">ROUND(C22*$AA$7*2,0)/2</f>
        <v>0.5</v>
      </c>
      <c r="G22" s="8">
        <f t="shared" ref="G22" si="50">ROUND(C22*$AB$7*2,0)/2</f>
        <v>1</v>
      </c>
      <c r="H22" s="8">
        <f t="shared" ref="H22" si="51">ROUND((C22+D22+E22+F22+G22)*$AC$7*2,0)/2</f>
        <v>2.5</v>
      </c>
      <c r="I22" s="7">
        <f t="shared" ref="I22" si="52">SUM(C22:H22)</f>
        <v>18</v>
      </c>
      <c r="J22" s="9">
        <f>ROUND(C22*(1+$X$7)*2,0)/2</f>
        <v>13</v>
      </c>
      <c r="K22" s="8">
        <f>ROUND(J22*$Y$7*2,0)/2</f>
        <v>4</v>
      </c>
      <c r="L22" s="8">
        <f>ROUND(E22*(1+$X$7)*2,0)/2</f>
        <v>1.5</v>
      </c>
      <c r="M22" s="8">
        <f>ROUND(F22*(1+$X$7)*2,0)/2</f>
        <v>0.5</v>
      </c>
      <c r="N22" s="8">
        <f t="shared" si="41"/>
        <v>1.5</v>
      </c>
      <c r="O22" s="8">
        <f>ROUND((J22+K22+L22+M22+N22)*$AC$7*2,0)/2</f>
        <v>3</v>
      </c>
      <c r="P22" s="13">
        <f t="shared" si="42"/>
        <v>23.5</v>
      </c>
      <c r="Q22" s="9">
        <f>IF(J22&gt;5,CEILING(J22,5),CEILING(J22,1))</f>
        <v>15</v>
      </c>
      <c r="R22" s="8">
        <f>IF(K22&gt;5,CEILING(K22,5),CEILING(K22,1))</f>
        <v>4</v>
      </c>
      <c r="S22" s="8">
        <f t="shared" si="43"/>
        <v>2</v>
      </c>
      <c r="T22" s="8">
        <f t="shared" si="44"/>
        <v>1</v>
      </c>
      <c r="U22" s="8">
        <f t="shared" si="45"/>
        <v>2</v>
      </c>
      <c r="V22" s="8">
        <f t="shared" si="46"/>
        <v>3</v>
      </c>
      <c r="W22" s="10">
        <f t="shared" si="47"/>
        <v>27</v>
      </c>
    </row>
    <row r="23" spans="1:33" s="29" customFormat="1" x14ac:dyDescent="0.2">
      <c r="A23" s="58"/>
      <c r="B23" s="15"/>
      <c r="C23" s="16"/>
      <c r="D23" s="8"/>
      <c r="E23" s="8"/>
      <c r="F23" s="8"/>
      <c r="G23" s="8"/>
      <c r="H23" s="8"/>
      <c r="I23" s="7"/>
      <c r="J23" s="9"/>
      <c r="K23" s="8"/>
      <c r="L23" s="8"/>
      <c r="M23" s="8"/>
      <c r="N23" s="8"/>
      <c r="O23" s="8"/>
      <c r="P23" s="13"/>
      <c r="Q23" s="9"/>
      <c r="R23" s="8"/>
      <c r="S23" s="8"/>
      <c r="T23" s="8"/>
      <c r="U23" s="8"/>
      <c r="V23" s="8"/>
      <c r="W23" s="10"/>
    </row>
    <row r="24" spans="1:33" x14ac:dyDescent="0.2">
      <c r="A24" s="12" t="s">
        <v>20</v>
      </c>
      <c r="B24" s="15"/>
      <c r="C24" s="16"/>
      <c r="D24" s="8"/>
      <c r="E24" s="8"/>
      <c r="F24" s="8"/>
      <c r="G24" s="8"/>
      <c r="H24" s="8"/>
      <c r="I24" s="7"/>
      <c r="J24" s="9"/>
      <c r="K24" s="8"/>
      <c r="L24" s="8"/>
      <c r="M24" s="8"/>
      <c r="N24" s="8"/>
      <c r="O24" s="8"/>
      <c r="P24" s="13"/>
      <c r="Q24" s="9"/>
      <c r="R24" s="8"/>
      <c r="S24" s="8"/>
      <c r="T24" s="8"/>
      <c r="U24" s="8"/>
      <c r="V24" s="8"/>
      <c r="W24" s="10"/>
    </row>
    <row r="25" spans="1:33" s="29" customFormat="1" x14ac:dyDescent="0.2">
      <c r="A25" s="58" t="s">
        <v>64</v>
      </c>
      <c r="B25" s="15"/>
      <c r="C25" s="16">
        <v>40</v>
      </c>
      <c r="D25" s="8">
        <f>ROUND(C25*$Y$7*2,0)/2</f>
        <v>12</v>
      </c>
      <c r="E25" s="8">
        <f>ROUND(C25*$Z$7*2,0)/2</f>
        <v>4</v>
      </c>
      <c r="F25" s="8">
        <f>ROUND(C25*$AA$7*2,0)/2</f>
        <v>2</v>
      </c>
      <c r="G25" s="8">
        <f>ROUND(C25*$AB$7*2,0)/2</f>
        <v>4</v>
      </c>
      <c r="H25" s="8">
        <f>ROUND((C25+D25+E25+F25+G25)*$AC$7*2,0)/2</f>
        <v>9.5</v>
      </c>
      <c r="I25" s="7">
        <f>SUM(C25:H25)</f>
        <v>71.5</v>
      </c>
      <c r="J25" s="9">
        <f>ROUND(C25*(1+$X$7)*2,0)/2</f>
        <v>52</v>
      </c>
      <c r="K25" s="8">
        <f>ROUND(J25*$Y$7*2,0)/2</f>
        <v>15.5</v>
      </c>
      <c r="L25" s="8">
        <f>ROUND(E25*(1+$X$7)*2,0)/2</f>
        <v>5</v>
      </c>
      <c r="M25" s="8">
        <f>ROUND(F25*(1+$X$7)*2,0)/2</f>
        <v>2.5</v>
      </c>
      <c r="N25" s="8">
        <f t="shared" ref="N25:N26" si="53">ROUND(G25*(1+$X$7)*2,0)/2</f>
        <v>5</v>
      </c>
      <c r="O25" s="8">
        <f>ROUND((J25+K25+L25+M25+N25)*$AC$7*2,0)/2</f>
        <v>12</v>
      </c>
      <c r="P25" s="13">
        <f t="shared" ref="P25:P26" si="54">SUM(J25:O25)</f>
        <v>92</v>
      </c>
      <c r="Q25" s="9">
        <f>IF(J25&gt;5,CEILING(J25,5),CEILING(J25,1))</f>
        <v>55</v>
      </c>
      <c r="R25" s="8">
        <f>IF(K25&gt;5,CEILING(K25,5),CEILING(K25,1))</f>
        <v>20</v>
      </c>
      <c r="S25" s="8">
        <f t="shared" ref="S25:V26" si="55">IF(L25&gt;5,CEILING(L25,5),CEILING(L25,1))</f>
        <v>5</v>
      </c>
      <c r="T25" s="8">
        <f t="shared" si="55"/>
        <v>3</v>
      </c>
      <c r="U25" s="8">
        <f t="shared" si="55"/>
        <v>5</v>
      </c>
      <c r="V25" s="8">
        <f t="shared" si="55"/>
        <v>15</v>
      </c>
      <c r="W25" s="10">
        <f t="shared" ref="W25:W26" si="56">SUM(Q25:V25)</f>
        <v>103</v>
      </c>
      <c r="AF25" s="47"/>
      <c r="AG25" s="47"/>
    </row>
    <row r="26" spans="1:33" s="29" customFormat="1" x14ac:dyDescent="0.2">
      <c r="A26" s="58" t="s">
        <v>65</v>
      </c>
      <c r="B26" s="15"/>
      <c r="C26" s="16">
        <v>80</v>
      </c>
      <c r="D26" s="8">
        <f>ROUND(C26*$Y$7*2,0)/2</f>
        <v>24</v>
      </c>
      <c r="E26" s="8">
        <f>ROUND(C26*$Z$7*2,0)/2</f>
        <v>8</v>
      </c>
      <c r="F26" s="8">
        <f>ROUND(C26*$AA$7*2,0)/2</f>
        <v>4</v>
      </c>
      <c r="G26" s="8">
        <f>ROUND(C26*$AB$7*2,0)/2</f>
        <v>8</v>
      </c>
      <c r="H26" s="8">
        <f>ROUND((C26+D26+E26+F26+G26)*$AC$7*2,0)/2</f>
        <v>18.5</v>
      </c>
      <c r="I26" s="7">
        <f>SUM(C26:H26)</f>
        <v>142.5</v>
      </c>
      <c r="J26" s="9">
        <f>ROUND(C26*(1+$X$7)*2,0)/2</f>
        <v>104</v>
      </c>
      <c r="K26" s="8">
        <f>ROUND(J26*$Y$7*2,0)/2</f>
        <v>31</v>
      </c>
      <c r="L26" s="8">
        <f>ROUND(E26*(1+$X$7)*2,0)/2</f>
        <v>10.5</v>
      </c>
      <c r="M26" s="8">
        <f>ROUND(F26*(1+$X$7)*2,0)/2</f>
        <v>5</v>
      </c>
      <c r="N26" s="8">
        <f t="shared" si="53"/>
        <v>10.5</v>
      </c>
      <c r="O26" s="8">
        <f>ROUND((J26+K26+L26+M26+N26)*$AC$7*2,0)/2</f>
        <v>24</v>
      </c>
      <c r="P26" s="13">
        <f t="shared" si="54"/>
        <v>185</v>
      </c>
      <c r="Q26" s="9">
        <f>IF(J26&gt;5,CEILING(J26,5),CEILING(J26,1))</f>
        <v>105</v>
      </c>
      <c r="R26" s="8">
        <f>IF(K26&gt;5,CEILING(K26,5),CEILING(K26,1))</f>
        <v>35</v>
      </c>
      <c r="S26" s="8">
        <f t="shared" si="55"/>
        <v>15</v>
      </c>
      <c r="T26" s="8">
        <f t="shared" si="55"/>
        <v>5</v>
      </c>
      <c r="U26" s="8">
        <f t="shared" si="55"/>
        <v>15</v>
      </c>
      <c r="V26" s="8">
        <f t="shared" si="55"/>
        <v>25</v>
      </c>
      <c r="W26" s="10">
        <f t="shared" si="56"/>
        <v>200</v>
      </c>
      <c r="AF26" s="47"/>
      <c r="AG26" s="47"/>
    </row>
    <row r="27" spans="1:33" s="29" customFormat="1" x14ac:dyDescent="0.2">
      <c r="A27" s="14"/>
      <c r="B27" s="15"/>
      <c r="C27" s="16"/>
      <c r="D27" s="8"/>
      <c r="E27" s="8"/>
      <c r="F27" s="8"/>
      <c r="G27" s="8"/>
      <c r="H27" s="8"/>
      <c r="I27" s="7"/>
      <c r="J27" s="9"/>
      <c r="K27" s="8"/>
      <c r="L27" s="8"/>
      <c r="M27" s="8"/>
      <c r="N27" s="8"/>
      <c r="O27" s="8"/>
      <c r="P27" s="13"/>
      <c r="Q27" s="9"/>
      <c r="R27" s="8"/>
      <c r="S27" s="8"/>
      <c r="T27" s="8"/>
      <c r="U27" s="8"/>
      <c r="V27" s="8"/>
      <c r="W27" s="10"/>
      <c r="AF27" s="47"/>
      <c r="AG27" s="47"/>
    </row>
    <row r="28" spans="1:33" x14ac:dyDescent="0.2">
      <c r="A28" s="12" t="s">
        <v>21</v>
      </c>
      <c r="B28" s="15"/>
      <c r="C28" s="16"/>
      <c r="D28" s="8"/>
      <c r="E28" s="8"/>
      <c r="F28" s="8"/>
      <c r="G28" s="8"/>
      <c r="H28" s="8"/>
      <c r="I28" s="7"/>
      <c r="J28" s="9"/>
      <c r="K28" s="8"/>
      <c r="L28" s="8"/>
      <c r="M28" s="8"/>
      <c r="N28" s="8"/>
      <c r="O28" s="8"/>
      <c r="P28" s="13"/>
      <c r="Q28" s="9"/>
      <c r="R28" s="8"/>
      <c r="S28" s="8"/>
      <c r="T28" s="8"/>
      <c r="U28" s="8"/>
      <c r="V28" s="8"/>
      <c r="W28" s="10"/>
    </row>
    <row r="29" spans="1:33" x14ac:dyDescent="0.2">
      <c r="A29" s="14" t="s">
        <v>22</v>
      </c>
      <c r="B29" s="15"/>
      <c r="C29" s="16">
        <v>0</v>
      </c>
      <c r="D29" s="8">
        <f t="shared" ref="D29:D30" si="57">ROUND(C29*$Y$7*2,0)/2</f>
        <v>0</v>
      </c>
      <c r="E29" s="8">
        <f t="shared" ref="E29:E30" si="58">ROUND(C29*$Z$7*2,0)/2</f>
        <v>0</v>
      </c>
      <c r="F29" s="8">
        <v>50</v>
      </c>
      <c r="G29" s="8">
        <f>ROUND(C29*$AB$7*2,0)/2</f>
        <v>0</v>
      </c>
      <c r="H29" s="8">
        <f t="shared" ref="H29:H37" si="59">ROUND((C29+D29+E29+F29+G29)*$AC$7*2,0)/2</f>
        <v>7.5</v>
      </c>
      <c r="I29" s="7">
        <f t="shared" ref="I29:I30" si="60">SUM(C29:H29)</f>
        <v>57.5</v>
      </c>
      <c r="J29" s="9">
        <f t="shared" ref="J29:J30" si="61">ROUND(C29*(1+$X$7)*2,0)/2</f>
        <v>0</v>
      </c>
      <c r="K29" s="8">
        <f>ROUND(J29*$Y$7*2,0)/2</f>
        <v>0</v>
      </c>
      <c r="L29" s="8">
        <f>ROUND(E29*(1+$X$7)*2,0)/2</f>
        <v>0</v>
      </c>
      <c r="M29" s="8">
        <f>ROUND(F29*(1+$X$7)*2,0)/2</f>
        <v>65</v>
      </c>
      <c r="N29" s="8">
        <f t="shared" ref="N29:N30" si="62">ROUND(G29*(1+$X$7)*2,0)/2</f>
        <v>0</v>
      </c>
      <c r="O29" s="8">
        <f t="shared" ref="O29:O30" si="63">ROUND((J29+K29+L29+M29+N29)*$AC$7*2,0)/2</f>
        <v>10</v>
      </c>
      <c r="P29" s="13">
        <f t="shared" ref="P29:P30" si="64">SUM(J29:O29)</f>
        <v>75</v>
      </c>
      <c r="Q29" s="9">
        <f>IF(J29&gt;5,CEILING(J29,5),CEILING(J29,1))</f>
        <v>0</v>
      </c>
      <c r="R29" s="8">
        <f t="shared" ref="R29:U30" si="65">IF(K29&gt;5,CEILING(K29,5),CEILING(K29,1))</f>
        <v>0</v>
      </c>
      <c r="S29" s="8">
        <f t="shared" si="65"/>
        <v>0</v>
      </c>
      <c r="T29" s="8">
        <f t="shared" si="65"/>
        <v>65</v>
      </c>
      <c r="U29" s="8">
        <f t="shared" si="65"/>
        <v>0</v>
      </c>
      <c r="V29" s="8">
        <f>IF(O29&gt;5,CEILING(O29,5),CEILING(O29,1))</f>
        <v>10</v>
      </c>
      <c r="W29" s="10">
        <f t="shared" ref="W29:W30" si="66">SUM(Q29:V29)</f>
        <v>75</v>
      </c>
    </row>
    <row r="30" spans="1:33" x14ac:dyDescent="0.2">
      <c r="A30" s="14" t="s">
        <v>23</v>
      </c>
      <c r="B30" s="15"/>
      <c r="C30" s="16">
        <v>50</v>
      </c>
      <c r="D30" s="8">
        <f t="shared" si="57"/>
        <v>15</v>
      </c>
      <c r="E30" s="8">
        <f t="shared" si="58"/>
        <v>5</v>
      </c>
      <c r="F30" s="8">
        <f t="shared" ref="F30" si="67">ROUND(E30*$Y$7*2,0)/2</f>
        <v>1.5</v>
      </c>
      <c r="G30" s="8">
        <f>ROUND(C30*$AB$7*2,0)/2</f>
        <v>5</v>
      </c>
      <c r="H30" s="8">
        <f t="shared" si="59"/>
        <v>11.5</v>
      </c>
      <c r="I30" s="7">
        <f t="shared" si="60"/>
        <v>88</v>
      </c>
      <c r="J30" s="9">
        <f t="shared" si="61"/>
        <v>65</v>
      </c>
      <c r="K30" s="8">
        <f>ROUND(J30*$Y$7*2,0)/2</f>
        <v>19.5</v>
      </c>
      <c r="L30" s="8">
        <f>ROUND(E30*(1+$X$7)*2,0)/2</f>
        <v>6.5</v>
      </c>
      <c r="M30" s="8">
        <f>ROUND(F30*(1+$X$7)*2,0)/2</f>
        <v>2</v>
      </c>
      <c r="N30" s="8">
        <f t="shared" si="62"/>
        <v>6.5</v>
      </c>
      <c r="O30" s="8">
        <f t="shared" si="63"/>
        <v>15</v>
      </c>
      <c r="P30" s="13">
        <f t="shared" si="64"/>
        <v>114.5</v>
      </c>
      <c r="Q30" s="9">
        <f>IF(J30&gt;5,CEILING(J30,5),CEILING(J30,1))</f>
        <v>65</v>
      </c>
      <c r="R30" s="8">
        <f t="shared" si="65"/>
        <v>20</v>
      </c>
      <c r="S30" s="8">
        <f t="shared" si="65"/>
        <v>10</v>
      </c>
      <c r="T30" s="8">
        <f t="shared" si="65"/>
        <v>2</v>
      </c>
      <c r="U30" s="8">
        <f t="shared" si="65"/>
        <v>10</v>
      </c>
      <c r="V30" s="8">
        <f>IF(O30&gt;5,CEILING(O30,5),CEILING(O30,1))</f>
        <v>15</v>
      </c>
      <c r="W30" s="10">
        <f t="shared" si="66"/>
        <v>122</v>
      </c>
    </row>
    <row r="31" spans="1:33" x14ac:dyDescent="0.2">
      <c r="A31" s="48"/>
      <c r="B31" s="15"/>
      <c r="C31" s="16"/>
      <c r="D31" s="8"/>
      <c r="E31" s="8"/>
      <c r="F31" s="8"/>
      <c r="G31" s="8"/>
      <c r="H31" s="8"/>
      <c r="I31" s="7"/>
      <c r="J31" s="9"/>
      <c r="K31" s="8"/>
      <c r="L31" s="8"/>
      <c r="M31" s="8"/>
      <c r="N31" s="8"/>
      <c r="O31" s="8"/>
      <c r="P31" s="13"/>
      <c r="Q31" s="9"/>
      <c r="R31" s="8"/>
      <c r="S31" s="8"/>
      <c r="T31" s="8"/>
      <c r="U31" s="8"/>
      <c r="V31" s="8"/>
      <c r="W31" s="10"/>
    </row>
    <row r="32" spans="1:33" x14ac:dyDescent="0.2">
      <c r="A32" s="17" t="s">
        <v>24</v>
      </c>
      <c r="B32" s="15"/>
      <c r="C32" s="16">
        <v>0</v>
      </c>
      <c r="D32" s="8">
        <f t="shared" ref="D32" si="68">ROUND(C32*$Y$7*2,0)/2</f>
        <v>0</v>
      </c>
      <c r="E32" s="8">
        <v>40</v>
      </c>
      <c r="F32" s="8">
        <v>0</v>
      </c>
      <c r="G32" s="8">
        <f>ROUND(C32*$AB$7*2,0)/2</f>
        <v>0</v>
      </c>
      <c r="H32" s="8">
        <f t="shared" si="59"/>
        <v>6</v>
      </c>
      <c r="I32" s="7">
        <f t="shared" ref="I32" si="69">SUM(C32:H32)</f>
        <v>46</v>
      </c>
      <c r="J32" s="9">
        <f t="shared" ref="J32" si="70">ROUND(C32*(1+$X$7)*2,0)/2</f>
        <v>0</v>
      </c>
      <c r="K32" s="8">
        <f t="shared" ref="K32:K37" si="71">ROUND(J32*$Y$7*2,0)/2</f>
        <v>0</v>
      </c>
      <c r="L32" s="8">
        <f>ROUND(E32*(1+$X$7)*2,0)/2</f>
        <v>52</v>
      </c>
      <c r="M32" s="8">
        <f>ROUND(F32*(1+$X$7)*2,0)/2</f>
        <v>0</v>
      </c>
      <c r="N32" s="8">
        <f t="shared" ref="N32" si="72">ROUND(G32*(1+$X$7)*2,0)/2</f>
        <v>0</v>
      </c>
      <c r="O32" s="8">
        <f t="shared" ref="O32:O37" si="73">ROUND((J32+K32+L32+M32+N32)*$AC$7*2,0)/2</f>
        <v>8</v>
      </c>
      <c r="P32" s="13">
        <f t="shared" ref="P32" si="74">SUM(J32:O32)</f>
        <v>60</v>
      </c>
      <c r="Q32" s="9">
        <f t="shared" ref="Q32:V37" si="75">IF(J32&gt;5,CEILING(J32,5),CEILING(J32,1))</f>
        <v>0</v>
      </c>
      <c r="R32" s="8">
        <f t="shared" si="75"/>
        <v>0</v>
      </c>
      <c r="S32" s="8">
        <f t="shared" si="75"/>
        <v>55</v>
      </c>
      <c r="T32" s="8">
        <f t="shared" si="75"/>
        <v>0</v>
      </c>
      <c r="U32" s="8">
        <f t="shared" si="75"/>
        <v>0</v>
      </c>
      <c r="V32" s="8">
        <f t="shared" si="75"/>
        <v>10</v>
      </c>
      <c r="W32" s="10">
        <f t="shared" ref="W32" si="76">SUM(Q32:V32)</f>
        <v>65</v>
      </c>
    </row>
    <row r="33" spans="1:23" x14ac:dyDescent="0.2">
      <c r="A33" s="17" t="s">
        <v>25</v>
      </c>
      <c r="B33" s="15"/>
      <c r="C33" s="16">
        <v>0</v>
      </c>
      <c r="D33" s="8">
        <v>0</v>
      </c>
      <c r="E33" s="8">
        <v>40</v>
      </c>
      <c r="F33" s="8"/>
      <c r="G33" s="8"/>
      <c r="H33" s="8">
        <f t="shared" si="59"/>
        <v>6</v>
      </c>
      <c r="I33" s="7">
        <f>SUM(C33:H33)</f>
        <v>46</v>
      </c>
      <c r="J33" s="9">
        <f>ROUND(C33*(1+$X$7)*2,0)/2</f>
        <v>0</v>
      </c>
      <c r="K33" s="8">
        <f t="shared" si="71"/>
        <v>0</v>
      </c>
      <c r="L33" s="8">
        <f t="shared" ref="L33:L37" si="77">ROUND(E33*(1+$X$7)*2,0)/2</f>
        <v>52</v>
      </c>
      <c r="M33" s="8"/>
      <c r="N33" s="8"/>
      <c r="O33" s="8">
        <f t="shared" si="73"/>
        <v>8</v>
      </c>
      <c r="P33" s="13">
        <f>SUM(J33:O33)</f>
        <v>60</v>
      </c>
      <c r="Q33" s="9">
        <f t="shared" si="75"/>
        <v>0</v>
      </c>
      <c r="R33" s="8">
        <f>IF(K33&gt;5,CEILING(K33,5),CEILING(K33,1))</f>
        <v>0</v>
      </c>
      <c r="S33" s="8">
        <f>IF(L33&gt;5,CEILING(L33,5),CEILING(L33,1))</f>
        <v>55</v>
      </c>
      <c r="T33" s="8"/>
      <c r="U33" s="8"/>
      <c r="V33" s="8">
        <f t="shared" si="75"/>
        <v>10</v>
      </c>
      <c r="W33" s="10">
        <f>SUM(Q33:V33)</f>
        <v>65</v>
      </c>
    </row>
    <row r="34" spans="1:23" x14ac:dyDescent="0.2">
      <c r="A34" s="17" t="s">
        <v>26</v>
      </c>
      <c r="B34" s="15"/>
      <c r="C34" s="16">
        <v>0</v>
      </c>
      <c r="D34" s="8">
        <f t="shared" ref="D34" si="78">ROUND(C34*$Y$7*2,0)/2</f>
        <v>0</v>
      </c>
      <c r="E34" s="8">
        <f t="shared" ref="E34" si="79">ROUND(C34*$Z$7*2,0)/2</f>
        <v>0</v>
      </c>
      <c r="F34" s="8">
        <f>ROUND(C34*$AA$7*2,0)/2</f>
        <v>0</v>
      </c>
      <c r="G34" s="8">
        <f>ROUND(C34*$AB$7*2,0)/2</f>
        <v>0</v>
      </c>
      <c r="H34" s="8">
        <f t="shared" si="59"/>
        <v>0</v>
      </c>
      <c r="I34" s="7">
        <f t="shared" ref="I34" si="80">SUM(C34:H34)</f>
        <v>0</v>
      </c>
      <c r="J34" s="9">
        <f t="shared" ref="J34" si="81">ROUND(C34*(1+$X$7)*2,0)/2</f>
        <v>0</v>
      </c>
      <c r="K34" s="8">
        <f t="shared" si="71"/>
        <v>0</v>
      </c>
      <c r="L34" s="8">
        <f t="shared" si="77"/>
        <v>0</v>
      </c>
      <c r="M34" s="8">
        <f>ROUND(F34*(1+$X$7)*2,0)/2</f>
        <v>0</v>
      </c>
      <c r="N34" s="8">
        <f t="shared" ref="N34" si="82">ROUND(G34*(1+$X$7)*2,0)/2</f>
        <v>0</v>
      </c>
      <c r="O34" s="8">
        <f t="shared" si="73"/>
        <v>0</v>
      </c>
      <c r="P34" s="13">
        <f t="shared" ref="P34" si="83">SUM(J34:O34)</f>
        <v>0</v>
      </c>
      <c r="Q34" s="9">
        <f t="shared" si="75"/>
        <v>0</v>
      </c>
      <c r="R34" s="8">
        <f t="shared" si="75"/>
        <v>0</v>
      </c>
      <c r="S34" s="8">
        <f t="shared" si="75"/>
        <v>0</v>
      </c>
      <c r="T34" s="8">
        <f t="shared" si="75"/>
        <v>0</v>
      </c>
      <c r="U34" s="8">
        <f t="shared" si="75"/>
        <v>0</v>
      </c>
      <c r="V34" s="8">
        <f t="shared" si="75"/>
        <v>0</v>
      </c>
      <c r="W34" s="10">
        <f t="shared" ref="W34" si="84">SUM(Q34:V34)</f>
        <v>0</v>
      </c>
    </row>
    <row r="35" spans="1:23" x14ac:dyDescent="0.2">
      <c r="A35" s="17" t="s">
        <v>27</v>
      </c>
      <c r="B35" s="15"/>
      <c r="C35" s="16">
        <v>0</v>
      </c>
      <c r="D35" s="8">
        <v>0</v>
      </c>
      <c r="E35" s="8">
        <v>240</v>
      </c>
      <c r="F35" s="8">
        <v>0</v>
      </c>
      <c r="G35" s="8">
        <v>0</v>
      </c>
      <c r="H35" s="8">
        <f t="shared" si="59"/>
        <v>36</v>
      </c>
      <c r="I35" s="7">
        <f>SUM(C35:H35)</f>
        <v>276</v>
      </c>
      <c r="J35" s="9">
        <f>ROUND(C35*(1+$X$7)*2,0)/2</f>
        <v>0</v>
      </c>
      <c r="K35" s="8">
        <f t="shared" si="71"/>
        <v>0</v>
      </c>
      <c r="L35" s="8">
        <f t="shared" si="77"/>
        <v>312</v>
      </c>
      <c r="M35" s="8">
        <v>0</v>
      </c>
      <c r="N35" s="8">
        <v>0</v>
      </c>
      <c r="O35" s="8">
        <f t="shared" si="73"/>
        <v>47</v>
      </c>
      <c r="P35" s="13">
        <f>SUM(J35:O35)</f>
        <v>359</v>
      </c>
      <c r="Q35" s="9">
        <f t="shared" si="75"/>
        <v>0</v>
      </c>
      <c r="R35" s="8">
        <f t="shared" si="75"/>
        <v>0</v>
      </c>
      <c r="S35" s="8">
        <f t="shared" si="75"/>
        <v>315</v>
      </c>
      <c r="T35" s="8">
        <v>0</v>
      </c>
      <c r="U35" s="8">
        <v>0</v>
      </c>
      <c r="V35" s="8">
        <f t="shared" si="75"/>
        <v>50</v>
      </c>
      <c r="W35" s="10">
        <f>SUM(Q35:V35)</f>
        <v>365</v>
      </c>
    </row>
    <row r="36" spans="1:23" x14ac:dyDescent="0.2">
      <c r="A36" s="17" t="s">
        <v>28</v>
      </c>
      <c r="B36" s="15"/>
      <c r="C36" s="16">
        <v>0</v>
      </c>
      <c r="D36" s="8">
        <v>0</v>
      </c>
      <c r="E36" s="8">
        <v>240</v>
      </c>
      <c r="F36" s="8">
        <v>0</v>
      </c>
      <c r="G36" s="8">
        <v>0</v>
      </c>
      <c r="H36" s="8">
        <f t="shared" si="59"/>
        <v>36</v>
      </c>
      <c r="I36" s="7">
        <f>SUM(C36:H36)</f>
        <v>276</v>
      </c>
      <c r="J36" s="9">
        <f>ROUND(C36*(1+$X$7)*2,0)/2</f>
        <v>0</v>
      </c>
      <c r="K36" s="8">
        <f t="shared" si="71"/>
        <v>0</v>
      </c>
      <c r="L36" s="8">
        <f t="shared" si="77"/>
        <v>312</v>
      </c>
      <c r="M36" s="8">
        <v>0</v>
      </c>
      <c r="N36" s="8">
        <v>0</v>
      </c>
      <c r="O36" s="8">
        <f t="shared" si="73"/>
        <v>47</v>
      </c>
      <c r="P36" s="13">
        <f>SUM(J36:O36)</f>
        <v>359</v>
      </c>
      <c r="Q36" s="9">
        <f t="shared" si="75"/>
        <v>0</v>
      </c>
      <c r="R36" s="8">
        <f t="shared" si="75"/>
        <v>0</v>
      </c>
      <c r="S36" s="8">
        <f t="shared" si="75"/>
        <v>315</v>
      </c>
      <c r="T36" s="8">
        <v>0</v>
      </c>
      <c r="U36" s="8">
        <v>0</v>
      </c>
      <c r="V36" s="8">
        <f t="shared" si="75"/>
        <v>50</v>
      </c>
      <c r="W36" s="10">
        <f>SUM(Q36:V36)</f>
        <v>365</v>
      </c>
    </row>
    <row r="37" spans="1:23" ht="16" thickBot="1" x14ac:dyDescent="0.25">
      <c r="A37" s="17" t="s">
        <v>29</v>
      </c>
      <c r="B37" s="15"/>
      <c r="C37" s="18">
        <v>0</v>
      </c>
      <c r="D37" s="19">
        <v>0</v>
      </c>
      <c r="E37" s="19">
        <v>40</v>
      </c>
      <c r="F37" s="19">
        <v>0</v>
      </c>
      <c r="G37" s="19">
        <v>0</v>
      </c>
      <c r="H37" s="19">
        <f t="shared" si="59"/>
        <v>6</v>
      </c>
      <c r="I37" s="20">
        <f>SUM(C37:H37)</f>
        <v>46</v>
      </c>
      <c r="J37" s="9">
        <f>ROUND(C37*(1+$X$7)*2,0)/2</f>
        <v>0</v>
      </c>
      <c r="K37" s="8">
        <f t="shared" si="71"/>
        <v>0</v>
      </c>
      <c r="L37" s="8">
        <f t="shared" si="77"/>
        <v>52</v>
      </c>
      <c r="M37" s="8">
        <v>0</v>
      </c>
      <c r="N37" s="8">
        <v>0</v>
      </c>
      <c r="O37" s="8">
        <f t="shared" si="73"/>
        <v>8</v>
      </c>
      <c r="P37" s="13">
        <f>SUM(J37:O37)</f>
        <v>60</v>
      </c>
      <c r="Q37" s="9">
        <f t="shared" si="75"/>
        <v>0</v>
      </c>
      <c r="R37" s="8">
        <f t="shared" si="75"/>
        <v>0</v>
      </c>
      <c r="S37" s="8">
        <f t="shared" si="75"/>
        <v>55</v>
      </c>
      <c r="T37" s="8">
        <v>0</v>
      </c>
      <c r="U37" s="8">
        <v>0</v>
      </c>
      <c r="V37" s="8">
        <f t="shared" si="75"/>
        <v>10</v>
      </c>
      <c r="W37" s="10">
        <f>SUM(Q37:V37)</f>
        <v>65</v>
      </c>
    </row>
    <row r="38" spans="1:23" ht="16" thickTop="1" x14ac:dyDescent="0.2"/>
    <row r="41" spans="1:23" x14ac:dyDescent="0.2">
      <c r="A41" s="49"/>
      <c r="B41" s="50"/>
      <c r="C41" s="50"/>
      <c r="D41" s="50"/>
      <c r="E41" s="50"/>
      <c r="F41" s="50"/>
      <c r="G41" s="50"/>
      <c r="H41" s="50"/>
      <c r="I41" s="50"/>
      <c r="J41" s="50"/>
    </row>
    <row r="42" spans="1:23" x14ac:dyDescent="0.2">
      <c r="A42" s="51"/>
      <c r="B42" s="52"/>
      <c r="C42" s="52"/>
      <c r="D42" s="52"/>
      <c r="E42" s="52"/>
      <c r="F42" s="52"/>
      <c r="G42" s="52"/>
      <c r="H42" s="52"/>
      <c r="I42" s="52"/>
      <c r="J42" s="52"/>
    </row>
    <row r="43" spans="1:23" x14ac:dyDescent="0.2">
      <c r="A43" s="51"/>
      <c r="B43" s="37"/>
      <c r="C43" s="37"/>
      <c r="D43" s="37"/>
      <c r="E43" s="37"/>
      <c r="F43" s="37"/>
      <c r="G43" s="37"/>
      <c r="H43" s="37"/>
      <c r="I43" s="37"/>
      <c r="J43" s="37"/>
    </row>
    <row r="46" spans="1:23" x14ac:dyDescent="0.2">
      <c r="A46" s="53"/>
    </row>
    <row r="47" spans="1:23" x14ac:dyDescent="0.2">
      <c r="A47" s="53"/>
    </row>
    <row r="48" spans="1:23" x14ac:dyDescent="0.2">
      <c r="A48" s="53"/>
    </row>
    <row r="49" spans="1:1" x14ac:dyDescent="0.2">
      <c r="A49" s="53"/>
    </row>
    <row r="50" spans="1:1" x14ac:dyDescent="0.2">
      <c r="A50" s="53"/>
    </row>
    <row r="51" spans="1:1" x14ac:dyDescent="0.2">
      <c r="A51" s="53"/>
    </row>
    <row r="52" spans="1:1" x14ac:dyDescent="0.2">
      <c r="A52" s="53"/>
    </row>
    <row r="53" spans="1:1" x14ac:dyDescent="0.2">
      <c r="A53" s="53"/>
    </row>
    <row r="54" spans="1:1" x14ac:dyDescent="0.2">
      <c r="A54" s="53"/>
    </row>
    <row r="55" spans="1:1" x14ac:dyDescent="0.2">
      <c r="A55" s="53"/>
    </row>
    <row r="56" spans="1:1" x14ac:dyDescent="0.2">
      <c r="A56" s="53"/>
    </row>
    <row r="57" spans="1:1" x14ac:dyDescent="0.2">
      <c r="A57" s="53"/>
    </row>
    <row r="58" spans="1:1" x14ac:dyDescent="0.2">
      <c r="A58" s="53"/>
    </row>
    <row r="59" spans="1:1" x14ac:dyDescent="0.2">
      <c r="A59" s="53"/>
    </row>
    <row r="60" spans="1:1" x14ac:dyDescent="0.2">
      <c r="A60" s="53"/>
    </row>
    <row r="61" spans="1:1" x14ac:dyDescent="0.2">
      <c r="A61" s="53"/>
    </row>
    <row r="62" spans="1:1" x14ac:dyDescent="0.2">
      <c r="A62" s="53"/>
    </row>
    <row r="63" spans="1:1" x14ac:dyDescent="0.2">
      <c r="A63" s="53"/>
    </row>
    <row r="64" spans="1:1" x14ac:dyDescent="0.2">
      <c r="A64" s="53"/>
    </row>
    <row r="65" spans="1:1" x14ac:dyDescent="0.2">
      <c r="A65" s="53"/>
    </row>
    <row r="66" spans="1:1" x14ac:dyDescent="0.2">
      <c r="A66" s="53"/>
    </row>
    <row r="67" spans="1:1" x14ac:dyDescent="0.2">
      <c r="A67" s="53"/>
    </row>
    <row r="68" spans="1:1" x14ac:dyDescent="0.2">
      <c r="A68" s="53"/>
    </row>
    <row r="69" spans="1:1" x14ac:dyDescent="0.2">
      <c r="A69" s="53"/>
    </row>
    <row r="70" spans="1:1" x14ac:dyDescent="0.2">
      <c r="A70" s="53"/>
    </row>
    <row r="71" spans="1:1" x14ac:dyDescent="0.2">
      <c r="A71" s="53"/>
    </row>
    <row r="72" spans="1:1" x14ac:dyDescent="0.2">
      <c r="A72" s="53"/>
    </row>
    <row r="73" spans="1:1" x14ac:dyDescent="0.2">
      <c r="A73" s="53"/>
    </row>
    <row r="74" spans="1:1" x14ac:dyDescent="0.2">
      <c r="A74" s="53"/>
    </row>
    <row r="75" spans="1:1" x14ac:dyDescent="0.2">
      <c r="A75" s="53"/>
    </row>
    <row r="76" spans="1:1" x14ac:dyDescent="0.2">
      <c r="A76" s="53"/>
    </row>
    <row r="77" spans="1:1" x14ac:dyDescent="0.2">
      <c r="A77" s="53"/>
    </row>
    <row r="78" spans="1:1" x14ac:dyDescent="0.2">
      <c r="A78" s="53"/>
    </row>
  </sheetData>
  <mergeCells count="4">
    <mergeCell ref="A1:J1"/>
    <mergeCell ref="C5:I5"/>
    <mergeCell ref="J5:P5"/>
    <mergeCell ref="Q5:W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23"/>
  <sheetViews>
    <sheetView workbookViewId="0"/>
  </sheetViews>
  <sheetFormatPr baseColWidth="10" defaultColWidth="17.33203125" defaultRowHeight="15" customHeight="1" x14ac:dyDescent="0.2"/>
  <cols>
    <col min="1" max="1" width="25.33203125" customWidth="1"/>
    <col min="2" max="16" width="7.33203125" customWidth="1"/>
  </cols>
  <sheetData>
    <row r="3" spans="1:16" ht="15" customHeight="1" x14ac:dyDescent="0.2">
      <c r="B3" s="21"/>
      <c r="C3" s="63" t="s">
        <v>30</v>
      </c>
      <c r="D3" s="64"/>
      <c r="E3" s="63" t="s">
        <v>31</v>
      </c>
      <c r="F3" s="64"/>
      <c r="G3" s="63" t="s">
        <v>32</v>
      </c>
      <c r="H3" s="64"/>
      <c r="I3" s="63" t="s">
        <v>33</v>
      </c>
      <c r="J3" s="64"/>
      <c r="K3" s="63" t="s">
        <v>34</v>
      </c>
      <c r="L3" s="64"/>
      <c r="M3" s="63" t="s">
        <v>35</v>
      </c>
      <c r="N3" s="64"/>
      <c r="O3" s="63" t="s">
        <v>36</v>
      </c>
      <c r="P3" s="64"/>
    </row>
    <row r="4" spans="1:16" ht="15" customHeight="1" x14ac:dyDescent="0.2">
      <c r="A4" s="11" t="s">
        <v>37</v>
      </c>
      <c r="B4" s="21"/>
      <c r="C4" s="22"/>
      <c r="D4" s="22"/>
      <c r="E4" s="22"/>
      <c r="F4" s="22"/>
      <c r="G4" s="22"/>
      <c r="H4" s="22"/>
      <c r="I4" s="22"/>
      <c r="J4" s="22"/>
      <c r="K4" s="21"/>
      <c r="L4" s="21"/>
      <c r="M4" s="21"/>
      <c r="N4" s="21"/>
      <c r="O4" s="21"/>
      <c r="P4" s="21"/>
    </row>
    <row r="5" spans="1:16" ht="15" customHeight="1" x14ac:dyDescent="0.2">
      <c r="A5" s="11" t="s">
        <v>38</v>
      </c>
      <c r="B5" s="21"/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  <c r="P5" s="21"/>
    </row>
    <row r="6" spans="1:16" ht="15" customHeight="1" x14ac:dyDescent="0.2">
      <c r="A6" s="11" t="s">
        <v>39</v>
      </c>
      <c r="B6" s="21"/>
      <c r="C6" s="21"/>
      <c r="D6" s="21"/>
      <c r="E6" s="22"/>
      <c r="F6" s="22"/>
      <c r="G6" s="22"/>
      <c r="H6" s="22"/>
      <c r="I6" s="22"/>
      <c r="J6" s="22"/>
      <c r="K6" s="22"/>
      <c r="L6" s="21"/>
      <c r="M6" s="21"/>
      <c r="N6" s="21"/>
      <c r="O6" s="21"/>
      <c r="P6" s="21"/>
    </row>
    <row r="7" spans="1:16" ht="15" customHeight="1" x14ac:dyDescent="0.2">
      <c r="A7" s="11" t="s">
        <v>40</v>
      </c>
      <c r="B7" s="21"/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1"/>
      <c r="O7" s="21"/>
      <c r="P7" s="21"/>
    </row>
    <row r="8" spans="1:16" ht="15" customHeight="1" x14ac:dyDescent="0.2">
      <c r="A8" s="11" t="s">
        <v>41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2"/>
      <c r="M8" s="22"/>
      <c r="N8" s="22"/>
      <c r="O8" s="22"/>
      <c r="P8" s="21"/>
    </row>
    <row r="9" spans="1:16" ht="15" customHeight="1" x14ac:dyDescent="0.2">
      <c r="A9" s="11" t="s">
        <v>42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  <c r="M9" s="22"/>
      <c r="N9" s="22"/>
      <c r="O9" s="22"/>
      <c r="P9" s="21"/>
    </row>
    <row r="10" spans="1:16" ht="15" customHeight="1" x14ac:dyDescent="0.2">
      <c r="A10" s="11" t="s">
        <v>43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P10" s="21"/>
    </row>
    <row r="11" spans="1:16" ht="15" customHeight="1" x14ac:dyDescent="0.2">
      <c r="A11" s="11" t="s">
        <v>44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1"/>
    </row>
    <row r="16" spans="1:16" ht="15" customHeight="1" x14ac:dyDescent="0.2">
      <c r="B16" s="21"/>
      <c r="C16" s="63" t="s">
        <v>30</v>
      </c>
      <c r="D16" s="64"/>
      <c r="E16" s="63" t="s">
        <v>31</v>
      </c>
      <c r="F16" s="64"/>
      <c r="G16" s="63" t="s">
        <v>32</v>
      </c>
      <c r="H16" s="64"/>
      <c r="I16" s="63" t="s">
        <v>33</v>
      </c>
      <c r="J16" s="64"/>
      <c r="K16" s="63" t="s">
        <v>34</v>
      </c>
      <c r="L16" s="64"/>
      <c r="M16" s="63" t="s">
        <v>35</v>
      </c>
      <c r="N16" s="64"/>
      <c r="O16" s="63" t="s">
        <v>36</v>
      </c>
      <c r="P16" s="64"/>
    </row>
    <row r="17" spans="1:16" ht="15" customHeight="1" x14ac:dyDescent="0.2">
      <c r="A17" s="11" t="s">
        <v>45</v>
      </c>
      <c r="B17" s="23" t="s">
        <v>10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1"/>
    </row>
    <row r="18" spans="1:16" ht="15" customHeight="1" x14ac:dyDescent="0.2">
      <c r="A18" s="11" t="s">
        <v>46</v>
      </c>
      <c r="B18" s="23" t="s">
        <v>9</v>
      </c>
      <c r="C18" s="22"/>
      <c r="D18" s="22"/>
      <c r="E18" s="22"/>
      <c r="F18" s="21"/>
      <c r="G18" s="21"/>
      <c r="H18" s="21"/>
      <c r="I18" s="21"/>
      <c r="J18" s="21"/>
      <c r="K18" s="21"/>
      <c r="L18" s="21"/>
      <c r="M18" s="21"/>
      <c r="N18" s="22"/>
      <c r="O18" s="21"/>
      <c r="P18" s="21"/>
    </row>
    <row r="19" spans="1:16" ht="15" customHeight="1" x14ac:dyDescent="0.2">
      <c r="A19" s="11" t="s">
        <v>47</v>
      </c>
      <c r="B19" s="23" t="s">
        <v>48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1"/>
    </row>
    <row r="20" spans="1:16" ht="15" customHeight="1" x14ac:dyDescent="0.2">
      <c r="A20" s="11" t="s">
        <v>49</v>
      </c>
      <c r="B20" s="23" t="s">
        <v>50</v>
      </c>
      <c r="C20" s="21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1"/>
      <c r="P20" s="21"/>
    </row>
    <row r="21" spans="1:16" ht="15" customHeight="1" x14ac:dyDescent="0.2">
      <c r="A21" s="11" t="s">
        <v>51</v>
      </c>
      <c r="B21" s="23" t="s">
        <v>50</v>
      </c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1"/>
      <c r="P21" s="21"/>
    </row>
    <row r="22" spans="1:16" ht="15" customHeight="1" x14ac:dyDescent="0.2">
      <c r="A22" s="11" t="s">
        <v>52</v>
      </c>
      <c r="B22" s="23" t="s">
        <v>8</v>
      </c>
      <c r="C22" s="21"/>
      <c r="D22" s="21"/>
      <c r="E22" s="2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1"/>
    </row>
    <row r="23" spans="1:16" ht="15" customHeight="1" x14ac:dyDescent="0.2">
      <c r="A23" s="11" t="s">
        <v>53</v>
      </c>
    </row>
  </sheetData>
  <mergeCells count="14">
    <mergeCell ref="M16:N16"/>
    <mergeCell ref="O16:P16"/>
    <mergeCell ref="C3:D3"/>
    <mergeCell ref="E3:F3"/>
    <mergeCell ref="G3:H3"/>
    <mergeCell ref="I3:J3"/>
    <mergeCell ref="K3:L3"/>
    <mergeCell ref="M3:N3"/>
    <mergeCell ref="O3:P3"/>
    <mergeCell ref="C16:D16"/>
    <mergeCell ref="E16:F16"/>
    <mergeCell ref="G16:H16"/>
    <mergeCell ref="I16:J16"/>
    <mergeCell ref="K16:L16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baseColWidth="10" defaultColWidth="17.33203125" defaultRowHeight="15" customHeight="1" x14ac:dyDescent="0.2"/>
  <cols>
    <col min="1" max="1" width="5.6640625" customWidth="1"/>
    <col min="2" max="2" width="87.83203125" customWidth="1"/>
  </cols>
  <sheetData>
    <row r="1" spans="1:2" ht="15" customHeight="1" x14ac:dyDescent="0.2">
      <c r="A1" s="11">
        <v>1</v>
      </c>
      <c r="B1" s="24" t="s">
        <v>54</v>
      </c>
    </row>
    <row r="2" spans="1:2" ht="15" customHeight="1" x14ac:dyDescent="0.2">
      <c r="A2" s="11">
        <v>2</v>
      </c>
      <c r="B2" s="25" t="s">
        <v>55</v>
      </c>
    </row>
    <row r="3" spans="1:2" ht="15" customHeight="1" x14ac:dyDescent="0.2">
      <c r="A3" s="11">
        <v>3</v>
      </c>
      <c r="B3" s="26" t="s">
        <v>56</v>
      </c>
    </row>
    <row r="4" spans="1:2" ht="15" customHeight="1" x14ac:dyDescent="0.2">
      <c r="A4" s="11">
        <v>4</v>
      </c>
      <c r="B4" s="26" t="s">
        <v>57</v>
      </c>
    </row>
    <row r="5" spans="1:2" ht="15" customHeight="1" x14ac:dyDescent="0.2">
      <c r="A5" s="11">
        <v>5</v>
      </c>
      <c r="B5" s="25"/>
    </row>
    <row r="6" spans="1:2" ht="15" customHeight="1" x14ac:dyDescent="0.2">
      <c r="A6" s="11">
        <v>6</v>
      </c>
      <c r="B6" s="25" t="s">
        <v>58</v>
      </c>
    </row>
    <row r="7" spans="1:2" ht="15" customHeight="1" x14ac:dyDescent="0.2">
      <c r="A7" s="11">
        <v>7</v>
      </c>
      <c r="B7" s="25"/>
    </row>
    <row r="8" spans="1:2" ht="15" customHeight="1" x14ac:dyDescent="0.2">
      <c r="B8" s="25"/>
    </row>
    <row r="9" spans="1:2" ht="15" customHeight="1" x14ac:dyDescent="0.2">
      <c r="B9" s="25"/>
    </row>
    <row r="10" spans="1:2" ht="15" customHeight="1" x14ac:dyDescent="0.2">
      <c r="B10" s="25"/>
    </row>
    <row r="11" spans="1:2" ht="15" customHeight="1" x14ac:dyDescent="0.2">
      <c r="B11" s="25"/>
    </row>
    <row r="12" spans="1:2" ht="15" customHeight="1" x14ac:dyDescent="0.2">
      <c r="B12" s="25"/>
    </row>
    <row r="13" spans="1:2" ht="15" customHeight="1" x14ac:dyDescent="0.2">
      <c r="B13" s="25"/>
    </row>
    <row r="14" spans="1:2" ht="15" customHeight="1" x14ac:dyDescent="0.2">
      <c r="B14" s="25"/>
    </row>
    <row r="15" spans="1:2" ht="15" customHeight="1" x14ac:dyDescent="0.2">
      <c r="B15" s="25"/>
    </row>
    <row r="16" spans="1:2" ht="15" customHeight="1" x14ac:dyDescent="0.2">
      <c r="B16" s="25"/>
    </row>
    <row r="17" spans="2:2" ht="15" customHeight="1" x14ac:dyDescent="0.2">
      <c r="B17" s="25"/>
    </row>
    <row r="18" spans="2:2" ht="15" customHeight="1" x14ac:dyDescent="0.2">
      <c r="B18" s="25"/>
    </row>
    <row r="19" spans="2:2" ht="15" customHeight="1" x14ac:dyDescent="0.2">
      <c r="B19" s="25"/>
    </row>
    <row r="20" spans="2:2" ht="15" customHeight="1" x14ac:dyDescent="0.2">
      <c r="B20" s="25"/>
    </row>
    <row r="21" spans="2:2" ht="15" customHeight="1" x14ac:dyDescent="0.2">
      <c r="B21" s="25"/>
    </row>
    <row r="22" spans="2:2" ht="15" customHeight="1" x14ac:dyDescent="0.2">
      <c r="B22" s="25"/>
    </row>
    <row r="23" spans="2:2" ht="15" customHeight="1" x14ac:dyDescent="0.2">
      <c r="B23" s="25"/>
    </row>
    <row r="24" spans="2:2" ht="15" customHeight="1" x14ac:dyDescent="0.2">
      <c r="B24" s="25"/>
    </row>
    <row r="25" spans="2:2" ht="15" customHeight="1" x14ac:dyDescent="0.2">
      <c r="B25" s="25"/>
    </row>
    <row r="26" spans="2:2" ht="15" customHeight="1" x14ac:dyDescent="0.2">
      <c r="B26" s="25"/>
    </row>
    <row r="27" spans="2:2" ht="15" customHeight="1" x14ac:dyDescent="0.2">
      <c r="B27" s="25"/>
    </row>
    <row r="28" spans="2:2" ht="15" customHeight="1" x14ac:dyDescent="0.2">
      <c r="B28" s="25"/>
    </row>
    <row r="29" spans="2:2" ht="15" customHeight="1" x14ac:dyDescent="0.2">
      <c r="B29" s="25"/>
    </row>
    <row r="30" spans="2:2" ht="15" customHeight="1" x14ac:dyDescent="0.2">
      <c r="B30" s="25"/>
    </row>
    <row r="31" spans="2:2" ht="15" customHeight="1" x14ac:dyDescent="0.2">
      <c r="B31" s="25"/>
    </row>
    <row r="32" spans="2:2" ht="15" customHeight="1" x14ac:dyDescent="0.2">
      <c r="B32" s="25"/>
    </row>
    <row r="33" spans="2:2" ht="15" customHeight="1" x14ac:dyDescent="0.2">
      <c r="B33" s="25"/>
    </row>
    <row r="34" spans="2:2" ht="15" customHeight="1" x14ac:dyDescent="0.2">
      <c r="B34" s="25"/>
    </row>
    <row r="35" spans="2:2" ht="15" customHeight="1" x14ac:dyDescent="0.2">
      <c r="B35" s="25"/>
    </row>
    <row r="36" spans="2:2" ht="15" customHeight="1" x14ac:dyDescent="0.2">
      <c r="B36" s="25"/>
    </row>
    <row r="37" spans="2:2" ht="15" customHeight="1" x14ac:dyDescent="0.2">
      <c r="B37" s="25"/>
    </row>
    <row r="38" spans="2:2" ht="15" customHeight="1" x14ac:dyDescent="0.2">
      <c r="B38" s="25"/>
    </row>
    <row r="39" spans="2:2" ht="15" customHeight="1" x14ac:dyDescent="0.2">
      <c r="B39" s="25"/>
    </row>
    <row r="40" spans="2:2" ht="15" customHeight="1" x14ac:dyDescent="0.2">
      <c r="B40" s="25"/>
    </row>
    <row r="41" spans="2:2" ht="15" customHeight="1" x14ac:dyDescent="0.2">
      <c r="B41" s="25"/>
    </row>
    <row r="42" spans="2:2" ht="15" customHeight="1" x14ac:dyDescent="0.2">
      <c r="B42" s="25"/>
    </row>
    <row r="43" spans="2:2" ht="15" customHeight="1" x14ac:dyDescent="0.2">
      <c r="B43" s="25"/>
    </row>
    <row r="44" spans="2:2" ht="15" customHeight="1" x14ac:dyDescent="0.2">
      <c r="B44" s="25"/>
    </row>
    <row r="45" spans="2:2" x14ac:dyDescent="0.2">
      <c r="B45" s="25"/>
    </row>
    <row r="46" spans="2:2" x14ac:dyDescent="0.2">
      <c r="B46" s="25"/>
    </row>
    <row r="47" spans="2:2" x14ac:dyDescent="0.2">
      <c r="B47" s="25"/>
    </row>
    <row r="48" spans="2:2" x14ac:dyDescent="0.2">
      <c r="B48" s="25"/>
    </row>
    <row r="49" spans="2:2" x14ac:dyDescent="0.2">
      <c r="B49" s="25"/>
    </row>
    <row r="50" spans="2:2" x14ac:dyDescent="0.2">
      <c r="B50" s="25"/>
    </row>
    <row r="51" spans="2:2" x14ac:dyDescent="0.2">
      <c r="B51" s="25"/>
    </row>
    <row r="52" spans="2:2" x14ac:dyDescent="0.2">
      <c r="B52" s="25"/>
    </row>
    <row r="53" spans="2:2" x14ac:dyDescent="0.2">
      <c r="B53" s="25"/>
    </row>
    <row r="54" spans="2:2" x14ac:dyDescent="0.2">
      <c r="B54" s="25"/>
    </row>
    <row r="55" spans="2:2" x14ac:dyDescent="0.2">
      <c r="B55" s="25"/>
    </row>
    <row r="56" spans="2:2" x14ac:dyDescent="0.2">
      <c r="B56" s="25"/>
    </row>
    <row r="57" spans="2:2" x14ac:dyDescent="0.2">
      <c r="B57" s="25"/>
    </row>
    <row r="58" spans="2:2" x14ac:dyDescent="0.2">
      <c r="B58" s="25"/>
    </row>
    <row r="59" spans="2:2" x14ac:dyDescent="0.2">
      <c r="B59" s="25"/>
    </row>
    <row r="60" spans="2:2" x14ac:dyDescent="0.2">
      <c r="B60" s="25"/>
    </row>
    <row r="61" spans="2:2" x14ac:dyDescent="0.2">
      <c r="B61" s="25"/>
    </row>
    <row r="62" spans="2:2" x14ac:dyDescent="0.2">
      <c r="B62" s="25"/>
    </row>
    <row r="63" spans="2:2" x14ac:dyDescent="0.2">
      <c r="B63" s="25"/>
    </row>
    <row r="64" spans="2:2" x14ac:dyDescent="0.2">
      <c r="B64" s="25"/>
    </row>
    <row r="65" spans="2:2" x14ac:dyDescent="0.2">
      <c r="B65" s="25"/>
    </row>
    <row r="66" spans="2:2" x14ac:dyDescent="0.2">
      <c r="B66" s="25"/>
    </row>
    <row r="67" spans="2:2" x14ac:dyDescent="0.2">
      <c r="B67" s="25"/>
    </row>
    <row r="68" spans="2:2" x14ac:dyDescent="0.2">
      <c r="B68" s="25"/>
    </row>
    <row r="69" spans="2:2" x14ac:dyDescent="0.2">
      <c r="B69" s="25"/>
    </row>
    <row r="70" spans="2:2" x14ac:dyDescent="0.2">
      <c r="B70" s="25"/>
    </row>
    <row r="71" spans="2:2" x14ac:dyDescent="0.2">
      <c r="B71" s="25"/>
    </row>
    <row r="72" spans="2:2" x14ac:dyDescent="0.2">
      <c r="B72" s="25"/>
    </row>
    <row r="73" spans="2:2" x14ac:dyDescent="0.2">
      <c r="B73" s="25"/>
    </row>
    <row r="74" spans="2:2" x14ac:dyDescent="0.2">
      <c r="B74" s="25"/>
    </row>
    <row r="75" spans="2:2" x14ac:dyDescent="0.2">
      <c r="B75" s="25"/>
    </row>
    <row r="76" spans="2:2" x14ac:dyDescent="0.2">
      <c r="B76" s="25"/>
    </row>
    <row r="77" spans="2:2" x14ac:dyDescent="0.2">
      <c r="B77" s="25"/>
    </row>
    <row r="78" spans="2:2" x14ac:dyDescent="0.2">
      <c r="B78" s="25"/>
    </row>
    <row r="79" spans="2:2" x14ac:dyDescent="0.2">
      <c r="B79" s="25"/>
    </row>
    <row r="80" spans="2:2" x14ac:dyDescent="0.2">
      <c r="B80" s="25"/>
    </row>
    <row r="81" spans="2:2" x14ac:dyDescent="0.2">
      <c r="B81" s="25"/>
    </row>
    <row r="82" spans="2:2" x14ac:dyDescent="0.2">
      <c r="B82" s="25"/>
    </row>
    <row r="83" spans="2:2" x14ac:dyDescent="0.2">
      <c r="B83" s="25"/>
    </row>
    <row r="84" spans="2:2" x14ac:dyDescent="0.2">
      <c r="B84" s="25"/>
    </row>
    <row r="85" spans="2:2" x14ac:dyDescent="0.2">
      <c r="B85" s="25"/>
    </row>
    <row r="86" spans="2:2" x14ac:dyDescent="0.2">
      <c r="B86" s="25"/>
    </row>
    <row r="87" spans="2:2" x14ac:dyDescent="0.2">
      <c r="B87" s="25"/>
    </row>
    <row r="88" spans="2:2" x14ac:dyDescent="0.2">
      <c r="B88" s="25"/>
    </row>
    <row r="89" spans="2:2" x14ac:dyDescent="0.2">
      <c r="B89" s="25"/>
    </row>
    <row r="90" spans="2:2" x14ac:dyDescent="0.2">
      <c r="B90" s="25"/>
    </row>
    <row r="91" spans="2:2" x14ac:dyDescent="0.2">
      <c r="B91" s="25"/>
    </row>
    <row r="92" spans="2:2" x14ac:dyDescent="0.2">
      <c r="B92" s="25"/>
    </row>
    <row r="93" spans="2:2" x14ac:dyDescent="0.2">
      <c r="B93" s="25"/>
    </row>
    <row r="94" spans="2:2" x14ac:dyDescent="0.2">
      <c r="B94" s="25"/>
    </row>
    <row r="95" spans="2:2" x14ac:dyDescent="0.2">
      <c r="B95" s="25"/>
    </row>
    <row r="96" spans="2:2" x14ac:dyDescent="0.2">
      <c r="B96" s="25"/>
    </row>
    <row r="97" spans="2:2" x14ac:dyDescent="0.2">
      <c r="B97" s="25"/>
    </row>
    <row r="98" spans="2:2" x14ac:dyDescent="0.2">
      <c r="B98" s="25"/>
    </row>
    <row r="99" spans="2:2" x14ac:dyDescent="0.2">
      <c r="B99" s="25"/>
    </row>
    <row r="100" spans="2:2" x14ac:dyDescent="0.2">
      <c r="B100" s="25"/>
    </row>
    <row r="101" spans="2:2" x14ac:dyDescent="0.2">
      <c r="B101" s="25"/>
    </row>
    <row r="102" spans="2:2" x14ac:dyDescent="0.2">
      <c r="B102" s="25"/>
    </row>
    <row r="103" spans="2:2" x14ac:dyDescent="0.2">
      <c r="B103" s="25"/>
    </row>
    <row r="104" spans="2:2" x14ac:dyDescent="0.2">
      <c r="B104" s="25"/>
    </row>
    <row r="105" spans="2:2" x14ac:dyDescent="0.2">
      <c r="B105" s="25"/>
    </row>
    <row r="106" spans="2:2" x14ac:dyDescent="0.2">
      <c r="B106" s="25"/>
    </row>
    <row r="107" spans="2:2" x14ac:dyDescent="0.2">
      <c r="B107" s="25"/>
    </row>
    <row r="108" spans="2:2" x14ac:dyDescent="0.2">
      <c r="B108" s="25"/>
    </row>
    <row r="109" spans="2:2" x14ac:dyDescent="0.2">
      <c r="B109" s="25"/>
    </row>
    <row r="110" spans="2:2" x14ac:dyDescent="0.2">
      <c r="B110" s="25"/>
    </row>
    <row r="111" spans="2:2" x14ac:dyDescent="0.2">
      <c r="B111" s="25"/>
    </row>
    <row r="112" spans="2:2" x14ac:dyDescent="0.2">
      <c r="B112" s="25"/>
    </row>
    <row r="113" spans="2:2" x14ac:dyDescent="0.2">
      <c r="B113" s="25"/>
    </row>
    <row r="114" spans="2:2" x14ac:dyDescent="0.2">
      <c r="B114" s="25"/>
    </row>
    <row r="115" spans="2:2" x14ac:dyDescent="0.2">
      <c r="B115" s="25"/>
    </row>
    <row r="116" spans="2:2" x14ac:dyDescent="0.2">
      <c r="B116" s="25"/>
    </row>
    <row r="117" spans="2:2" x14ac:dyDescent="0.2">
      <c r="B117" s="25"/>
    </row>
    <row r="118" spans="2:2" x14ac:dyDescent="0.2">
      <c r="B118" s="25"/>
    </row>
    <row r="119" spans="2:2" x14ac:dyDescent="0.2">
      <c r="B119" s="25"/>
    </row>
    <row r="120" spans="2:2" x14ac:dyDescent="0.2">
      <c r="B120" s="25"/>
    </row>
    <row r="121" spans="2:2" x14ac:dyDescent="0.2">
      <c r="B121" s="25"/>
    </row>
    <row r="122" spans="2:2" x14ac:dyDescent="0.2">
      <c r="B122" s="25"/>
    </row>
    <row r="123" spans="2:2" x14ac:dyDescent="0.2">
      <c r="B123" s="25"/>
    </row>
    <row r="124" spans="2:2" x14ac:dyDescent="0.2">
      <c r="B124" s="25"/>
    </row>
    <row r="125" spans="2:2" x14ac:dyDescent="0.2">
      <c r="B125" s="25"/>
    </row>
    <row r="126" spans="2:2" x14ac:dyDescent="0.2">
      <c r="B126" s="25"/>
    </row>
    <row r="127" spans="2:2" x14ac:dyDescent="0.2">
      <c r="B127" s="25"/>
    </row>
    <row r="128" spans="2:2" x14ac:dyDescent="0.2">
      <c r="B128" s="25"/>
    </row>
    <row r="129" spans="2:2" x14ac:dyDescent="0.2">
      <c r="B129" s="25"/>
    </row>
    <row r="130" spans="2:2" x14ac:dyDescent="0.2">
      <c r="B130" s="25"/>
    </row>
    <row r="131" spans="2:2" x14ac:dyDescent="0.2">
      <c r="B131" s="25"/>
    </row>
    <row r="132" spans="2:2" x14ac:dyDescent="0.2">
      <c r="B132" s="25"/>
    </row>
    <row r="133" spans="2:2" x14ac:dyDescent="0.2">
      <c r="B133" s="25"/>
    </row>
    <row r="134" spans="2:2" x14ac:dyDescent="0.2">
      <c r="B134" s="25"/>
    </row>
    <row r="135" spans="2:2" x14ac:dyDescent="0.2">
      <c r="B135" s="25"/>
    </row>
    <row r="136" spans="2:2" x14ac:dyDescent="0.2">
      <c r="B136" s="25"/>
    </row>
    <row r="137" spans="2:2" x14ac:dyDescent="0.2">
      <c r="B137" s="25"/>
    </row>
    <row r="138" spans="2:2" x14ac:dyDescent="0.2">
      <c r="B138" s="25"/>
    </row>
    <row r="139" spans="2:2" x14ac:dyDescent="0.2">
      <c r="B139" s="25"/>
    </row>
    <row r="140" spans="2:2" x14ac:dyDescent="0.2">
      <c r="B140" s="25"/>
    </row>
    <row r="141" spans="2:2" x14ac:dyDescent="0.2">
      <c r="B141" s="25"/>
    </row>
    <row r="142" spans="2:2" x14ac:dyDescent="0.2">
      <c r="B142" s="25"/>
    </row>
    <row r="143" spans="2:2" x14ac:dyDescent="0.2">
      <c r="B143" s="25"/>
    </row>
    <row r="144" spans="2:2" x14ac:dyDescent="0.2">
      <c r="B144" s="25"/>
    </row>
    <row r="145" spans="2:2" x14ac:dyDescent="0.2">
      <c r="B145" s="25"/>
    </row>
    <row r="146" spans="2:2" x14ac:dyDescent="0.2">
      <c r="B146" s="25"/>
    </row>
    <row r="147" spans="2:2" x14ac:dyDescent="0.2">
      <c r="B147" s="25"/>
    </row>
    <row r="148" spans="2:2" x14ac:dyDescent="0.2">
      <c r="B148" s="25"/>
    </row>
    <row r="149" spans="2:2" x14ac:dyDescent="0.2">
      <c r="B149" s="25"/>
    </row>
    <row r="150" spans="2:2" x14ac:dyDescent="0.2">
      <c r="B150" s="25"/>
    </row>
    <row r="151" spans="2:2" x14ac:dyDescent="0.2">
      <c r="B151" s="25"/>
    </row>
    <row r="152" spans="2:2" x14ac:dyDescent="0.2">
      <c r="B152" s="25"/>
    </row>
    <row r="153" spans="2:2" x14ac:dyDescent="0.2">
      <c r="B153" s="25"/>
    </row>
    <row r="154" spans="2:2" x14ac:dyDescent="0.2">
      <c r="B154" s="25"/>
    </row>
    <row r="155" spans="2:2" x14ac:dyDescent="0.2">
      <c r="B155" s="25"/>
    </row>
    <row r="156" spans="2:2" x14ac:dyDescent="0.2">
      <c r="B156" s="25"/>
    </row>
    <row r="157" spans="2:2" x14ac:dyDescent="0.2">
      <c r="B157" s="25"/>
    </row>
    <row r="158" spans="2:2" x14ac:dyDescent="0.2">
      <c r="B158" s="25"/>
    </row>
    <row r="159" spans="2:2" x14ac:dyDescent="0.2">
      <c r="B159" s="25"/>
    </row>
    <row r="160" spans="2:2" x14ac:dyDescent="0.2">
      <c r="B160" s="25"/>
    </row>
    <row r="161" spans="2:2" x14ac:dyDescent="0.2">
      <c r="B161" s="25"/>
    </row>
    <row r="162" spans="2:2" x14ac:dyDescent="0.2">
      <c r="B162" s="25"/>
    </row>
    <row r="163" spans="2:2" x14ac:dyDescent="0.2">
      <c r="B163" s="25"/>
    </row>
    <row r="164" spans="2:2" x14ac:dyDescent="0.2">
      <c r="B164" s="25"/>
    </row>
    <row r="165" spans="2:2" x14ac:dyDescent="0.2">
      <c r="B165" s="25"/>
    </row>
    <row r="166" spans="2:2" x14ac:dyDescent="0.2">
      <c r="B166" s="25"/>
    </row>
    <row r="167" spans="2:2" x14ac:dyDescent="0.2">
      <c r="B167" s="25"/>
    </row>
    <row r="168" spans="2:2" x14ac:dyDescent="0.2">
      <c r="B168" s="25"/>
    </row>
    <row r="169" spans="2:2" x14ac:dyDescent="0.2">
      <c r="B169" s="25"/>
    </row>
    <row r="170" spans="2:2" x14ac:dyDescent="0.2">
      <c r="B170" s="25"/>
    </row>
    <row r="171" spans="2:2" x14ac:dyDescent="0.2">
      <c r="B171" s="25"/>
    </row>
    <row r="172" spans="2:2" x14ac:dyDescent="0.2">
      <c r="B172" s="25"/>
    </row>
    <row r="173" spans="2:2" x14ac:dyDescent="0.2">
      <c r="B173" s="25"/>
    </row>
    <row r="174" spans="2:2" x14ac:dyDescent="0.2">
      <c r="B174" s="25"/>
    </row>
    <row r="175" spans="2:2" x14ac:dyDescent="0.2">
      <c r="B175" s="25"/>
    </row>
    <row r="176" spans="2:2" x14ac:dyDescent="0.2">
      <c r="B176" s="25"/>
    </row>
    <row r="177" spans="2:2" x14ac:dyDescent="0.2">
      <c r="B177" s="25"/>
    </row>
    <row r="178" spans="2:2" x14ac:dyDescent="0.2">
      <c r="B178" s="25"/>
    </row>
    <row r="179" spans="2:2" x14ac:dyDescent="0.2">
      <c r="B179" s="25"/>
    </row>
    <row r="180" spans="2:2" x14ac:dyDescent="0.2">
      <c r="B180" s="25"/>
    </row>
    <row r="181" spans="2:2" x14ac:dyDescent="0.2">
      <c r="B181" s="25"/>
    </row>
    <row r="182" spans="2:2" x14ac:dyDescent="0.2">
      <c r="B182" s="25"/>
    </row>
    <row r="183" spans="2:2" x14ac:dyDescent="0.2">
      <c r="B183" s="25"/>
    </row>
    <row r="184" spans="2:2" x14ac:dyDescent="0.2">
      <c r="B184" s="25"/>
    </row>
    <row r="185" spans="2:2" x14ac:dyDescent="0.2">
      <c r="B185" s="25"/>
    </row>
    <row r="186" spans="2:2" x14ac:dyDescent="0.2">
      <c r="B186" s="25"/>
    </row>
    <row r="187" spans="2:2" x14ac:dyDescent="0.2">
      <c r="B187" s="25"/>
    </row>
    <row r="188" spans="2:2" x14ac:dyDescent="0.2">
      <c r="B188" s="25"/>
    </row>
    <row r="189" spans="2:2" x14ac:dyDescent="0.2">
      <c r="B189" s="25"/>
    </row>
    <row r="190" spans="2:2" x14ac:dyDescent="0.2">
      <c r="B190" s="25"/>
    </row>
    <row r="191" spans="2:2" x14ac:dyDescent="0.2">
      <c r="B191" s="25"/>
    </row>
    <row r="192" spans="2:2" x14ac:dyDescent="0.2">
      <c r="B192" s="25"/>
    </row>
    <row r="193" spans="2:2" x14ac:dyDescent="0.2">
      <c r="B193" s="25"/>
    </row>
    <row r="194" spans="2:2" x14ac:dyDescent="0.2">
      <c r="B194" s="25"/>
    </row>
    <row r="195" spans="2:2" x14ac:dyDescent="0.2">
      <c r="B195" s="25"/>
    </row>
    <row r="196" spans="2:2" x14ac:dyDescent="0.2">
      <c r="B196" s="25"/>
    </row>
    <row r="197" spans="2:2" x14ac:dyDescent="0.2">
      <c r="B197" s="25"/>
    </row>
    <row r="198" spans="2:2" x14ac:dyDescent="0.2">
      <c r="B198" s="25"/>
    </row>
    <row r="199" spans="2:2" x14ac:dyDescent="0.2">
      <c r="B199" s="25"/>
    </row>
    <row r="200" spans="2:2" x14ac:dyDescent="0.2">
      <c r="B200" s="25"/>
    </row>
    <row r="201" spans="2:2" x14ac:dyDescent="0.2">
      <c r="B201" s="25"/>
    </row>
    <row r="202" spans="2:2" x14ac:dyDescent="0.2">
      <c r="B202" s="25"/>
    </row>
    <row r="203" spans="2:2" x14ac:dyDescent="0.2">
      <c r="B203" s="25"/>
    </row>
    <row r="204" spans="2:2" x14ac:dyDescent="0.2">
      <c r="B204" s="25"/>
    </row>
    <row r="205" spans="2:2" x14ac:dyDescent="0.2">
      <c r="B205" s="25"/>
    </row>
    <row r="206" spans="2:2" x14ac:dyDescent="0.2">
      <c r="B206" s="25"/>
    </row>
    <row r="207" spans="2:2" x14ac:dyDescent="0.2">
      <c r="B207" s="25"/>
    </row>
    <row r="208" spans="2:2" x14ac:dyDescent="0.2">
      <c r="B208" s="25"/>
    </row>
    <row r="209" spans="2:2" x14ac:dyDescent="0.2">
      <c r="B209" s="25"/>
    </row>
    <row r="210" spans="2:2" x14ac:dyDescent="0.2">
      <c r="B210" s="25"/>
    </row>
    <row r="211" spans="2:2" x14ac:dyDescent="0.2">
      <c r="B211" s="25"/>
    </row>
    <row r="212" spans="2:2" x14ac:dyDescent="0.2">
      <c r="B212" s="25"/>
    </row>
    <row r="213" spans="2:2" x14ac:dyDescent="0.2">
      <c r="B213" s="25"/>
    </row>
    <row r="214" spans="2:2" x14ac:dyDescent="0.2">
      <c r="B214" s="25"/>
    </row>
    <row r="215" spans="2:2" x14ac:dyDescent="0.2">
      <c r="B215" s="25"/>
    </row>
    <row r="216" spans="2:2" x14ac:dyDescent="0.2">
      <c r="B216" s="25"/>
    </row>
    <row r="217" spans="2:2" x14ac:dyDescent="0.2">
      <c r="B217" s="25"/>
    </row>
    <row r="218" spans="2:2" x14ac:dyDescent="0.2">
      <c r="B218" s="25"/>
    </row>
    <row r="219" spans="2:2" x14ac:dyDescent="0.2">
      <c r="B219" s="25"/>
    </row>
    <row r="220" spans="2:2" x14ac:dyDescent="0.2">
      <c r="B220" s="25"/>
    </row>
    <row r="221" spans="2:2" x14ac:dyDescent="0.2">
      <c r="B221" s="25"/>
    </row>
    <row r="222" spans="2:2" x14ac:dyDescent="0.2">
      <c r="B222" s="25"/>
    </row>
    <row r="223" spans="2:2" x14ac:dyDescent="0.2">
      <c r="B223" s="25"/>
    </row>
    <row r="224" spans="2:2" x14ac:dyDescent="0.2">
      <c r="B224" s="25"/>
    </row>
    <row r="225" spans="2:2" x14ac:dyDescent="0.2">
      <c r="B225" s="25"/>
    </row>
    <row r="226" spans="2:2" x14ac:dyDescent="0.2">
      <c r="B226" s="25"/>
    </row>
    <row r="227" spans="2:2" x14ac:dyDescent="0.2">
      <c r="B227" s="25"/>
    </row>
    <row r="228" spans="2:2" x14ac:dyDescent="0.2">
      <c r="B228" s="25"/>
    </row>
    <row r="229" spans="2:2" x14ac:dyDescent="0.2">
      <c r="B229" s="25"/>
    </row>
    <row r="230" spans="2:2" x14ac:dyDescent="0.2">
      <c r="B230" s="25"/>
    </row>
    <row r="231" spans="2:2" x14ac:dyDescent="0.2">
      <c r="B231" s="25"/>
    </row>
    <row r="232" spans="2:2" x14ac:dyDescent="0.2">
      <c r="B232" s="25"/>
    </row>
    <row r="233" spans="2:2" x14ac:dyDescent="0.2">
      <c r="B233" s="25"/>
    </row>
    <row r="234" spans="2:2" x14ac:dyDescent="0.2">
      <c r="B234" s="25"/>
    </row>
    <row r="235" spans="2:2" x14ac:dyDescent="0.2">
      <c r="B235" s="25"/>
    </row>
    <row r="236" spans="2:2" x14ac:dyDescent="0.2">
      <c r="B236" s="25"/>
    </row>
    <row r="237" spans="2:2" x14ac:dyDescent="0.2">
      <c r="B237" s="25"/>
    </row>
    <row r="238" spans="2:2" x14ac:dyDescent="0.2">
      <c r="B238" s="25"/>
    </row>
    <row r="239" spans="2:2" x14ac:dyDescent="0.2">
      <c r="B239" s="25"/>
    </row>
    <row r="240" spans="2:2" x14ac:dyDescent="0.2">
      <c r="B240" s="25"/>
    </row>
    <row r="241" spans="2:2" x14ac:dyDescent="0.2">
      <c r="B241" s="25"/>
    </row>
    <row r="242" spans="2:2" x14ac:dyDescent="0.2">
      <c r="B242" s="25"/>
    </row>
    <row r="243" spans="2:2" x14ac:dyDescent="0.2">
      <c r="B243" s="25"/>
    </row>
    <row r="244" spans="2:2" x14ac:dyDescent="0.2">
      <c r="B244" s="25"/>
    </row>
    <row r="245" spans="2:2" x14ac:dyDescent="0.2">
      <c r="B245" s="25"/>
    </row>
    <row r="246" spans="2:2" x14ac:dyDescent="0.2">
      <c r="B246" s="25"/>
    </row>
    <row r="247" spans="2:2" x14ac:dyDescent="0.2">
      <c r="B247" s="25"/>
    </row>
    <row r="248" spans="2:2" x14ac:dyDescent="0.2">
      <c r="B248" s="25"/>
    </row>
    <row r="249" spans="2:2" x14ac:dyDescent="0.2">
      <c r="B249" s="25"/>
    </row>
    <row r="250" spans="2:2" x14ac:dyDescent="0.2">
      <c r="B250" s="25"/>
    </row>
    <row r="251" spans="2:2" x14ac:dyDescent="0.2">
      <c r="B251" s="25"/>
    </row>
    <row r="252" spans="2:2" x14ac:dyDescent="0.2">
      <c r="B252" s="25"/>
    </row>
    <row r="253" spans="2:2" x14ac:dyDescent="0.2">
      <c r="B253" s="25"/>
    </row>
    <row r="254" spans="2:2" x14ac:dyDescent="0.2">
      <c r="B254" s="25"/>
    </row>
    <row r="255" spans="2:2" x14ac:dyDescent="0.2">
      <c r="B255" s="25"/>
    </row>
    <row r="256" spans="2:2" x14ac:dyDescent="0.2">
      <c r="B256" s="25"/>
    </row>
    <row r="257" spans="2:2" x14ac:dyDescent="0.2">
      <c r="B257" s="25"/>
    </row>
    <row r="258" spans="2:2" x14ac:dyDescent="0.2">
      <c r="B258" s="25"/>
    </row>
    <row r="259" spans="2:2" x14ac:dyDescent="0.2">
      <c r="B259" s="25"/>
    </row>
    <row r="260" spans="2:2" x14ac:dyDescent="0.2">
      <c r="B260" s="25"/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  <row r="496" spans="2:2" x14ac:dyDescent="0.2">
      <c r="B496" s="25"/>
    </row>
    <row r="497" spans="2:2" x14ac:dyDescent="0.2">
      <c r="B497" s="25"/>
    </row>
    <row r="498" spans="2:2" x14ac:dyDescent="0.2">
      <c r="B498" s="25"/>
    </row>
    <row r="499" spans="2:2" x14ac:dyDescent="0.2">
      <c r="B499" s="25"/>
    </row>
    <row r="500" spans="2:2" x14ac:dyDescent="0.2">
      <c r="B500" s="25"/>
    </row>
    <row r="501" spans="2:2" x14ac:dyDescent="0.2">
      <c r="B501" s="25"/>
    </row>
    <row r="502" spans="2:2" x14ac:dyDescent="0.2">
      <c r="B502" s="25"/>
    </row>
    <row r="503" spans="2:2" x14ac:dyDescent="0.2">
      <c r="B503" s="25"/>
    </row>
    <row r="504" spans="2:2" x14ac:dyDescent="0.2">
      <c r="B504" s="25"/>
    </row>
    <row r="505" spans="2:2" x14ac:dyDescent="0.2">
      <c r="B505" s="25"/>
    </row>
    <row r="506" spans="2:2" x14ac:dyDescent="0.2">
      <c r="B506" s="25"/>
    </row>
    <row r="507" spans="2:2" x14ac:dyDescent="0.2">
      <c r="B507" s="25"/>
    </row>
    <row r="508" spans="2:2" x14ac:dyDescent="0.2">
      <c r="B508" s="25"/>
    </row>
    <row r="509" spans="2:2" x14ac:dyDescent="0.2">
      <c r="B509" s="25"/>
    </row>
    <row r="510" spans="2:2" x14ac:dyDescent="0.2">
      <c r="B510" s="25"/>
    </row>
    <row r="511" spans="2:2" x14ac:dyDescent="0.2">
      <c r="B511" s="25"/>
    </row>
    <row r="512" spans="2:2" x14ac:dyDescent="0.2">
      <c r="B512" s="25"/>
    </row>
    <row r="513" spans="2:2" x14ac:dyDescent="0.2">
      <c r="B513" s="25"/>
    </row>
    <row r="514" spans="2:2" x14ac:dyDescent="0.2">
      <c r="B514" s="25"/>
    </row>
    <row r="515" spans="2:2" x14ac:dyDescent="0.2">
      <c r="B515" s="25"/>
    </row>
    <row r="516" spans="2:2" x14ac:dyDescent="0.2">
      <c r="B516" s="25"/>
    </row>
    <row r="517" spans="2:2" x14ac:dyDescent="0.2">
      <c r="B517" s="25"/>
    </row>
    <row r="518" spans="2:2" x14ac:dyDescent="0.2">
      <c r="B518" s="25"/>
    </row>
    <row r="519" spans="2:2" x14ac:dyDescent="0.2">
      <c r="B519" s="25"/>
    </row>
    <row r="520" spans="2:2" x14ac:dyDescent="0.2">
      <c r="B520" s="25"/>
    </row>
    <row r="521" spans="2:2" x14ac:dyDescent="0.2">
      <c r="B521" s="25"/>
    </row>
    <row r="522" spans="2:2" x14ac:dyDescent="0.2">
      <c r="B522" s="25"/>
    </row>
    <row r="523" spans="2:2" x14ac:dyDescent="0.2">
      <c r="B523" s="25"/>
    </row>
    <row r="524" spans="2:2" x14ac:dyDescent="0.2">
      <c r="B524" s="25"/>
    </row>
    <row r="525" spans="2:2" x14ac:dyDescent="0.2">
      <c r="B525" s="25"/>
    </row>
    <row r="526" spans="2:2" x14ac:dyDescent="0.2">
      <c r="B526" s="25"/>
    </row>
    <row r="527" spans="2:2" x14ac:dyDescent="0.2">
      <c r="B527" s="25"/>
    </row>
    <row r="528" spans="2:2" x14ac:dyDescent="0.2">
      <c r="B528" s="25"/>
    </row>
    <row r="529" spans="2:2" x14ac:dyDescent="0.2">
      <c r="B529" s="25"/>
    </row>
    <row r="530" spans="2:2" x14ac:dyDescent="0.2">
      <c r="B530" s="25"/>
    </row>
    <row r="531" spans="2:2" x14ac:dyDescent="0.2">
      <c r="B531" s="25"/>
    </row>
    <row r="532" spans="2:2" x14ac:dyDescent="0.2">
      <c r="B532" s="25"/>
    </row>
    <row r="533" spans="2:2" x14ac:dyDescent="0.2">
      <c r="B533" s="25"/>
    </row>
    <row r="534" spans="2:2" x14ac:dyDescent="0.2">
      <c r="B534" s="25"/>
    </row>
    <row r="535" spans="2:2" x14ac:dyDescent="0.2">
      <c r="B535" s="25"/>
    </row>
    <row r="536" spans="2:2" x14ac:dyDescent="0.2">
      <c r="B536" s="25"/>
    </row>
    <row r="537" spans="2:2" x14ac:dyDescent="0.2">
      <c r="B537" s="25"/>
    </row>
    <row r="538" spans="2:2" x14ac:dyDescent="0.2">
      <c r="B538" s="25"/>
    </row>
    <row r="539" spans="2:2" x14ac:dyDescent="0.2">
      <c r="B539" s="25"/>
    </row>
    <row r="540" spans="2:2" x14ac:dyDescent="0.2">
      <c r="B540" s="25"/>
    </row>
    <row r="541" spans="2:2" x14ac:dyDescent="0.2">
      <c r="B541" s="25"/>
    </row>
    <row r="542" spans="2:2" x14ac:dyDescent="0.2">
      <c r="B542" s="25"/>
    </row>
    <row r="543" spans="2:2" x14ac:dyDescent="0.2">
      <c r="B543" s="25"/>
    </row>
    <row r="544" spans="2:2" x14ac:dyDescent="0.2">
      <c r="B544" s="25"/>
    </row>
    <row r="545" spans="2:2" x14ac:dyDescent="0.2">
      <c r="B545" s="25"/>
    </row>
    <row r="546" spans="2:2" x14ac:dyDescent="0.2">
      <c r="B546" s="25"/>
    </row>
    <row r="547" spans="2:2" x14ac:dyDescent="0.2">
      <c r="B547" s="25"/>
    </row>
    <row r="548" spans="2:2" x14ac:dyDescent="0.2">
      <c r="B548" s="25"/>
    </row>
    <row r="549" spans="2:2" x14ac:dyDescent="0.2">
      <c r="B549" s="25"/>
    </row>
    <row r="550" spans="2:2" x14ac:dyDescent="0.2">
      <c r="B550" s="25"/>
    </row>
    <row r="551" spans="2:2" x14ac:dyDescent="0.2">
      <c r="B551" s="25"/>
    </row>
    <row r="552" spans="2:2" x14ac:dyDescent="0.2">
      <c r="B552" s="25"/>
    </row>
    <row r="553" spans="2:2" x14ac:dyDescent="0.2">
      <c r="B553" s="25"/>
    </row>
    <row r="554" spans="2:2" x14ac:dyDescent="0.2">
      <c r="B554" s="25"/>
    </row>
    <row r="555" spans="2:2" x14ac:dyDescent="0.2">
      <c r="B555" s="25"/>
    </row>
    <row r="556" spans="2:2" x14ac:dyDescent="0.2">
      <c r="B556" s="25"/>
    </row>
    <row r="557" spans="2:2" x14ac:dyDescent="0.2">
      <c r="B557" s="25"/>
    </row>
    <row r="558" spans="2:2" x14ac:dyDescent="0.2">
      <c r="B558" s="25"/>
    </row>
    <row r="559" spans="2:2" x14ac:dyDescent="0.2">
      <c r="B559" s="25"/>
    </row>
    <row r="560" spans="2:2" x14ac:dyDescent="0.2">
      <c r="B560" s="25"/>
    </row>
    <row r="561" spans="2:2" x14ac:dyDescent="0.2">
      <c r="B561" s="25"/>
    </row>
    <row r="562" spans="2:2" x14ac:dyDescent="0.2">
      <c r="B562" s="25"/>
    </row>
    <row r="563" spans="2:2" x14ac:dyDescent="0.2">
      <c r="B563" s="25"/>
    </row>
    <row r="564" spans="2:2" x14ac:dyDescent="0.2">
      <c r="B564" s="25"/>
    </row>
    <row r="565" spans="2:2" x14ac:dyDescent="0.2">
      <c r="B565" s="25"/>
    </row>
    <row r="566" spans="2:2" x14ac:dyDescent="0.2">
      <c r="B566" s="25"/>
    </row>
    <row r="567" spans="2:2" x14ac:dyDescent="0.2">
      <c r="B567" s="25"/>
    </row>
    <row r="568" spans="2:2" x14ac:dyDescent="0.2">
      <c r="B568" s="25"/>
    </row>
    <row r="569" spans="2:2" x14ac:dyDescent="0.2">
      <c r="B569" s="25"/>
    </row>
    <row r="570" spans="2:2" x14ac:dyDescent="0.2">
      <c r="B570" s="25"/>
    </row>
    <row r="571" spans="2:2" x14ac:dyDescent="0.2">
      <c r="B571" s="25"/>
    </row>
    <row r="572" spans="2:2" x14ac:dyDescent="0.2">
      <c r="B572" s="25"/>
    </row>
    <row r="573" spans="2:2" x14ac:dyDescent="0.2">
      <c r="B573" s="25"/>
    </row>
    <row r="574" spans="2:2" x14ac:dyDescent="0.2">
      <c r="B574" s="25"/>
    </row>
    <row r="575" spans="2:2" x14ac:dyDescent="0.2">
      <c r="B575" s="25"/>
    </row>
    <row r="576" spans="2:2" x14ac:dyDescent="0.2">
      <c r="B576" s="25"/>
    </row>
    <row r="577" spans="2:2" x14ac:dyDescent="0.2">
      <c r="B577" s="25"/>
    </row>
    <row r="578" spans="2:2" x14ac:dyDescent="0.2">
      <c r="B578" s="25"/>
    </row>
    <row r="579" spans="2:2" x14ac:dyDescent="0.2">
      <c r="B579" s="25"/>
    </row>
    <row r="580" spans="2:2" x14ac:dyDescent="0.2">
      <c r="B580" s="25"/>
    </row>
    <row r="581" spans="2:2" x14ac:dyDescent="0.2">
      <c r="B581" s="25"/>
    </row>
    <row r="582" spans="2:2" x14ac:dyDescent="0.2">
      <c r="B582" s="25"/>
    </row>
    <row r="583" spans="2:2" x14ac:dyDescent="0.2">
      <c r="B583" s="25"/>
    </row>
    <row r="584" spans="2:2" x14ac:dyDescent="0.2">
      <c r="B584" s="25"/>
    </row>
    <row r="585" spans="2:2" x14ac:dyDescent="0.2">
      <c r="B585" s="25"/>
    </row>
    <row r="586" spans="2:2" x14ac:dyDescent="0.2">
      <c r="B586" s="25"/>
    </row>
    <row r="587" spans="2:2" x14ac:dyDescent="0.2">
      <c r="B587" s="25"/>
    </row>
    <row r="588" spans="2:2" x14ac:dyDescent="0.2">
      <c r="B588" s="25"/>
    </row>
    <row r="589" spans="2:2" x14ac:dyDescent="0.2">
      <c r="B589" s="25"/>
    </row>
    <row r="590" spans="2:2" x14ac:dyDescent="0.2">
      <c r="B590" s="25"/>
    </row>
    <row r="591" spans="2:2" x14ac:dyDescent="0.2">
      <c r="B591" s="25"/>
    </row>
    <row r="592" spans="2:2" x14ac:dyDescent="0.2">
      <c r="B592" s="25"/>
    </row>
    <row r="593" spans="2:2" x14ac:dyDescent="0.2">
      <c r="B593" s="25"/>
    </row>
    <row r="594" spans="2:2" x14ac:dyDescent="0.2">
      <c r="B594" s="25"/>
    </row>
    <row r="595" spans="2:2" x14ac:dyDescent="0.2">
      <c r="B595" s="25"/>
    </row>
    <row r="596" spans="2:2" x14ac:dyDescent="0.2">
      <c r="B596" s="25"/>
    </row>
    <row r="597" spans="2:2" x14ac:dyDescent="0.2">
      <c r="B597" s="25"/>
    </row>
    <row r="598" spans="2:2" x14ac:dyDescent="0.2">
      <c r="B598" s="25"/>
    </row>
    <row r="599" spans="2:2" x14ac:dyDescent="0.2">
      <c r="B599" s="25"/>
    </row>
    <row r="600" spans="2:2" x14ac:dyDescent="0.2">
      <c r="B600" s="25"/>
    </row>
    <row r="601" spans="2:2" x14ac:dyDescent="0.2">
      <c r="B601" s="25"/>
    </row>
    <row r="602" spans="2:2" x14ac:dyDescent="0.2">
      <c r="B602" s="25"/>
    </row>
    <row r="603" spans="2:2" x14ac:dyDescent="0.2">
      <c r="B603" s="25"/>
    </row>
    <row r="604" spans="2:2" x14ac:dyDescent="0.2">
      <c r="B604" s="25"/>
    </row>
    <row r="605" spans="2:2" x14ac:dyDescent="0.2">
      <c r="B605" s="25"/>
    </row>
    <row r="606" spans="2:2" x14ac:dyDescent="0.2">
      <c r="B606" s="25"/>
    </row>
    <row r="607" spans="2:2" x14ac:dyDescent="0.2">
      <c r="B607" s="25"/>
    </row>
    <row r="608" spans="2:2" x14ac:dyDescent="0.2">
      <c r="B608" s="25"/>
    </row>
    <row r="609" spans="2:2" x14ac:dyDescent="0.2">
      <c r="B609" s="25"/>
    </row>
    <row r="610" spans="2:2" x14ac:dyDescent="0.2">
      <c r="B610" s="25"/>
    </row>
    <row r="611" spans="2:2" x14ac:dyDescent="0.2">
      <c r="B611" s="25"/>
    </row>
    <row r="612" spans="2:2" x14ac:dyDescent="0.2">
      <c r="B612" s="25"/>
    </row>
    <row r="613" spans="2:2" x14ac:dyDescent="0.2">
      <c r="B613" s="25"/>
    </row>
    <row r="614" spans="2:2" x14ac:dyDescent="0.2">
      <c r="B614" s="25"/>
    </row>
    <row r="615" spans="2:2" x14ac:dyDescent="0.2">
      <c r="B615" s="25"/>
    </row>
    <row r="616" spans="2:2" x14ac:dyDescent="0.2">
      <c r="B616" s="25"/>
    </row>
    <row r="617" spans="2:2" x14ac:dyDescent="0.2">
      <c r="B617" s="25"/>
    </row>
    <row r="618" spans="2:2" x14ac:dyDescent="0.2">
      <c r="B618" s="25"/>
    </row>
    <row r="619" spans="2:2" x14ac:dyDescent="0.2">
      <c r="B619" s="25"/>
    </row>
    <row r="620" spans="2:2" x14ac:dyDescent="0.2">
      <c r="B620" s="25"/>
    </row>
    <row r="621" spans="2:2" x14ac:dyDescent="0.2">
      <c r="B621" s="25"/>
    </row>
    <row r="622" spans="2:2" x14ac:dyDescent="0.2">
      <c r="B622" s="25"/>
    </row>
    <row r="623" spans="2:2" x14ac:dyDescent="0.2">
      <c r="B623" s="25"/>
    </row>
    <row r="624" spans="2:2" x14ac:dyDescent="0.2">
      <c r="B624" s="25"/>
    </row>
    <row r="625" spans="2:2" x14ac:dyDescent="0.2">
      <c r="B625" s="25"/>
    </row>
    <row r="626" spans="2:2" x14ac:dyDescent="0.2">
      <c r="B626" s="25"/>
    </row>
    <row r="627" spans="2:2" x14ac:dyDescent="0.2">
      <c r="B627" s="25"/>
    </row>
    <row r="628" spans="2:2" x14ac:dyDescent="0.2">
      <c r="B628" s="25"/>
    </row>
    <row r="629" spans="2:2" x14ac:dyDescent="0.2">
      <c r="B629" s="25"/>
    </row>
    <row r="630" spans="2:2" x14ac:dyDescent="0.2">
      <c r="B630" s="25"/>
    </row>
    <row r="631" spans="2:2" x14ac:dyDescent="0.2">
      <c r="B631" s="25"/>
    </row>
    <row r="632" spans="2:2" x14ac:dyDescent="0.2">
      <c r="B632" s="25"/>
    </row>
    <row r="633" spans="2:2" x14ac:dyDescent="0.2">
      <c r="B633" s="25"/>
    </row>
    <row r="634" spans="2:2" x14ac:dyDescent="0.2">
      <c r="B634" s="25"/>
    </row>
    <row r="635" spans="2:2" x14ac:dyDescent="0.2">
      <c r="B635" s="25"/>
    </row>
    <row r="636" spans="2:2" x14ac:dyDescent="0.2">
      <c r="B636" s="25"/>
    </row>
    <row r="637" spans="2:2" x14ac:dyDescent="0.2">
      <c r="B637" s="25"/>
    </row>
    <row r="638" spans="2:2" x14ac:dyDescent="0.2">
      <c r="B638" s="25"/>
    </row>
    <row r="639" spans="2:2" x14ac:dyDescent="0.2">
      <c r="B639" s="25"/>
    </row>
    <row r="640" spans="2:2" x14ac:dyDescent="0.2">
      <c r="B640" s="25"/>
    </row>
    <row r="641" spans="2:2" x14ac:dyDescent="0.2">
      <c r="B641" s="25"/>
    </row>
    <row r="642" spans="2:2" x14ac:dyDescent="0.2">
      <c r="B642" s="25"/>
    </row>
    <row r="643" spans="2:2" x14ac:dyDescent="0.2">
      <c r="B643" s="25"/>
    </row>
    <row r="644" spans="2:2" x14ac:dyDescent="0.2">
      <c r="B644" s="25"/>
    </row>
    <row r="645" spans="2:2" x14ac:dyDescent="0.2">
      <c r="B645" s="25"/>
    </row>
    <row r="646" spans="2:2" x14ac:dyDescent="0.2">
      <c r="B646" s="25"/>
    </row>
    <row r="647" spans="2:2" x14ac:dyDescent="0.2">
      <c r="B647" s="25"/>
    </row>
    <row r="648" spans="2:2" x14ac:dyDescent="0.2">
      <c r="B648" s="25"/>
    </row>
    <row r="649" spans="2:2" x14ac:dyDescent="0.2">
      <c r="B649" s="25"/>
    </row>
    <row r="650" spans="2:2" x14ac:dyDescent="0.2">
      <c r="B650" s="25"/>
    </row>
    <row r="651" spans="2:2" x14ac:dyDescent="0.2">
      <c r="B651" s="25"/>
    </row>
    <row r="652" spans="2:2" x14ac:dyDescent="0.2">
      <c r="B652" s="25"/>
    </row>
    <row r="653" spans="2:2" x14ac:dyDescent="0.2">
      <c r="B653" s="25"/>
    </row>
    <row r="654" spans="2:2" x14ac:dyDescent="0.2">
      <c r="B654" s="25"/>
    </row>
    <row r="655" spans="2:2" x14ac:dyDescent="0.2">
      <c r="B655" s="25"/>
    </row>
    <row r="656" spans="2:2" x14ac:dyDescent="0.2">
      <c r="B656" s="25"/>
    </row>
    <row r="657" spans="2:2" x14ac:dyDescent="0.2">
      <c r="B657" s="25"/>
    </row>
    <row r="658" spans="2:2" x14ac:dyDescent="0.2">
      <c r="B658" s="25"/>
    </row>
    <row r="659" spans="2:2" x14ac:dyDescent="0.2">
      <c r="B659" s="25"/>
    </row>
    <row r="660" spans="2:2" x14ac:dyDescent="0.2">
      <c r="B660" s="25"/>
    </row>
    <row r="661" spans="2:2" x14ac:dyDescent="0.2">
      <c r="B661" s="25"/>
    </row>
    <row r="662" spans="2:2" x14ac:dyDescent="0.2">
      <c r="B662" s="25"/>
    </row>
    <row r="663" spans="2:2" x14ac:dyDescent="0.2">
      <c r="B663" s="25"/>
    </row>
    <row r="664" spans="2:2" x14ac:dyDescent="0.2">
      <c r="B664" s="25"/>
    </row>
    <row r="665" spans="2:2" x14ac:dyDescent="0.2">
      <c r="B665" s="25"/>
    </row>
    <row r="666" spans="2:2" x14ac:dyDescent="0.2">
      <c r="B666" s="25"/>
    </row>
    <row r="667" spans="2:2" x14ac:dyDescent="0.2">
      <c r="B667" s="25"/>
    </row>
    <row r="668" spans="2:2" x14ac:dyDescent="0.2">
      <c r="B668" s="25"/>
    </row>
    <row r="669" spans="2:2" x14ac:dyDescent="0.2">
      <c r="B669" s="25"/>
    </row>
    <row r="670" spans="2:2" x14ac:dyDescent="0.2">
      <c r="B670" s="25"/>
    </row>
    <row r="671" spans="2:2" x14ac:dyDescent="0.2">
      <c r="B671" s="25"/>
    </row>
    <row r="672" spans="2:2" x14ac:dyDescent="0.2">
      <c r="B672" s="25"/>
    </row>
    <row r="673" spans="2:2" x14ac:dyDescent="0.2">
      <c r="B673" s="25"/>
    </row>
    <row r="674" spans="2:2" x14ac:dyDescent="0.2">
      <c r="B674" s="25"/>
    </row>
    <row r="675" spans="2:2" x14ac:dyDescent="0.2">
      <c r="B675" s="25"/>
    </row>
    <row r="676" spans="2:2" x14ac:dyDescent="0.2">
      <c r="B676" s="25"/>
    </row>
    <row r="677" spans="2:2" x14ac:dyDescent="0.2">
      <c r="B677" s="25"/>
    </row>
    <row r="678" spans="2:2" x14ac:dyDescent="0.2">
      <c r="B678" s="25"/>
    </row>
    <row r="679" spans="2:2" x14ac:dyDescent="0.2">
      <c r="B679" s="25"/>
    </row>
    <row r="680" spans="2:2" x14ac:dyDescent="0.2">
      <c r="B680" s="25"/>
    </row>
    <row r="681" spans="2:2" x14ac:dyDescent="0.2">
      <c r="B681" s="25"/>
    </row>
    <row r="682" spans="2:2" x14ac:dyDescent="0.2">
      <c r="B682" s="25"/>
    </row>
    <row r="683" spans="2:2" x14ac:dyDescent="0.2">
      <c r="B683" s="25"/>
    </row>
    <row r="684" spans="2:2" x14ac:dyDescent="0.2">
      <c r="B684" s="25"/>
    </row>
    <row r="685" spans="2:2" x14ac:dyDescent="0.2">
      <c r="B685" s="25"/>
    </row>
    <row r="686" spans="2:2" x14ac:dyDescent="0.2">
      <c r="B686" s="25"/>
    </row>
    <row r="687" spans="2:2" x14ac:dyDescent="0.2">
      <c r="B687" s="25"/>
    </row>
    <row r="688" spans="2:2" x14ac:dyDescent="0.2">
      <c r="B688" s="25"/>
    </row>
    <row r="689" spans="2:2" x14ac:dyDescent="0.2">
      <c r="B689" s="25"/>
    </row>
    <row r="690" spans="2:2" x14ac:dyDescent="0.2">
      <c r="B690" s="25"/>
    </row>
    <row r="691" spans="2:2" x14ac:dyDescent="0.2">
      <c r="B691" s="25"/>
    </row>
    <row r="692" spans="2:2" x14ac:dyDescent="0.2">
      <c r="B692" s="25"/>
    </row>
    <row r="693" spans="2:2" x14ac:dyDescent="0.2">
      <c r="B693" s="25"/>
    </row>
    <row r="694" spans="2:2" x14ac:dyDescent="0.2">
      <c r="B694" s="25"/>
    </row>
    <row r="695" spans="2:2" x14ac:dyDescent="0.2">
      <c r="B695" s="25"/>
    </row>
    <row r="696" spans="2:2" x14ac:dyDescent="0.2">
      <c r="B696" s="25"/>
    </row>
    <row r="697" spans="2:2" x14ac:dyDescent="0.2">
      <c r="B697" s="25"/>
    </row>
    <row r="698" spans="2:2" x14ac:dyDescent="0.2">
      <c r="B698" s="25"/>
    </row>
    <row r="699" spans="2:2" x14ac:dyDescent="0.2">
      <c r="B699" s="25"/>
    </row>
    <row r="700" spans="2:2" x14ac:dyDescent="0.2">
      <c r="B700" s="25"/>
    </row>
    <row r="701" spans="2:2" x14ac:dyDescent="0.2">
      <c r="B701" s="25"/>
    </row>
    <row r="702" spans="2:2" x14ac:dyDescent="0.2">
      <c r="B702" s="25"/>
    </row>
    <row r="703" spans="2:2" x14ac:dyDescent="0.2">
      <c r="B703" s="25"/>
    </row>
    <row r="704" spans="2:2" x14ac:dyDescent="0.2">
      <c r="B704" s="25"/>
    </row>
    <row r="705" spans="2:2" x14ac:dyDescent="0.2">
      <c r="B705" s="25"/>
    </row>
    <row r="706" spans="2:2" x14ac:dyDescent="0.2">
      <c r="B706" s="25"/>
    </row>
    <row r="707" spans="2:2" x14ac:dyDescent="0.2">
      <c r="B707" s="25"/>
    </row>
    <row r="708" spans="2:2" x14ac:dyDescent="0.2">
      <c r="B708" s="25"/>
    </row>
    <row r="709" spans="2:2" x14ac:dyDescent="0.2">
      <c r="B709" s="25"/>
    </row>
    <row r="710" spans="2:2" x14ac:dyDescent="0.2">
      <c r="B710" s="25"/>
    </row>
    <row r="711" spans="2:2" x14ac:dyDescent="0.2">
      <c r="B711" s="25"/>
    </row>
    <row r="712" spans="2:2" x14ac:dyDescent="0.2">
      <c r="B712" s="25"/>
    </row>
    <row r="713" spans="2:2" x14ac:dyDescent="0.2">
      <c r="B713" s="25"/>
    </row>
    <row r="714" spans="2:2" x14ac:dyDescent="0.2">
      <c r="B714" s="25"/>
    </row>
    <row r="715" spans="2:2" x14ac:dyDescent="0.2">
      <c r="B715" s="25"/>
    </row>
    <row r="716" spans="2:2" x14ac:dyDescent="0.2">
      <c r="B716" s="25"/>
    </row>
    <row r="717" spans="2:2" x14ac:dyDescent="0.2">
      <c r="B717" s="25"/>
    </row>
    <row r="718" spans="2:2" x14ac:dyDescent="0.2">
      <c r="B718" s="25"/>
    </row>
    <row r="719" spans="2:2" x14ac:dyDescent="0.2">
      <c r="B719" s="25"/>
    </row>
    <row r="720" spans="2:2" x14ac:dyDescent="0.2">
      <c r="B720" s="25"/>
    </row>
    <row r="721" spans="2:2" x14ac:dyDescent="0.2">
      <c r="B721" s="25"/>
    </row>
    <row r="722" spans="2:2" x14ac:dyDescent="0.2">
      <c r="B722" s="25"/>
    </row>
    <row r="723" spans="2:2" x14ac:dyDescent="0.2">
      <c r="B723" s="25"/>
    </row>
    <row r="724" spans="2:2" x14ac:dyDescent="0.2">
      <c r="B724" s="25"/>
    </row>
    <row r="725" spans="2:2" x14ac:dyDescent="0.2">
      <c r="B725" s="25"/>
    </row>
    <row r="726" spans="2:2" x14ac:dyDescent="0.2">
      <c r="B726" s="25"/>
    </row>
    <row r="727" spans="2:2" x14ac:dyDescent="0.2">
      <c r="B727" s="25"/>
    </row>
    <row r="728" spans="2:2" x14ac:dyDescent="0.2">
      <c r="B728" s="25"/>
    </row>
    <row r="729" spans="2:2" x14ac:dyDescent="0.2">
      <c r="B729" s="25"/>
    </row>
    <row r="730" spans="2:2" x14ac:dyDescent="0.2">
      <c r="B730" s="25"/>
    </row>
    <row r="731" spans="2:2" x14ac:dyDescent="0.2">
      <c r="B731" s="25"/>
    </row>
    <row r="732" spans="2:2" x14ac:dyDescent="0.2">
      <c r="B732" s="25"/>
    </row>
    <row r="733" spans="2:2" x14ac:dyDescent="0.2">
      <c r="B733" s="25"/>
    </row>
    <row r="734" spans="2:2" x14ac:dyDescent="0.2">
      <c r="B734" s="25"/>
    </row>
    <row r="735" spans="2:2" x14ac:dyDescent="0.2">
      <c r="B735" s="25"/>
    </row>
    <row r="736" spans="2:2" x14ac:dyDescent="0.2">
      <c r="B736" s="25"/>
    </row>
    <row r="737" spans="2:2" x14ac:dyDescent="0.2">
      <c r="B737" s="25"/>
    </row>
    <row r="738" spans="2:2" x14ac:dyDescent="0.2">
      <c r="B738" s="25"/>
    </row>
    <row r="739" spans="2:2" x14ac:dyDescent="0.2">
      <c r="B739" s="25"/>
    </row>
    <row r="740" spans="2:2" x14ac:dyDescent="0.2">
      <c r="B740" s="25"/>
    </row>
    <row r="741" spans="2:2" x14ac:dyDescent="0.2">
      <c r="B741" s="25"/>
    </row>
    <row r="742" spans="2:2" x14ac:dyDescent="0.2">
      <c r="B742" s="25"/>
    </row>
    <row r="743" spans="2:2" x14ac:dyDescent="0.2">
      <c r="B743" s="25"/>
    </row>
    <row r="744" spans="2:2" x14ac:dyDescent="0.2">
      <c r="B744" s="25"/>
    </row>
    <row r="745" spans="2:2" x14ac:dyDescent="0.2">
      <c r="B745" s="25"/>
    </row>
    <row r="746" spans="2:2" x14ac:dyDescent="0.2">
      <c r="B746" s="25"/>
    </row>
    <row r="747" spans="2:2" x14ac:dyDescent="0.2">
      <c r="B747" s="25"/>
    </row>
    <row r="748" spans="2:2" x14ac:dyDescent="0.2">
      <c r="B748" s="25"/>
    </row>
    <row r="749" spans="2:2" x14ac:dyDescent="0.2">
      <c r="B749" s="25"/>
    </row>
    <row r="750" spans="2:2" x14ac:dyDescent="0.2">
      <c r="B750" s="25"/>
    </row>
    <row r="751" spans="2:2" x14ac:dyDescent="0.2">
      <c r="B751" s="25"/>
    </row>
    <row r="752" spans="2:2" x14ac:dyDescent="0.2">
      <c r="B752" s="25"/>
    </row>
    <row r="753" spans="2:2" x14ac:dyDescent="0.2">
      <c r="B753" s="25"/>
    </row>
    <row r="754" spans="2:2" x14ac:dyDescent="0.2">
      <c r="B754" s="25"/>
    </row>
    <row r="755" spans="2:2" x14ac:dyDescent="0.2">
      <c r="B755" s="25"/>
    </row>
    <row r="756" spans="2:2" x14ac:dyDescent="0.2">
      <c r="B756" s="25"/>
    </row>
    <row r="757" spans="2:2" x14ac:dyDescent="0.2">
      <c r="B757" s="25"/>
    </row>
    <row r="758" spans="2:2" x14ac:dyDescent="0.2">
      <c r="B758" s="25"/>
    </row>
    <row r="759" spans="2:2" x14ac:dyDescent="0.2">
      <c r="B759" s="25"/>
    </row>
    <row r="760" spans="2:2" x14ac:dyDescent="0.2">
      <c r="B760" s="25"/>
    </row>
    <row r="761" spans="2:2" x14ac:dyDescent="0.2">
      <c r="B761" s="25"/>
    </row>
    <row r="762" spans="2:2" x14ac:dyDescent="0.2">
      <c r="B762" s="25"/>
    </row>
    <row r="763" spans="2:2" x14ac:dyDescent="0.2">
      <c r="B763" s="25"/>
    </row>
    <row r="764" spans="2:2" x14ac:dyDescent="0.2">
      <c r="B764" s="25"/>
    </row>
    <row r="765" spans="2:2" x14ac:dyDescent="0.2">
      <c r="B765" s="25"/>
    </row>
    <row r="766" spans="2:2" x14ac:dyDescent="0.2">
      <c r="B766" s="25"/>
    </row>
    <row r="767" spans="2:2" x14ac:dyDescent="0.2">
      <c r="B767" s="25"/>
    </row>
    <row r="768" spans="2:2" x14ac:dyDescent="0.2">
      <c r="B768" s="25"/>
    </row>
    <row r="769" spans="2:2" x14ac:dyDescent="0.2">
      <c r="B769" s="25"/>
    </row>
    <row r="770" spans="2:2" x14ac:dyDescent="0.2">
      <c r="B770" s="25"/>
    </row>
    <row r="771" spans="2:2" x14ac:dyDescent="0.2">
      <c r="B771" s="25"/>
    </row>
    <row r="772" spans="2:2" x14ac:dyDescent="0.2">
      <c r="B772" s="25"/>
    </row>
    <row r="773" spans="2:2" x14ac:dyDescent="0.2">
      <c r="B773" s="25"/>
    </row>
    <row r="774" spans="2:2" x14ac:dyDescent="0.2">
      <c r="B774" s="25"/>
    </row>
    <row r="775" spans="2:2" x14ac:dyDescent="0.2">
      <c r="B775" s="25"/>
    </row>
    <row r="776" spans="2:2" x14ac:dyDescent="0.2">
      <c r="B776" s="25"/>
    </row>
    <row r="777" spans="2:2" x14ac:dyDescent="0.2">
      <c r="B777" s="25"/>
    </row>
    <row r="778" spans="2:2" x14ac:dyDescent="0.2">
      <c r="B778" s="25"/>
    </row>
    <row r="779" spans="2:2" x14ac:dyDescent="0.2">
      <c r="B779" s="25"/>
    </row>
    <row r="780" spans="2:2" x14ac:dyDescent="0.2">
      <c r="B780" s="25"/>
    </row>
    <row r="781" spans="2:2" x14ac:dyDescent="0.2">
      <c r="B781" s="25"/>
    </row>
    <row r="782" spans="2:2" x14ac:dyDescent="0.2">
      <c r="B782" s="25"/>
    </row>
    <row r="783" spans="2:2" x14ac:dyDescent="0.2">
      <c r="B783" s="25"/>
    </row>
    <row r="784" spans="2:2" x14ac:dyDescent="0.2">
      <c r="B784" s="25"/>
    </row>
    <row r="785" spans="2:2" x14ac:dyDescent="0.2">
      <c r="B785" s="25"/>
    </row>
    <row r="786" spans="2:2" x14ac:dyDescent="0.2">
      <c r="B786" s="25"/>
    </row>
    <row r="787" spans="2:2" x14ac:dyDescent="0.2">
      <c r="B787" s="25"/>
    </row>
    <row r="788" spans="2:2" x14ac:dyDescent="0.2">
      <c r="B788" s="25"/>
    </row>
    <row r="789" spans="2:2" x14ac:dyDescent="0.2">
      <c r="B789" s="25"/>
    </row>
    <row r="790" spans="2:2" x14ac:dyDescent="0.2">
      <c r="B790" s="25"/>
    </row>
    <row r="791" spans="2:2" x14ac:dyDescent="0.2">
      <c r="B791" s="25"/>
    </row>
    <row r="792" spans="2:2" x14ac:dyDescent="0.2">
      <c r="B792" s="25"/>
    </row>
    <row r="793" spans="2:2" x14ac:dyDescent="0.2">
      <c r="B793" s="25"/>
    </row>
    <row r="794" spans="2:2" x14ac:dyDescent="0.2">
      <c r="B794" s="25"/>
    </row>
    <row r="795" spans="2:2" x14ac:dyDescent="0.2">
      <c r="B795" s="25"/>
    </row>
    <row r="796" spans="2:2" x14ac:dyDescent="0.2">
      <c r="B796" s="25"/>
    </row>
    <row r="797" spans="2:2" x14ac:dyDescent="0.2">
      <c r="B797" s="25"/>
    </row>
    <row r="798" spans="2:2" x14ac:dyDescent="0.2">
      <c r="B798" s="25"/>
    </row>
    <row r="799" spans="2:2" x14ac:dyDescent="0.2">
      <c r="B799" s="25"/>
    </row>
    <row r="800" spans="2:2" x14ac:dyDescent="0.2">
      <c r="B800" s="25"/>
    </row>
    <row r="801" spans="2:2" x14ac:dyDescent="0.2">
      <c r="B801" s="25"/>
    </row>
    <row r="802" spans="2:2" x14ac:dyDescent="0.2">
      <c r="B802" s="25"/>
    </row>
    <row r="803" spans="2:2" x14ac:dyDescent="0.2">
      <c r="B803" s="25"/>
    </row>
    <row r="804" spans="2:2" x14ac:dyDescent="0.2">
      <c r="B804" s="25"/>
    </row>
    <row r="805" spans="2:2" x14ac:dyDescent="0.2">
      <c r="B805" s="25"/>
    </row>
    <row r="806" spans="2:2" x14ac:dyDescent="0.2">
      <c r="B806" s="25"/>
    </row>
    <row r="807" spans="2:2" x14ac:dyDescent="0.2">
      <c r="B807" s="25"/>
    </row>
    <row r="808" spans="2:2" x14ac:dyDescent="0.2">
      <c r="B808" s="25"/>
    </row>
    <row r="809" spans="2:2" x14ac:dyDescent="0.2">
      <c r="B809" s="25"/>
    </row>
    <row r="810" spans="2:2" x14ac:dyDescent="0.2">
      <c r="B810" s="25"/>
    </row>
    <row r="811" spans="2:2" x14ac:dyDescent="0.2">
      <c r="B811" s="25"/>
    </row>
    <row r="812" spans="2:2" x14ac:dyDescent="0.2">
      <c r="B812" s="25"/>
    </row>
    <row r="813" spans="2:2" x14ac:dyDescent="0.2">
      <c r="B813" s="25"/>
    </row>
    <row r="814" spans="2:2" x14ac:dyDescent="0.2">
      <c r="B814" s="25"/>
    </row>
    <row r="815" spans="2:2" x14ac:dyDescent="0.2">
      <c r="B815" s="25"/>
    </row>
    <row r="816" spans="2:2" x14ac:dyDescent="0.2">
      <c r="B816" s="25"/>
    </row>
    <row r="817" spans="2:2" x14ac:dyDescent="0.2">
      <c r="B817" s="25"/>
    </row>
    <row r="818" spans="2:2" x14ac:dyDescent="0.2">
      <c r="B818" s="25"/>
    </row>
    <row r="819" spans="2:2" x14ac:dyDescent="0.2">
      <c r="B819" s="25"/>
    </row>
    <row r="820" spans="2:2" x14ac:dyDescent="0.2">
      <c r="B820" s="25"/>
    </row>
    <row r="821" spans="2:2" x14ac:dyDescent="0.2">
      <c r="B821" s="25"/>
    </row>
    <row r="822" spans="2:2" x14ac:dyDescent="0.2">
      <c r="B822" s="25"/>
    </row>
    <row r="823" spans="2:2" x14ac:dyDescent="0.2">
      <c r="B823" s="25"/>
    </row>
    <row r="824" spans="2:2" x14ac:dyDescent="0.2">
      <c r="B824" s="25"/>
    </row>
    <row r="825" spans="2:2" x14ac:dyDescent="0.2">
      <c r="B825" s="25"/>
    </row>
    <row r="826" spans="2:2" x14ac:dyDescent="0.2">
      <c r="B826" s="25"/>
    </row>
    <row r="827" spans="2:2" x14ac:dyDescent="0.2">
      <c r="B827" s="25"/>
    </row>
    <row r="828" spans="2:2" x14ac:dyDescent="0.2">
      <c r="B828" s="25"/>
    </row>
    <row r="829" spans="2:2" x14ac:dyDescent="0.2">
      <c r="B829" s="25"/>
    </row>
    <row r="830" spans="2:2" x14ac:dyDescent="0.2">
      <c r="B830" s="25"/>
    </row>
    <row r="831" spans="2:2" x14ac:dyDescent="0.2">
      <c r="B831" s="25"/>
    </row>
    <row r="832" spans="2:2" x14ac:dyDescent="0.2">
      <c r="B832" s="25"/>
    </row>
    <row r="833" spans="2:2" x14ac:dyDescent="0.2">
      <c r="B833" s="25"/>
    </row>
    <row r="834" spans="2:2" x14ac:dyDescent="0.2">
      <c r="B834" s="25"/>
    </row>
    <row r="835" spans="2:2" x14ac:dyDescent="0.2">
      <c r="B835" s="25"/>
    </row>
    <row r="836" spans="2:2" x14ac:dyDescent="0.2">
      <c r="B836" s="25"/>
    </row>
    <row r="837" spans="2:2" x14ac:dyDescent="0.2">
      <c r="B837" s="25"/>
    </row>
    <row r="838" spans="2:2" x14ac:dyDescent="0.2">
      <c r="B838" s="25"/>
    </row>
    <row r="839" spans="2:2" x14ac:dyDescent="0.2">
      <c r="B839" s="25"/>
    </row>
    <row r="840" spans="2:2" x14ac:dyDescent="0.2">
      <c r="B840" s="25"/>
    </row>
    <row r="841" spans="2:2" x14ac:dyDescent="0.2">
      <c r="B841" s="25"/>
    </row>
    <row r="842" spans="2:2" x14ac:dyDescent="0.2">
      <c r="B842" s="25"/>
    </row>
    <row r="843" spans="2:2" x14ac:dyDescent="0.2">
      <c r="B843" s="25"/>
    </row>
    <row r="844" spans="2:2" x14ac:dyDescent="0.2">
      <c r="B844" s="25"/>
    </row>
    <row r="845" spans="2:2" x14ac:dyDescent="0.2">
      <c r="B845" s="25"/>
    </row>
    <row r="846" spans="2:2" x14ac:dyDescent="0.2">
      <c r="B846" s="25"/>
    </row>
    <row r="847" spans="2:2" x14ac:dyDescent="0.2">
      <c r="B847" s="25"/>
    </row>
    <row r="848" spans="2:2" x14ac:dyDescent="0.2">
      <c r="B848" s="25"/>
    </row>
    <row r="849" spans="2:2" x14ac:dyDescent="0.2">
      <c r="B849" s="25"/>
    </row>
    <row r="850" spans="2:2" x14ac:dyDescent="0.2">
      <c r="B850" s="25"/>
    </row>
    <row r="851" spans="2:2" x14ac:dyDescent="0.2">
      <c r="B851" s="25"/>
    </row>
    <row r="852" spans="2:2" x14ac:dyDescent="0.2">
      <c r="B852" s="25"/>
    </row>
    <row r="853" spans="2:2" x14ac:dyDescent="0.2">
      <c r="B853" s="25"/>
    </row>
    <row r="854" spans="2:2" x14ac:dyDescent="0.2">
      <c r="B854" s="25"/>
    </row>
    <row r="855" spans="2:2" x14ac:dyDescent="0.2">
      <c r="B855" s="25"/>
    </row>
    <row r="856" spans="2:2" x14ac:dyDescent="0.2">
      <c r="B856" s="25"/>
    </row>
    <row r="857" spans="2:2" x14ac:dyDescent="0.2">
      <c r="B857" s="25"/>
    </row>
    <row r="858" spans="2:2" x14ac:dyDescent="0.2">
      <c r="B858" s="25"/>
    </row>
    <row r="859" spans="2:2" x14ac:dyDescent="0.2">
      <c r="B859" s="25"/>
    </row>
    <row r="860" spans="2:2" x14ac:dyDescent="0.2">
      <c r="B860" s="25"/>
    </row>
    <row r="861" spans="2:2" x14ac:dyDescent="0.2">
      <c r="B861" s="25"/>
    </row>
    <row r="862" spans="2:2" x14ac:dyDescent="0.2">
      <c r="B862" s="25"/>
    </row>
    <row r="863" spans="2:2" x14ac:dyDescent="0.2">
      <c r="B863" s="25"/>
    </row>
    <row r="864" spans="2:2" x14ac:dyDescent="0.2">
      <c r="B864" s="25"/>
    </row>
    <row r="865" spans="2:2" x14ac:dyDescent="0.2">
      <c r="B865" s="25"/>
    </row>
    <row r="866" spans="2:2" x14ac:dyDescent="0.2">
      <c r="B866" s="25"/>
    </row>
    <row r="867" spans="2:2" x14ac:dyDescent="0.2">
      <c r="B867" s="25"/>
    </row>
    <row r="868" spans="2:2" x14ac:dyDescent="0.2">
      <c r="B868" s="25"/>
    </row>
    <row r="869" spans="2:2" x14ac:dyDescent="0.2">
      <c r="B869" s="25"/>
    </row>
    <row r="870" spans="2:2" x14ac:dyDescent="0.2">
      <c r="B870" s="25"/>
    </row>
    <row r="871" spans="2:2" x14ac:dyDescent="0.2">
      <c r="B871" s="25"/>
    </row>
    <row r="872" spans="2:2" x14ac:dyDescent="0.2">
      <c r="B872" s="25"/>
    </row>
    <row r="873" spans="2:2" x14ac:dyDescent="0.2">
      <c r="B873" s="25"/>
    </row>
    <row r="874" spans="2:2" x14ac:dyDescent="0.2">
      <c r="B874" s="25"/>
    </row>
    <row r="875" spans="2:2" x14ac:dyDescent="0.2">
      <c r="B875" s="25"/>
    </row>
    <row r="876" spans="2:2" x14ac:dyDescent="0.2">
      <c r="B876" s="25"/>
    </row>
    <row r="877" spans="2:2" x14ac:dyDescent="0.2">
      <c r="B877" s="25"/>
    </row>
    <row r="878" spans="2:2" x14ac:dyDescent="0.2">
      <c r="B878" s="25"/>
    </row>
    <row r="879" spans="2:2" x14ac:dyDescent="0.2">
      <c r="B879" s="25"/>
    </row>
    <row r="880" spans="2:2" x14ac:dyDescent="0.2">
      <c r="B880" s="25"/>
    </row>
    <row r="881" spans="2:2" x14ac:dyDescent="0.2">
      <c r="B881" s="25"/>
    </row>
    <row r="882" spans="2:2" x14ac:dyDescent="0.2">
      <c r="B882" s="25"/>
    </row>
    <row r="883" spans="2:2" x14ac:dyDescent="0.2">
      <c r="B883" s="25"/>
    </row>
    <row r="884" spans="2:2" x14ac:dyDescent="0.2">
      <c r="B884" s="25"/>
    </row>
    <row r="885" spans="2:2" x14ac:dyDescent="0.2">
      <c r="B885" s="25"/>
    </row>
    <row r="886" spans="2:2" x14ac:dyDescent="0.2">
      <c r="B886" s="25"/>
    </row>
    <row r="887" spans="2:2" x14ac:dyDescent="0.2">
      <c r="B887" s="25"/>
    </row>
    <row r="888" spans="2:2" x14ac:dyDescent="0.2">
      <c r="B888" s="25"/>
    </row>
    <row r="889" spans="2:2" x14ac:dyDescent="0.2">
      <c r="B889" s="25"/>
    </row>
    <row r="890" spans="2:2" x14ac:dyDescent="0.2">
      <c r="B890" s="25"/>
    </row>
    <row r="891" spans="2:2" x14ac:dyDescent="0.2">
      <c r="B891" s="25"/>
    </row>
    <row r="892" spans="2:2" x14ac:dyDescent="0.2">
      <c r="B892" s="25"/>
    </row>
    <row r="893" spans="2:2" x14ac:dyDescent="0.2">
      <c r="B893" s="25"/>
    </row>
    <row r="894" spans="2:2" x14ac:dyDescent="0.2">
      <c r="B894" s="25"/>
    </row>
    <row r="895" spans="2:2" x14ac:dyDescent="0.2">
      <c r="B895" s="25"/>
    </row>
    <row r="896" spans="2:2" x14ac:dyDescent="0.2">
      <c r="B896" s="25"/>
    </row>
    <row r="897" spans="2:2" x14ac:dyDescent="0.2">
      <c r="B897" s="25"/>
    </row>
    <row r="898" spans="2:2" x14ac:dyDescent="0.2">
      <c r="B898" s="25"/>
    </row>
    <row r="899" spans="2:2" x14ac:dyDescent="0.2">
      <c r="B899" s="25"/>
    </row>
    <row r="900" spans="2:2" x14ac:dyDescent="0.2">
      <c r="B900" s="25"/>
    </row>
    <row r="901" spans="2:2" x14ac:dyDescent="0.2">
      <c r="B901" s="25"/>
    </row>
    <row r="902" spans="2:2" x14ac:dyDescent="0.2">
      <c r="B902" s="25"/>
    </row>
    <row r="903" spans="2:2" x14ac:dyDescent="0.2">
      <c r="B903" s="25"/>
    </row>
    <row r="904" spans="2:2" x14ac:dyDescent="0.2">
      <c r="B904" s="25"/>
    </row>
    <row r="905" spans="2:2" x14ac:dyDescent="0.2">
      <c r="B905" s="25"/>
    </row>
    <row r="906" spans="2:2" x14ac:dyDescent="0.2">
      <c r="B906" s="25"/>
    </row>
    <row r="907" spans="2:2" x14ac:dyDescent="0.2">
      <c r="B907" s="25"/>
    </row>
    <row r="908" spans="2:2" x14ac:dyDescent="0.2">
      <c r="B908" s="25"/>
    </row>
    <row r="909" spans="2:2" x14ac:dyDescent="0.2">
      <c r="B909" s="25"/>
    </row>
    <row r="910" spans="2:2" x14ac:dyDescent="0.2">
      <c r="B910" s="25"/>
    </row>
    <row r="911" spans="2:2" x14ac:dyDescent="0.2">
      <c r="B911" s="25"/>
    </row>
    <row r="912" spans="2:2" x14ac:dyDescent="0.2">
      <c r="B912" s="25"/>
    </row>
    <row r="913" spans="2:2" x14ac:dyDescent="0.2">
      <c r="B913" s="25"/>
    </row>
    <row r="914" spans="2:2" x14ac:dyDescent="0.2">
      <c r="B914" s="25"/>
    </row>
    <row r="915" spans="2:2" x14ac:dyDescent="0.2">
      <c r="B915" s="25"/>
    </row>
    <row r="916" spans="2:2" x14ac:dyDescent="0.2">
      <c r="B916" s="25"/>
    </row>
    <row r="917" spans="2:2" x14ac:dyDescent="0.2">
      <c r="B917" s="25"/>
    </row>
    <row r="918" spans="2:2" x14ac:dyDescent="0.2">
      <c r="B918" s="25"/>
    </row>
    <row r="919" spans="2:2" x14ac:dyDescent="0.2">
      <c r="B919" s="25"/>
    </row>
    <row r="920" spans="2:2" x14ac:dyDescent="0.2">
      <c r="B920" s="25"/>
    </row>
    <row r="921" spans="2:2" x14ac:dyDescent="0.2">
      <c r="B921" s="25"/>
    </row>
    <row r="922" spans="2:2" x14ac:dyDescent="0.2">
      <c r="B922" s="25"/>
    </row>
    <row r="923" spans="2:2" x14ac:dyDescent="0.2">
      <c r="B923" s="25"/>
    </row>
    <row r="924" spans="2:2" x14ac:dyDescent="0.2">
      <c r="B924" s="25"/>
    </row>
    <row r="925" spans="2:2" x14ac:dyDescent="0.2">
      <c r="B925" s="25"/>
    </row>
    <row r="926" spans="2:2" x14ac:dyDescent="0.2">
      <c r="B926" s="25"/>
    </row>
    <row r="927" spans="2:2" x14ac:dyDescent="0.2">
      <c r="B927" s="25"/>
    </row>
    <row r="928" spans="2:2" x14ac:dyDescent="0.2">
      <c r="B928" s="25"/>
    </row>
    <row r="929" spans="2:2" x14ac:dyDescent="0.2">
      <c r="B929" s="25"/>
    </row>
    <row r="930" spans="2:2" x14ac:dyDescent="0.2">
      <c r="B930" s="25"/>
    </row>
    <row r="931" spans="2:2" x14ac:dyDescent="0.2">
      <c r="B931" s="25"/>
    </row>
    <row r="932" spans="2:2" x14ac:dyDescent="0.2">
      <c r="B932" s="25"/>
    </row>
    <row r="933" spans="2:2" x14ac:dyDescent="0.2">
      <c r="B933" s="25"/>
    </row>
    <row r="934" spans="2:2" x14ac:dyDescent="0.2">
      <c r="B934" s="25"/>
    </row>
    <row r="935" spans="2:2" x14ac:dyDescent="0.2">
      <c r="B935" s="25"/>
    </row>
    <row r="936" spans="2:2" x14ac:dyDescent="0.2">
      <c r="B936" s="25"/>
    </row>
    <row r="937" spans="2:2" x14ac:dyDescent="0.2">
      <c r="B937" s="25"/>
    </row>
    <row r="938" spans="2:2" x14ac:dyDescent="0.2">
      <c r="B938" s="25"/>
    </row>
    <row r="939" spans="2:2" x14ac:dyDescent="0.2">
      <c r="B939" s="25"/>
    </row>
    <row r="940" spans="2:2" x14ac:dyDescent="0.2">
      <c r="B940" s="25"/>
    </row>
    <row r="941" spans="2:2" x14ac:dyDescent="0.2">
      <c r="B941" s="25"/>
    </row>
    <row r="942" spans="2:2" x14ac:dyDescent="0.2">
      <c r="B942" s="25"/>
    </row>
    <row r="943" spans="2:2" x14ac:dyDescent="0.2">
      <c r="B943" s="25"/>
    </row>
    <row r="944" spans="2:2" x14ac:dyDescent="0.2">
      <c r="B944" s="25"/>
    </row>
    <row r="945" spans="2:2" x14ac:dyDescent="0.2">
      <c r="B945" s="25"/>
    </row>
    <row r="946" spans="2:2" x14ac:dyDescent="0.2">
      <c r="B946" s="25"/>
    </row>
    <row r="947" spans="2:2" x14ac:dyDescent="0.2">
      <c r="B947" s="25"/>
    </row>
    <row r="948" spans="2:2" x14ac:dyDescent="0.2">
      <c r="B948" s="25"/>
    </row>
    <row r="949" spans="2:2" x14ac:dyDescent="0.2">
      <c r="B949" s="25"/>
    </row>
    <row r="950" spans="2:2" x14ac:dyDescent="0.2">
      <c r="B950" s="25"/>
    </row>
    <row r="951" spans="2:2" x14ac:dyDescent="0.2">
      <c r="B951" s="25"/>
    </row>
    <row r="952" spans="2:2" x14ac:dyDescent="0.2">
      <c r="B952" s="25"/>
    </row>
    <row r="953" spans="2:2" x14ac:dyDescent="0.2">
      <c r="B953" s="25"/>
    </row>
    <row r="954" spans="2:2" x14ac:dyDescent="0.2">
      <c r="B954" s="25"/>
    </row>
    <row r="955" spans="2:2" x14ac:dyDescent="0.2">
      <c r="B955" s="25"/>
    </row>
    <row r="956" spans="2:2" x14ac:dyDescent="0.2">
      <c r="B956" s="25"/>
    </row>
    <row r="957" spans="2:2" x14ac:dyDescent="0.2">
      <c r="B957" s="25"/>
    </row>
    <row r="958" spans="2:2" x14ac:dyDescent="0.2">
      <c r="B958" s="25"/>
    </row>
    <row r="959" spans="2:2" x14ac:dyDescent="0.2">
      <c r="B959" s="25"/>
    </row>
    <row r="960" spans="2:2" x14ac:dyDescent="0.2">
      <c r="B960" s="25"/>
    </row>
    <row r="961" spans="2:2" x14ac:dyDescent="0.2">
      <c r="B961" s="25"/>
    </row>
    <row r="962" spans="2:2" x14ac:dyDescent="0.2">
      <c r="B962" s="25"/>
    </row>
    <row r="963" spans="2:2" x14ac:dyDescent="0.2">
      <c r="B963" s="25"/>
    </row>
    <row r="964" spans="2:2" x14ac:dyDescent="0.2">
      <c r="B964" s="25"/>
    </row>
    <row r="965" spans="2:2" x14ac:dyDescent="0.2">
      <c r="B965" s="25"/>
    </row>
    <row r="966" spans="2:2" x14ac:dyDescent="0.2">
      <c r="B966" s="25"/>
    </row>
    <row r="967" spans="2:2" x14ac:dyDescent="0.2">
      <c r="B967" s="25"/>
    </row>
    <row r="968" spans="2:2" x14ac:dyDescent="0.2">
      <c r="B968" s="25"/>
    </row>
    <row r="969" spans="2:2" x14ac:dyDescent="0.2">
      <c r="B969" s="25"/>
    </row>
    <row r="970" spans="2:2" x14ac:dyDescent="0.2">
      <c r="B970" s="25"/>
    </row>
    <row r="971" spans="2:2" x14ac:dyDescent="0.2">
      <c r="B971" s="25"/>
    </row>
    <row r="972" spans="2:2" x14ac:dyDescent="0.2">
      <c r="B972" s="25"/>
    </row>
    <row r="973" spans="2:2" x14ac:dyDescent="0.2">
      <c r="B973" s="25"/>
    </row>
    <row r="974" spans="2:2" x14ac:dyDescent="0.2">
      <c r="B974" s="25"/>
    </row>
    <row r="975" spans="2:2" x14ac:dyDescent="0.2">
      <c r="B975" s="25"/>
    </row>
    <row r="976" spans="2:2" x14ac:dyDescent="0.2">
      <c r="B976" s="25"/>
    </row>
    <row r="977" spans="2:2" x14ac:dyDescent="0.2">
      <c r="B977" s="25"/>
    </row>
    <row r="978" spans="2:2" x14ac:dyDescent="0.2">
      <c r="B978" s="25"/>
    </row>
    <row r="979" spans="2:2" x14ac:dyDescent="0.2">
      <c r="B979" s="25"/>
    </row>
    <row r="980" spans="2:2" x14ac:dyDescent="0.2">
      <c r="B980" s="25"/>
    </row>
    <row r="981" spans="2:2" x14ac:dyDescent="0.2">
      <c r="B981" s="25"/>
    </row>
    <row r="982" spans="2:2" x14ac:dyDescent="0.2">
      <c r="B982" s="25"/>
    </row>
    <row r="983" spans="2:2" x14ac:dyDescent="0.2">
      <c r="B983" s="25"/>
    </row>
    <row r="984" spans="2:2" x14ac:dyDescent="0.2">
      <c r="B984" s="25"/>
    </row>
    <row r="985" spans="2:2" x14ac:dyDescent="0.2">
      <c r="B985" s="25"/>
    </row>
    <row r="986" spans="2:2" x14ac:dyDescent="0.2">
      <c r="B986" s="25"/>
    </row>
    <row r="987" spans="2:2" x14ac:dyDescent="0.2">
      <c r="B987" s="25"/>
    </row>
    <row r="988" spans="2:2" x14ac:dyDescent="0.2">
      <c r="B988" s="25"/>
    </row>
    <row r="989" spans="2:2" x14ac:dyDescent="0.2">
      <c r="B989" s="25"/>
    </row>
    <row r="990" spans="2:2" x14ac:dyDescent="0.2">
      <c r="B990" s="25"/>
    </row>
    <row r="991" spans="2:2" x14ac:dyDescent="0.2">
      <c r="B991" s="25"/>
    </row>
    <row r="992" spans="2:2" x14ac:dyDescent="0.2">
      <c r="B992" s="25"/>
    </row>
    <row r="993" spans="2:2" x14ac:dyDescent="0.2">
      <c r="B993" s="25"/>
    </row>
    <row r="994" spans="2:2" x14ac:dyDescent="0.2">
      <c r="B994" s="25"/>
    </row>
    <row r="995" spans="2:2" x14ac:dyDescent="0.2">
      <c r="B995" s="25"/>
    </row>
    <row r="996" spans="2:2" x14ac:dyDescent="0.2">
      <c r="B996" s="25"/>
    </row>
    <row r="997" spans="2:2" x14ac:dyDescent="0.2">
      <c r="B997" s="25"/>
    </row>
    <row r="998" spans="2:2" x14ac:dyDescent="0.2">
      <c r="B998" s="25"/>
    </row>
    <row r="999" spans="2:2" x14ac:dyDescent="0.2">
      <c r="B999" s="25"/>
    </row>
    <row r="1000" spans="2:2" x14ac:dyDescent="0.2">
      <c r="B1000" s="25"/>
    </row>
  </sheetData>
  <hyperlinks>
    <hyperlink ref="B1" r:id="rId1" xr:uid="{00000000-0004-0000-0200-000000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>Evgeniy Artamonov</DisplayName>
        <AccountId>115</AccountId>
        <AccountType/>
      </UserInfo>
    </SharedWithUsers>
    <lcf76f155ced4ddcb4097134ff3c332f xmlns="d3d2de6b-1ab7-4638-8593-24c0702e254c">
      <Terms xmlns="http://schemas.microsoft.com/office/infopath/2007/PartnerControls"/>
    </lcf76f155ced4ddcb4097134ff3c332f>
    <TaxCatchAll xmlns="ab0b6cba-0ff1-44b1-85b8-3c1dde971c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458AE256DD2D4E9E3C69807F1AD6A5" ma:contentTypeVersion="12" ma:contentTypeDescription="Создание документа." ma:contentTypeScope="" ma:versionID="954ecde268680a19dd939280657d6c5a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411377c5bb68b04809452959c45873ef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4eb897-460a-4f73-a03d-1d58b19af9d4}" ma:internalName="TaxCatchAll" ma:showField="CatchAllData" ma:web="ab0b6cba-0ff1-44b1-85b8-3c1dde971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193d6385-fdd0-4320-8629-af895c631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8CB0-3EBE-4AC5-BD45-010C9EDA14DB}">
  <ds:schemaRefs>
    <ds:schemaRef ds:uri="http://schemas.microsoft.com/office/2006/metadata/properties"/>
    <ds:schemaRef ds:uri="http://schemas.microsoft.com/office/infopath/2007/PartnerControls"/>
    <ds:schemaRef ds:uri="ab0b6cba-0ff1-44b1-85b8-3c1dde971c11"/>
    <ds:schemaRef ds:uri="d3d2de6b-1ab7-4638-8593-24c0702e254c"/>
  </ds:schemaRefs>
</ds:datastoreItem>
</file>

<file path=customXml/itemProps2.xml><?xml version="1.0" encoding="utf-8"?>
<ds:datastoreItem xmlns:ds="http://schemas.openxmlformats.org/officeDocument/2006/customXml" ds:itemID="{D4568563-D449-47D3-8D16-6F8305112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Schedule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Strelkov</dc:creator>
  <cp:keywords/>
  <dc:description/>
  <cp:lastModifiedBy>Microsoft Office User</cp:lastModifiedBy>
  <cp:revision/>
  <dcterms:created xsi:type="dcterms:W3CDTF">2021-05-12T20:48:25Z</dcterms:created>
  <dcterms:modified xsi:type="dcterms:W3CDTF">2022-07-01T08:14:49Z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