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defaultThemeVersion="124226"/>
  <bookViews>
    <workbookView xWindow="240" yWindow="105" windowWidth="14805" windowHeight="8010" firstSheet="6" activeTab="9"/>
  </bookViews>
  <sheets>
    <sheet name="Описательная статистика" sheetId="1" r:id="rId1"/>
    <sheet name="Стьюдент" sheetId="2" r:id="rId2"/>
    <sheet name="Корреляция" sheetId="3" r:id="rId3"/>
    <sheet name="Корреляция С-П" sheetId="4" r:id="rId4"/>
    <sheet name="База" sheetId="5" r:id="rId5"/>
    <sheet name="Доценты" sheetId="6" r:id="rId6"/>
    <sheet name="До пенсионный возраст" sheetId="7" r:id="rId7"/>
    <sheet name="матем+инф" sheetId="8" r:id="rId8"/>
    <sheet name="Алфавит" sheetId="9" r:id="rId9"/>
    <sheet name="Дополнение анкетой" sheetId="10" r:id="rId10"/>
  </sheets>
  <definedNames>
    <definedName name="_xlnm._FilterDatabase" localSheetId="8" hidden="1">Алфавит!$A$1:$I$8</definedName>
    <definedName name="_xlnm._FilterDatabase" localSheetId="4" hidden="1">База!$A$1:$I$8</definedName>
    <definedName name="_xlnm._FilterDatabase" localSheetId="6" hidden="1">'До пенсионный возраст'!$A$1:$I$8</definedName>
    <definedName name="_xlnm._FilterDatabase" localSheetId="9" hidden="1">'Дополнение анкетой'!$A$1:$J$8</definedName>
    <definedName name="_xlnm._FilterDatabase" localSheetId="7" hidden="1">'матем+инф'!$A$1:$I$8</definedName>
  </definedNames>
</workbook>
</file>

<file path=xl/sharedStrings.xml><?xml version="1.0" encoding="utf-8"?>
<sst xmlns="http://schemas.openxmlformats.org/spreadsheetml/2006/main" uniqueCount="60" count="60">
  <si>
    <t>Контроль</t>
  </si>
  <si>
    <t>Исследование</t>
  </si>
  <si>
    <t>Нижняя граница</t>
  </si>
  <si>
    <t>Верхняя граница</t>
  </si>
  <si>
    <t>Диапазон контроля</t>
  </si>
  <si>
    <t>входит в диапазон</t>
  </si>
  <si>
    <t>ЧСС</t>
  </si>
  <si>
    <t>ЧД</t>
  </si>
  <si>
    <t>Годы</t>
  </si>
  <si>
    <t>Рождаемость</t>
  </si>
  <si>
    <t>Смертность</t>
  </si>
  <si>
    <t>№</t>
  </si>
  <si>
    <t>Фамилия</t>
  </si>
  <si>
    <t>Имя</t>
  </si>
  <si>
    <t>Отчество</t>
  </si>
  <si>
    <t>Дата Рождения</t>
  </si>
  <si>
    <t>Должность</t>
  </si>
  <si>
    <t>Дисциплина</t>
  </si>
  <si>
    <t>Телефон</t>
  </si>
  <si>
    <t>Зар.плата</t>
  </si>
  <si>
    <t>Истомин</t>
  </si>
  <si>
    <t>Ремир</t>
  </si>
  <si>
    <t>Евгеньевич</t>
  </si>
  <si>
    <t>Миронов</t>
  </si>
  <si>
    <t>Павел</t>
  </si>
  <si>
    <t>Юрьевич</t>
  </si>
  <si>
    <t>Гришин</t>
  </si>
  <si>
    <t>Евгений</t>
  </si>
  <si>
    <t>Сергеевич</t>
  </si>
  <si>
    <t>Сергеева</t>
  </si>
  <si>
    <t>Ольга</t>
  </si>
  <si>
    <t>Ивановна</t>
  </si>
  <si>
    <t>Емец</t>
  </si>
  <si>
    <t>Татьяна</t>
  </si>
  <si>
    <t>Игнатьева</t>
  </si>
  <si>
    <t>Павловна</t>
  </si>
  <si>
    <t>Алексей</t>
  </si>
  <si>
    <t>Николаевич</t>
  </si>
  <si>
    <t>Доцент</t>
  </si>
  <si>
    <t>Профессор</t>
  </si>
  <si>
    <t>Ассистент</t>
  </si>
  <si>
    <t>Информатика</t>
  </si>
  <si>
    <t>Экономика</t>
  </si>
  <si>
    <t>Математика</t>
  </si>
  <si>
    <t>Физика</t>
  </si>
  <si>
    <t>910-44-68</t>
  </si>
  <si>
    <t>912-21-40</t>
  </si>
  <si>
    <t>960-23-65</t>
  </si>
  <si>
    <t>934-85-69</t>
  </si>
  <si>
    <t>966-75-33</t>
  </si>
  <si>
    <t>910-36-98</t>
  </si>
  <si>
    <t>8500 р.</t>
  </si>
  <si>
    <t>12000 р</t>
  </si>
  <si>
    <t>7600 р.</t>
  </si>
  <si>
    <t>4500 р.</t>
  </si>
  <si>
    <t>8500 р</t>
  </si>
  <si>
    <t>7900 р.</t>
  </si>
  <si>
    <t>Зар.плата в рублях</t>
  </si>
  <si>
    <t>Анкета</t>
  </si>
  <si>
    <t>ср значение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</si>
</sst>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dd\.mm\.yyyy"/>
  </numFmts>
  <fonts count="2">
    <font>
      <name val="Calibri"/>
      <sz val="11"/>
    </font>
    <font>
      <name val="Times New Roman"/>
      <charset val="204"/>
      <sz val="12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14" fontId="1" fillId="0" borderId="0" xfId="0" applyNumberFormat="1" applyFont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www.wps.cn/officeDocument/2020/cellImage" Target="cellimages.xml"/><Relationship Id="rId12" Type="http://schemas.openxmlformats.org/officeDocument/2006/relationships/sharedStrings" Target="sharedStrings.xml"/><Relationship Id="rId13" Type="http://schemas.openxmlformats.org/officeDocument/2006/relationships/styles" Target="styles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roundedCorners val="0"/>
  <c:style val="4"/>
  <c:chart>
    <c:title>
      <c:tx>
        <c:rich>
          <a:bodyPr/>
          <a:lstStyle/>
          <a:p>
            <a:pPr>
              <a:defRPr/>
            </a:pPr>
            <a:r>
              <a:rPr lang="ru-RU"/>
              <a:t>Отношение</a:t>
            </a:r>
            <a:r>
              <a:rPr lang="ru-RU" baseline="0"/>
              <a:t> смертности и рождаемости</a:t>
            </a:r>
            <a:endParaRPr lang="ru-RU"/>
          </a:p>
        </c:rich>
      </c:tx>
      <c:layout>
        <c:manualLayout>
          <c:xMode val="edge"/>
          <c:yMode val="edge"/>
          <c:x val="0.2868403324584427"/>
          <c:y val="0.05092592592592592"/>
        </c:manualLayout>
      </c:layout>
      <c:overlay val="0"/>
    </c:title>
    <c:autoTitleDeleted val="0"/>
    <c:view3D>
      <c:rotX val="15"/>
      <c:rotY val="20"/>
      <c:rAngAx val="1"/>
    </c:view3D>
    <c:plotArea>
      <c:layout/>
      <c:bar3DChart>
        <c:barDir val="col"/>
        <c:grouping val="clustered"/>
        <c:varyColors val="0"/>
        <c:ser>
          <c:idx val="0"/>
          <c:order val="0"/>
          <c:tx>
            <c:v>Рождаемость</c:v>
          </c:tx>
          <c:invertIfNegative val="0"/>
          <c:cat>
            <c:numRef>
              <c:f>'Корреляция С-П'!$A$2:$A$7</c:f>
              <c:numCache>
                <c:formatCode>General</c:formatCode>
                <c:ptCount val="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</c:numCache>
            </c:numRef>
          </c:cat>
          <c:val>
            <c:numRef>
              <c:f>'Корреляция С-П'!$B$2:$B$7</c:f>
              <c:numCache>
                <c:formatCode>General</c:formatCode>
                <c:ptCount val="6"/>
                <c:pt idx="0">
                  <c:v>9.3</c:v>
                </c:pt>
                <c:pt idx="1">
                  <c:v>7.4</c:v>
                </c:pt>
                <c:pt idx="2">
                  <c:v>6.6</c:v>
                </c:pt>
                <c:pt idx="3">
                  <c:v>7.1</c:v>
                </c:pt>
                <c:pt idx="4">
                  <c:v>7.0</c:v>
                </c:pt>
                <c:pt idx="5">
                  <c:v>6.6</c:v>
                </c:pt>
              </c:numCache>
            </c:numRef>
          </c:val>
        </c:ser>
        <c:ser>
          <c:idx val="1"/>
          <c:order val="1"/>
          <c:tx>
            <c:v>Смертность</c:v>
          </c:tx>
          <c:invertIfNegative val="0"/>
          <c:cat>
            <c:numRef>
              <c:f>'Корреляция С-П'!$A$2:$A$7</c:f>
              <c:numCache>
                <c:formatCode>General</c:formatCode>
                <c:ptCount val="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</c:numCache>
            </c:numRef>
          </c:cat>
          <c:val>
            <c:numRef>
              <c:f>'Корреляция С-П'!$C$2:$C$7</c:f>
              <c:numCache>
                <c:formatCode>General</c:formatCode>
                <c:ptCount val="6"/>
                <c:pt idx="0">
                  <c:v>12.5</c:v>
                </c:pt>
                <c:pt idx="1">
                  <c:v>13.5</c:v>
                </c:pt>
                <c:pt idx="2">
                  <c:v>17.4</c:v>
                </c:pt>
                <c:pt idx="3">
                  <c:v>17.2</c:v>
                </c:pt>
                <c:pt idx="4">
                  <c:v>15.9</c:v>
                </c:pt>
                <c:pt idx="5">
                  <c:v>14.2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48646784"/>
        <c:axId val="48670976"/>
        <c:axId val="0"/>
      </c:bar3DChart>
      <c:catAx>
        <c:axId val="486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670976"/>
        <c:crosses val="autoZero"/>
        <c:auto val="1"/>
        <c:lblAlgn val="ctr"/>
        <c:lblOffset val="100"/>
        <c:noMultiLvlLbl val="0"/>
      </c:catAx>
      <c:valAx>
        <c:axId val="486709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8646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123308</xdr:colOff>
      <xdr:row>9</xdr:row>
      <xdr:rowOff>0</xdr:rowOff>
    </xdr:from>
    <xdr:to>
      <xdr:col>11</xdr:col>
      <xdr:colOff>428255</xdr:colOff>
      <xdr:row>23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2"/>
  <sheetViews>
    <sheetView workbookViewId="0">
      <selection activeCell="C9" sqref="C9"/>
    </sheetView>
  </sheetViews>
  <sheetFormatPr defaultRowHeight="15.0" defaultColWidth="10"/>
  <cols>
    <col min="1" max="1" customWidth="1" width="15.425781" style="0"/>
    <col min="3" max="3" customWidth="1" width="14.285156" style="0"/>
    <col min="4" max="4" customWidth="1" width="18.140625" style="0"/>
  </cols>
  <sheetData>
    <row r="1" spans="8:8">
      <c r="B1" t="s">
        <v>0</v>
      </c>
      <c r="C1" t="s">
        <v>1</v>
      </c>
      <c r="D1" t="s">
        <v>4</v>
      </c>
    </row>
    <row r="2" spans="8:8">
      <c r="B2">
        <v>162.0</v>
      </c>
      <c r="C2">
        <v>135.0</v>
      </c>
      <c r="D2" t="s">
        <v>5</v>
      </c>
    </row>
    <row r="3" spans="8:8">
      <c r="B3">
        <v>156.0</v>
      </c>
      <c r="C3">
        <v>126.0</v>
      </c>
      <c r="D3" t="s">
        <v>5</v>
      </c>
    </row>
    <row r="4" spans="8:8">
      <c r="B4">
        <v>144.0</v>
      </c>
      <c r="C4">
        <v>115.0</v>
      </c>
      <c r="D4" t="s">
        <v>5</v>
      </c>
    </row>
    <row r="5" spans="8:8">
      <c r="B5">
        <v>137.0</v>
      </c>
      <c r="C5">
        <v>140.0</v>
      </c>
      <c r="D5" t="s">
        <v>5</v>
      </c>
    </row>
    <row r="6" spans="8:8">
      <c r="B6">
        <v>125.0</v>
      </c>
      <c r="C6">
        <v>121.0</v>
      </c>
      <c r="D6" t="s">
        <v>5</v>
      </c>
    </row>
    <row r="7" spans="8:8">
      <c r="B7">
        <v>145.0</v>
      </c>
      <c r="C7">
        <v>112.0</v>
      </c>
      <c r="D7" t="s">
        <v>5</v>
      </c>
    </row>
    <row r="8" spans="8:8">
      <c r="B8">
        <v>151.0</v>
      </c>
      <c r="C8">
        <v>130.0</v>
      </c>
      <c r="D8" t="s">
        <v>5</v>
      </c>
    </row>
    <row r="9" spans="8:8">
      <c r="B9">
        <f>AVERAGE(B2:B8)</f>
        <v>145.71428571428572</v>
      </c>
      <c r="C9">
        <f>AVERAGE(C2:C8)</f>
        <v>125.57142857142857</v>
      </c>
    </row>
    <row r="10" spans="8:8">
      <c r="B10">
        <f>STDEV(B2:B8)</f>
        <v>12.297889869326982</v>
      </c>
      <c r="C10">
        <f>STDEV(C2:C8)</f>
        <v>10.277112805600979</v>
      </c>
    </row>
    <row r="11" spans="8:8">
      <c r="A11" t="s">
        <v>2</v>
      </c>
      <c r="B11">
        <f>B9-3*B10</f>
        <v>108.82061610630501</v>
      </c>
    </row>
    <row r="12" spans="8:8">
      <c r="A12" t="s">
        <v>3</v>
      </c>
      <c r="B12">
        <f>B9+3*B10</f>
        <v>182.607955322267</v>
      </c>
    </row>
  </sheetData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dimension ref="A1:M38"/>
  <sheetViews>
    <sheetView tabSelected="1" workbookViewId="0" topLeftCell="C1">
      <selection activeCell="O10" sqref="O10"/>
    </sheetView>
  </sheetViews>
  <sheetFormatPr defaultRowHeight="15.0" defaultColWidth="10"/>
  <cols>
    <col min="2" max="2" customWidth="1" width="17.285156" style="0"/>
    <col min="3" max="3" customWidth="1" width="16.140625" style="0"/>
    <col min="4" max="4" customWidth="1" width="15.285156" style="0"/>
    <col min="5" max="5" customWidth="1" width="16.710938" style="0"/>
    <col min="6" max="6" customWidth="1" width="17.0" style="0"/>
    <col min="7" max="7" customWidth="1" width="16.140625" style="0"/>
    <col min="8" max="8" customWidth="1" width="18.570312" style="0"/>
    <col min="9" max="9" customWidth="1" width="13.140625" style="0"/>
    <col min="12" max="12" customWidth="1" width="15.855469" style="0"/>
  </cols>
  <sheetData>
    <row r="1" spans="8:8" ht="15.7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58</v>
      </c>
      <c r="L1" s="1" t="s">
        <v>59</v>
      </c>
    </row>
    <row r="2" spans="8:8" ht="15.75">
      <c r="A2" s="1">
        <v>1.0</v>
      </c>
      <c r="B2" s="1" t="s">
        <v>20</v>
      </c>
      <c r="C2" s="1" t="s">
        <v>21</v>
      </c>
      <c r="D2" s="1" t="s">
        <v>22</v>
      </c>
      <c r="E2" s="2">
        <v>20020.0</v>
      </c>
      <c r="F2" s="1" t="s">
        <v>38</v>
      </c>
      <c r="G2" s="1" t="s">
        <v>41</v>
      </c>
      <c r="H2" s="1" t="s">
        <v>45</v>
      </c>
      <c r="I2" s="1" t="s">
        <v>51</v>
      </c>
      <c r="J2">
        <v>12.0</v>
      </c>
      <c r="L2">
        <f>AVERAGE(J2:J8)</f>
        <v>51.714285714285715</v>
      </c>
    </row>
    <row r="3" spans="8:8" ht="15.75">
      <c r="A3" s="1">
        <v>2.0</v>
      </c>
      <c r="B3" s="1" t="s">
        <v>23</v>
      </c>
      <c r="C3" s="1" t="s">
        <v>24</v>
      </c>
      <c r="D3" s="1" t="s">
        <v>25</v>
      </c>
      <c r="E3" s="2">
        <v>14817.0</v>
      </c>
      <c r="F3" s="1" t="s">
        <v>39</v>
      </c>
      <c r="G3" s="1" t="s">
        <v>42</v>
      </c>
      <c r="H3" s="1" t="s">
        <v>46</v>
      </c>
      <c r="I3" s="1" t="s">
        <v>52</v>
      </c>
      <c r="J3">
        <v>15.0</v>
      </c>
    </row>
    <row r="4" spans="8:8" ht="15.75">
      <c r="A4" s="1">
        <v>3.0</v>
      </c>
      <c r="B4" s="1" t="s">
        <v>26</v>
      </c>
      <c r="C4" s="1" t="s">
        <v>27</v>
      </c>
      <c r="D4" s="1" t="s">
        <v>28</v>
      </c>
      <c r="E4" s="2">
        <v>24811.0</v>
      </c>
      <c r="F4" s="1" t="s">
        <v>38</v>
      </c>
      <c r="G4" s="1" t="s">
        <v>43</v>
      </c>
      <c r="H4" s="1" t="s">
        <v>47</v>
      </c>
      <c r="I4" s="1" t="s">
        <v>53</v>
      </c>
      <c r="J4">
        <v>60.0</v>
      </c>
    </row>
    <row r="5" spans="8:8" ht="15.75">
      <c r="A5" s="1">
        <v>4.0</v>
      </c>
      <c r="B5" s="1" t="s">
        <v>29</v>
      </c>
      <c r="C5" s="1" t="s">
        <v>30</v>
      </c>
      <c r="D5" s="1" t="s">
        <v>31</v>
      </c>
      <c r="E5" s="2">
        <v>26341.0</v>
      </c>
      <c r="F5" s="1" t="s">
        <v>40</v>
      </c>
      <c r="G5" s="1" t="s">
        <v>43</v>
      </c>
      <c r="H5" s="1" t="s">
        <v>48</v>
      </c>
      <c r="I5" s="1" t="s">
        <v>54</v>
      </c>
      <c r="J5">
        <v>47.0</v>
      </c>
    </row>
    <row r="6" spans="8:8" ht="15.75">
      <c r="A6" s="1">
        <v>5.0</v>
      </c>
      <c r="B6" s="1" t="s">
        <v>32</v>
      </c>
      <c r="C6" s="1" t="s">
        <v>33</v>
      </c>
      <c r="D6" s="1" t="s">
        <v>31</v>
      </c>
      <c r="E6" s="2">
        <v>18675.0</v>
      </c>
      <c r="F6" s="1" t="s">
        <v>38</v>
      </c>
      <c r="G6" s="1" t="s">
        <v>42</v>
      </c>
      <c r="H6" s="1" t="s">
        <v>49</v>
      </c>
      <c r="I6" s="1" t="s">
        <v>55</v>
      </c>
      <c r="J6">
        <v>51.0</v>
      </c>
    </row>
    <row r="7" spans="8:8" ht="15.75">
      <c r="A7" s="1">
        <v>6.0</v>
      </c>
      <c r="B7" s="1" t="s">
        <v>34</v>
      </c>
      <c r="C7" s="1" t="s">
        <v>33</v>
      </c>
      <c r="D7" s="1" t="s">
        <v>35</v>
      </c>
      <c r="E7" s="2">
        <v>24257.0</v>
      </c>
      <c r="F7" s="1" t="s">
        <v>38</v>
      </c>
      <c r="G7" s="1" t="s">
        <v>41</v>
      </c>
      <c r="H7" s="1" t="s">
        <v>50</v>
      </c>
      <c r="I7" s="1" t="s">
        <v>56</v>
      </c>
      <c r="J7">
        <v>90.0</v>
      </c>
    </row>
    <row r="8" spans="8:8" ht="15.75">
      <c r="A8" s="1">
        <v>7.0</v>
      </c>
      <c r="B8" s="1" t="s">
        <v>23</v>
      </c>
      <c r="C8" s="1" t="s">
        <v>36</v>
      </c>
      <c r="D8" s="1" t="s">
        <v>37</v>
      </c>
      <c r="E8" s="2">
        <v>17744.0</v>
      </c>
      <c r="F8" s="1" t="s">
        <v>38</v>
      </c>
      <c r="G8" s="1" t="s">
        <v>44</v>
      </c>
      <c r="H8" s="1" t="s">
        <v>49</v>
      </c>
      <c r="I8" s="1" t="s">
        <v>51</v>
      </c>
      <c r="J8">
        <v>87.0</v>
      </c>
    </row>
    <row r="28" spans="8:8" ht="15.75">
      <c r="A28" s="1" t="s">
        <v>11</v>
      </c>
      <c r="B28" s="1" t="s">
        <v>12</v>
      </c>
      <c r="C28" s="1" t="s">
        <v>13</v>
      </c>
      <c r="D28" s="1" t="s">
        <v>14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J28" s="1" t="s">
        <v>58</v>
      </c>
    </row>
    <row r="29" spans="8:8" ht="15.75">
      <c r="A29" s="1">
        <v>1.0</v>
      </c>
      <c r="B29" s="1" t="s">
        <v>20</v>
      </c>
      <c r="C29" s="1" t="s">
        <v>21</v>
      </c>
      <c r="D29" s="1" t="s">
        <v>22</v>
      </c>
      <c r="E29" s="2">
        <v>20020.0</v>
      </c>
      <c r="F29" s="1" t="s">
        <v>38</v>
      </c>
      <c r="G29" s="1" t="s">
        <v>41</v>
      </c>
      <c r="H29" s="1" t="s">
        <v>45</v>
      </c>
      <c r="I29" s="1" t="s">
        <v>51</v>
      </c>
      <c r="J29">
        <v>12.0</v>
      </c>
      <c r="L29" s="1" t="s">
        <v>59</v>
      </c>
    </row>
    <row r="30" spans="8:8" ht="15.75">
      <c r="A30" s="1">
        <v>2.0</v>
      </c>
      <c r="B30" s="1" t="s">
        <v>23</v>
      </c>
      <c r="C30" s="1" t="s">
        <v>24</v>
      </c>
      <c r="D30" s="1" t="s">
        <v>25</v>
      </c>
      <c r="E30" s="2">
        <v>14817.0</v>
      </c>
      <c r="F30" s="1" t="s">
        <v>39</v>
      </c>
      <c r="G30" s="1" t="s">
        <v>42</v>
      </c>
      <c r="H30" s="1" t="s">
        <v>46</v>
      </c>
      <c r="I30" s="1" t="s">
        <v>52</v>
      </c>
      <c r="J30">
        <v>15.0</v>
      </c>
      <c r="L30">
        <f>AVERAGE(J29:J31)</f>
        <v>24.666666666666668</v>
      </c>
    </row>
    <row r="31" spans="8:8" ht="15.75">
      <c r="A31" s="1">
        <v>4.0</v>
      </c>
      <c r="B31" s="1" t="s">
        <v>29</v>
      </c>
      <c r="C31" s="1" t="s">
        <v>30</v>
      </c>
      <c r="D31" s="1" t="s">
        <v>31</v>
      </c>
      <c r="E31" s="2">
        <v>26341.0</v>
      </c>
      <c r="F31" s="1" t="s">
        <v>40</v>
      </c>
      <c r="G31" s="1" t="s">
        <v>43</v>
      </c>
      <c r="H31" s="1" t="s">
        <v>48</v>
      </c>
      <c r="I31" s="1" t="s">
        <v>54</v>
      </c>
      <c r="J31">
        <v>47.0</v>
      </c>
    </row>
    <row r="34" spans="8:8" ht="15.75">
      <c r="A34" s="1" t="s">
        <v>11</v>
      </c>
      <c r="B34" s="1" t="s">
        <v>12</v>
      </c>
      <c r="C34" s="1" t="s">
        <v>13</v>
      </c>
      <c r="D34" s="1" t="s">
        <v>14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J34" s="1" t="s">
        <v>58</v>
      </c>
    </row>
    <row r="35" spans="8:8" ht="15.75">
      <c r="A35" s="1">
        <v>3.0</v>
      </c>
      <c r="B35" s="1" t="s">
        <v>26</v>
      </c>
      <c r="C35" s="1" t="s">
        <v>27</v>
      </c>
      <c r="D35" s="1" t="s">
        <v>28</v>
      </c>
      <c r="E35" s="2">
        <v>24811.0</v>
      </c>
      <c r="F35" s="1" t="s">
        <v>38</v>
      </c>
      <c r="G35" s="1" t="s">
        <v>43</v>
      </c>
      <c r="H35" s="1" t="s">
        <v>47</v>
      </c>
      <c r="I35" s="1" t="s">
        <v>53</v>
      </c>
      <c r="J35">
        <v>60.0</v>
      </c>
      <c r="L35">
        <f>AVERAGE(J35:J38)</f>
        <v>72.0</v>
      </c>
    </row>
    <row r="36" spans="8:8" ht="15.75">
      <c r="A36" s="1">
        <v>5.0</v>
      </c>
      <c r="B36" s="1" t="s">
        <v>32</v>
      </c>
      <c r="C36" s="1" t="s">
        <v>33</v>
      </c>
      <c r="D36" s="1" t="s">
        <v>31</v>
      </c>
      <c r="E36" s="2">
        <v>18675.0</v>
      </c>
      <c r="F36" s="1" t="s">
        <v>38</v>
      </c>
      <c r="G36" s="1" t="s">
        <v>42</v>
      </c>
      <c r="H36" s="1" t="s">
        <v>49</v>
      </c>
      <c r="I36" s="1" t="s">
        <v>55</v>
      </c>
      <c r="J36">
        <v>51.0</v>
      </c>
    </row>
    <row r="37" spans="8:8" ht="15.75">
      <c r="A37" s="1">
        <v>6.0</v>
      </c>
      <c r="B37" s="1" t="s">
        <v>34</v>
      </c>
      <c r="C37" s="1" t="s">
        <v>33</v>
      </c>
      <c r="D37" s="1" t="s">
        <v>35</v>
      </c>
      <c r="E37" s="2">
        <v>24257.0</v>
      </c>
      <c r="F37" s="1" t="s">
        <v>38</v>
      </c>
      <c r="G37" s="1" t="s">
        <v>41</v>
      </c>
      <c r="H37" s="1" t="s">
        <v>50</v>
      </c>
      <c r="I37" s="1" t="s">
        <v>56</v>
      </c>
      <c r="J37">
        <v>90.0</v>
      </c>
    </row>
    <row r="38" spans="8:8" ht="15.75">
      <c r="A38" s="1">
        <v>7.0</v>
      </c>
      <c r="B38" s="1" t="s">
        <v>23</v>
      </c>
      <c r="C38" s="1" t="s">
        <v>36</v>
      </c>
      <c r="D38" s="1" t="s">
        <v>37</v>
      </c>
      <c r="E38" s="2">
        <v>17744.0</v>
      </c>
      <c r="F38" s="1" t="s">
        <v>38</v>
      </c>
      <c r="G38" s="1" t="s">
        <v>44</v>
      </c>
      <c r="H38" s="1" t="s">
        <v>49</v>
      </c>
      <c r="I38" s="1" t="s">
        <v>51</v>
      </c>
      <c r="J38">
        <v>87.0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4"/>
  <sheetViews>
    <sheetView workbookViewId="0">
      <selection activeCell="B14" sqref="B14"/>
    </sheetView>
  </sheetViews>
  <sheetFormatPr defaultRowHeight="15.0" defaultColWidth="10"/>
  <cols>
    <col min="1" max="1" customWidth="1" width="16.710938" style="0"/>
    <col min="3" max="3" customWidth="1" width="15.425781" style="0"/>
  </cols>
  <sheetData>
    <row r="1" spans="8:8">
      <c r="B1" t="s">
        <v>0</v>
      </c>
      <c r="C1" t="s">
        <v>1</v>
      </c>
      <c r="D1" t="s">
        <v>4</v>
      </c>
    </row>
    <row r="2" spans="8:8">
      <c r="B2">
        <v>162.0</v>
      </c>
      <c r="C2">
        <v>135.0</v>
      </c>
      <c r="D2" t="s">
        <v>5</v>
      </c>
    </row>
    <row r="3" spans="8:8">
      <c r="B3">
        <v>156.0</v>
      </c>
      <c r="C3">
        <v>126.0</v>
      </c>
      <c r="D3" t="s">
        <v>5</v>
      </c>
    </row>
    <row r="4" spans="8:8">
      <c r="B4">
        <v>144.0</v>
      </c>
      <c r="C4">
        <v>115.0</v>
      </c>
      <c r="D4" t="s">
        <v>5</v>
      </c>
    </row>
    <row r="5" spans="8:8">
      <c r="B5">
        <v>137.0</v>
      </c>
      <c r="C5">
        <v>140.0</v>
      </c>
      <c r="D5" t="s">
        <v>5</v>
      </c>
    </row>
    <row r="6" spans="8:8">
      <c r="B6">
        <v>125.0</v>
      </c>
      <c r="C6">
        <v>121.0</v>
      </c>
      <c r="D6" t="s">
        <v>5</v>
      </c>
    </row>
    <row r="7" spans="8:8">
      <c r="B7">
        <v>145.0</v>
      </c>
      <c r="C7">
        <v>112.0</v>
      </c>
      <c r="D7" t="s">
        <v>5</v>
      </c>
    </row>
    <row r="8" spans="8:8">
      <c r="B8">
        <v>151.0</v>
      </c>
      <c r="C8">
        <v>130.0</v>
      </c>
      <c r="D8" t="s">
        <v>5</v>
      </c>
    </row>
    <row r="9" spans="8:8">
      <c r="B9">
        <f>AVERAGE(B2:B8)</f>
        <v>145.71428571428572</v>
      </c>
      <c r="C9">
        <f>AVERAGE(C2:C8)</f>
        <v>125.57142857142857</v>
      </c>
    </row>
    <row r="10" spans="8:8">
      <c r="B10">
        <f>STDEV(B2:B8)</f>
        <v>12.297889869326982</v>
      </c>
      <c r="C10">
        <f>STDEV(C2:C8)</f>
        <v>10.277112805600979</v>
      </c>
    </row>
    <row r="11" spans="8:8">
      <c r="A11" t="s">
        <v>2</v>
      </c>
      <c r="B11">
        <f>B9-3*B10</f>
        <v>108.82061610630501</v>
      </c>
    </row>
    <row r="12" spans="8:8">
      <c r="A12" t="s">
        <v>3</v>
      </c>
      <c r="B12">
        <f>B9+3*B10</f>
        <v>182.607955322267</v>
      </c>
    </row>
    <row r="14" spans="8:8">
      <c r="B14">
        <f>TTEST(B2:B8,C2:C8,2,3)</f>
        <v>0.006295413349835645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9"/>
  <sheetViews>
    <sheetView workbookViewId="0">
      <selection activeCell="A9" sqref="A9"/>
    </sheetView>
  </sheetViews>
  <sheetFormatPr defaultRowHeight="15.0" defaultColWidth="10"/>
  <sheetData>
    <row r="1" spans="8:8">
      <c r="A1" t="s">
        <v>6</v>
      </c>
      <c r="B1" t="s">
        <v>7</v>
      </c>
    </row>
    <row r="2" spans="8:8">
      <c r="A2">
        <v>120.0</v>
      </c>
      <c r="B2">
        <v>20.0</v>
      </c>
    </row>
    <row r="3" spans="8:8">
      <c r="A3">
        <v>84.0</v>
      </c>
      <c r="B3">
        <v>15.0</v>
      </c>
    </row>
    <row r="4" spans="8:8">
      <c r="A4">
        <v>105.0</v>
      </c>
      <c r="B4">
        <v>18.0</v>
      </c>
    </row>
    <row r="5" spans="8:8">
      <c r="A5">
        <v>92.0</v>
      </c>
      <c r="B5">
        <v>16.0</v>
      </c>
    </row>
    <row r="6" spans="8:8">
      <c r="A6">
        <v>113.0</v>
      </c>
      <c r="B6">
        <v>19.0</v>
      </c>
    </row>
    <row r="7" spans="8:8">
      <c r="A7">
        <v>90.0</v>
      </c>
      <c r="B7">
        <v>16.0</v>
      </c>
    </row>
    <row r="8" spans="8:8">
      <c r="A8">
        <v>80.0</v>
      </c>
      <c r="B8">
        <v>15.0</v>
      </c>
    </row>
    <row r="9" spans="8:8">
      <c r="A9">
        <f>CORREL(A2:A8,B2:B8)</f>
        <v>0.9954934582073405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"/>
  <sheetViews>
    <sheetView workbookViewId="0">
      <selection activeCell="F41" sqref="F41"/>
    </sheetView>
  </sheetViews>
  <sheetFormatPr defaultRowHeight="15.0" defaultColWidth="10"/>
  <sheetData>
    <row r="1" spans="8:8">
      <c r="A1" t="s">
        <v>8</v>
      </c>
      <c r="B1" t="s">
        <v>9</v>
      </c>
      <c r="C1" t="s">
        <v>10</v>
      </c>
    </row>
    <row r="2" spans="8:8">
      <c r="A2">
        <v>1991.0</v>
      </c>
      <c r="B2">
        <v>9.3</v>
      </c>
      <c r="C2">
        <v>12.5</v>
      </c>
    </row>
    <row r="3" spans="8:8">
      <c r="A3">
        <v>1992.0</v>
      </c>
      <c r="B3">
        <v>7.4</v>
      </c>
      <c r="C3">
        <v>13.5</v>
      </c>
    </row>
    <row r="4" spans="8:8">
      <c r="A4">
        <v>1993.0</v>
      </c>
      <c r="B4">
        <v>6.6</v>
      </c>
      <c r="C4">
        <v>17.4</v>
      </c>
    </row>
    <row r="5" spans="8:8">
      <c r="A5">
        <v>1994.0</v>
      </c>
      <c r="B5">
        <v>7.1</v>
      </c>
      <c r="C5">
        <v>17.2</v>
      </c>
    </row>
    <row r="6" spans="8:8">
      <c r="A6">
        <v>1995.0</v>
      </c>
      <c r="B6">
        <v>7.0</v>
      </c>
      <c r="C6">
        <v>15.9</v>
      </c>
    </row>
    <row r="7" spans="8:8">
      <c r="A7">
        <v>1996.0</v>
      </c>
      <c r="B7">
        <v>6.6</v>
      </c>
      <c r="C7">
        <v>14.2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J8"/>
  <sheetViews>
    <sheetView workbookViewId="0">
      <selection activeCell="I8" sqref="A1:I8"/>
    </sheetView>
  </sheetViews>
  <sheetFormatPr defaultRowHeight="15.0" defaultColWidth="10"/>
  <cols>
    <col min="1" max="1" customWidth="1" width="4.7109375" style="0"/>
    <col min="2" max="2" customWidth="1" width="14.140625" style="0"/>
    <col min="3" max="3" customWidth="1" width="11.425781" style="0"/>
    <col min="4" max="4" customWidth="1" width="13.855469" style="0"/>
    <col min="5" max="5" customWidth="1" width="15.425781" style="0"/>
    <col min="6" max="6" customWidth="1" width="12.0" style="0"/>
    <col min="7" max="7" customWidth="1" width="16.710938" style="0"/>
    <col min="8" max="9" customWidth="1" width="15.285156" style="0"/>
  </cols>
  <sheetData>
    <row r="1" spans="8:8" ht="15.7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8:8" ht="15.75">
      <c r="A2" s="1">
        <v>1.0</v>
      </c>
      <c r="B2" s="1" t="s">
        <v>20</v>
      </c>
      <c r="C2" s="1" t="s">
        <v>21</v>
      </c>
      <c r="D2" s="1" t="s">
        <v>22</v>
      </c>
      <c r="E2" s="2">
        <v>20020.0</v>
      </c>
      <c r="F2" s="1" t="s">
        <v>38</v>
      </c>
      <c r="G2" s="1" t="s">
        <v>41</v>
      </c>
      <c r="H2" s="1" t="s">
        <v>45</v>
      </c>
      <c r="I2" s="1" t="s">
        <v>51</v>
      </c>
    </row>
    <row r="3" spans="8:8" ht="15.75">
      <c r="A3" s="1">
        <v>2.0</v>
      </c>
      <c r="B3" s="1" t="s">
        <v>23</v>
      </c>
      <c r="C3" s="1" t="s">
        <v>24</v>
      </c>
      <c r="D3" s="1" t="s">
        <v>25</v>
      </c>
      <c r="E3" s="2">
        <v>14817.0</v>
      </c>
      <c r="F3" s="1" t="s">
        <v>39</v>
      </c>
      <c r="G3" s="1" t="s">
        <v>42</v>
      </c>
      <c r="H3" s="1" t="s">
        <v>46</v>
      </c>
      <c r="I3" s="1" t="s">
        <v>52</v>
      </c>
    </row>
    <row r="4" spans="8:8" ht="15.75">
      <c r="A4" s="1">
        <v>3.0</v>
      </c>
      <c r="B4" s="1" t="s">
        <v>26</v>
      </c>
      <c r="C4" s="1" t="s">
        <v>27</v>
      </c>
      <c r="D4" s="1" t="s">
        <v>28</v>
      </c>
      <c r="E4" s="2">
        <v>24811.0</v>
      </c>
      <c r="F4" s="1" t="s">
        <v>38</v>
      </c>
      <c r="G4" s="1" t="s">
        <v>43</v>
      </c>
      <c r="H4" s="1" t="s">
        <v>47</v>
      </c>
      <c r="I4" s="1" t="s">
        <v>53</v>
      </c>
    </row>
    <row r="5" spans="8:8" ht="15.75">
      <c r="A5" s="1">
        <v>4.0</v>
      </c>
      <c r="B5" s="1" t="s">
        <v>29</v>
      </c>
      <c r="C5" s="1" t="s">
        <v>30</v>
      </c>
      <c r="D5" s="1" t="s">
        <v>31</v>
      </c>
      <c r="E5" s="2">
        <v>26341.0</v>
      </c>
      <c r="F5" s="1" t="s">
        <v>40</v>
      </c>
      <c r="G5" s="1" t="s">
        <v>43</v>
      </c>
      <c r="H5" s="1" t="s">
        <v>48</v>
      </c>
      <c r="I5" s="1" t="s">
        <v>54</v>
      </c>
    </row>
    <row r="6" spans="8:8" ht="15.75">
      <c r="A6" s="1">
        <v>5.0</v>
      </c>
      <c r="B6" s="1" t="s">
        <v>32</v>
      </c>
      <c r="C6" s="1" t="s">
        <v>33</v>
      </c>
      <c r="D6" s="1" t="s">
        <v>31</v>
      </c>
      <c r="E6" s="2">
        <v>18675.0</v>
      </c>
      <c r="F6" s="1" t="s">
        <v>38</v>
      </c>
      <c r="G6" s="1" t="s">
        <v>42</v>
      </c>
      <c r="H6" s="1" t="s">
        <v>49</v>
      </c>
      <c r="I6" s="1" t="s">
        <v>55</v>
      </c>
    </row>
    <row r="7" spans="8:8" ht="15.75">
      <c r="A7" s="1">
        <v>6.0</v>
      </c>
      <c r="B7" s="1" t="s">
        <v>34</v>
      </c>
      <c r="C7" s="1" t="s">
        <v>33</v>
      </c>
      <c r="D7" s="1" t="s">
        <v>35</v>
      </c>
      <c r="E7" s="2">
        <v>24257.0</v>
      </c>
      <c r="F7" s="1" t="s">
        <v>38</v>
      </c>
      <c r="G7" s="1" t="s">
        <v>41</v>
      </c>
      <c r="H7" s="1" t="s">
        <v>50</v>
      </c>
      <c r="I7" s="1" t="s">
        <v>56</v>
      </c>
    </row>
    <row r="8" spans="8:8" ht="15.75">
      <c r="A8" s="1">
        <v>7.0</v>
      </c>
      <c r="B8" s="1" t="s">
        <v>23</v>
      </c>
      <c r="C8" s="1" t="s">
        <v>36</v>
      </c>
      <c r="D8" s="1" t="s">
        <v>37</v>
      </c>
      <c r="E8" s="2">
        <v>17744.0</v>
      </c>
      <c r="F8" s="1" t="s">
        <v>38</v>
      </c>
      <c r="G8" s="1" t="s">
        <v>44</v>
      </c>
      <c r="H8" s="1" t="s">
        <v>49</v>
      </c>
      <c r="I8" s="1" t="s">
        <v>51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H8"/>
  <sheetViews>
    <sheetView workbookViewId="0">
      <selection activeCell="G9" sqref="G9"/>
    </sheetView>
  </sheetViews>
  <sheetFormatPr defaultRowHeight="15.0" defaultColWidth="10"/>
  <cols>
    <col min="3" max="3" customWidth="1" width="15.285156" style="0"/>
    <col min="7" max="7" customWidth="1" width="19.570312" style="0"/>
  </cols>
  <sheetData>
    <row r="1" spans="8:8" ht="15.7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57</v>
      </c>
    </row>
    <row r="2" spans="8:8" ht="15.75">
      <c r="A2" s="1" t="s">
        <v>21</v>
      </c>
      <c r="B2" s="1" t="s">
        <v>22</v>
      </c>
      <c r="C2" s="2">
        <v>20020.0</v>
      </c>
      <c r="D2" s="1" t="s">
        <v>38</v>
      </c>
      <c r="E2" s="1" t="s">
        <v>41</v>
      </c>
      <c r="F2" s="1" t="s">
        <v>45</v>
      </c>
      <c r="G2" s="1">
        <v>8500.0</v>
      </c>
    </row>
    <row r="3" spans="8:8" ht="15.75">
      <c r="A3" s="1" t="s">
        <v>27</v>
      </c>
      <c r="B3" s="1" t="s">
        <v>28</v>
      </c>
      <c r="C3" s="2">
        <v>24811.0</v>
      </c>
      <c r="D3" s="1" t="s">
        <v>38</v>
      </c>
      <c r="E3" s="1" t="s">
        <v>43</v>
      </c>
      <c r="F3" s="1" t="s">
        <v>47</v>
      </c>
      <c r="G3" s="1">
        <v>7600.0</v>
      </c>
    </row>
    <row r="4" spans="8:8" ht="15.75">
      <c r="A4" s="1" t="s">
        <v>33</v>
      </c>
      <c r="B4" s="1" t="s">
        <v>31</v>
      </c>
      <c r="C4" s="2">
        <v>18675.0</v>
      </c>
      <c r="D4" s="1" t="s">
        <v>38</v>
      </c>
      <c r="E4" s="1" t="s">
        <v>42</v>
      </c>
      <c r="F4" s="1" t="s">
        <v>49</v>
      </c>
      <c r="G4" s="1">
        <v>8500.0</v>
      </c>
    </row>
    <row r="5" spans="8:8" ht="15.75">
      <c r="A5" s="1" t="s">
        <v>33</v>
      </c>
      <c r="B5" s="1" t="s">
        <v>35</v>
      </c>
      <c r="C5" s="2">
        <v>24257.0</v>
      </c>
      <c r="D5" s="1" t="s">
        <v>38</v>
      </c>
      <c r="E5" s="1" t="s">
        <v>41</v>
      </c>
      <c r="F5" s="1" t="s">
        <v>50</v>
      </c>
      <c r="G5" s="1">
        <v>7900.0</v>
      </c>
    </row>
    <row r="6" spans="8:8" ht="15.75">
      <c r="A6" s="1" t="s">
        <v>36</v>
      </c>
      <c r="B6" s="1" t="s">
        <v>37</v>
      </c>
      <c r="C6" s="2">
        <v>17744.0</v>
      </c>
      <c r="D6" s="1" t="s">
        <v>38</v>
      </c>
      <c r="E6" s="1" t="s">
        <v>44</v>
      </c>
      <c r="F6" s="1" t="s">
        <v>49</v>
      </c>
      <c r="G6" s="1">
        <v>8500.0</v>
      </c>
    </row>
    <row r="7" spans="8:8" ht="15.75">
      <c r="A7" s="1"/>
      <c r="B7" s="1"/>
      <c r="C7" s="2"/>
      <c r="D7" s="1"/>
      <c r="E7" s="1"/>
      <c r="F7" s="1"/>
      <c r="G7" s="1"/>
    </row>
    <row r="8" spans="8:8" ht="15.75">
      <c r="A8" s="1"/>
      <c r="B8" s="1"/>
      <c r="C8" s="2"/>
      <c r="D8" s="1"/>
      <c r="E8" s="1"/>
      <c r="F8" s="1"/>
      <c r="G8" s="1">
        <f>AVERAGE(G2:G6)</f>
        <v>8200.0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J8"/>
  <sheetViews>
    <sheetView workbookViewId="0">
      <selection activeCell="A1" sqref="A1:I8"/>
    </sheetView>
  </sheetViews>
  <sheetFormatPr defaultRowHeight="15.0" defaultColWidth="10"/>
  <cols>
    <col min="2" max="2" customWidth="1" width="13.7109375" style="0"/>
    <col min="3" max="3" customWidth="1" width="15.140625" style="0"/>
    <col min="4" max="4" customWidth="1" width="14.140625" style="0"/>
    <col min="5" max="5" customWidth="1" width="19.0" style="0"/>
    <col min="6" max="6" customWidth="1" width="16.140625" style="0"/>
    <col min="7" max="7" customWidth="1" width="12.5703125" style="0"/>
  </cols>
  <sheetData>
    <row r="1" spans="8:8" ht="15.7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8:8" ht="15.75">
      <c r="A2" s="1">
        <v>1.0</v>
      </c>
      <c r="B2" s="1" t="s">
        <v>20</v>
      </c>
      <c r="C2" s="1" t="s">
        <v>21</v>
      </c>
      <c r="D2" s="1" t="s">
        <v>22</v>
      </c>
      <c r="E2" s="2">
        <v>20020.0</v>
      </c>
      <c r="F2" s="1" t="s">
        <v>38</v>
      </c>
      <c r="G2" s="1" t="s">
        <v>41</v>
      </c>
      <c r="H2" s="1" t="s">
        <v>45</v>
      </c>
      <c r="I2" s="1" t="s">
        <v>51</v>
      </c>
    </row>
    <row r="3" spans="8:8" ht="15.75" hidden="1">
      <c r="A3" s="1">
        <v>2.0</v>
      </c>
      <c r="B3" s="1" t="s">
        <v>23</v>
      </c>
      <c r="C3" s="1" t="s">
        <v>24</v>
      </c>
      <c r="D3" s="1" t="s">
        <v>25</v>
      </c>
      <c r="E3" s="2">
        <v>14817.0</v>
      </c>
      <c r="F3" s="1" t="s">
        <v>39</v>
      </c>
      <c r="G3" s="1" t="s">
        <v>42</v>
      </c>
      <c r="H3" s="1" t="s">
        <v>46</v>
      </c>
      <c r="I3" s="1" t="s">
        <v>52</v>
      </c>
    </row>
    <row r="4" spans="8:8" ht="15.75">
      <c r="A4" s="1">
        <v>3.0</v>
      </c>
      <c r="B4" s="1" t="s">
        <v>26</v>
      </c>
      <c r="C4" s="1" t="s">
        <v>27</v>
      </c>
      <c r="D4" s="1" t="s">
        <v>28</v>
      </c>
      <c r="E4" s="2">
        <v>24811.0</v>
      </c>
      <c r="F4" s="1" t="s">
        <v>38</v>
      </c>
      <c r="G4" s="1" t="s">
        <v>43</v>
      </c>
      <c r="H4" s="1" t="s">
        <v>47</v>
      </c>
      <c r="I4" s="1" t="s">
        <v>53</v>
      </c>
    </row>
    <row r="5" spans="8:8" ht="15.75">
      <c r="A5" s="1">
        <v>4.0</v>
      </c>
      <c r="B5" s="1" t="s">
        <v>29</v>
      </c>
      <c r="C5" s="1" t="s">
        <v>30</v>
      </c>
      <c r="D5" s="1" t="s">
        <v>31</v>
      </c>
      <c r="E5" s="2">
        <v>26341.0</v>
      </c>
      <c r="F5" s="1" t="s">
        <v>40</v>
      </c>
      <c r="G5" s="1" t="s">
        <v>43</v>
      </c>
      <c r="H5" s="1" t="s">
        <v>48</v>
      </c>
      <c r="I5" s="1" t="s">
        <v>54</v>
      </c>
    </row>
    <row r="6" spans="8:8" ht="15.75" hidden="1">
      <c r="A6" s="1">
        <v>5.0</v>
      </c>
      <c r="B6" s="1" t="s">
        <v>32</v>
      </c>
      <c r="C6" s="1" t="s">
        <v>33</v>
      </c>
      <c r="D6" s="1" t="s">
        <v>31</v>
      </c>
      <c r="E6" s="2">
        <v>18675.0</v>
      </c>
      <c r="F6" s="1" t="s">
        <v>38</v>
      </c>
      <c r="G6" s="1" t="s">
        <v>42</v>
      </c>
      <c r="H6" s="1" t="s">
        <v>49</v>
      </c>
      <c r="I6" s="1" t="s">
        <v>55</v>
      </c>
    </row>
    <row r="7" spans="8:8" ht="15.75">
      <c r="A7" s="1">
        <v>6.0</v>
      </c>
      <c r="B7" s="1" t="s">
        <v>34</v>
      </c>
      <c r="C7" s="1" t="s">
        <v>33</v>
      </c>
      <c r="D7" s="1" t="s">
        <v>35</v>
      </c>
      <c r="E7" s="2">
        <v>24257.0</v>
      </c>
      <c r="F7" s="1" t="s">
        <v>38</v>
      </c>
      <c r="G7" s="1" t="s">
        <v>41</v>
      </c>
      <c r="H7" s="1" t="s">
        <v>50</v>
      </c>
      <c r="I7" s="1" t="s">
        <v>56</v>
      </c>
    </row>
    <row r="8" spans="8:8" ht="15.75" hidden="1">
      <c r="A8" s="1">
        <v>7.0</v>
      </c>
      <c r="B8" s="1" t="s">
        <v>23</v>
      </c>
      <c r="C8" s="1" t="s">
        <v>36</v>
      </c>
      <c r="D8" s="1" t="s">
        <v>37</v>
      </c>
      <c r="E8" s="2">
        <v>17744.0</v>
      </c>
      <c r="F8" s="1" t="s">
        <v>38</v>
      </c>
      <c r="G8" s="1" t="s">
        <v>44</v>
      </c>
      <c r="H8" s="1" t="s">
        <v>49</v>
      </c>
      <c r="I8" s="1" t="s">
        <v>51</v>
      </c>
    </row>
  </sheetData>
  <autoFilter ref="A1:I8">
    <filterColumn colId="4" showButton="1">
      <customFilters>
        <customFilter val="18675.0" operator="greaterThan"/>
      </customFilters>
    </filterColumn>
  </autoFilter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J8"/>
  <sheetViews>
    <sheetView workbookViewId="0">
      <selection activeCell="A1" sqref="A1:I8"/>
    </sheetView>
  </sheetViews>
  <sheetFormatPr defaultRowHeight="15.0" defaultColWidth="10"/>
  <cols>
    <col min="2" max="2" customWidth="1" width="14.855469" style="0"/>
    <col min="4" max="4" customWidth="1" width="17.855469" style="0"/>
    <col min="5" max="5" customWidth="1" width="14.0" style="0"/>
    <col min="6" max="6" customWidth="1" width="16.285156" style="0"/>
    <col min="7" max="7" customWidth="1" width="17.570312" style="0"/>
    <col min="8" max="8" customWidth="1" width="13.855469" style="0"/>
  </cols>
  <sheetData>
    <row r="1" spans="8:8" ht="15.7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8:8" ht="15.75">
      <c r="A2" s="1">
        <v>1.0</v>
      </c>
      <c r="B2" s="1" t="s">
        <v>20</v>
      </c>
      <c r="C2" s="1" t="s">
        <v>21</v>
      </c>
      <c r="D2" s="1" t="s">
        <v>22</v>
      </c>
      <c r="E2" s="2">
        <v>20020.0</v>
      </c>
      <c r="F2" s="1" t="s">
        <v>38</v>
      </c>
      <c r="G2" s="1" t="s">
        <v>41</v>
      </c>
      <c r="H2" s="1" t="s">
        <v>45</v>
      </c>
      <c r="I2" s="1" t="s">
        <v>51</v>
      </c>
    </row>
    <row r="3" spans="8:8" ht="15.75" hidden="1">
      <c r="A3" s="1">
        <v>2.0</v>
      </c>
      <c r="B3" s="1" t="s">
        <v>23</v>
      </c>
      <c r="C3" s="1" t="s">
        <v>24</v>
      </c>
      <c r="D3" s="1" t="s">
        <v>25</v>
      </c>
      <c r="E3" s="2">
        <v>14817.0</v>
      </c>
      <c r="F3" s="1" t="s">
        <v>39</v>
      </c>
      <c r="G3" s="1" t="s">
        <v>42</v>
      </c>
      <c r="H3" s="1" t="s">
        <v>46</v>
      </c>
      <c r="I3" s="1" t="s">
        <v>52</v>
      </c>
    </row>
    <row r="4" spans="8:8" ht="15.75">
      <c r="A4" s="1">
        <v>3.0</v>
      </c>
      <c r="B4" s="1" t="s">
        <v>26</v>
      </c>
      <c r="C4" s="1" t="s">
        <v>27</v>
      </c>
      <c r="D4" s="1" t="s">
        <v>28</v>
      </c>
      <c r="E4" s="2">
        <v>24811.0</v>
      </c>
      <c r="F4" s="1" t="s">
        <v>38</v>
      </c>
      <c r="G4" s="1" t="s">
        <v>43</v>
      </c>
      <c r="H4" s="1" t="s">
        <v>47</v>
      </c>
      <c r="I4" s="1" t="s">
        <v>53</v>
      </c>
    </row>
    <row r="5" spans="8:8" ht="15.75">
      <c r="A5" s="1">
        <v>4.0</v>
      </c>
      <c r="B5" s="1" t="s">
        <v>29</v>
      </c>
      <c r="C5" s="1" t="s">
        <v>30</v>
      </c>
      <c r="D5" s="1" t="s">
        <v>31</v>
      </c>
      <c r="E5" s="2">
        <v>26341.0</v>
      </c>
      <c r="F5" s="1" t="s">
        <v>40</v>
      </c>
      <c r="G5" s="1" t="s">
        <v>43</v>
      </c>
      <c r="H5" s="1" t="s">
        <v>48</v>
      </c>
      <c r="I5" s="1" t="s">
        <v>54</v>
      </c>
    </row>
    <row r="6" spans="8:8" ht="15.75" hidden="1">
      <c r="A6" s="1">
        <v>5.0</v>
      </c>
      <c r="B6" s="1" t="s">
        <v>32</v>
      </c>
      <c r="C6" s="1" t="s">
        <v>33</v>
      </c>
      <c r="D6" s="1" t="s">
        <v>31</v>
      </c>
      <c r="E6" s="2">
        <v>18675.0</v>
      </c>
      <c r="F6" s="1" t="s">
        <v>38</v>
      </c>
      <c r="G6" s="1" t="s">
        <v>42</v>
      </c>
      <c r="H6" s="1" t="s">
        <v>49</v>
      </c>
      <c r="I6" s="1" t="s">
        <v>55</v>
      </c>
    </row>
    <row r="7" spans="8:8" ht="15.75">
      <c r="A7" s="1">
        <v>6.0</v>
      </c>
      <c r="B7" s="1" t="s">
        <v>34</v>
      </c>
      <c r="C7" s="1" t="s">
        <v>33</v>
      </c>
      <c r="D7" s="1" t="s">
        <v>35</v>
      </c>
      <c r="E7" s="2">
        <v>24257.0</v>
      </c>
      <c r="F7" s="1" t="s">
        <v>38</v>
      </c>
      <c r="G7" s="1" t="s">
        <v>41</v>
      </c>
      <c r="H7" s="1" t="s">
        <v>50</v>
      </c>
      <c r="I7" s="1" t="s">
        <v>56</v>
      </c>
    </row>
    <row r="8" spans="8:8" ht="15.75" hidden="1">
      <c r="A8" s="1">
        <v>7.0</v>
      </c>
      <c r="B8" s="1" t="s">
        <v>23</v>
      </c>
      <c r="C8" s="1" t="s">
        <v>36</v>
      </c>
      <c r="D8" s="1" t="s">
        <v>37</v>
      </c>
      <c r="E8" s="2">
        <v>17744.0</v>
      </c>
      <c r="F8" s="1" t="s">
        <v>38</v>
      </c>
      <c r="G8" s="1" t="s">
        <v>44</v>
      </c>
      <c r="H8" s="1" t="s">
        <v>49</v>
      </c>
      <c r="I8" s="1" t="s">
        <v>51</v>
      </c>
    </row>
  </sheetData>
  <autoFilter ref="A1:I8">
    <filterColumn colId="6" showButton="1">
      <filters>
        <filter val="Информатика"/>
        <filter val="Математика"/>
      </filters>
    </filterColumn>
  </autoFilter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J8"/>
  <sheetViews>
    <sheetView workbookViewId="0">
      <selection activeCell="A1" sqref="A1:I8"/>
    </sheetView>
  </sheetViews>
  <sheetFormatPr defaultRowHeight="15.0" defaultColWidth="10"/>
  <cols>
    <col min="2" max="2" customWidth="1" width="12.7109375" style="0"/>
    <col min="4" max="4" customWidth="1" width="14.425781" style="0"/>
    <col min="5" max="5" customWidth="1" width="17.0" style="0"/>
    <col min="6" max="6" customWidth="1" width="17.285156" style="0"/>
    <col min="7" max="7" customWidth="1" width="14.7109375" style="0"/>
    <col min="8" max="8" customWidth="1" width="18.425781" style="0"/>
  </cols>
  <sheetData>
    <row r="1" spans="8:8" ht="15.7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8:8" ht="15.75">
      <c r="A2" s="1">
        <v>3.0</v>
      </c>
      <c r="B2" s="1" t="s">
        <v>26</v>
      </c>
      <c r="C2" s="1" t="s">
        <v>27</v>
      </c>
      <c r="D2" s="1" t="s">
        <v>28</v>
      </c>
      <c r="E2" s="2">
        <v>24811.0</v>
      </c>
      <c r="F2" s="1" t="s">
        <v>38</v>
      </c>
      <c r="G2" s="1" t="s">
        <v>43</v>
      </c>
      <c r="H2" s="1" t="s">
        <v>47</v>
      </c>
      <c r="I2" s="1" t="s">
        <v>53</v>
      </c>
    </row>
    <row r="3" spans="8:8" ht="15.75">
      <c r="A3" s="1">
        <v>5.0</v>
      </c>
      <c r="B3" s="1" t="s">
        <v>32</v>
      </c>
      <c r="C3" s="1" t="s">
        <v>33</v>
      </c>
      <c r="D3" s="1" t="s">
        <v>31</v>
      </c>
      <c r="E3" s="2">
        <v>18675.0</v>
      </c>
      <c r="F3" s="1" t="s">
        <v>38</v>
      </c>
      <c r="G3" s="1" t="s">
        <v>42</v>
      </c>
      <c r="H3" s="1" t="s">
        <v>49</v>
      </c>
      <c r="I3" s="1" t="s">
        <v>55</v>
      </c>
    </row>
    <row r="4" spans="8:8" ht="15.75">
      <c r="A4" s="1">
        <v>6.0</v>
      </c>
      <c r="B4" s="1" t="s">
        <v>34</v>
      </c>
      <c r="C4" s="1" t="s">
        <v>33</v>
      </c>
      <c r="D4" s="1" t="s">
        <v>35</v>
      </c>
      <c r="E4" s="2">
        <v>24257.0</v>
      </c>
      <c r="F4" s="1" t="s">
        <v>38</v>
      </c>
      <c r="G4" s="1" t="s">
        <v>41</v>
      </c>
      <c r="H4" s="1" t="s">
        <v>50</v>
      </c>
      <c r="I4" s="1" t="s">
        <v>56</v>
      </c>
    </row>
    <row r="5" spans="8:8" ht="15.75">
      <c r="A5" s="1">
        <v>1.0</v>
      </c>
      <c r="B5" s="1" t="s">
        <v>20</v>
      </c>
      <c r="C5" s="1" t="s">
        <v>21</v>
      </c>
      <c r="D5" s="1" t="s">
        <v>22</v>
      </c>
      <c r="E5" s="2">
        <v>20020.0</v>
      </c>
      <c r="F5" s="1" t="s">
        <v>38</v>
      </c>
      <c r="G5" s="1" t="s">
        <v>41</v>
      </c>
      <c r="H5" s="1" t="s">
        <v>45</v>
      </c>
      <c r="I5" s="1" t="s">
        <v>51</v>
      </c>
    </row>
    <row r="6" spans="8:8" ht="15.75">
      <c r="A6" s="1">
        <v>2.0</v>
      </c>
      <c r="B6" s="1" t="s">
        <v>23</v>
      </c>
      <c r="C6" s="1" t="s">
        <v>24</v>
      </c>
      <c r="D6" s="1" t="s">
        <v>25</v>
      </c>
      <c r="E6" s="2">
        <v>14817.0</v>
      </c>
      <c r="F6" s="1" t="s">
        <v>39</v>
      </c>
      <c r="G6" s="1" t="s">
        <v>42</v>
      </c>
      <c r="H6" s="1" t="s">
        <v>46</v>
      </c>
      <c r="I6" s="1" t="s">
        <v>52</v>
      </c>
    </row>
    <row r="7" spans="8:8" ht="15.75">
      <c r="A7" s="1">
        <v>7.0</v>
      </c>
      <c r="B7" s="1" t="s">
        <v>23</v>
      </c>
      <c r="C7" s="1" t="s">
        <v>36</v>
      </c>
      <c r="D7" s="1" t="s">
        <v>37</v>
      </c>
      <c r="E7" s="2">
        <v>17744.0</v>
      </c>
      <c r="F7" s="1" t="s">
        <v>38</v>
      </c>
      <c r="G7" s="1" t="s">
        <v>44</v>
      </c>
      <c r="H7" s="1" t="s">
        <v>49</v>
      </c>
      <c r="I7" s="1" t="s">
        <v>51</v>
      </c>
    </row>
    <row r="8" spans="8:8" ht="15.75">
      <c r="A8" s="1">
        <v>4.0</v>
      </c>
      <c r="B8" s="1" t="s">
        <v>29</v>
      </c>
      <c r="C8" s="1" t="s">
        <v>30</v>
      </c>
      <c r="D8" s="1" t="s">
        <v>31</v>
      </c>
      <c r="E8" s="2">
        <v>26341.0</v>
      </c>
      <c r="F8" s="1" t="s">
        <v>40</v>
      </c>
      <c r="G8" s="1" t="s">
        <v>43</v>
      </c>
      <c r="H8" s="1" t="s">
        <v>48</v>
      </c>
      <c r="I8" s="1" t="s">
        <v>54</v>
      </c>
    </row>
  </sheetData>
  <autoFilter ref="A1:I8">
    <filterColumn colId="0" showButton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M2003J15SC</dc:creator>
  <dcterms:created xsi:type="dcterms:W3CDTF">2006-09-15T13:00:00Z</dcterms:created>
  <dcterms:modified xsi:type="dcterms:W3CDTF">2020-11-11T11:18:38Z</dcterms:modified>
</cp:coreProperties>
</file>