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IT\_Excel\"/>
    </mc:Choice>
  </mc:AlternateContent>
  <xr:revisionPtr revIDLastSave="0" documentId="13_ncr:1_{7D0A2129-E42C-49DA-99C5-C9741106EF99}" xr6:coauthVersionLast="47" xr6:coauthVersionMax="47" xr10:uidLastSave="{00000000-0000-0000-0000-000000000000}"/>
  <bookViews>
    <workbookView xWindow="-108" yWindow="-108" windowWidth="23256" windowHeight="12576" tabRatio="977" xr2:uid="{50F965C0-1E45-449A-BF4E-838A0676D97E}"/>
  </bookViews>
  <sheets>
    <sheet name="0" sheetId="2" r:id="rId1"/>
    <sheet name="Функції" sheetId="3" r:id="rId2"/>
    <sheet name="Об’єднання" sheetId="4" r:id="rId3"/>
    <sheet name="Заповнення клітинок" sheetId="7" r:id="rId4"/>
    <sheet name="Поділ клітинки" sheetId="8" r:id="rId5"/>
    <sheet name="Транспонування" sheetId="9" r:id="rId6"/>
    <sheet name="Сортування та фільтрування" sheetId="10" r:id="rId7"/>
    <sheet name="Помилки у формулах" sheetId="5" r:id="rId8"/>
    <sheet name="1" sheetId="14" r:id="rId9"/>
    <sheet name="2" sheetId="15" r:id="rId10"/>
    <sheet name="3" sheetId="16" r:id="rId11"/>
    <sheet name="4" sheetId="17" r:id="rId12"/>
    <sheet name="5" sheetId="18" r:id="rId13"/>
    <sheet name="6" sheetId="19" r:id="rId14"/>
    <sheet name="7" sheetId="20" r:id="rId15"/>
  </sheets>
  <definedNames>
    <definedName name="_xlnm._FilterDatabase" localSheetId="0" hidden="1">'0'!$N$8:$O$9</definedName>
    <definedName name="_xlnm._FilterDatabase" localSheetId="6" hidden="1">'Сортування та фільтрування'!$A$1:$E$9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0" l="1"/>
  <c r="A26" i="10"/>
  <c r="A25" i="10"/>
  <c r="A24" i="10"/>
  <c r="A23" i="10"/>
  <c r="A22" i="10"/>
  <c r="A18" i="10"/>
  <c r="A17" i="10"/>
  <c r="A16" i="10"/>
  <c r="A15" i="10"/>
  <c r="A14" i="10"/>
  <c r="A13" i="10"/>
  <c r="A13" i="7"/>
  <c r="C12" i="7"/>
  <c r="E12" i="7" s="1"/>
  <c r="C11" i="7"/>
  <c r="E11" i="7" s="1"/>
  <c r="C10" i="7"/>
  <c r="E10" i="7" s="1"/>
  <c r="C9" i="7"/>
  <c r="E9" i="7" s="1"/>
  <c r="C2" i="7"/>
  <c r="E2" i="7" s="1"/>
  <c r="B15" i="5"/>
  <c r="B7" i="5"/>
</calcChain>
</file>

<file path=xl/sharedStrings.xml><?xml version="1.0" encoding="utf-8"?>
<sst xmlns="http://schemas.openxmlformats.org/spreadsheetml/2006/main" count="372" uniqueCount="275">
  <si>
    <t>Числа:</t>
  </si>
  <si>
    <t>Операція:</t>
  </si>
  <si>
    <t>Формули:</t>
  </si>
  <si>
    <t>Результати:</t>
  </si>
  <si>
    <t xml:space="preserve">Додавання (+) </t>
  </si>
  <si>
    <t xml:space="preserve">Віднімання (-) </t>
  </si>
  <si>
    <t xml:space="preserve">Множення (*) </t>
  </si>
  <si>
    <t xml:space="preserve">Ділення (/) </t>
  </si>
  <si>
    <t>Фрукти</t>
  </si>
  <si>
    <t>Кількість</t>
  </si>
  <si>
    <t>М’ясо</t>
  </si>
  <si>
    <t>Яблука</t>
  </si>
  <si>
    <t>Яловичина</t>
  </si>
  <si>
    <t>Апельсини</t>
  </si>
  <si>
    <t>Курятина</t>
  </si>
  <si>
    <t>Банани</t>
  </si>
  <si>
    <t>Свинина</t>
  </si>
  <si>
    <t>Лимони</t>
  </si>
  <si>
    <t>Риба</t>
  </si>
  <si>
    <t xml:space="preserve">SUM &gt; </t>
  </si>
  <si>
    <t>Позиція</t>
  </si>
  <si>
    <t>Хліб</t>
  </si>
  <si>
    <t>Пончики</t>
  </si>
  <si>
    <t>Печиво</t>
  </si>
  <si>
    <t>Торти</t>
  </si>
  <si>
    <t>Пироги</t>
  </si>
  <si>
    <t>COUNT &gt;</t>
  </si>
  <si>
    <t>Ім’я</t>
  </si>
  <si>
    <t>Прізвище</t>
  </si>
  <si>
    <t>Ім’я, прізвище</t>
  </si>
  <si>
    <t>Повне ім’я</t>
  </si>
  <si>
    <t>Богдана</t>
  </si>
  <si>
    <t>Вихор</t>
  </si>
  <si>
    <t>Олексій</t>
  </si>
  <si>
    <t>Шапко</t>
  </si>
  <si>
    <t>Олександр</t>
  </si>
  <si>
    <t>Мар’яненко</t>
  </si>
  <si>
    <t>Ольга</t>
  </si>
  <si>
    <t>Тарасюк</t>
  </si>
  <si>
    <t>Денис</t>
  </si>
  <si>
    <t>Бондар</t>
  </si>
  <si>
    <t>Об’єднання тексту й чисел</t>
  </si>
  <si>
    <t>Ярослав</t>
  </si>
  <si>
    <t>Багрій</t>
  </si>
  <si>
    <t>Євген</t>
  </si>
  <si>
    <t>Олійник</t>
  </si>
  <si>
    <t>Анастасія</t>
  </si>
  <si>
    <t>Коваленко</t>
  </si>
  <si>
    <t>Використання тексту й чисел</t>
  </si>
  <si>
    <t>Поточна дата:</t>
  </si>
  <si>
    <t>Поточний час:</t>
  </si>
  <si>
    <t>Форматування тексту й чисел</t>
  </si>
  <si>
    <t>Яблуко</t>
  </si>
  <si>
    <t>Усього</t>
  </si>
  <si>
    <t>Перший доданок</t>
  </si>
  <si>
    <t>Другий доданок</t>
  </si>
  <si>
    <t>Сума</t>
  </si>
  <si>
    <t>Відділ</t>
  </si>
  <si>
    <t>Категорія</t>
  </si>
  <si>
    <t>Продукт</t>
  </si>
  <si>
    <t>Лічильник</t>
  </si>
  <si>
    <t>Овочі та фрукти</t>
  </si>
  <si>
    <t>Апельсин</t>
  </si>
  <si>
    <t>Банан</t>
  </si>
  <si>
    <t>Груші</t>
  </si>
  <si>
    <t>Січ</t>
  </si>
  <si>
    <t>Тиждень 1</t>
  </si>
  <si>
    <t>Квартал 1</t>
  </si>
  <si>
    <t>Інтервали</t>
  </si>
  <si>
    <t>Електронна пошта</t>
  </si>
  <si>
    <t>Maryna.Shevchenko@contoso.com</t>
  </si>
  <si>
    <t>maryna</t>
  </si>
  <si>
    <t>Shevchenko</t>
  </si>
  <si>
    <t>Andrii.Panasenko@fabrikam.com</t>
  </si>
  <si>
    <t>Borys.Drubych@relecloud.com</t>
  </si>
  <si>
    <t>Olha.Tarasiuk@contoso.com</t>
  </si>
  <si>
    <t xml:space="preserve">Nataliia.Pushkar@fabrikam.com </t>
  </si>
  <si>
    <t>Дані</t>
  </si>
  <si>
    <t>Назва компанії</t>
  </si>
  <si>
    <t>Maryna,Shevchenko,Contoso Ltd.</t>
  </si>
  <si>
    <t>Andrii,Panasenko,Fabrikam Inc.</t>
  </si>
  <si>
    <t>Borys,Drubych,Relecloud</t>
  </si>
  <si>
    <t>Olha,Tarasiuk,Contoso Ltd.</t>
  </si>
  <si>
    <t>Stepan,Kovalevskyi,Relecloud</t>
  </si>
  <si>
    <t>Mykola,Koval,Fabrikam Inc.</t>
  </si>
  <si>
    <t>Leonid,Marchenko,Relecloud</t>
  </si>
  <si>
    <t>Nataliia,Pushkar,Contoso Ltd.</t>
  </si>
  <si>
    <t>Жов</t>
  </si>
  <si>
    <t>Лис</t>
  </si>
  <si>
    <t>Гру</t>
  </si>
  <si>
    <t>Хлібобулочні вироби</t>
  </si>
  <si>
    <t>Десерти</t>
  </si>
  <si>
    <t>Овочі</t>
  </si>
  <si>
    <t>Гастрономія</t>
  </si>
  <si>
    <t>Салати</t>
  </si>
  <si>
    <t>Бутерброди</t>
  </si>
  <si>
    <t>Дата витрат</t>
  </si>
  <si>
    <t>Працівник</t>
  </si>
  <si>
    <t>Продукти харчування</t>
  </si>
  <si>
    <t>Готель</t>
  </si>
  <si>
    <t>Ганна</t>
  </si>
  <si>
    <t>Павло</t>
  </si>
  <si>
    <t>Георгій</t>
  </si>
  <si>
    <t>Любов</t>
  </si>
  <si>
    <t>Дарія</t>
  </si>
  <si>
    <t>Піднесення до степеня (^) -6</t>
  </si>
  <si>
    <t>SUM</t>
  </si>
  <si>
    <t>COUNT</t>
  </si>
  <si>
    <t>TODAY</t>
  </si>
  <si>
    <t>&amp;</t>
  </si>
  <si>
    <t xml:space="preserve">&amp;", "&amp; </t>
  </si>
  <si>
    <t>TEXT(D29;"DD.MM.YYYY")</t>
  </si>
  <si>
    <t>TEXT(D30;"H:MM:SS")</t>
  </si>
  <si>
    <r>
      <t xml:space="preserve">Значення </t>
    </r>
    <r>
      <rPr>
        <b/>
        <i/>
        <sz val="11"/>
        <color theme="7" tint="0.39997558519241921"/>
        <rFont val="Trebuchet MS"/>
        <family val="2"/>
        <charset val="204"/>
      </rPr>
      <t>x</t>
    </r>
  </si>
  <si>
    <r>
      <t xml:space="preserve">Значення </t>
    </r>
    <r>
      <rPr>
        <b/>
        <i/>
        <sz val="11"/>
        <color theme="7" tint="0.39997558519241921"/>
        <rFont val="Trebuchet MS"/>
        <family val="2"/>
        <charset val="204"/>
      </rPr>
      <t>y</t>
    </r>
  </si>
  <si>
    <t xml:space="preserve">Розрахувати: </t>
  </si>
  <si>
    <r>
      <t xml:space="preserve">          Значення у =  2х + 5</t>
    </r>
    <r>
      <rPr>
        <i/>
        <sz val="14"/>
        <color rgb="FF008000"/>
        <rFont val="Calibri"/>
        <family val="2"/>
        <charset val="204"/>
        <scheme val="minor"/>
      </rPr>
      <t>,</t>
    </r>
    <r>
      <rPr>
        <b/>
        <i/>
        <sz val="14"/>
        <color rgb="FF008000"/>
        <rFont val="Calibri"/>
        <family val="2"/>
        <charset val="204"/>
        <scheme val="minor"/>
      </rP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якщо </t>
    </r>
    <r>
      <rPr>
        <b/>
        <i/>
        <sz val="14"/>
        <color rgb="FF008000"/>
        <rFont val="Calibri"/>
        <family val="2"/>
        <charset val="204"/>
        <scheme val="minor"/>
      </rPr>
      <t>х</t>
    </r>
    <r>
      <rPr>
        <i/>
        <sz val="14"/>
        <color rgb="FF008000"/>
        <rFont val="Calibri"/>
        <family val="2"/>
        <charset val="204"/>
        <scheme val="minor"/>
      </rPr>
      <t xml:space="preserve"> змінюється на відрізку</t>
    </r>
    <r>
      <rPr>
        <b/>
        <i/>
        <sz val="14"/>
        <color rgb="FF008000"/>
        <rFont val="Calibri"/>
        <family val="2"/>
        <charset val="204"/>
        <scheme val="minor"/>
      </rPr>
      <t xml:space="preserve"> [-10; 10].</t>
    </r>
  </si>
  <si>
    <r>
      <t xml:space="preserve">          Уведення значень у клітинки рядка </t>
    </r>
    <r>
      <rPr>
        <b/>
        <i/>
        <sz val="14"/>
        <color rgb="FF008000"/>
        <rFont val="Calibri"/>
        <family val="2"/>
        <charset val="204"/>
        <scheme val="minor"/>
      </rPr>
      <t>3</t>
    </r>
    <r>
      <rPr>
        <i/>
        <sz val="14"/>
        <color rgb="FF008000"/>
        <rFont val="Calibri"/>
        <family val="2"/>
        <charset val="204"/>
        <scheme val="minor"/>
      </rPr>
      <t xml:space="preserve"> i </t>
    </r>
    <r>
      <rPr>
        <b/>
        <i/>
        <sz val="14"/>
        <color rgb="FF008000"/>
        <rFont val="Calibri"/>
        <family val="2"/>
        <charset val="204"/>
        <scheme val="minor"/>
      </rPr>
      <t>4</t>
    </r>
    <r>
      <rPr>
        <i/>
        <sz val="14"/>
        <color rgb="FF008000"/>
        <rFont val="Calibri"/>
        <family val="2"/>
        <charset val="204"/>
        <scheme val="minor"/>
      </rPr>
      <t xml:space="preserve"> виконайте автозаповненням.</t>
    </r>
  </si>
  <si>
    <t>ID</t>
  </si>
  <si>
    <t>Найменування</t>
  </si>
  <si>
    <t>Торгівельна марка</t>
  </si>
  <si>
    <t>Вартість,
долар</t>
  </si>
  <si>
    <t>Вартість,
грн.</t>
  </si>
  <si>
    <t>Курс долара</t>
  </si>
  <si>
    <t>K001</t>
  </si>
  <si>
    <t>Кроссовки</t>
  </si>
  <si>
    <t>Adidas</t>
  </si>
  <si>
    <t>K002</t>
  </si>
  <si>
    <t>Puma</t>
  </si>
  <si>
    <t>K003</t>
  </si>
  <si>
    <t>Skechers</t>
  </si>
  <si>
    <t>K004</t>
  </si>
  <si>
    <t>Brooks</t>
  </si>
  <si>
    <t>K005</t>
  </si>
  <si>
    <t>Спортивный костюм</t>
  </si>
  <si>
    <t>Nike</t>
  </si>
  <si>
    <t>K006</t>
  </si>
  <si>
    <t>Жилет</t>
  </si>
  <si>
    <t>K011</t>
  </si>
  <si>
    <t>Джемпер</t>
  </si>
  <si>
    <t>K013</t>
  </si>
  <si>
    <t>Ветровка</t>
  </si>
  <si>
    <t>K014</t>
  </si>
  <si>
    <t>Брюки</t>
  </si>
  <si>
    <t>Reebok</t>
  </si>
  <si>
    <r>
      <t xml:space="preserve">1. Вартість </t>
    </r>
    <r>
      <rPr>
        <i/>
        <sz val="14"/>
        <color rgb="FF008000"/>
        <rFont val="Calibri"/>
        <family val="2"/>
        <charset val="204"/>
        <scheme val="minor"/>
      </rPr>
      <t xml:space="preserve">спортивного одягу </t>
    </r>
    <r>
      <rPr>
        <b/>
        <i/>
        <sz val="14"/>
        <color rgb="FF008000"/>
        <rFont val="Calibri"/>
        <family val="2"/>
        <charset val="204"/>
        <scheme val="minor"/>
      </rPr>
      <t>в гривні</t>
    </r>
    <r>
      <rPr>
        <i/>
        <sz val="14"/>
        <color rgb="FF008000"/>
        <rFont val="Calibri"/>
        <family val="2"/>
        <charset val="204"/>
        <scheme val="minor"/>
      </rPr>
      <t xml:space="preserve"> по кожній позіції списка окремо</t>
    </r>
  </si>
  <si>
    <t>Учасники
змагання</t>
  </si>
  <si>
    <t>Оцінки суддів</t>
  </si>
  <si>
    <t>Найвищий бал</t>
  </si>
  <si>
    <t>Найнижчий бал</t>
  </si>
  <si>
    <t>Сума балів</t>
  </si>
  <si>
    <t>1 суддя</t>
  </si>
  <si>
    <t>2 суддя</t>
  </si>
  <si>
    <t>3 суддя</t>
  </si>
  <si>
    <t>4 суддя</t>
  </si>
  <si>
    <t>5 суддя</t>
  </si>
  <si>
    <t>Сміливий С.С.</t>
  </si>
  <si>
    <t>Хоробрий Х.Х.</t>
  </si>
  <si>
    <t>Розумний Р.Р.</t>
  </si>
  <si>
    <t>Кмітливий К.К.</t>
  </si>
  <si>
    <t>Тямущий Т.Т.</t>
  </si>
  <si>
    <t>Пильний П.П</t>
  </si>
  <si>
    <r>
      <t xml:space="preserve">          Найвищій та найнижчий бали </t>
    </r>
    <r>
      <rPr>
        <i/>
        <sz val="14"/>
        <color rgb="FF008000"/>
        <rFont val="Calibri"/>
        <family val="2"/>
        <charset val="204"/>
        <scheme val="minor"/>
      </rPr>
      <t xml:space="preserve">які отримав кожен з усачників змагань, а також загальну </t>
    </r>
    <r>
      <rPr>
        <b/>
        <i/>
        <sz val="14"/>
        <color rgb="FF008000"/>
        <rFont val="Calibri"/>
        <family val="2"/>
        <charset val="204"/>
        <scheme val="minor"/>
      </rPr>
      <t>Суму балів</t>
    </r>
    <r>
      <rPr>
        <i/>
        <sz val="14"/>
        <color rgb="FF008000"/>
        <rFont val="Calibri"/>
        <family val="2"/>
        <charset val="204"/>
        <scheme val="minor"/>
      </rPr>
      <t>.</t>
    </r>
  </si>
  <si>
    <t>Предмет</t>
  </si>
  <si>
    <t>Алгебра</t>
  </si>
  <si>
    <r>
      <t xml:space="preserve">          Середній бал </t>
    </r>
    <r>
      <rPr>
        <i/>
        <sz val="14"/>
        <color rgb="FF008000"/>
        <rFont val="Calibri"/>
        <family val="2"/>
        <charset val="204"/>
        <scheme val="minor"/>
      </rPr>
      <t>який отримав кожен з учнів.</t>
    </r>
  </si>
  <si>
    <t>Біологія</t>
  </si>
  <si>
    <t>Геометрія</t>
  </si>
  <si>
    <t>Іноземна мова</t>
  </si>
  <si>
    <t>Історія</t>
  </si>
  <si>
    <t>Українська література</t>
  </si>
  <si>
    <t>Фізвиховання</t>
  </si>
  <si>
    <t>Фізика</t>
  </si>
  <si>
    <t>Хімія</t>
  </si>
  <si>
    <t>Середній бал</t>
  </si>
  <si>
    <t xml:space="preserve">SUM(D48;G48:G51;100) </t>
  </si>
  <si>
    <t>Перетягування</t>
  </si>
  <si>
    <t>Подвійний клік</t>
  </si>
  <si>
    <t xml:space="preserve">Параметри заповнення </t>
  </si>
  <si>
    <t xml:space="preserve">Ctrl+E – сполучення клавіш для миттєвого заповнення. </t>
  </si>
  <si>
    <t>Поділ стовпця за роздільником</t>
  </si>
  <si>
    <t>Ctrl+Alt+V</t>
  </si>
  <si>
    <t>найбільше, найстарше, алфавіт, колір</t>
  </si>
  <si>
    <t>Місяць</t>
  </si>
  <si>
    <r>
      <rPr>
        <b/>
        <i/>
        <sz val="12"/>
        <color rgb="FFFFFF00"/>
        <rFont val="Trebuchet MS"/>
        <family val="2"/>
        <charset val="204"/>
      </rPr>
      <t>Середньодобова</t>
    </r>
    <r>
      <rPr>
        <b/>
        <i/>
        <sz val="12"/>
        <color theme="0"/>
        <rFont val="Trebuchet MS"/>
        <family val="2"/>
        <charset val="204"/>
      </rPr>
      <t xml:space="preserve">
температура за рік</t>
    </r>
  </si>
  <si>
    <t>День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</si>
  <si>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</si>
  <si>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</si>
  <si>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</si>
  <si>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</si>
  <si>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</si>
  <si>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</si>
  <si>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</si>
  <si>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</si>
  <si>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</si>
  <si>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</si>
  <si>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</si>
  <si>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</si>
  <si>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i/>
        <sz val="12"/>
        <color rgb="FFFFFF00"/>
        <rFont val="Trebuchet MS"/>
        <family val="2"/>
        <charset val="204"/>
      </rPr>
      <t>Максимальна</t>
    </r>
    <r>
      <rPr>
        <b/>
        <i/>
        <sz val="12"/>
        <color theme="0"/>
        <rFont val="Trebuchet MS"/>
        <family val="2"/>
        <charset val="204"/>
      </rPr>
      <t xml:space="preserve">
температура за рік</t>
    </r>
  </si>
  <si>
    <r>
      <rPr>
        <b/>
        <i/>
        <sz val="12"/>
        <color rgb="FFFFFF00"/>
        <rFont val="Trebuchet MS"/>
        <family val="2"/>
        <charset val="204"/>
      </rPr>
      <t>Мінімальна</t>
    </r>
    <r>
      <rPr>
        <b/>
        <i/>
        <sz val="12"/>
        <color theme="0"/>
        <rFont val="Trebuchet MS"/>
        <family val="2"/>
        <charset val="204"/>
      </rPr>
      <t xml:space="preserve">
температура за рік</t>
    </r>
  </si>
  <si>
    <r>
      <t xml:space="preserve">          Середньодобову </t>
    </r>
    <r>
      <rPr>
        <i/>
        <sz val="14"/>
        <color rgb="FF008000"/>
        <rFont val="Calibri"/>
        <family val="2"/>
        <charset val="204"/>
        <scheme val="minor"/>
      </rPr>
      <t>температуру за рік.</t>
    </r>
  </si>
  <si>
    <r>
      <t xml:space="preserve">          Максимальну </t>
    </r>
    <r>
      <rPr>
        <i/>
        <sz val="14"/>
        <color rgb="FF008000"/>
        <rFont val="Calibri"/>
        <family val="2"/>
        <charset val="204"/>
        <scheme val="minor"/>
      </rPr>
      <t>температуру за рік.</t>
    </r>
  </si>
  <si>
    <r>
      <t xml:space="preserve">          Мінімальну </t>
    </r>
    <r>
      <rPr>
        <i/>
        <sz val="14"/>
        <color rgb="FF008000"/>
        <rFont val="Calibri"/>
        <family val="2"/>
        <charset val="204"/>
        <scheme val="minor"/>
      </rPr>
      <t>температуру за рік.</t>
    </r>
  </si>
  <si>
    <t>Зайнятість працівників на минулому тижні</t>
  </si>
  <si>
    <t>№</t>
  </si>
  <si>
    <t>П.І.Б</t>
  </si>
  <si>
    <t>Пн</t>
  </si>
  <si>
    <t>Вт</t>
  </si>
  <si>
    <t>Ср</t>
  </si>
  <si>
    <t>Чт</t>
  </si>
  <si>
    <t>Пт</t>
  </si>
  <si>
    <t>Сб</t>
  </si>
  <si>
    <t>Нд</t>
  </si>
  <si>
    <t>Робочих днів</t>
  </si>
  <si>
    <t>Відпрацьовано, год</t>
  </si>
  <si>
    <r>
      <t xml:space="preserve">Відпрацьовано </t>
    </r>
    <r>
      <rPr>
        <b/>
        <i/>
        <sz val="12"/>
        <color rgb="FFFFFF00"/>
        <rFont val="Trebuchet MS"/>
        <family val="2"/>
        <charset val="204"/>
      </rPr>
      <t>менше</t>
    </r>
    <r>
      <rPr>
        <b/>
        <i/>
        <sz val="12"/>
        <color theme="0"/>
        <rFont val="Trebuchet MS"/>
        <family val="2"/>
        <charset val="204"/>
      </rPr>
      <t xml:space="preserve"> ніж потрібно, год</t>
    </r>
  </si>
  <si>
    <r>
      <t xml:space="preserve">Відпрацьовано </t>
    </r>
    <r>
      <rPr>
        <b/>
        <i/>
        <sz val="12"/>
        <color rgb="FFFFFF00"/>
        <rFont val="Trebuchet MS"/>
        <family val="2"/>
        <charset val="204"/>
      </rPr>
      <t>більше</t>
    </r>
    <r>
      <rPr>
        <b/>
        <i/>
        <sz val="12"/>
        <color theme="0"/>
        <rFont val="Trebuchet MS"/>
        <family val="2"/>
        <charset val="204"/>
      </rPr>
      <t xml:space="preserve"> ніж потрібно, год</t>
    </r>
  </si>
  <si>
    <t>Вродливий В.В.</t>
  </si>
  <si>
    <t>Відважний В.В.</t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</si>
  <si>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 Кількість </t>
    </r>
    <r>
      <rPr>
        <b/>
        <i/>
        <sz val="14"/>
        <color rgb="FF008000"/>
        <rFont val="Calibri"/>
        <family val="2"/>
        <charset val="204"/>
        <scheme val="minor"/>
      </rPr>
      <t>робочих днів</t>
    </r>
    <r>
      <rPr>
        <i/>
        <sz val="14"/>
        <color rgb="FF008000"/>
        <rFont val="Calibri"/>
        <family val="2"/>
        <charset val="204"/>
        <scheme val="minor"/>
      </rPr>
      <t xml:space="preserve"> відпрацьованих робітником.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</si>
  <si>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 Загальну суму </t>
    </r>
    <r>
      <rPr>
        <b/>
        <i/>
        <sz val="14"/>
        <color rgb="FF008000"/>
        <rFont val="Calibri"/>
        <family val="2"/>
        <charset val="204"/>
        <scheme val="minor"/>
      </rPr>
      <t>відпрацьованих годин</t>
    </r>
    <r>
      <rPr>
        <i/>
        <sz val="14"/>
        <color rgb="FF008000"/>
        <rFont val="Calibri"/>
        <family val="2"/>
        <charset val="204"/>
        <scheme val="minor"/>
      </rPr>
      <t xml:space="preserve"> за тиждень.</t>
    </r>
  </si>
  <si>
    <t xml:space="preserve">Визначити: </t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</si>
  <si>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 співробітників які відпрацювали </t>
    </r>
    <r>
      <rPr>
        <b/>
        <i/>
        <sz val="14"/>
        <color rgb="FF008000"/>
        <rFont val="Calibri"/>
        <family val="2"/>
        <charset val="204"/>
        <scheme val="minor"/>
      </rPr>
      <t>більше або менше ніж 40 годин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</si>
  <si>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  за поточний тиждень. Тобто, навпроти прізвища працівника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</si>
  <si>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 поставити нуль</t>
    </r>
    <r>
      <rPr>
        <b/>
        <i/>
        <sz val="14"/>
        <color rgb="FF008000"/>
        <rFont val="Calibri"/>
        <family val="2"/>
        <charset val="204"/>
        <scheme val="minor"/>
      </rPr>
      <t xml:space="preserve"> (0)</t>
    </r>
    <r>
      <rPr>
        <i/>
        <sz val="14"/>
        <color rgb="FF008000"/>
        <rFont val="Calibri"/>
        <family val="2"/>
        <charset val="204"/>
        <scheme val="minor"/>
      </rPr>
      <t xml:space="preserve">, якщо умова дає значення </t>
    </r>
    <r>
      <rPr>
        <b/>
        <i/>
        <sz val="14"/>
        <color rgb="FF008000"/>
        <rFont val="Calibri"/>
        <family val="2"/>
        <charset val="204"/>
        <scheme val="minor"/>
      </rPr>
      <t>FALSE</t>
    </r>
    <r>
      <rPr>
        <i/>
        <sz val="14"/>
        <color rgb="FF008000"/>
        <rFont val="Calibri"/>
        <family val="2"/>
        <charset val="204"/>
        <scheme val="minor"/>
      </rPr>
      <t xml:space="preserve">, або одиницю </t>
    </r>
    <r>
      <rPr>
        <b/>
        <i/>
        <sz val="14"/>
        <color rgb="FF008000"/>
        <rFont val="Calibri"/>
        <family val="2"/>
        <charset val="204"/>
        <scheme val="minor"/>
      </rPr>
      <t>(1)</t>
    </r>
    <r>
      <rPr>
        <i/>
        <sz val="14"/>
        <color rgb="FF008000"/>
        <rFont val="Calibri"/>
        <family val="2"/>
        <charset val="204"/>
        <scheme val="minor"/>
      </rPr>
      <t xml:space="preserve">, </t>
    </r>
  </si>
  <si>
    <t>Ціна 1 кВт/год. (грн.)</t>
  </si>
  <si>
    <t>І</t>
  </si>
  <si>
    <t>ІІ</t>
  </si>
  <si>
    <t>ІІІ</t>
  </si>
  <si>
    <t>за рік</t>
  </si>
  <si>
    <t>середнє</t>
  </si>
  <si>
    <t>макс</t>
  </si>
  <si>
    <t>мін</t>
  </si>
  <si>
    <t>Спожито (кВт)</t>
  </si>
  <si>
    <t>Оплата (грн.)</t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</si>
  <si>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 Кількість електроенергії</t>
    </r>
    <r>
      <rPr>
        <i/>
        <sz val="14"/>
        <color rgb="FF008000"/>
        <rFont val="Calibri"/>
        <family val="2"/>
        <charset val="204"/>
        <scheme val="minor"/>
      </rPr>
      <t xml:space="preserve">, яку спожили </t>
    </r>
    <r>
      <rPr>
        <b/>
        <i/>
        <sz val="14"/>
        <color rgb="FF008000"/>
        <rFont val="Calibri"/>
        <family val="2"/>
        <charset val="204"/>
        <scheme val="minor"/>
      </rPr>
      <t>за кожен місяць.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</si>
  <si>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 Загальну кількість</t>
    </r>
    <r>
      <rPr>
        <i/>
        <sz val="14"/>
        <color rgb="FF008000"/>
        <rFont val="Calibri"/>
        <family val="2"/>
        <charset val="204"/>
        <scheme val="minor"/>
      </rPr>
      <t xml:space="preserve"> електроенергії, яку спожили</t>
    </r>
    <r>
      <rPr>
        <b/>
        <i/>
        <sz val="14"/>
        <color rgb="FF008000"/>
        <rFont val="Calibri"/>
        <family val="2"/>
        <charset val="204"/>
        <scheme val="minor"/>
      </rPr>
      <t xml:space="preserve"> за рік.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</si>
  <si>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 Середньомісячне </t>
    </r>
    <r>
      <rPr>
        <i/>
        <sz val="14"/>
        <color rgb="FF008000"/>
        <rFont val="Calibri"/>
        <family val="2"/>
        <charset val="204"/>
        <scheme val="minor"/>
      </rPr>
      <t>споживання електроенергії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</si>
  <si>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 Максимальне </t>
    </r>
    <r>
      <rPr>
        <i/>
        <sz val="14"/>
        <color rgb="FF008000"/>
        <rFont val="Calibri"/>
        <family val="2"/>
        <charset val="204"/>
        <scheme val="minor"/>
      </rPr>
      <t>та</t>
    </r>
    <r>
      <rPr>
        <b/>
        <i/>
        <sz val="14"/>
        <color rgb="FF008000"/>
        <rFont val="Calibri"/>
        <family val="2"/>
        <charset val="204"/>
        <scheme val="minor"/>
      </rPr>
      <t xml:space="preserve"> Мінімальне </t>
    </r>
    <r>
      <rPr>
        <i/>
        <sz val="14"/>
        <color rgb="FF008000"/>
        <rFont val="Calibri"/>
        <family val="2"/>
        <charset val="204"/>
        <scheme val="minor"/>
      </rPr>
      <t>місячне споживання електроенергії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</si>
  <si>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 Щомісячну </t>
    </r>
    <r>
      <rPr>
        <i/>
        <sz val="14"/>
        <color rgb="FF008000"/>
        <rFont val="Calibri"/>
        <family val="2"/>
        <charset val="204"/>
        <scheme val="minor"/>
      </rPr>
      <t>плату за електроенергію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</si>
  <si>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 Загальну </t>
    </r>
    <r>
      <rPr>
        <i/>
        <sz val="14"/>
        <color rgb="FF008000"/>
        <rFont val="Calibri"/>
        <family val="2"/>
        <charset val="204"/>
        <scheme val="minor"/>
      </rPr>
      <t>плату за рік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</si>
  <si>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Середньомісячну </t>
    </r>
    <r>
      <rPr>
        <i/>
        <sz val="14"/>
        <color rgb="FF008000"/>
        <rFont val="Calibri"/>
        <family val="2"/>
        <charset val="204"/>
        <scheme val="minor"/>
      </rPr>
      <t>плату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</si>
  <si>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Максимальну </t>
    </r>
    <r>
      <rPr>
        <i/>
        <sz val="14"/>
        <color rgb="FF008000"/>
        <rFont val="Calibri"/>
        <family val="2"/>
        <charset val="204"/>
        <scheme val="minor"/>
      </rPr>
      <t>та</t>
    </r>
    <r>
      <rPr>
        <b/>
        <i/>
        <sz val="14"/>
        <color rgb="FF008000"/>
        <rFont val="Calibri"/>
        <family val="2"/>
        <charset val="204"/>
        <scheme val="minor"/>
      </rPr>
      <t xml:space="preserve"> Мінімальну </t>
    </r>
    <r>
      <rPr>
        <i/>
        <sz val="14"/>
        <color rgb="FF008000"/>
        <rFont val="Calibri"/>
        <family val="2"/>
        <charset val="204"/>
        <scheme val="minor"/>
      </rPr>
      <t>місячну плату за спожиту електроенергію</t>
    </r>
    <r>
      <rPr>
        <b/>
        <i/>
        <sz val="14"/>
        <color rgb="FF008000"/>
        <rFont val="Calibri"/>
        <family val="2"/>
        <charset val="204"/>
        <scheme val="minor"/>
      </rPr>
      <t>.</t>
    </r>
  </si>
  <si>
    <r>
      <t xml:space="preserve"> </t>
    </r>
    <r>
      <rPr>
        <i/>
        <sz val="14"/>
        <color rgb="FF008000"/>
        <rFont val="Calibri"/>
        <family val="2"/>
        <charset val="204"/>
        <scheme val="minor"/>
      </rPr>
      <t xml:space="preserve">         якщо умова дає значення </t>
    </r>
    <r>
      <rPr>
        <b/>
        <i/>
        <sz val="14"/>
        <color rgb="FF008000"/>
        <rFont val="Calibri"/>
        <family val="2"/>
        <charset val="204"/>
        <scheme val="minor"/>
      </rPr>
      <t>TRUE</t>
    </r>
    <r>
      <rPr>
        <i/>
        <sz val="14"/>
        <color rgb="FF008000"/>
        <rFont val="Calibri"/>
        <family val="2"/>
        <charset val="204"/>
        <scheme val="minor"/>
      </rPr>
      <t>.</t>
    </r>
    <r>
      <rPr>
        <b/>
        <i/>
        <sz val="14"/>
        <color rgb="FF008000"/>
        <rFont val="Calibri"/>
        <family val="2"/>
        <charset val="204"/>
        <scheme val="minor"/>
      </rPr>
      <t xml:space="preserve"> (+0 в кінці)</t>
    </r>
  </si>
  <si>
    <t>H4:J11</t>
  </si>
  <si>
    <t>M:M</t>
  </si>
  <si>
    <t>O8:Q8</t>
  </si>
  <si>
    <t>ctrl</t>
  </si>
  <si>
    <t>shift</t>
  </si>
  <si>
    <t>ctl+end</t>
  </si>
  <si>
    <t>ctrl+z</t>
  </si>
  <si>
    <t>Отримані дані</t>
  </si>
  <si>
    <t>Правильне написання</t>
  </si>
  <si>
    <t>шевченко м.і.</t>
  </si>
  <si>
    <t>панасенко а.ф.</t>
  </si>
  <si>
    <t>друбич б.с.</t>
  </si>
  <si>
    <t>тарасюк о.г.</t>
  </si>
  <si>
    <t>ковалевський с.л.</t>
  </si>
  <si>
    <t>коваль м.р.</t>
  </si>
  <si>
    <t>марченко л.о.</t>
  </si>
  <si>
    <t>пушкар н.с.</t>
  </si>
  <si>
    <t>долар</t>
  </si>
  <si>
    <t>ім'я дати</t>
  </si>
  <si>
    <t>MAX</t>
  </si>
  <si>
    <t>MIN</t>
  </si>
  <si>
    <t>AVERAGE</t>
  </si>
  <si>
    <t>сортування: меню, права кнопка, багаторівневе (рядків та стовпців)</t>
  </si>
  <si>
    <t>фільтр чисел, кольору</t>
  </si>
  <si>
    <t xml:space="preserve">фільтрування </t>
  </si>
  <si>
    <t>К18</t>
  </si>
  <si>
    <t xml:space="preserve">MIN &gt; </t>
  </si>
  <si>
    <t xml:space="preserve">AVERAGE &gt; </t>
  </si>
  <si>
    <t>NOW()</t>
  </si>
  <si>
    <t>TODAY()</t>
  </si>
  <si>
    <t>Заповнити Прогресія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</si>
</sst>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d\.mm\.yy;@"/>
    <numFmt numFmtId="165" formatCode="h:mm:ss;@"/>
    <numFmt numFmtId="166" formatCode="#,##0&quot;₴&quot;;\-#,##0&quot;₴&quot;"/>
    <numFmt numFmtId="167" formatCode="#,##0&quot;₴&quot;;[Red]\-#,##0&quot;₴&quot;"/>
    <numFmt numFmtId="168" formatCode="#,##0\ &quot;₴&quot;;[Red]#,##0\ &quot;₴&quot;"/>
    <numFmt numFmtId="169" formatCode="_-* #,##0_р_._-;\-* #,##0_р_._-;_-* &quot;-&quot;??_р_._-;_-@_-"/>
    <numFmt numFmtId="170" formatCode="_-* #,##0.00\ _₽_-;\-* #,##0.00\ _₽_-;_-* &quot;-&quot;??\ _₽_-;_-@_-"/>
  </numFmts>
  <fonts count="3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8"/>
      <color rgb="FF008000"/>
      <name val="Trebuchet MS"/>
      <family val="2"/>
      <charset val="204"/>
    </font>
    <font>
      <b/>
      <i/>
      <sz val="11"/>
      <color theme="0"/>
      <name val="Trebuchet MS"/>
      <family val="2"/>
      <charset val="204"/>
    </font>
    <font>
      <b/>
      <i/>
      <sz val="11"/>
      <color theme="7" tint="0.39997558519241921"/>
      <name val="Trebuchet MS"/>
      <family val="2"/>
      <charset val="204"/>
    </font>
    <font>
      <sz val="11"/>
      <color theme="1"/>
      <name val="Century Gothic"/>
      <family val="2"/>
      <charset val="204"/>
    </font>
    <font>
      <b/>
      <i/>
      <sz val="14"/>
      <color rgb="FFFF5050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i/>
      <sz val="14"/>
      <color rgb="FF008000"/>
      <name val="Calibri"/>
      <family val="2"/>
      <charset val="204"/>
      <scheme val="minor"/>
    </font>
    <font>
      <b/>
      <i/>
      <sz val="12"/>
      <color theme="0"/>
      <name val="Trebuchet MS"/>
      <family val="2"/>
      <charset val="204"/>
    </font>
    <font>
      <sz val="12"/>
      <color theme="1"/>
      <name val="Calibri"/>
      <family val="2"/>
      <charset val="204"/>
      <scheme val="minor"/>
    </font>
    <font>
      <b/>
      <i/>
      <sz val="14"/>
      <color theme="0"/>
      <name val="Trebuchet MS"/>
      <family val="2"/>
      <charset val="204"/>
    </font>
    <font>
      <sz val="10"/>
      <name val="MS Sans Serif"/>
      <family val="2"/>
      <charset val="204"/>
    </font>
    <font>
      <sz val="11"/>
      <name val="Century Gothic"/>
      <family val="2"/>
      <charset val="204"/>
    </font>
    <font>
      <sz val="12"/>
      <name val="Century Gothic"/>
      <family val="2"/>
      <charset val="204"/>
    </font>
    <font>
      <sz val="16"/>
      <color theme="1"/>
      <name val="Century Gothic"/>
      <family val="2"/>
      <charset val="204"/>
    </font>
    <font>
      <sz val="11"/>
      <color rgb="FF008000"/>
      <name val="Calibri"/>
      <family val="2"/>
      <charset val="204"/>
      <scheme val="minor"/>
    </font>
    <font>
      <sz val="12"/>
      <color theme="1"/>
      <name val="Century Gothic"/>
      <family val="2"/>
      <charset val="204"/>
    </font>
    <font>
      <i/>
      <sz val="12"/>
      <color theme="0"/>
      <name val="Trebuchet MS"/>
      <family val="2"/>
      <charset val="204"/>
    </font>
    <font>
      <b/>
      <i/>
      <sz val="12"/>
      <name val="Trebuchet MS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3B3838"/>
      <name val="Calibri"/>
      <family val="2"/>
      <charset val="204"/>
      <scheme val="minor"/>
    </font>
    <font>
      <b/>
      <i/>
      <sz val="12"/>
      <color theme="1"/>
      <name val="Trebuchet MS"/>
      <family val="2"/>
      <charset val="204"/>
    </font>
    <font>
      <b/>
      <i/>
      <sz val="12"/>
      <color rgb="FFFFFF00"/>
      <name val="Trebuchet MS"/>
      <family val="2"/>
      <charset val="204"/>
    </font>
    <font>
      <b/>
      <sz val="12"/>
      <color theme="1"/>
      <name val="Century Gothic"/>
      <family val="2"/>
      <charset val="204"/>
    </font>
    <font>
      <b/>
      <sz val="18"/>
      <color theme="1"/>
      <name val="Century Gothic"/>
      <family val="2"/>
      <charset val="204"/>
    </font>
    <font>
      <b/>
      <sz val="12"/>
      <color theme="0"/>
      <name val="Trebuchet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339966"/>
      </left>
      <right/>
      <top/>
      <bottom/>
      <diagonal/>
    </border>
    <border>
      <left/>
      <right/>
      <top style="thin">
        <color rgb="FF339966"/>
      </top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/>
      <top style="thin">
        <color indexed="64"/>
      </top>
      <bottom/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medium">
        <color rgb="FF008000"/>
      </right>
      <top style="thin">
        <color rgb="FF008000"/>
      </top>
      <bottom style="thin">
        <color rgb="FF008000"/>
      </bottom>
      <diagonal/>
    </border>
    <border>
      <left style="medium">
        <color rgb="FF008000"/>
      </left>
      <right style="thick">
        <color theme="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theme="0"/>
      </right>
      <top style="medium">
        <color rgb="FF008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8000"/>
      </top>
      <bottom style="thin">
        <color theme="0"/>
      </bottom>
      <diagonal/>
    </border>
    <border>
      <left style="thin">
        <color theme="0"/>
      </left>
      <right style="medium">
        <color rgb="FF008000"/>
      </right>
      <top style="medium">
        <color rgb="FF008000"/>
      </top>
      <bottom style="thin">
        <color theme="0"/>
      </bottom>
      <diagonal/>
    </border>
    <border>
      <left style="medium">
        <color rgb="FF008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008000"/>
      </right>
      <top style="thin">
        <color theme="0"/>
      </top>
      <bottom/>
      <diagonal/>
    </border>
    <border>
      <left style="medium">
        <color rgb="FF008000"/>
      </left>
      <right/>
      <top style="thin">
        <color theme="0"/>
      </top>
      <bottom style="thin">
        <color theme="0"/>
      </bottom>
      <diagonal/>
    </border>
    <border>
      <left style="medium">
        <color rgb="FF008000"/>
      </left>
      <right/>
      <top style="thin">
        <color theme="0"/>
      </top>
      <bottom style="medium">
        <color rgb="FF008000"/>
      </bottom>
      <diagonal/>
    </border>
    <border>
      <left style="thin">
        <color rgb="FF008000"/>
      </left>
      <right style="medium">
        <color rgb="FF008000"/>
      </right>
      <top style="thin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thin">
        <color theme="0"/>
      </bottom>
      <diagonal/>
    </border>
    <border>
      <left/>
      <right style="medium">
        <color rgb="FF008000"/>
      </right>
      <top style="medium">
        <color rgb="FF008000"/>
      </top>
      <bottom style="thin">
        <color theme="0"/>
      </bottom>
      <diagonal/>
    </border>
    <border>
      <left style="medium">
        <color rgb="FF008000"/>
      </left>
      <right/>
      <top style="medium">
        <color rgb="FF008000"/>
      </top>
      <bottom/>
      <diagonal/>
    </border>
    <border>
      <left/>
      <right style="medium">
        <color rgb="FF008000"/>
      </right>
      <top style="medium">
        <color rgb="FF008000"/>
      </top>
      <bottom/>
      <diagonal/>
    </border>
    <border>
      <left style="medium">
        <color rgb="FF00800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rgb="FF008000"/>
      </left>
      <right/>
      <top/>
      <bottom/>
      <diagonal/>
    </border>
    <border>
      <left/>
      <right style="medium">
        <color rgb="FF008000"/>
      </right>
      <top/>
      <bottom/>
      <diagonal/>
    </border>
    <border>
      <left style="medium">
        <color rgb="FF008000"/>
      </left>
      <right/>
      <top/>
      <bottom style="medium">
        <color rgb="FF008000"/>
      </bottom>
      <diagonal/>
    </border>
    <border>
      <left/>
      <right style="medium">
        <color rgb="FF008000"/>
      </right>
      <top/>
      <bottom style="medium">
        <color rgb="FF008000"/>
      </bottom>
      <diagonal/>
    </border>
    <border>
      <left style="thin">
        <color theme="0"/>
      </left>
      <right style="thin">
        <color theme="0"/>
      </right>
      <top style="medium">
        <color rgb="FF008000"/>
      </top>
      <bottom/>
      <diagonal/>
    </border>
    <border>
      <left style="thin">
        <color theme="0"/>
      </left>
      <right style="medium">
        <color rgb="FF008000"/>
      </right>
      <top style="medium">
        <color rgb="FF00800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/>
      <right style="thin">
        <color theme="0"/>
      </right>
      <top style="medium">
        <color rgb="FF008000"/>
      </top>
      <bottom/>
      <diagonal/>
    </border>
    <border>
      <left style="medium">
        <color rgb="FF00800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rgb="FF008000"/>
      </bottom>
      <diagonal/>
    </border>
    <border>
      <left/>
      <right style="medium">
        <color rgb="FF008000"/>
      </right>
      <top/>
      <bottom style="thin">
        <color rgb="FF008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B2B2B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5" fillId="5" borderId="0" applyNumberFormat="0" applyBorder="0" applyProtection="0"/>
    <xf numFmtId="0" fontId="6" fillId="6" borderId="2"/>
    <xf numFmtId="0" fontId="6" fillId="6" borderId="0"/>
    <xf numFmtId="0" fontId="6" fillId="7" borderId="1"/>
    <xf numFmtId="0" fontId="6" fillId="6" borderId="0"/>
    <xf numFmtId="0" fontId="6" fillId="6" borderId="2"/>
    <xf numFmtId="0" fontId="5" fillId="0" borderId="0"/>
    <xf numFmtId="0" fontId="6" fillId="0" borderId="0"/>
    <xf numFmtId="0" fontId="6" fillId="7" borderId="1"/>
    <xf numFmtId="0" fontId="6" fillId="0" borderId="0"/>
    <xf numFmtId="0" fontId="9" fillId="0" borderId="0"/>
    <xf numFmtId="0" fontId="5" fillId="5" borderId="0" applyNumberFormat="0" applyBorder="0" applyProtection="0"/>
    <xf numFmtId="0" fontId="6" fillId="0" borderId="11" applyNumberFormat="0" applyFont="0" applyFill="0" applyAlignment="0"/>
    <xf numFmtId="0" fontId="7" fillId="0" borderId="0" applyNumberFormat="0" applyFill="0" applyBorder="0" applyAlignment="0" applyProtection="0"/>
    <xf numFmtId="0" fontId="6" fillId="0" borderId="12" applyNumberFormat="0" applyFont="0" applyFill="0" applyAlignment="0"/>
    <xf numFmtId="0" fontId="6" fillId="0" borderId="14" applyNumberFormat="0" applyFont="0" applyFill="0" applyAlignment="0"/>
    <xf numFmtId="0" fontId="6" fillId="0" borderId="15" applyNumberFormat="0" applyFont="0" applyFill="0"/>
    <xf numFmtId="166" fontId="9" fillId="0" borderId="0" applyBorder="0" applyAlignment="0" applyProtection="0"/>
    <xf numFmtId="14" fontId="9" fillId="0" borderId="0" applyFill="0" applyBorder="0" applyAlignment="0"/>
    <xf numFmtId="168" fontId="6" fillId="8" borderId="0" applyFont="0" applyBorder="0" applyAlignment="0"/>
    <xf numFmtId="0" fontId="21" fillId="0" borderId="0"/>
    <xf numFmtId="170" fontId="1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4" applyFont="1"/>
    <xf numFmtId="0" fontId="3" fillId="0" borderId="0" xfId="4"/>
    <xf numFmtId="0" fontId="5" fillId="5" borderId="0" xfId="5" applyAlignment="1">
      <alignment horizontal="center" vertical="center"/>
    </xf>
    <xf numFmtId="0" fontId="5" fillId="5" borderId="0" xfId="5"/>
    <xf numFmtId="0" fontId="5" fillId="5" borderId="0" xfId="5" applyAlignment="1">
      <alignment horizontal="right"/>
    </xf>
    <xf numFmtId="0" fontId="6" fillId="6" borderId="2" xfId="6"/>
    <xf numFmtId="0" fontId="6" fillId="6" borderId="3" xfId="7" applyBorder="1" applyAlignment="1">
      <alignment horizontal="left"/>
    </xf>
    <xf numFmtId="0" fontId="6" fillId="7" borderId="4" xfId="8" applyBorder="1"/>
    <xf numFmtId="0" fontId="6" fillId="6" borderId="3" xfId="9" applyBorder="1"/>
    <xf numFmtId="0" fontId="6" fillId="6" borderId="2" xfId="10"/>
    <xf numFmtId="0" fontId="6" fillId="0" borderId="0" xfId="12"/>
    <xf numFmtId="0" fontId="6" fillId="6" borderId="3" xfId="7" applyBorder="1"/>
    <xf numFmtId="0" fontId="6" fillId="0" borderId="0" xfId="12" applyAlignment="1">
      <alignment horizontal="left"/>
    </xf>
    <xf numFmtId="0" fontId="6" fillId="6" borderId="5" xfId="7" applyBorder="1"/>
    <xf numFmtId="0" fontId="7" fillId="0" borderId="6" xfId="12" applyFont="1" applyBorder="1" applyAlignment="1">
      <alignment horizontal="left"/>
    </xf>
    <xf numFmtId="0" fontId="6" fillId="7" borderId="7" xfId="8" applyBorder="1"/>
    <xf numFmtId="0" fontId="6" fillId="7" borderId="8" xfId="8" applyBorder="1"/>
    <xf numFmtId="0" fontId="6" fillId="7" borderId="7" xfId="13" applyBorder="1"/>
    <xf numFmtId="0" fontId="6" fillId="7" borderId="1" xfId="13"/>
    <xf numFmtId="164" fontId="6" fillId="7" borderId="7" xfId="13" applyNumberFormat="1" applyBorder="1" applyAlignment="1">
      <alignment horizontal="right"/>
    </xf>
    <xf numFmtId="165" fontId="6" fillId="7" borderId="7" xfId="13" applyNumberFormat="1" applyBorder="1" applyAlignment="1">
      <alignment horizontal="right"/>
    </xf>
    <xf numFmtId="0" fontId="8" fillId="5" borderId="0" xfId="5" applyFont="1"/>
    <xf numFmtId="0" fontId="8" fillId="5" borderId="0" xfId="5" applyFont="1" applyAlignment="1">
      <alignment horizontal="right"/>
    </xf>
    <xf numFmtId="0" fontId="6" fillId="6" borderId="3" xfId="9" applyBorder="1" applyAlignment="1">
      <alignment horizontal="right"/>
    </xf>
    <xf numFmtId="0" fontId="6" fillId="0" borderId="0" xfId="14" applyAlignment="1">
      <alignment horizontal="left"/>
    </xf>
    <xf numFmtId="0" fontId="6" fillId="6" borderId="2" xfId="6" applyAlignment="1">
      <alignment horizontal="left"/>
    </xf>
    <xf numFmtId="0" fontId="6" fillId="7" borderId="1" xfId="13" applyAlignment="1">
      <alignment horizontal="right"/>
    </xf>
    <xf numFmtId="0" fontId="6" fillId="0" borderId="0" xfId="15" applyFont="1"/>
    <xf numFmtId="0" fontId="5" fillId="5" borderId="0" xfId="16"/>
    <xf numFmtId="0" fontId="6" fillId="6" borderId="0" xfId="9"/>
    <xf numFmtId="0" fontId="6" fillId="0" borderId="0" xfId="15" applyFont="1" applyAlignment="1">
      <alignment horizontal="left"/>
    </xf>
    <xf numFmtId="0" fontId="9" fillId="0" borderId="0" xfId="15"/>
    <xf numFmtId="0" fontId="6" fillId="6" borderId="11" xfId="17" applyFont="1" applyFill="1"/>
    <xf numFmtId="0" fontId="10" fillId="7" borderId="1" xfId="13" applyFont="1"/>
    <xf numFmtId="0" fontId="10" fillId="6" borderId="0" xfId="9" applyFont="1"/>
    <xf numFmtId="0" fontId="7" fillId="6" borderId="0" xfId="18" applyFill="1"/>
    <xf numFmtId="0" fontId="0" fillId="0" borderId="12" xfId="19" applyFont="1" applyFill="1"/>
    <xf numFmtId="0" fontId="9" fillId="0" borderId="13" xfId="15" applyBorder="1"/>
    <xf numFmtId="0" fontId="0" fillId="0" borderId="14" xfId="20" applyFont="1" applyFill="1"/>
    <xf numFmtId="0" fontId="9" fillId="0" borderId="0" xfId="15" applyAlignment="1">
      <alignment horizontal="left"/>
    </xf>
    <xf numFmtId="0" fontId="0" fillId="0" borderId="15" xfId="21" applyFont="1" applyFill="1"/>
    <xf numFmtId="0" fontId="9" fillId="0" borderId="16" xfId="15" applyBorder="1"/>
    <xf numFmtId="0" fontId="0" fillId="0" borderId="17" xfId="20" applyFont="1" applyFill="1" applyBorder="1"/>
    <xf numFmtId="0" fontId="0" fillId="6" borderId="0" xfId="9" applyFont="1"/>
    <xf numFmtId="0" fontId="0" fillId="6" borderId="11" xfId="17" applyFont="1" applyFill="1"/>
    <xf numFmtId="0" fontId="0" fillId="0" borderId="11" xfId="17" applyFont="1"/>
    <xf numFmtId="0" fontId="9" fillId="0" borderId="18" xfId="15" applyBorder="1"/>
    <xf numFmtId="166" fontId="9" fillId="6" borderId="0" xfId="22" applyFill="1"/>
    <xf numFmtId="166" fontId="9" fillId="0" borderId="0" xfId="22"/>
    <xf numFmtId="14" fontId="9" fillId="0" borderId="0" xfId="23"/>
    <xf numFmtId="167" fontId="9" fillId="0" borderId="0" xfId="15" applyNumberFormat="1"/>
    <xf numFmtId="167" fontId="0" fillId="8" borderId="0" xfId="24" applyNumberFormat="1" applyFont="1"/>
    <xf numFmtId="0" fontId="12" fillId="10" borderId="19" xfId="0" applyFont="1" applyFill="1" applyBorder="1"/>
    <xf numFmtId="0" fontId="14" fillId="0" borderId="20" xfId="0" applyFont="1" applyBorder="1" applyAlignment="1">
      <alignment horizontal="center" vertical="center"/>
    </xf>
    <xf numFmtId="0" fontId="0" fillId="9" borderId="0" xfId="0" applyFill="1"/>
    <xf numFmtId="0" fontId="12" fillId="10" borderId="21" xfId="0" applyFont="1" applyFill="1" applyBorder="1"/>
    <xf numFmtId="0" fontId="14" fillId="0" borderId="22" xfId="0" applyFont="1" applyBorder="1"/>
    <xf numFmtId="0" fontId="15" fillId="9" borderId="0" xfId="0" applyFont="1" applyFill="1"/>
    <xf numFmtId="0" fontId="16" fillId="9" borderId="0" xfId="0" applyFont="1" applyFill="1"/>
    <xf numFmtId="0" fontId="17" fillId="9" borderId="0" xfId="0" applyFont="1" applyFill="1"/>
    <xf numFmtId="0" fontId="18" fillId="10" borderId="23" xfId="3" applyFont="1" applyFill="1" applyBorder="1" applyAlignment="1">
      <alignment horizontal="center" vertical="center" wrapText="1"/>
    </xf>
    <xf numFmtId="0" fontId="18" fillId="10" borderId="24" xfId="3" applyFont="1" applyFill="1" applyBorder="1" applyAlignment="1">
      <alignment horizontal="center" vertical="center" wrapText="1"/>
    </xf>
    <xf numFmtId="0" fontId="18" fillId="10" borderId="25" xfId="3" applyFont="1" applyFill="1" applyBorder="1" applyAlignment="1">
      <alignment horizontal="center" vertical="center" wrapText="1"/>
    </xf>
    <xf numFmtId="0" fontId="19" fillId="9" borderId="0" xfId="0" applyFont="1" applyFill="1"/>
    <xf numFmtId="0" fontId="20" fillId="10" borderId="26" xfId="3" applyFont="1" applyFill="1" applyBorder="1" applyAlignment="1">
      <alignment horizontal="center" vertical="center" wrapText="1"/>
    </xf>
    <xf numFmtId="0" fontId="22" fillId="0" borderId="23" xfId="25" applyFont="1" applyBorder="1" applyAlignment="1">
      <alignment horizontal="center"/>
    </xf>
    <xf numFmtId="0" fontId="22" fillId="0" borderId="24" xfId="25" applyFont="1" applyBorder="1"/>
    <xf numFmtId="1" fontId="23" fillId="9" borderId="25" xfId="25" applyNumberFormat="1" applyFont="1" applyFill="1" applyBorder="1" applyAlignment="1">
      <alignment wrapText="1"/>
    </xf>
    <xf numFmtId="2" fontId="24" fillId="9" borderId="27" xfId="0" applyNumberFormat="1" applyFont="1" applyFill="1" applyBorder="1" applyAlignment="1">
      <alignment horizontal="center" vertical="center"/>
    </xf>
    <xf numFmtId="0" fontId="22" fillId="0" borderId="21" xfId="25" applyFont="1" applyBorder="1" applyAlignment="1">
      <alignment horizontal="center"/>
    </xf>
    <xf numFmtId="0" fontId="22" fillId="0" borderId="22" xfId="25" applyFont="1" applyBorder="1"/>
    <xf numFmtId="0" fontId="25" fillId="9" borderId="0" xfId="0" applyFont="1" applyFill="1"/>
    <xf numFmtId="0" fontId="18" fillId="10" borderId="32" xfId="0" applyFont="1" applyFill="1" applyBorder="1" applyAlignment="1">
      <alignment horizontal="center" vertical="center"/>
    </xf>
    <xf numFmtId="0" fontId="18" fillId="10" borderId="34" xfId="25" applyFont="1" applyFill="1" applyBorder="1" applyAlignment="1">
      <alignment horizontal="left" vertical="center"/>
    </xf>
    <xf numFmtId="0" fontId="26" fillId="0" borderId="24" xfId="0" applyFont="1" applyBorder="1" applyAlignment="1">
      <alignment horizontal="center" vertical="center"/>
    </xf>
    <xf numFmtId="0" fontId="26" fillId="0" borderId="24" xfId="2" applyFont="1" applyFill="1" applyBorder="1"/>
    <xf numFmtId="0" fontId="26" fillId="0" borderId="25" xfId="2" applyFont="1" applyFill="1" applyBorder="1"/>
    <xf numFmtId="0" fontId="18" fillId="10" borderId="35" xfId="25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vertical="center"/>
    </xf>
    <xf numFmtId="0" fontId="26" fillId="0" borderId="22" xfId="2" applyFont="1" applyFill="1" applyBorder="1"/>
    <xf numFmtId="0" fontId="26" fillId="0" borderId="36" xfId="2" applyFont="1" applyFill="1" applyBorder="1"/>
    <xf numFmtId="0" fontId="18" fillId="10" borderId="28" xfId="0" applyFont="1" applyFill="1" applyBorder="1" applyAlignment="1">
      <alignment horizontal="center" vertical="center"/>
    </xf>
    <xf numFmtId="0" fontId="18" fillId="10" borderId="34" xfId="25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left" vertical="center"/>
    </xf>
    <xf numFmtId="0" fontId="26" fillId="0" borderId="24" xfId="0" applyFont="1" applyBorder="1" applyAlignment="1">
      <alignment horizontal="center"/>
    </xf>
    <xf numFmtId="0" fontId="26" fillId="0" borderId="25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28" fillId="2" borderId="35" xfId="1" applyFont="1" applyBorder="1" applyAlignment="1">
      <alignment horizontal="left" vertical="center"/>
    </xf>
    <xf numFmtId="0" fontId="26" fillId="0" borderId="22" xfId="0" applyFont="1" applyBorder="1" applyAlignment="1">
      <alignment horizontal="center"/>
    </xf>
    <xf numFmtId="0" fontId="26" fillId="0" borderId="36" xfId="0" applyFont="1" applyBorder="1" applyAlignment="1">
      <alignment horizontal="center"/>
    </xf>
    <xf numFmtId="0" fontId="6" fillId="8" borderId="0" xfId="12" applyFill="1"/>
    <xf numFmtId="0" fontId="29" fillId="0" borderId="0" xfId="0" applyFont="1" applyAlignment="1">
      <alignment vertical="center" readingOrder="1"/>
    </xf>
    <xf numFmtId="0" fontId="30" fillId="0" borderId="0" xfId="0" applyFont="1"/>
    <xf numFmtId="0" fontId="31" fillId="0" borderId="0" xfId="0" applyFont="1" applyAlignment="1">
      <alignment horizontal="center" vertical="center"/>
    </xf>
    <xf numFmtId="0" fontId="18" fillId="10" borderId="41" xfId="0" applyFont="1" applyFill="1" applyBorder="1" applyAlignment="1">
      <alignment horizontal="center" vertical="center" wrapText="1"/>
    </xf>
    <xf numFmtId="169" fontId="18" fillId="10" borderId="42" xfId="0" applyNumberFormat="1" applyFont="1" applyFill="1" applyBorder="1" applyAlignment="1">
      <alignment horizontal="center" vertical="center" wrapText="1"/>
    </xf>
    <xf numFmtId="169" fontId="18" fillId="10" borderId="32" xfId="0" applyNumberFormat="1" applyFont="1" applyFill="1" applyBorder="1" applyAlignment="1">
      <alignment horizontal="center" vertical="center" wrapText="1"/>
    </xf>
    <xf numFmtId="169" fontId="18" fillId="10" borderId="33" xfId="0" applyNumberFormat="1" applyFont="1" applyFill="1" applyBorder="1" applyAlignment="1">
      <alignment horizontal="center" vertical="center" wrapText="1"/>
    </xf>
    <xf numFmtId="0" fontId="18" fillId="10" borderId="34" xfId="0" applyFont="1" applyFill="1" applyBorder="1" applyAlignment="1">
      <alignment horizontal="center" vertical="center"/>
    </xf>
    <xf numFmtId="1" fontId="26" fillId="0" borderId="24" xfId="26" applyNumberFormat="1" applyFont="1" applyBorder="1" applyAlignment="1">
      <alignment horizontal="center"/>
    </xf>
    <xf numFmtId="1" fontId="26" fillId="0" borderId="25" xfId="26" applyNumberFormat="1" applyFont="1" applyBorder="1" applyAlignment="1">
      <alignment horizontal="center"/>
    </xf>
    <xf numFmtId="0" fontId="18" fillId="10" borderId="35" xfId="0" applyFont="1" applyFill="1" applyBorder="1" applyAlignment="1">
      <alignment horizontal="center" vertical="center"/>
    </xf>
    <xf numFmtId="1" fontId="26" fillId="0" borderId="22" xfId="26" applyNumberFormat="1" applyFont="1" applyBorder="1" applyAlignment="1">
      <alignment horizontal="center"/>
    </xf>
    <xf numFmtId="1" fontId="26" fillId="0" borderId="36" xfId="26" applyNumberFormat="1" applyFont="1" applyBorder="1" applyAlignment="1">
      <alignment horizontal="center"/>
    </xf>
    <xf numFmtId="0" fontId="18" fillId="10" borderId="28" xfId="25" applyFont="1" applyFill="1" applyBorder="1" applyAlignment="1">
      <alignment horizontal="center" vertical="center" wrapText="1"/>
    </xf>
    <xf numFmtId="0" fontId="18" fillId="10" borderId="29" xfId="25" applyFont="1" applyFill="1" applyBorder="1" applyAlignment="1">
      <alignment horizontal="center" vertical="center" wrapText="1"/>
    </xf>
    <xf numFmtId="0" fontId="18" fillId="10" borderId="47" xfId="25" applyFont="1" applyFill="1" applyBorder="1" applyAlignment="1">
      <alignment horizontal="center" vertical="center" wrapText="1"/>
    </xf>
    <xf numFmtId="0" fontId="18" fillId="10" borderId="48" xfId="25" applyFont="1" applyFill="1" applyBorder="1" applyAlignment="1">
      <alignment horizontal="center" vertical="center" wrapText="1"/>
    </xf>
    <xf numFmtId="0" fontId="35" fillId="10" borderId="31" xfId="25" applyFont="1" applyFill="1" applyBorder="1" applyAlignment="1">
      <alignment horizontal="center"/>
    </xf>
    <xf numFmtId="0" fontId="35" fillId="10" borderId="49" xfId="25" applyFont="1" applyFill="1" applyBorder="1"/>
    <xf numFmtId="0" fontId="23" fillId="11" borderId="24" xfId="25" applyFont="1" applyFill="1" applyBorder="1" applyAlignment="1">
      <alignment horizontal="right"/>
    </xf>
    <xf numFmtId="0" fontId="23" fillId="0" borderId="24" xfId="25" applyFont="1" applyBorder="1"/>
    <xf numFmtId="0" fontId="36" fillId="0" borderId="0" xfId="0" applyFont="1"/>
    <xf numFmtId="0" fontId="35" fillId="10" borderId="52" xfId="0" applyFont="1" applyFill="1" applyBorder="1" applyAlignment="1">
      <alignment horizontal="center" vertical="center"/>
    </xf>
    <xf numFmtId="0" fontId="35" fillId="10" borderId="47" xfId="0" applyFont="1" applyFill="1" applyBorder="1" applyAlignment="1">
      <alignment horizontal="center" vertical="center"/>
    </xf>
    <xf numFmtId="0" fontId="18" fillId="10" borderId="53" xfId="0" applyFont="1" applyFill="1" applyBorder="1" applyAlignment="1">
      <alignment vertical="center"/>
    </xf>
    <xf numFmtId="0" fontId="33" fillId="0" borderId="24" xfId="0" applyFont="1" applyBorder="1" applyAlignment="1">
      <alignment horizontal="center"/>
    </xf>
    <xf numFmtId="0" fontId="18" fillId="10" borderId="34" xfId="0" applyFont="1" applyFill="1" applyBorder="1" applyAlignment="1">
      <alignment vertical="center"/>
    </xf>
    <xf numFmtId="0" fontId="26" fillId="0" borderId="24" xfId="0" applyFont="1" applyBorder="1"/>
    <xf numFmtId="0" fontId="26" fillId="0" borderId="25" xfId="0" applyFont="1" applyBorder="1"/>
    <xf numFmtId="0" fontId="18" fillId="10" borderId="35" xfId="0" applyFont="1" applyFill="1" applyBorder="1" applyAlignment="1">
      <alignment vertical="center"/>
    </xf>
    <xf numFmtId="0" fontId="26" fillId="0" borderId="22" xfId="0" applyFont="1" applyBorder="1"/>
    <xf numFmtId="0" fontId="26" fillId="0" borderId="36" xfId="0" applyFont="1" applyBorder="1"/>
    <xf numFmtId="0" fontId="3" fillId="0" borderId="0" xfId="4" applyAlignment="1">
      <alignment horizontal="center"/>
    </xf>
    <xf numFmtId="0" fontId="3" fillId="12" borderId="0" xfId="4" applyFill="1"/>
    <xf numFmtId="0" fontId="3" fillId="13" borderId="0" xfId="4" applyFill="1"/>
    <xf numFmtId="0" fontId="3" fillId="15" borderId="0" xfId="4" applyFill="1" applyAlignment="1">
      <alignment horizontal="center"/>
    </xf>
    <xf numFmtId="0" fontId="3" fillId="16" borderId="0" xfId="4" applyFill="1"/>
    <xf numFmtId="0" fontId="6" fillId="17" borderId="0" xfId="15" applyFont="1" applyFill="1" applyAlignment="1">
      <alignment horizontal="center"/>
    </xf>
    <xf numFmtId="0" fontId="3" fillId="18" borderId="0" xfId="4" applyFill="1" applyAlignment="1">
      <alignment horizontal="center"/>
    </xf>
    <xf numFmtId="0" fontId="5" fillId="5" borderId="0" xfId="16" applyAlignment="1">
      <alignment horizontal="right"/>
    </xf>
    <xf numFmtId="0" fontId="5" fillId="0" borderId="0" xfId="15" applyFont="1"/>
    <xf numFmtId="0" fontId="3" fillId="6" borderId="0" xfId="4" applyFill="1" applyAlignment="1">
      <alignment horizontal="center" vertical="center"/>
    </xf>
    <xf numFmtId="20" fontId="3" fillId="12" borderId="0" xfId="4" applyNumberFormat="1" applyFill="1" applyAlignment="1">
      <alignment horizontal="right"/>
    </xf>
    <xf numFmtId="0" fontId="3" fillId="13" borderId="0" xfId="4" applyFill="1" applyAlignment="1">
      <alignment horizontal="center" vertical="center"/>
    </xf>
    <xf numFmtId="0" fontId="3" fillId="14" borderId="0" xfId="4" applyFill="1" applyAlignment="1">
      <alignment horizontal="center"/>
    </xf>
    <xf numFmtId="0" fontId="6" fillId="7" borderId="59" xfId="13" applyBorder="1" applyAlignment="1">
      <alignment horizontal="center"/>
    </xf>
    <xf numFmtId="0" fontId="6" fillId="7" borderId="7" xfId="13" applyBorder="1" applyAlignment="1">
      <alignment horizontal="center"/>
    </xf>
    <xf numFmtId="0" fontId="8" fillId="5" borderId="0" xfId="5" applyFont="1" applyAlignment="1">
      <alignment horizontal="center"/>
    </xf>
    <xf numFmtId="0" fontId="8" fillId="5" borderId="9" xfId="5" applyFont="1" applyBorder="1" applyAlignment="1">
      <alignment horizontal="center"/>
    </xf>
    <xf numFmtId="0" fontId="8" fillId="5" borderId="10" xfId="5" applyFont="1" applyBorder="1" applyAlignment="1">
      <alignment horizontal="center"/>
    </xf>
    <xf numFmtId="165" fontId="6" fillId="7" borderId="57" xfId="13" applyNumberFormat="1" applyBorder="1" applyAlignment="1">
      <alignment horizontal="center"/>
    </xf>
    <xf numFmtId="165" fontId="6" fillId="7" borderId="58" xfId="13" applyNumberFormat="1" applyBorder="1" applyAlignment="1">
      <alignment horizontal="center"/>
    </xf>
    <xf numFmtId="0" fontId="18" fillId="10" borderId="28" xfId="0" applyFont="1" applyFill="1" applyBorder="1" applyAlignment="1">
      <alignment horizontal="center" vertical="center" wrapText="1"/>
    </xf>
    <xf numFmtId="0" fontId="18" fillId="10" borderId="31" xfId="0" applyFont="1" applyFill="1" applyBorder="1" applyAlignment="1">
      <alignment horizontal="center" vertical="center"/>
    </xf>
    <xf numFmtId="0" fontId="18" fillId="10" borderId="29" xfId="0" applyFont="1" applyFill="1" applyBorder="1" applyAlignment="1">
      <alignment horizontal="center" vertical="center"/>
    </xf>
    <xf numFmtId="0" fontId="18" fillId="10" borderId="29" xfId="0" applyFont="1" applyFill="1" applyBorder="1" applyAlignment="1">
      <alignment horizontal="center" vertical="center" wrapText="1"/>
    </xf>
    <xf numFmtId="0" fontId="18" fillId="10" borderId="32" xfId="0" applyFont="1" applyFill="1" applyBorder="1" applyAlignment="1">
      <alignment horizontal="center" vertical="center" wrapText="1"/>
    </xf>
    <xf numFmtId="0" fontId="18" fillId="10" borderId="30" xfId="0" applyFont="1" applyFill="1" applyBorder="1" applyAlignment="1">
      <alignment horizontal="center" vertical="center" wrapText="1"/>
    </xf>
    <xf numFmtId="0" fontId="18" fillId="10" borderId="33" xfId="0" applyFont="1" applyFill="1" applyBorder="1" applyAlignment="1">
      <alignment horizontal="center" vertical="center" wrapText="1"/>
    </xf>
    <xf numFmtId="0" fontId="18" fillId="10" borderId="39" xfId="25" applyFont="1" applyFill="1" applyBorder="1" applyAlignment="1">
      <alignment horizontal="center" vertical="center" wrapText="1"/>
    </xf>
    <xf numFmtId="0" fontId="18" fillId="10" borderId="40" xfId="25" applyFont="1" applyFill="1" applyBorder="1" applyAlignment="1">
      <alignment horizontal="center" vertical="center" wrapText="1"/>
    </xf>
    <xf numFmtId="0" fontId="18" fillId="10" borderId="43" xfId="25" applyFont="1" applyFill="1" applyBorder="1" applyAlignment="1">
      <alignment horizontal="center" vertical="center" wrapText="1"/>
    </xf>
    <xf numFmtId="0" fontId="18" fillId="10" borderId="44" xfId="25" applyFont="1" applyFill="1" applyBorder="1" applyAlignment="1">
      <alignment horizontal="center" vertical="center" wrapText="1"/>
    </xf>
    <xf numFmtId="0" fontId="34" fillId="9" borderId="43" xfId="0" applyFont="1" applyFill="1" applyBorder="1" applyAlignment="1">
      <alignment horizontal="center"/>
    </xf>
    <xf numFmtId="0" fontId="34" fillId="9" borderId="44" xfId="0" applyFont="1" applyFill="1" applyBorder="1" applyAlignment="1">
      <alignment horizontal="center"/>
    </xf>
    <xf numFmtId="0" fontId="34" fillId="9" borderId="45" xfId="0" applyFont="1" applyFill="1" applyBorder="1" applyAlignment="1">
      <alignment horizontal="center"/>
    </xf>
    <xf numFmtId="0" fontId="34" fillId="9" borderId="46" xfId="0" applyFont="1" applyFill="1" applyBorder="1" applyAlignment="1">
      <alignment horizontal="center"/>
    </xf>
    <xf numFmtId="169" fontId="18" fillId="10" borderId="37" xfId="0" applyNumberFormat="1" applyFont="1" applyFill="1" applyBorder="1" applyAlignment="1">
      <alignment horizontal="center" vertical="center" wrapText="1"/>
    </xf>
    <xf numFmtId="169" fontId="18" fillId="10" borderId="38" xfId="0" applyNumberFormat="1" applyFont="1" applyFill="1" applyBorder="1" applyAlignment="1">
      <alignment horizontal="center" vertical="center" wrapText="1"/>
    </xf>
    <xf numFmtId="1" fontId="34" fillId="9" borderId="43" xfId="0" applyNumberFormat="1" applyFont="1" applyFill="1" applyBorder="1" applyAlignment="1">
      <alignment horizontal="center"/>
    </xf>
    <xf numFmtId="1" fontId="34" fillId="9" borderId="44" xfId="0" applyNumberFormat="1" applyFont="1" applyFill="1" applyBorder="1" applyAlignment="1">
      <alignment horizontal="center"/>
    </xf>
    <xf numFmtId="1" fontId="34" fillId="9" borderId="45" xfId="0" applyNumberFormat="1" applyFont="1" applyFill="1" applyBorder="1" applyAlignment="1">
      <alignment horizontal="center"/>
    </xf>
    <xf numFmtId="1" fontId="34" fillId="9" borderId="46" xfId="0" applyNumberFormat="1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left" wrapText="1"/>
    </xf>
    <xf numFmtId="0" fontId="18" fillId="10" borderId="40" xfId="0" applyFont="1" applyFill="1" applyBorder="1" applyAlignment="1">
      <alignment horizontal="center" vertical="center"/>
    </xf>
    <xf numFmtId="0" fontId="18" fillId="10" borderId="55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56" xfId="0" applyFont="1" applyFill="1" applyBorder="1" applyAlignment="1">
      <alignment horizontal="center" vertical="center"/>
    </xf>
    <xf numFmtId="0" fontId="34" fillId="0" borderId="50" xfId="0" applyFont="1" applyBorder="1" applyAlignment="1">
      <alignment horizontal="center" vertical="center"/>
    </xf>
    <xf numFmtId="0" fontId="34" fillId="0" borderId="51" xfId="0" applyFont="1" applyBorder="1" applyAlignment="1">
      <alignment horizontal="center" vertical="center"/>
    </xf>
    <xf numFmtId="0" fontId="18" fillId="10" borderId="52" xfId="0" applyFont="1" applyFill="1" applyBorder="1" applyAlignment="1">
      <alignment horizontal="center" vertical="center"/>
    </xf>
    <xf numFmtId="0" fontId="18" fillId="10" borderId="54" xfId="0" applyFont="1" applyFill="1" applyBorder="1" applyAlignment="1">
      <alignment horizontal="center" vertical="center"/>
    </xf>
  </cellXfs>
  <cellStyles count="27">
    <cellStyle name="20% – колірна тема 5" xfId="2" builtinId="46"/>
    <cellStyle name="Виділення" xfId="24" xr:uid="{D650DD9A-4075-4961-8DF5-BB7877F34DE7}"/>
    <cellStyle name="Грошовий 2" xfId="22" xr:uid="{76967957-D3F1-4844-B46A-AED9AC6DBF58}"/>
    <cellStyle name="Дата" xfId="23" xr:uid="{81971724-08B9-4C23-A5DA-89DFB2B2D209}"/>
    <cellStyle name="ЖовтаКлітинка" xfId="13" xr:uid="{C4AA99B8-5808-48F4-93B2-F92D696CE6ED}"/>
    <cellStyle name="ЖовтаКлітинка 2 2" xfId="8" xr:uid="{219D524C-8699-4ED8-8598-0CC95184CFDE}"/>
    <cellStyle name="Заголовок 3 2" xfId="16" xr:uid="{09A0E0A1-A819-4155-A6BB-DC6C2F1E2FA5}"/>
    <cellStyle name="Заголовок 4 2" xfId="18" xr:uid="{8610E890-610D-40F0-8A06-A435F110244C}"/>
    <cellStyle name="Заголовок 3 2" xfId="5" xr:uid="{E110D194-330A-40DF-B14E-FA47EE8C45B8}"/>
    <cellStyle name="Звичайний" xfId="0" builtinId="0"/>
    <cellStyle name="Звичайний 2" xfId="4" xr:uid="{EA223FC9-53A7-451B-89D5-5285F477FC68}"/>
    <cellStyle name="Звичайний 3" xfId="15" xr:uid="{F267CA43-7CAB-4C53-8968-67C90DA783A9}"/>
    <cellStyle name="Звичайний 2" xfId="14" xr:uid="{EF55CA8D-F483-4067-A4D2-4034099D75C7}"/>
    <cellStyle name="Звичайний 3" xfId="12" xr:uid="{BE35A9B0-B275-4BF1-AAB1-C39974D22729}"/>
    <cellStyle name="Колірна тема 4" xfId="1" builtinId="41"/>
    <cellStyle name="Колірна тема 6" xfId="3" builtinId="49"/>
    <cellStyle name="Ліва зелена межа" xfId="19" xr:uid="{02DD7163-7B5F-4BAC-87AE-5F150F0939AD}"/>
    <cellStyle name="Ліва нижня зелена межа" xfId="21" xr:uid="{93C09430-BC7D-4F8D-B4BC-CC99323C53D8}"/>
    <cellStyle name="Нижня межа" xfId="17" xr:uid="{DCBD1F37-6993-40FA-A3AA-F498F2B8B1FE}"/>
    <cellStyle name="Обычный_DHL" xfId="25" xr:uid="{50917E7D-1FF2-4B1B-B175-179507ABDB40}"/>
    <cellStyle name="ПомаранчеваМежа" xfId="6" xr:uid="{CE2E4469-27E2-4C52-8F3F-47AC12DF694E}"/>
    <cellStyle name="ПомаранчеваМежа 2" xfId="10" xr:uid="{BB001AC1-59DC-4036-B269-50415A9D095F}"/>
    <cellStyle name="Права зелена межа" xfId="20" xr:uid="{51960033-EDC0-46F9-9D68-2F18D00F1BF7}"/>
    <cellStyle name="СіраКлітинка" xfId="9" xr:uid="{016E1449-68F7-4E46-9A3F-ADD91B688123}"/>
    <cellStyle name="СіраКлітинка 2 2" xfId="7" xr:uid="{63EFDA48-1CE3-4CAD-9C00-A5F5B3F7D19C}"/>
    <cellStyle name="Текст у стовпці від Я до A" xfId="11" xr:uid="{1D820638-4541-4782-84A0-C8AB5D53B323}"/>
    <cellStyle name="Фінансовий 2" xfId="26" xr:uid="{E7D34EAC-6F0D-456B-84C9-8CBAD1D60C9E}"/>
  </cellStyles>
  <dxfs count="9">
    <dxf>
      <numFmt numFmtId="167" formatCode="#,##0&quot;₴&quot;;[Red]\-#,##0&quot;₴&quot;"/>
    </dxf>
    <dxf>
      <numFmt numFmtId="167" formatCode="#,##0&quot;₴&quot;;[Red]\-#,##0&quot;₴&quot;"/>
    </dxf>
    <dxf>
      <numFmt numFmtId="167" formatCode="#,##0&quot;₴&quot;;[Red]\-#,##0&quot;₴&quot;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67" formatCode="#,##0&quot;₴&quot;;[Red]\-#,##0&quot;₴&quot;"/>
    </dxf>
    <dxf>
      <numFmt numFmtId="167" formatCode="#,##0&quot;₴&quot;;[Red]\-#,##0&quot;₴&quot;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СпеціальнийСтильТаблиці" pivot="0" count="2" xr9:uid="{FBE672DF-338B-45BB-AD62-A2DC2050285A}">
      <tableStyleElement type="headerRow" dxfId="8"/>
      <tableStyleElement type="firstRowStripe" dxfId="7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2</xdr:row>
      <xdr:rowOff>22860</xdr:rowOff>
    </xdr:from>
    <xdr:to>
      <xdr:col>9</xdr:col>
      <xdr:colOff>477176</xdr:colOff>
      <xdr:row>3</xdr:row>
      <xdr:rowOff>24346</xdr:rowOff>
    </xdr:to>
    <xdr:pic>
      <xdr:nvPicPr>
        <xdr:cNvPr id="72" name="Зображення 1" descr="Параметри автозаповнення">
          <a:extLst>
            <a:ext uri="{FF2B5EF4-FFF2-40B4-BE49-F238E27FC236}">
              <a16:creationId xmlns:a16="http://schemas.microsoft.com/office/drawing/2014/main" id="{08F8143E-6F3D-4A02-BF99-E3D816E392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611" t="14187" r="4668" b="11100"/>
        <a:stretch/>
      </xdr:blipFill>
      <xdr:spPr>
        <a:xfrm>
          <a:off x="8077200" y="1737360"/>
          <a:ext cx="195236" cy="1919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605791</xdr:colOff>
      <xdr:row>0</xdr:row>
      <xdr:rowOff>1861</xdr:rowOff>
    </xdr:from>
    <xdr:to>
      <xdr:col>9</xdr:col>
      <xdr:colOff>449581</xdr:colOff>
      <xdr:row>2</xdr:row>
      <xdr:rowOff>7620</xdr:rowOff>
    </xdr:to>
    <xdr:grpSp>
      <xdr:nvGrpSpPr>
        <xdr:cNvPr id="87" name="Кнопка &quot;Вставити&quot;" descr="Кнопка &quot;Вставити&quot; та стрілка">
          <a:extLst>
            <a:ext uri="{FF2B5EF4-FFF2-40B4-BE49-F238E27FC236}">
              <a16:creationId xmlns:a16="http://schemas.microsoft.com/office/drawing/2014/main" id="{AC6DFA4E-E4EA-4995-B5BE-B8FF003CB670}"/>
            </a:ext>
          </a:extLst>
        </xdr:cNvPr>
        <xdr:cNvGrpSpPr/>
      </xdr:nvGrpSpPr>
      <xdr:grpSpPr>
        <a:xfrm>
          <a:off x="5734051" y="1861"/>
          <a:ext cx="453390" cy="386759"/>
          <a:chOff x="4838700" y="2405971"/>
          <a:chExt cx="544973" cy="502924"/>
        </a:xfrm>
      </xdr:grpSpPr>
      <xdr:pic>
        <xdr:nvPicPr>
          <xdr:cNvPr id="88" name="Зображення 1" descr="Кнопка &quot;Вставити&quot;">
            <a:extLst>
              <a:ext uri="{FF2B5EF4-FFF2-40B4-BE49-F238E27FC236}">
                <a16:creationId xmlns:a16="http://schemas.microsoft.com/office/drawing/2014/main" id="{1B1669BA-A58B-CCB0-6EE5-E3593D677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rcRect/>
          <a:stretch/>
        </xdr:blipFill>
        <xdr:spPr>
          <a:xfrm>
            <a:off x="4838700" y="2405971"/>
            <a:ext cx="409524" cy="502924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sp macro="" textlink="">
        <xdr:nvSpPr>
          <xdr:cNvPr id="89" name="Дуга 103" descr="Стрілка">
            <a:extLst>
              <a:ext uri="{FF2B5EF4-FFF2-40B4-BE49-F238E27FC236}">
                <a16:creationId xmlns:a16="http://schemas.microsoft.com/office/drawing/2014/main" id="{462C0E21-FB07-A77E-3077-0E3B9C676E58}"/>
              </a:ext>
            </a:extLst>
          </xdr:cNvPr>
          <xdr:cNvSpPr/>
        </xdr:nvSpPr>
        <xdr:spPr>
          <a:xfrm rot="10529789" flipH="1">
            <a:off x="4920960" y="2507914"/>
            <a:ext cx="462713" cy="398577"/>
          </a:xfrm>
          <a:prstGeom prst="arc">
            <a:avLst>
              <a:gd name="adj1" fmla="val 15011426"/>
              <a:gd name="adj2" fmla="val 20926965"/>
            </a:avLst>
          </a:prstGeom>
          <a:ln w="19050">
            <a:solidFill>
              <a:srgbClr val="217346"/>
            </a:solidFill>
            <a:prstDash val="sysDot"/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EDBA7-B07B-4A9A-B482-96FDB586C96C}" name="Сортування" displayName="Сортування" ref="A12:D18" headerRowDxfId="6">
  <autoFilter ref="A12:D18" xr:uid="{00000000-0009-0000-0100-00000C000000}"/>
  <tableColumns count="4">
    <tableColumn id="1" xr3:uid="{689F56B5-4F34-48AF-8CF0-3DBDBA46BAB9}" name="Дата витрат" totalsRowLabel="Усього" dataCellStyle="Дата"/>
    <tableColumn id="2" xr3:uid="{D15DAFB6-473F-4E60-AA7B-CF1DBF9E8D51}" name="Працівник"/>
    <tableColumn id="4" xr3:uid="{D285E016-5511-4B03-9003-E9C41F5B9377}" name="Продукти харчування" dataDxfId="5"/>
    <tableColumn id="5" xr3:uid="{108B00CA-10D3-4610-916A-B7D358909151}" name="Готель" totalsRowFunction="sum" dataDxfId="4"/>
  </tableColumns>
  <tableStyleInfo name="СпеціальнийСтильТаблиці" showFirstColumn="0" showLastColumn="0" showRowStripes="1" showColumnStripes="0"/>
  <extLst>
    <ext xmlns:x14="http://schemas.microsoft.com/office/spreadsheetml/2009/9/main" uri="{504A1905-F514-4f6f-8877-14C23A59335A}">
      <x14:table altTextSummary="Сортуйте за датою або за зразком кольорової таблиці з чотирма стовпцями: &quot;Дата витрат&quot;, &quot;Працівник&quot;, &quot;Продукти харчування&quot; та &quot;Готель&quot;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64EAA8-A7B1-4B2C-928F-E85ECF521D76}" name="Фільтр" displayName="Фільтр" ref="A21:D27" headerRowDxfId="3">
  <autoFilter ref="A21:D27" xr:uid="{00000000-0009-0000-0100-00000D000000}"/>
  <tableColumns count="4">
    <tableColumn id="1" xr3:uid="{2852675A-BD85-4F56-8CA2-7B184B9A4EB6}" name="Дата витрат" totalsRowLabel="Усього" dataCellStyle="Дата"/>
    <tableColumn id="2" xr3:uid="{9CCB7441-A286-4D7D-8CED-BB701544584E}" name="Працівник"/>
    <tableColumn id="4" xr3:uid="{6FC65919-F373-4497-82F7-B9775EC960D3}" name="Продукти харчування" dataDxfId="2"/>
    <tableColumn id="5" xr3:uid="{D44A418E-CA8C-4140-B4BC-E698D6C68586}" name="Готель" totalsRowFunction="sum" dataDxfId="1" totalsRowDxfId="0"/>
  </tableColumns>
  <tableStyleInfo name="СпеціальнийСтильТаблиці" showFirstColumn="0" showLastColumn="0" showRowStripes="1" showColumnStripes="0"/>
  <extLst>
    <ext xmlns:x14="http://schemas.microsoft.com/office/spreadsheetml/2009/9/main" uri="{504A1905-F514-4f6f-8877-14C23A59335A}">
      <x14:table altTextSummary="Інші способи фільтрування зразка таблиці з даними з чотирма стовпцями: &quot;Дата витрат&quot;, &quot;Працівник&quot;, &quot;Продукти харчування&quot; й &quot;Готель&quot;."/>
    </ext>
  </extLst>
</table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rys.Drubych@relecloud.com" TargetMode="External"/><Relationship Id="rId2" Type="http://schemas.openxmlformats.org/officeDocument/2006/relationships/hyperlink" Target="mailto:Andrii.Panasenko@fabrikam.com" TargetMode="External"/><Relationship Id="rId1" Type="http://schemas.openxmlformats.org/officeDocument/2006/relationships/hyperlink" Target="mailto:Maryna.Shevchenko@contoso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B389-8880-47A6-B051-493A4D235E16}">
  <dimension ref="A1:Y32"/>
  <sheetViews>
    <sheetView showGridLines="0" tabSelected="1" zoomScaleNormal="100" workbookViewId="0">
      <selection activeCell="C16" sqref="C16"/>
    </sheetView>
  </sheetViews>
  <sheetFormatPr defaultColWidth="9.109375" defaultRowHeight="14.4" x14ac:dyDescent="0.3"/>
  <cols>
    <col min="1" max="1" width="15.6640625" style="2" bestFit="1" customWidth="1"/>
    <col min="2" max="2" width="2.33203125" style="2" customWidth="1"/>
    <col min="3" max="3" width="26.88671875" style="2" customWidth="1"/>
    <col min="4" max="4" width="15.6640625" style="2" customWidth="1"/>
    <col min="5" max="5" width="11.21875" style="2" customWidth="1"/>
    <col min="6" max="7" width="9.109375" style="2"/>
    <col min="8" max="8" width="13.33203125" style="2" customWidth="1"/>
    <col min="9" max="9" width="9.109375" style="2" customWidth="1"/>
    <col min="10" max="16384" width="9.109375" style="2"/>
  </cols>
  <sheetData>
    <row r="1" spans="1:25" ht="15" customHeight="1" thickBot="1" x14ac:dyDescent="0.35">
      <c r="A1" s="3" t="s">
        <v>0</v>
      </c>
      <c r="C1" s="4" t="s">
        <v>1</v>
      </c>
      <c r="D1" s="5" t="s">
        <v>2</v>
      </c>
      <c r="E1" s="5" t="s">
        <v>3</v>
      </c>
      <c r="G1" s="124" t="s">
        <v>262</v>
      </c>
      <c r="H1" s="127">
        <v>37.85</v>
      </c>
      <c r="I1" s="2" t="s">
        <v>261</v>
      </c>
      <c r="M1" s="135" t="s">
        <v>245</v>
      </c>
    </row>
    <row r="2" spans="1:25" ht="15.6" thickTop="1" thickBot="1" x14ac:dyDescent="0.35">
      <c r="A2" s="6">
        <v>1</v>
      </c>
      <c r="C2" s="7" t="s">
        <v>4</v>
      </c>
      <c r="D2" s="8"/>
      <c r="E2" s="9">
        <v>3</v>
      </c>
      <c r="M2" s="135"/>
      <c r="O2" s="2" t="s">
        <v>247</v>
      </c>
      <c r="P2" s="2" t="s">
        <v>249</v>
      </c>
    </row>
    <row r="3" spans="1:25" ht="15.6" thickTop="1" thickBot="1" x14ac:dyDescent="0.35">
      <c r="A3" s="6">
        <v>2</v>
      </c>
      <c r="C3" s="7" t="s">
        <v>5</v>
      </c>
      <c r="D3" s="8"/>
      <c r="E3" s="9">
        <v>-1</v>
      </c>
      <c r="M3" s="135"/>
      <c r="O3" s="2" t="s">
        <v>248</v>
      </c>
      <c r="P3" s="2" t="s">
        <v>250</v>
      </c>
    </row>
    <row r="4" spans="1:25" ht="15" thickTop="1" x14ac:dyDescent="0.3">
      <c r="C4" s="7" t="s">
        <v>6</v>
      </c>
      <c r="D4" s="8"/>
      <c r="E4" s="9">
        <v>2</v>
      </c>
      <c r="H4" s="133" t="s">
        <v>244</v>
      </c>
      <c r="I4" s="133"/>
      <c r="J4" s="133"/>
      <c r="M4" s="135"/>
    </row>
    <row r="5" spans="1:25" x14ac:dyDescent="0.3">
      <c r="C5" s="7" t="s">
        <v>7</v>
      </c>
      <c r="D5" s="8"/>
      <c r="E5" s="9">
        <v>0.5</v>
      </c>
      <c r="H5" s="133"/>
      <c r="I5" s="133"/>
      <c r="J5" s="133"/>
      <c r="M5" s="135"/>
    </row>
    <row r="6" spans="1:25" ht="15" customHeight="1" x14ac:dyDescent="0.3">
      <c r="C6" s="7" t="s">
        <v>105</v>
      </c>
      <c r="D6" s="8"/>
      <c r="E6" s="9">
        <v>1</v>
      </c>
      <c r="H6" s="133"/>
      <c r="I6" s="133"/>
      <c r="J6" s="133"/>
      <c r="M6" s="135"/>
    </row>
    <row r="7" spans="1:25" x14ac:dyDescent="0.3">
      <c r="H7" s="133"/>
      <c r="I7" s="133"/>
      <c r="J7" s="133"/>
      <c r="M7" s="135"/>
    </row>
    <row r="8" spans="1:25" x14ac:dyDescent="0.3">
      <c r="H8" s="133"/>
      <c r="I8" s="133"/>
      <c r="J8" s="133"/>
      <c r="M8" s="135"/>
      <c r="O8" s="136" t="s">
        <v>246</v>
      </c>
      <c r="P8" s="136"/>
      <c r="Q8" s="136"/>
    </row>
    <row r="9" spans="1:25" x14ac:dyDescent="0.3">
      <c r="H9" s="133"/>
      <c r="I9" s="133"/>
      <c r="J9" s="133"/>
      <c r="M9" s="135"/>
    </row>
    <row r="10" spans="1:25" x14ac:dyDescent="0.3">
      <c r="H10" s="133"/>
      <c r="I10" s="133"/>
      <c r="J10" s="133"/>
      <c r="M10" s="135"/>
    </row>
    <row r="11" spans="1:25" x14ac:dyDescent="0.3">
      <c r="H11" s="133"/>
      <c r="I11" s="133"/>
      <c r="J11" s="133"/>
      <c r="M11" s="135"/>
    </row>
    <row r="12" spans="1:25" ht="15" customHeight="1" x14ac:dyDescent="0.3">
      <c r="M12" s="135"/>
    </row>
    <row r="13" spans="1:25" x14ac:dyDescent="0.3">
      <c r="A13" s="134">
        <v>0.55069444444444449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25"/>
      <c r="L13" s="125"/>
      <c r="M13" s="13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</row>
    <row r="14" spans="1:25" x14ac:dyDescent="0.3">
      <c r="M14" s="135"/>
    </row>
    <row r="15" spans="1:25" x14ac:dyDescent="0.3">
      <c r="M15" s="135"/>
    </row>
    <row r="16" spans="1:25" x14ac:dyDescent="0.3">
      <c r="M16" s="135"/>
    </row>
    <row r="17" spans="1:13" x14ac:dyDescent="0.3">
      <c r="M17" s="135"/>
    </row>
    <row r="18" spans="1:13" x14ac:dyDescent="0.3">
      <c r="K18" s="130" t="s">
        <v>269</v>
      </c>
      <c r="M18" s="135"/>
    </row>
    <row r="19" spans="1:13" x14ac:dyDescent="0.3">
      <c r="F19" s="124"/>
      <c r="M19" s="135"/>
    </row>
    <row r="20" spans="1:13" ht="15" customHeight="1" x14ac:dyDescent="0.3">
      <c r="M20" s="135"/>
    </row>
    <row r="21" spans="1:13" x14ac:dyDescent="0.3">
      <c r="M21" s="135"/>
    </row>
    <row r="22" spans="1:13" x14ac:dyDescent="0.3">
      <c r="M22" s="135"/>
    </row>
    <row r="23" spans="1:13" x14ac:dyDescent="0.3">
      <c r="M23" s="135"/>
    </row>
    <row r="24" spans="1:13" x14ac:dyDescent="0.3">
      <c r="M24" s="135"/>
    </row>
    <row r="25" spans="1:13" x14ac:dyDescent="0.3">
      <c r="M25" s="135"/>
    </row>
    <row r="26" spans="1:13" s="1" customFormat="1" ht="17.399999999999999" customHeight="1" x14ac:dyDescent="0.3">
      <c r="A26" s="2"/>
      <c r="B26" s="2"/>
      <c r="C26" s="2"/>
      <c r="D26" s="2"/>
      <c r="E26" s="2"/>
      <c r="F26" s="2"/>
      <c r="G26" s="2"/>
      <c r="H26" s="2"/>
      <c r="I26" s="2"/>
      <c r="M26" s="135"/>
    </row>
    <row r="27" spans="1:13" x14ac:dyDescent="0.3">
      <c r="M27" s="135"/>
    </row>
    <row r="28" spans="1:13" x14ac:dyDescent="0.3">
      <c r="M28" s="126"/>
    </row>
    <row r="29" spans="1:13" x14ac:dyDescent="0.3">
      <c r="M29" s="126"/>
    </row>
    <row r="30" spans="1:13" x14ac:dyDescent="0.3">
      <c r="M30" s="126"/>
    </row>
    <row r="31" spans="1:13" x14ac:dyDescent="0.3">
      <c r="M31" s="126"/>
    </row>
    <row r="32" spans="1:13" x14ac:dyDescent="0.3">
      <c r="M32" s="126"/>
    </row>
  </sheetData>
  <mergeCells count="4">
    <mergeCell ref="H4:J11"/>
    <mergeCell ref="A13:J13"/>
    <mergeCell ref="M1:M27"/>
    <mergeCell ref="O8:Q8"/>
  </mergeCells>
  <phoneticPr fontId="3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3D0C-C76D-4FF1-A209-BEA5EA4AD5BF}">
  <dimension ref="A1:K25"/>
  <sheetViews>
    <sheetView showGridLines="0" zoomScaleNormal="100" zoomScalePageLayoutView="125" workbookViewId="0">
      <selection activeCell="F21" sqref="F21"/>
    </sheetView>
  </sheetViews>
  <sheetFormatPr defaultColWidth="8.88671875" defaultRowHeight="15" customHeight="1" x14ac:dyDescent="0.3"/>
  <cols>
    <col min="1" max="2" width="13.33203125" style="11" customWidth="1"/>
    <col min="3" max="3" width="2.33203125" style="11" customWidth="1"/>
    <col min="4" max="4" width="21.109375" style="11" customWidth="1"/>
    <col min="5" max="5" width="19.109375" style="11" customWidth="1"/>
    <col min="6" max="16384" width="8.88671875" style="11"/>
  </cols>
  <sheetData>
    <row r="1" spans="1:11" ht="15" customHeight="1" x14ac:dyDescent="0.3">
      <c r="A1" s="4" t="s">
        <v>8</v>
      </c>
      <c r="B1" s="5" t="s">
        <v>9</v>
      </c>
      <c r="D1" s="4" t="s">
        <v>10</v>
      </c>
      <c r="E1" s="5" t="s">
        <v>9</v>
      </c>
      <c r="I1" s="11" t="s">
        <v>106</v>
      </c>
      <c r="J1" s="11" t="s">
        <v>175</v>
      </c>
    </row>
    <row r="2" spans="1:11" ht="15" customHeight="1" x14ac:dyDescent="0.3">
      <c r="A2" s="12" t="s">
        <v>11</v>
      </c>
      <c r="B2" s="12">
        <v>50</v>
      </c>
      <c r="D2" s="12" t="s">
        <v>12</v>
      </c>
      <c r="E2" s="12">
        <v>50</v>
      </c>
      <c r="I2" s="11" t="s">
        <v>107</v>
      </c>
    </row>
    <row r="3" spans="1:11" ht="15" customHeight="1" x14ac:dyDescent="0.3">
      <c r="A3" s="12" t="s">
        <v>13</v>
      </c>
      <c r="B3" s="12">
        <v>20</v>
      </c>
      <c r="C3" s="13"/>
      <c r="D3" s="12" t="s">
        <v>14</v>
      </c>
      <c r="E3" s="12">
        <v>30</v>
      </c>
      <c r="I3" s="11" t="s">
        <v>108</v>
      </c>
    </row>
    <row r="4" spans="1:11" s="13" customFormat="1" ht="15" customHeight="1" x14ac:dyDescent="0.3">
      <c r="A4" s="12" t="s">
        <v>15</v>
      </c>
      <c r="B4" s="12">
        <v>60</v>
      </c>
      <c r="D4" s="12" t="s">
        <v>16</v>
      </c>
      <c r="E4" s="12">
        <v>10</v>
      </c>
      <c r="I4" s="13" t="s">
        <v>263</v>
      </c>
    </row>
    <row r="5" spans="1:11" s="13" customFormat="1" ht="15" customHeight="1" x14ac:dyDescent="0.3">
      <c r="A5" s="12" t="s">
        <v>17</v>
      </c>
      <c r="B5" s="14">
        <v>40</v>
      </c>
      <c r="D5" s="12" t="s">
        <v>18</v>
      </c>
      <c r="E5" s="14">
        <v>50</v>
      </c>
      <c r="I5" s="13" t="s">
        <v>264</v>
      </c>
    </row>
    <row r="6" spans="1:11" s="13" customFormat="1" ht="15" customHeight="1" x14ac:dyDescent="0.3">
      <c r="A6" s="15" t="s">
        <v>19</v>
      </c>
      <c r="B6" s="16"/>
      <c r="D6" s="15" t="s">
        <v>270</v>
      </c>
      <c r="E6" s="16"/>
      <c r="I6" s="13" t="s">
        <v>265</v>
      </c>
      <c r="K6" s="2"/>
    </row>
    <row r="7" spans="1:11" s="13" customFormat="1" ht="15" customHeight="1" x14ac:dyDescent="0.3">
      <c r="J7" s="91">
        <v>250</v>
      </c>
      <c r="K7" s="2"/>
    </row>
    <row r="8" spans="1:11" s="13" customFormat="1" ht="15" customHeight="1" x14ac:dyDescent="0.3">
      <c r="A8" s="4" t="s">
        <v>20</v>
      </c>
      <c r="B8" s="5" t="s">
        <v>9</v>
      </c>
      <c r="D8" s="4" t="s">
        <v>20</v>
      </c>
      <c r="E8" s="5" t="s">
        <v>9</v>
      </c>
      <c r="K8" s="2"/>
    </row>
    <row r="9" spans="1:11" s="13" customFormat="1" ht="15" customHeight="1" x14ac:dyDescent="0.3">
      <c r="A9" s="12" t="s">
        <v>21</v>
      </c>
      <c r="B9" s="12">
        <v>50</v>
      </c>
      <c r="D9" s="12" t="s">
        <v>21</v>
      </c>
      <c r="E9" s="12">
        <v>50</v>
      </c>
      <c r="K9" s="2"/>
    </row>
    <row r="10" spans="1:11" s="13" customFormat="1" ht="15" customHeight="1" x14ac:dyDescent="0.3">
      <c r="A10" s="12" t="s">
        <v>22</v>
      </c>
      <c r="B10" s="12">
        <v>100</v>
      </c>
      <c r="D10" s="12" t="s">
        <v>22</v>
      </c>
      <c r="E10" s="12">
        <v>100</v>
      </c>
      <c r="K10" s="2"/>
    </row>
    <row r="11" spans="1:11" s="13" customFormat="1" ht="15" customHeight="1" x14ac:dyDescent="0.3">
      <c r="A11" s="12" t="s">
        <v>23</v>
      </c>
      <c r="B11" s="12">
        <v>40</v>
      </c>
      <c r="D11" s="12" t="s">
        <v>23</v>
      </c>
      <c r="E11" s="12">
        <v>40</v>
      </c>
      <c r="K11" s="2"/>
    </row>
    <row r="12" spans="1:11" s="13" customFormat="1" ht="15" customHeight="1" x14ac:dyDescent="0.3">
      <c r="A12" s="12" t="s">
        <v>24</v>
      </c>
      <c r="B12" s="12">
        <v>50</v>
      </c>
      <c r="D12" s="12" t="s">
        <v>24</v>
      </c>
      <c r="E12" s="12">
        <v>50</v>
      </c>
      <c r="K12" s="2"/>
    </row>
    <row r="13" spans="1:11" s="13" customFormat="1" ht="15" customHeight="1" thickBot="1" x14ac:dyDescent="0.35">
      <c r="A13" s="12" t="s">
        <v>25</v>
      </c>
      <c r="B13" s="12">
        <v>20</v>
      </c>
      <c r="D13" s="12" t="s">
        <v>25</v>
      </c>
      <c r="E13" s="12">
        <v>20</v>
      </c>
      <c r="K13" s="2"/>
    </row>
    <row r="14" spans="1:11" s="13" customFormat="1" ht="15" customHeight="1" thickTop="1" thickBot="1" x14ac:dyDescent="0.35">
      <c r="A14" s="15" t="s">
        <v>271</v>
      </c>
      <c r="B14" s="17"/>
      <c r="D14" s="15" t="s">
        <v>26</v>
      </c>
      <c r="E14" s="10"/>
      <c r="K14" s="2"/>
    </row>
    <row r="15" spans="1:11" s="13" customFormat="1" ht="15" customHeight="1" thickTop="1" x14ac:dyDescent="0.3">
      <c r="K15" s="2"/>
    </row>
    <row r="16" spans="1:11" s="13" customFormat="1" ht="15" customHeight="1" x14ac:dyDescent="0.3">
      <c r="K16" s="2"/>
    </row>
    <row r="17" spans="1:11" s="13" customFormat="1" ht="15" customHeight="1" x14ac:dyDescent="0.3">
      <c r="K17" s="2"/>
    </row>
    <row r="18" spans="1:11" s="13" customFormat="1" ht="15" customHeight="1" x14ac:dyDescent="0.3">
      <c r="A18" s="2"/>
      <c r="K18" s="2"/>
    </row>
    <row r="19" spans="1:11" s="13" customFormat="1" ht="15" customHeight="1" x14ac:dyDescent="0.3">
      <c r="K19" s="2"/>
    </row>
    <row r="20" spans="1:11" s="13" customFormat="1" ht="15" customHeight="1" x14ac:dyDescent="0.3">
      <c r="K20" s="2"/>
    </row>
    <row r="21" spans="1:11" s="13" customFormat="1" ht="15" customHeight="1" x14ac:dyDescent="0.3">
      <c r="K21" s="2"/>
    </row>
    <row r="22" spans="1:11" s="13" customFormat="1" ht="15" customHeight="1" x14ac:dyDescent="0.3"/>
    <row r="25" spans="1:11" ht="15" customHeight="1" x14ac:dyDescent="0.3">
      <c r="F2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4C67-1F0C-4A2F-8351-483A2567A7F3}">
  <dimension ref="A1:G22"/>
  <sheetViews>
    <sheetView showGridLines="0" zoomScaleNormal="100" workbookViewId="0">
      <selection activeCell="D20" sqref="D20"/>
    </sheetView>
  </sheetViews>
  <sheetFormatPr defaultRowHeight="14.4" x14ac:dyDescent="0.3"/>
  <cols>
    <col min="1" max="1" width="16.33203125" style="2" customWidth="1"/>
    <col min="2" max="2" width="15" style="2" customWidth="1"/>
    <col min="3" max="3" width="21" style="2" bestFit="1" customWidth="1"/>
    <col min="4" max="4" width="18.33203125" style="2" customWidth="1"/>
    <col min="5" max="16384" width="8.88671875" style="2"/>
  </cols>
  <sheetData>
    <row r="1" spans="1:7" x14ac:dyDescent="0.3">
      <c r="A1" s="4" t="s">
        <v>27</v>
      </c>
      <c r="B1" s="4" t="s">
        <v>28</v>
      </c>
      <c r="C1" s="4" t="s">
        <v>29</v>
      </c>
      <c r="D1" s="4" t="s">
        <v>30</v>
      </c>
      <c r="G1" s="2" t="s">
        <v>109</v>
      </c>
    </row>
    <row r="2" spans="1:7" x14ac:dyDescent="0.3">
      <c r="A2" s="9" t="s">
        <v>31</v>
      </c>
      <c r="B2" s="9" t="s">
        <v>32</v>
      </c>
      <c r="C2" s="18"/>
      <c r="D2" s="19"/>
      <c r="G2" s="2" t="s">
        <v>110</v>
      </c>
    </row>
    <row r="3" spans="1:7" x14ac:dyDescent="0.3">
      <c r="A3" s="9" t="s">
        <v>33</v>
      </c>
      <c r="B3" s="9" t="s">
        <v>34</v>
      </c>
      <c r="C3" s="18"/>
      <c r="D3" s="19"/>
      <c r="G3" s="2" t="s">
        <v>111</v>
      </c>
    </row>
    <row r="4" spans="1:7" x14ac:dyDescent="0.3">
      <c r="A4" s="9" t="s">
        <v>35</v>
      </c>
      <c r="B4" s="9" t="s">
        <v>36</v>
      </c>
      <c r="C4" s="18"/>
      <c r="D4" s="19"/>
      <c r="G4" s="2" t="s">
        <v>112</v>
      </c>
    </row>
    <row r="5" spans="1:7" x14ac:dyDescent="0.3">
      <c r="A5" s="9" t="s">
        <v>37</v>
      </c>
      <c r="B5" s="9" t="s">
        <v>38</v>
      </c>
      <c r="C5" s="18"/>
      <c r="D5" s="19"/>
      <c r="G5" s="2" t="s">
        <v>273</v>
      </c>
    </row>
    <row r="6" spans="1:7" x14ac:dyDescent="0.3">
      <c r="A6" s="9" t="s">
        <v>39</v>
      </c>
      <c r="B6" s="9" t="s">
        <v>40</v>
      </c>
      <c r="C6" s="18"/>
      <c r="D6" s="19"/>
      <c r="G6" s="2" t="s">
        <v>272</v>
      </c>
    </row>
    <row r="7" spans="1:7" x14ac:dyDescent="0.3">
      <c r="A7" s="9" t="s">
        <v>42</v>
      </c>
      <c r="B7" s="9" t="s">
        <v>43</v>
      </c>
      <c r="C7" s="18"/>
      <c r="D7" s="19"/>
    </row>
    <row r="8" spans="1:7" x14ac:dyDescent="0.3">
      <c r="A8" s="9" t="s">
        <v>44</v>
      </c>
      <c r="B8" s="9" t="s">
        <v>45</v>
      </c>
      <c r="C8" s="18"/>
      <c r="D8" s="19"/>
    </row>
    <row r="9" spans="1:7" ht="15" customHeight="1" x14ac:dyDescent="0.3">
      <c r="A9" s="9" t="s">
        <v>46</v>
      </c>
      <c r="B9" s="9" t="s">
        <v>47</v>
      </c>
      <c r="C9" s="18"/>
      <c r="D9" s="19"/>
    </row>
    <row r="10" spans="1:7" ht="15" customHeight="1" x14ac:dyDescent="0.3"/>
    <row r="12" spans="1:7" x14ac:dyDescent="0.3">
      <c r="A12" s="139" t="s">
        <v>48</v>
      </c>
      <c r="B12" s="139"/>
    </row>
    <row r="13" spans="1:7" x14ac:dyDescent="0.3">
      <c r="A13" s="9" t="s">
        <v>49</v>
      </c>
      <c r="B13" s="20"/>
    </row>
    <row r="14" spans="1:7" x14ac:dyDescent="0.3">
      <c r="A14" s="9" t="s">
        <v>50</v>
      </c>
      <c r="B14" s="21"/>
    </row>
    <row r="16" spans="1:7" x14ac:dyDescent="0.3">
      <c r="A16" s="140" t="s">
        <v>41</v>
      </c>
      <c r="B16" s="140"/>
    </row>
    <row r="17" spans="1:2" x14ac:dyDescent="0.3">
      <c r="A17" s="142"/>
      <c r="B17" s="143"/>
    </row>
    <row r="18" spans="1:2" x14ac:dyDescent="0.3">
      <c r="A18" s="142"/>
      <c r="B18" s="143"/>
    </row>
    <row r="20" spans="1:2" x14ac:dyDescent="0.3">
      <c r="A20" s="141" t="s">
        <v>51</v>
      </c>
      <c r="B20" s="141"/>
    </row>
    <row r="21" spans="1:2" x14ac:dyDescent="0.3">
      <c r="A21" s="137"/>
      <c r="B21" s="138"/>
    </row>
    <row r="22" spans="1:2" x14ac:dyDescent="0.3">
      <c r="A22" s="137"/>
      <c r="B22" s="138"/>
    </row>
  </sheetData>
  <mergeCells count="7">
    <mergeCell ref="A21:B21"/>
    <mergeCell ref="A22:B22"/>
    <mergeCell ref="A12:B12"/>
    <mergeCell ref="A16:B16"/>
    <mergeCell ref="A20:B20"/>
    <mergeCell ref="A17:B17"/>
    <mergeCell ref="A18:B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963-DB3D-4730-85B8-97BC8794B504}">
  <dimension ref="A1:M48"/>
  <sheetViews>
    <sheetView showGridLines="0" topLeftCell="A4" zoomScaleNormal="100" zoomScalePageLayoutView="125" workbookViewId="0">
      <selection activeCell="K27" sqref="K27"/>
    </sheetView>
  </sheetViews>
  <sheetFormatPr defaultColWidth="8.88671875" defaultRowHeight="15" customHeight="1" x14ac:dyDescent="0.3"/>
  <cols>
    <col min="1" max="1" width="20.33203125" style="28" customWidth="1"/>
    <col min="2" max="2" width="16.6640625" style="28" customWidth="1"/>
    <col min="3" max="3" width="13.44140625" style="28" customWidth="1"/>
    <col min="4" max="4" width="17.109375" style="28" customWidth="1"/>
    <col min="5" max="5" width="8.88671875" style="28"/>
    <col min="6" max="6" width="10.5546875" style="28" customWidth="1"/>
    <col min="7" max="16384" width="8.88671875" style="28"/>
  </cols>
  <sheetData>
    <row r="1" spans="1:13" ht="15" customHeight="1" x14ac:dyDescent="0.3">
      <c r="A1" s="29" t="s">
        <v>54</v>
      </c>
      <c r="B1" s="29" t="s">
        <v>55</v>
      </c>
      <c r="C1" s="29" t="s">
        <v>56</v>
      </c>
      <c r="D1" s="29" t="s">
        <v>55</v>
      </c>
      <c r="E1" s="29" t="s">
        <v>56</v>
      </c>
      <c r="H1" s="28" t="s">
        <v>176</v>
      </c>
    </row>
    <row r="2" spans="1:13" ht="15" customHeight="1" x14ac:dyDescent="0.3">
      <c r="A2" s="30">
        <v>50</v>
      </c>
      <c r="B2" s="30">
        <v>50</v>
      </c>
      <c r="C2" s="19">
        <f>SUM(A2:B2)</f>
        <v>100</v>
      </c>
      <c r="D2" s="30">
        <v>75</v>
      </c>
      <c r="E2" s="30">
        <f>SUM(C2:D2)</f>
        <v>175</v>
      </c>
      <c r="H2" s="28" t="s">
        <v>177</v>
      </c>
    </row>
    <row r="3" spans="1:13" s="31" customFormat="1" ht="15" customHeight="1" x14ac:dyDescent="0.3">
      <c r="A3" s="30">
        <v>50</v>
      </c>
      <c r="B3" s="30">
        <v>60</v>
      </c>
      <c r="C3" s="30"/>
      <c r="D3" s="30">
        <v>75</v>
      </c>
      <c r="E3" s="30"/>
      <c r="F3" s="28"/>
      <c r="G3" s="28"/>
      <c r="H3" s="28" t="s">
        <v>178</v>
      </c>
    </row>
    <row r="4" spans="1:13" s="31" customFormat="1" ht="15" customHeight="1" x14ac:dyDescent="0.3">
      <c r="A4" s="30">
        <v>50</v>
      </c>
      <c r="B4" s="30">
        <v>70</v>
      </c>
      <c r="C4" s="30"/>
      <c r="D4" s="30">
        <v>75</v>
      </c>
      <c r="E4" s="30"/>
      <c r="F4" s="28"/>
      <c r="G4" s="28"/>
    </row>
    <row r="5" spans="1:13" s="31" customFormat="1" ht="15" customHeight="1" x14ac:dyDescent="0.3">
      <c r="A5" s="30">
        <v>50</v>
      </c>
      <c r="B5" s="30">
        <v>80</v>
      </c>
      <c r="C5" s="30"/>
      <c r="D5" s="30">
        <v>75</v>
      </c>
      <c r="E5" s="30"/>
      <c r="F5" s="28"/>
      <c r="G5" s="28"/>
    </row>
    <row r="6" spans="1:13" s="31" customFormat="1" ht="15" customHeight="1" x14ac:dyDescent="0.3">
      <c r="A6" s="28"/>
      <c r="B6" s="28"/>
      <c r="C6" s="28"/>
      <c r="D6" s="28"/>
      <c r="E6" s="28"/>
      <c r="F6" s="28"/>
      <c r="G6" s="28"/>
    </row>
    <row r="7" spans="1:13" s="31" customFormat="1" ht="15" customHeight="1" x14ac:dyDescent="0.3">
      <c r="A7" s="28"/>
      <c r="B7" s="28"/>
      <c r="C7" s="28"/>
      <c r="D7" s="28"/>
      <c r="E7" s="28"/>
      <c r="F7" s="28"/>
      <c r="G7" s="28"/>
    </row>
    <row r="8" spans="1:13" s="31" customFormat="1" ht="15" customHeight="1" x14ac:dyDescent="0.3">
      <c r="A8" s="29" t="s">
        <v>54</v>
      </c>
      <c r="B8" s="29" t="s">
        <v>55</v>
      </c>
      <c r="C8" s="29" t="s">
        <v>56</v>
      </c>
      <c r="D8" s="29" t="s">
        <v>55</v>
      </c>
      <c r="E8" s="29" t="s">
        <v>56</v>
      </c>
      <c r="F8" s="28"/>
      <c r="G8" s="28"/>
    </row>
    <row r="9" spans="1:13" s="31" customFormat="1" ht="15" customHeight="1" x14ac:dyDescent="0.3">
      <c r="A9" s="30">
        <v>50</v>
      </c>
      <c r="B9" s="30">
        <v>50</v>
      </c>
      <c r="C9" s="30">
        <f>SUM(A9:B9)</f>
        <v>100</v>
      </c>
      <c r="D9" s="30">
        <v>75</v>
      </c>
      <c r="E9" s="30">
        <f>SUM(C9:D9)</f>
        <v>175</v>
      </c>
      <c r="F9" s="28"/>
      <c r="G9" s="28"/>
    </row>
    <row r="10" spans="1:13" s="31" customFormat="1" ht="15" customHeight="1" x14ac:dyDescent="0.3">
      <c r="A10" s="30">
        <v>50</v>
      </c>
      <c r="B10" s="30">
        <v>60</v>
      </c>
      <c r="C10" s="30">
        <f t="shared" ref="C10:C12" si="0">SUM(A10:B10)</f>
        <v>110</v>
      </c>
      <c r="D10" s="30">
        <v>75</v>
      </c>
      <c r="E10" s="30">
        <f t="shared" ref="E10:E12" si="1">SUM(C10:D10)</f>
        <v>185</v>
      </c>
      <c r="F10" s="28"/>
      <c r="G10" s="28"/>
    </row>
    <row r="11" spans="1:13" s="31" customFormat="1" ht="15" customHeight="1" x14ac:dyDescent="0.3">
      <c r="A11" s="30">
        <v>50</v>
      </c>
      <c r="B11" s="30">
        <v>70</v>
      </c>
      <c r="C11" s="30">
        <f t="shared" si="0"/>
        <v>120</v>
      </c>
      <c r="D11" s="30">
        <v>75</v>
      </c>
      <c r="E11" s="30">
        <f t="shared" si="1"/>
        <v>195</v>
      </c>
      <c r="F11" s="28"/>
      <c r="G11" s="28"/>
    </row>
    <row r="12" spans="1:13" s="31" customFormat="1" ht="15" customHeight="1" x14ac:dyDescent="0.3">
      <c r="A12" s="33">
        <v>50</v>
      </c>
      <c r="B12" s="33">
        <v>80</v>
      </c>
      <c r="C12" s="33">
        <f t="shared" si="0"/>
        <v>130</v>
      </c>
      <c r="D12" s="33">
        <v>75</v>
      </c>
      <c r="E12" s="33">
        <f t="shared" si="1"/>
        <v>205</v>
      </c>
      <c r="F12" s="28"/>
      <c r="G12" s="28"/>
    </row>
    <row r="13" spans="1:13" s="31" customFormat="1" ht="15" customHeight="1" x14ac:dyDescent="0.3">
      <c r="A13" s="34">
        <f>SUM(A9:A12)</f>
        <v>200</v>
      </c>
      <c r="B13" s="35"/>
      <c r="C13" s="35"/>
      <c r="D13" s="35"/>
      <c r="E13" s="35"/>
      <c r="F13" s="28"/>
      <c r="G13" s="28"/>
      <c r="K13" s="2"/>
      <c r="L13" s="2"/>
      <c r="M13" s="2"/>
    </row>
    <row r="14" spans="1:13" s="31" customFormat="1" ht="15" customHeight="1" x14ac:dyDescent="0.3">
      <c r="F14" s="28"/>
      <c r="G14" s="28"/>
      <c r="K14" s="2"/>
      <c r="L14" s="128"/>
      <c r="M14" s="2"/>
    </row>
    <row r="15" spans="1:13" ht="15" customHeight="1" x14ac:dyDescent="0.3">
      <c r="K15" s="128"/>
      <c r="L15" s="127" t="s">
        <v>65</v>
      </c>
      <c r="M15" s="128"/>
    </row>
    <row r="16" spans="1:13" ht="15" customHeight="1" x14ac:dyDescent="0.3">
      <c r="A16" s="29" t="s">
        <v>57</v>
      </c>
      <c r="B16" s="29" t="s">
        <v>58</v>
      </c>
      <c r="C16" s="29" t="s">
        <v>59</v>
      </c>
      <c r="D16" s="29" t="s">
        <v>60</v>
      </c>
      <c r="K16" s="2"/>
      <c r="L16" s="128"/>
      <c r="M16" s="2"/>
    </row>
    <row r="17" spans="1:13" ht="15" customHeight="1" x14ac:dyDescent="0.3">
      <c r="A17" s="36" t="s">
        <v>61</v>
      </c>
      <c r="B17" s="36" t="s">
        <v>8</v>
      </c>
      <c r="C17" s="30" t="s">
        <v>52</v>
      </c>
      <c r="D17" s="30">
        <v>100</v>
      </c>
      <c r="K17" s="2"/>
      <c r="L17" s="2"/>
      <c r="M17" s="2"/>
    </row>
    <row r="18" spans="1:13" ht="15" customHeight="1" x14ac:dyDescent="0.3">
      <c r="A18" s="36"/>
      <c r="B18" s="36"/>
      <c r="C18" s="30" t="s">
        <v>62</v>
      </c>
      <c r="D18" s="30">
        <v>200</v>
      </c>
    </row>
    <row r="19" spans="1:13" ht="15" customHeight="1" x14ac:dyDescent="0.3">
      <c r="A19" s="36"/>
      <c r="B19" s="36"/>
      <c r="C19" s="30" t="s">
        <v>63</v>
      </c>
      <c r="D19" s="30">
        <v>50</v>
      </c>
    </row>
    <row r="20" spans="1:13" ht="15" customHeight="1" x14ac:dyDescent="0.3">
      <c r="A20" s="36"/>
      <c r="B20" s="36"/>
      <c r="C20" s="30" t="s">
        <v>64</v>
      </c>
      <c r="D20" s="30">
        <v>100</v>
      </c>
      <c r="J20" s="129">
        <v>25</v>
      </c>
      <c r="K20" s="28" t="s">
        <v>274</v>
      </c>
    </row>
    <row r="23" spans="1:13" ht="15" customHeight="1" thickBot="1" x14ac:dyDescent="0.35">
      <c r="A23" s="29"/>
      <c r="B23" s="29" t="s">
        <v>65</v>
      </c>
      <c r="C23" s="29"/>
      <c r="D23" s="29"/>
    </row>
    <row r="24" spans="1:13" ht="15" customHeight="1" thickTop="1" thickBot="1" x14ac:dyDescent="0.35">
      <c r="A24" s="36" t="s">
        <v>66</v>
      </c>
      <c r="B24" s="30">
        <v>35</v>
      </c>
      <c r="C24" s="30">
        <v>44</v>
      </c>
      <c r="D24" s="30">
        <v>79</v>
      </c>
      <c r="F24" s="6" t="s">
        <v>67</v>
      </c>
    </row>
    <row r="25" spans="1:13" ht="15" customHeight="1" thickTop="1" x14ac:dyDescent="0.3">
      <c r="A25" s="36"/>
      <c r="B25" s="30">
        <v>22</v>
      </c>
      <c r="C25" s="30">
        <v>64</v>
      </c>
      <c r="D25" s="30">
        <v>56</v>
      </c>
      <c r="F25" s="30"/>
    </row>
    <row r="26" spans="1:13" ht="15" customHeight="1" x14ac:dyDescent="0.3">
      <c r="A26" s="36"/>
      <c r="B26" s="30">
        <v>82</v>
      </c>
      <c r="C26" s="30">
        <v>50</v>
      </c>
      <c r="D26" s="30">
        <v>83</v>
      </c>
      <c r="F26" s="30"/>
    </row>
    <row r="27" spans="1:13" ht="15" customHeight="1" x14ac:dyDescent="0.3">
      <c r="A27" s="36"/>
      <c r="B27" s="30">
        <v>90</v>
      </c>
      <c r="C27" s="30">
        <v>22</v>
      </c>
      <c r="D27" s="30">
        <v>89</v>
      </c>
      <c r="F27" s="30"/>
    </row>
    <row r="37" spans="1:7" ht="15" customHeight="1" x14ac:dyDescent="0.3">
      <c r="A37" s="29" t="s">
        <v>68</v>
      </c>
      <c r="B37" s="29"/>
      <c r="C37" s="29"/>
      <c r="D37" s="29"/>
      <c r="E37" s="29"/>
      <c r="F37" s="29"/>
    </row>
    <row r="38" spans="1:7" ht="15" customHeight="1" x14ac:dyDescent="0.3">
      <c r="A38" s="36">
        <v>5</v>
      </c>
      <c r="B38" s="36">
        <v>10</v>
      </c>
      <c r="C38" s="36"/>
      <c r="D38" s="36"/>
      <c r="E38" s="36"/>
      <c r="F38" s="36"/>
    </row>
    <row r="45" spans="1:7" s="32" customFormat="1" ht="15" customHeight="1" x14ac:dyDescent="0.3">
      <c r="A45" s="28"/>
      <c r="B45" s="28"/>
      <c r="C45" s="28"/>
      <c r="D45" s="28"/>
      <c r="E45" s="28"/>
      <c r="F45" s="28"/>
      <c r="G45" s="28"/>
    </row>
    <row r="46" spans="1:7" s="32" customFormat="1" ht="15" customHeight="1" x14ac:dyDescent="0.3">
      <c r="A46" s="28"/>
      <c r="B46" s="28"/>
      <c r="C46" s="28"/>
      <c r="D46" s="28"/>
      <c r="E46" s="28"/>
      <c r="F46" s="28"/>
      <c r="G46" s="28"/>
    </row>
    <row r="47" spans="1:7" s="32" customFormat="1" ht="15" customHeight="1" x14ac:dyDescent="0.3">
      <c r="A47" s="28"/>
      <c r="B47" s="28"/>
      <c r="C47" s="28"/>
      <c r="D47" s="28"/>
      <c r="E47" s="28"/>
      <c r="F47" s="28"/>
      <c r="G47" s="28"/>
    </row>
    <row r="48" spans="1:7" s="32" customFormat="1" ht="15" customHeight="1" x14ac:dyDescent="0.3">
      <c r="A48" s="28"/>
      <c r="B48" s="28"/>
      <c r="C48" s="28"/>
      <c r="D48" s="28"/>
      <c r="E48" s="28"/>
      <c r="F48" s="28"/>
      <c r="G48" s="28"/>
    </row>
  </sheetData>
  <phoneticPr fontId="37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0057-EC4A-4859-8D28-8397422C9F3F}">
  <dimension ref="A1:F28"/>
  <sheetViews>
    <sheetView showGridLines="0" zoomScaleNormal="100" zoomScalePageLayoutView="125" workbookViewId="0">
      <selection activeCell="C2" sqref="C2"/>
    </sheetView>
  </sheetViews>
  <sheetFormatPr defaultColWidth="8.88671875" defaultRowHeight="15" customHeight="1" x14ac:dyDescent="0.3"/>
  <cols>
    <col min="1" max="1" width="33.88671875" style="32" customWidth="1"/>
    <col min="2" max="2" width="20.21875" style="32" customWidth="1"/>
    <col min="3" max="3" width="24.21875" style="32" customWidth="1"/>
    <col min="4" max="4" width="24.88671875" style="32" customWidth="1"/>
    <col min="5" max="5" width="15.5546875" style="32" customWidth="1"/>
    <col min="6" max="6" width="9.88671875" style="32" customWidth="1"/>
    <col min="7" max="16384" width="8.88671875" style="32"/>
  </cols>
  <sheetData>
    <row r="1" spans="1:6" ht="15" customHeight="1" x14ac:dyDescent="0.3">
      <c r="A1" s="29" t="s">
        <v>69</v>
      </c>
      <c r="B1" s="29" t="s">
        <v>27</v>
      </c>
      <c r="C1" s="29" t="s">
        <v>28</v>
      </c>
      <c r="E1" s="92" t="s">
        <v>179</v>
      </c>
    </row>
    <row r="2" spans="1:6" s="40" customFormat="1" ht="15" customHeight="1" x14ac:dyDescent="0.3">
      <c r="A2" s="37" t="s">
        <v>70</v>
      </c>
      <c r="B2" s="38" t="s">
        <v>71</v>
      </c>
      <c r="C2" s="39" t="s">
        <v>72</v>
      </c>
      <c r="D2" s="32"/>
      <c r="E2" s="32" t="s">
        <v>180</v>
      </c>
      <c r="F2" s="32"/>
    </row>
    <row r="3" spans="1:6" s="40" customFormat="1" ht="15" customHeight="1" x14ac:dyDescent="0.3">
      <c r="A3" s="37" t="s">
        <v>73</v>
      </c>
      <c r="B3" s="32"/>
      <c r="C3" s="39"/>
      <c r="D3" s="32"/>
      <c r="E3" s="32"/>
      <c r="F3" s="32"/>
    </row>
    <row r="4" spans="1:6" s="40" customFormat="1" ht="15" customHeight="1" x14ac:dyDescent="0.3">
      <c r="A4" s="37" t="s">
        <v>74</v>
      </c>
      <c r="B4" s="32"/>
      <c r="C4" s="39"/>
      <c r="D4" s="32"/>
      <c r="E4" s="32"/>
      <c r="F4" s="32"/>
    </row>
    <row r="5" spans="1:6" s="40" customFormat="1" ht="15" customHeight="1" x14ac:dyDescent="0.3">
      <c r="A5" s="37" t="s">
        <v>75</v>
      </c>
      <c r="B5" s="32"/>
      <c r="C5" s="39"/>
      <c r="D5" s="32"/>
      <c r="E5" s="32"/>
      <c r="F5" s="32"/>
    </row>
    <row r="6" spans="1:6" s="40" customFormat="1" ht="15" customHeight="1" x14ac:dyDescent="0.3">
      <c r="A6" s="41" t="s">
        <v>76</v>
      </c>
      <c r="B6" s="42"/>
      <c r="C6" s="43"/>
      <c r="D6" s="32"/>
      <c r="E6" s="32"/>
      <c r="F6" s="32"/>
    </row>
    <row r="7" spans="1:6" s="40" customFormat="1" ht="15" customHeight="1" x14ac:dyDescent="0.3">
      <c r="A7" s="32"/>
      <c r="B7" s="32"/>
      <c r="C7" s="32"/>
      <c r="D7" s="32"/>
      <c r="E7" s="32"/>
      <c r="F7" s="32"/>
    </row>
    <row r="9" spans="1:6" ht="15" customHeight="1" x14ac:dyDescent="0.3">
      <c r="A9" s="29" t="s">
        <v>77</v>
      </c>
      <c r="B9" s="29" t="s">
        <v>27</v>
      </c>
      <c r="C9" s="29" t="s">
        <v>28</v>
      </c>
      <c r="D9" s="29" t="s">
        <v>78</v>
      </c>
    </row>
    <row r="10" spans="1:6" ht="15" customHeight="1" x14ac:dyDescent="0.3">
      <c r="A10" s="44" t="s">
        <v>79</v>
      </c>
    </row>
    <row r="11" spans="1:6" ht="15" customHeight="1" x14ac:dyDescent="0.3">
      <c r="A11" s="44" t="s">
        <v>80</v>
      </c>
    </row>
    <row r="12" spans="1:6" ht="15" customHeight="1" x14ac:dyDescent="0.3">
      <c r="A12" s="44" t="s">
        <v>81</v>
      </c>
    </row>
    <row r="13" spans="1:6" ht="15" customHeight="1" x14ac:dyDescent="0.3">
      <c r="A13" s="44" t="s">
        <v>82</v>
      </c>
    </row>
    <row r="14" spans="1:6" ht="15" customHeight="1" x14ac:dyDescent="0.3">
      <c r="A14" s="44" t="s">
        <v>83</v>
      </c>
    </row>
    <row r="15" spans="1:6" ht="15" customHeight="1" x14ac:dyDescent="0.3">
      <c r="A15" s="44" t="s">
        <v>84</v>
      </c>
    </row>
    <row r="16" spans="1:6" ht="15" customHeight="1" x14ac:dyDescent="0.3">
      <c r="A16" s="44" t="s">
        <v>85</v>
      </c>
    </row>
    <row r="17" spans="1:4" ht="15" customHeight="1" x14ac:dyDescent="0.3">
      <c r="A17" s="45" t="s">
        <v>86</v>
      </c>
      <c r="B17" s="46"/>
      <c r="C17" s="46"/>
      <c r="D17" s="46"/>
    </row>
    <row r="18" spans="1:4" ht="15" customHeight="1" x14ac:dyDescent="0.3">
      <c r="A18" s="47"/>
      <c r="B18" s="47"/>
      <c r="C18" s="47"/>
      <c r="D18" s="47"/>
    </row>
    <row r="20" spans="1:4" ht="15" customHeight="1" x14ac:dyDescent="0.3">
      <c r="A20" s="29" t="s">
        <v>251</v>
      </c>
      <c r="B20" s="29" t="s">
        <v>252</v>
      </c>
    </row>
    <row r="21" spans="1:4" ht="15" customHeight="1" x14ac:dyDescent="0.3">
      <c r="A21" s="44" t="s">
        <v>253</v>
      </c>
    </row>
    <row r="22" spans="1:4" ht="15" customHeight="1" x14ac:dyDescent="0.3">
      <c r="A22" s="44" t="s">
        <v>254</v>
      </c>
    </row>
    <row r="23" spans="1:4" ht="15" customHeight="1" x14ac:dyDescent="0.3">
      <c r="A23" s="44" t="s">
        <v>255</v>
      </c>
    </row>
    <row r="24" spans="1:4" ht="15" customHeight="1" x14ac:dyDescent="0.3">
      <c r="A24" s="44" t="s">
        <v>256</v>
      </c>
    </row>
    <row r="25" spans="1:4" ht="15" customHeight="1" x14ac:dyDescent="0.3">
      <c r="A25" s="44" t="s">
        <v>257</v>
      </c>
    </row>
    <row r="26" spans="1:4" ht="15" customHeight="1" x14ac:dyDescent="0.3">
      <c r="A26" s="44" t="s">
        <v>258</v>
      </c>
    </row>
    <row r="27" spans="1:4" ht="15" customHeight="1" x14ac:dyDescent="0.3">
      <c r="A27" s="44" t="s">
        <v>259</v>
      </c>
    </row>
    <row r="28" spans="1:4" ht="15" customHeight="1" x14ac:dyDescent="0.3">
      <c r="A28" s="45" t="s">
        <v>260</v>
      </c>
      <c r="B28" s="46"/>
    </row>
  </sheetData>
  <hyperlinks>
    <hyperlink ref="A2" r:id="rId1" xr:uid="{72466BDC-A48D-4DC0-933D-8A08F09A3329}"/>
    <hyperlink ref="A3" r:id="rId2" xr:uid="{EAFF13D6-5A92-4C53-80BF-200DCAB77D7D}"/>
    <hyperlink ref="A4" r:id="rId3" xr:uid="{0D085902-3313-4C4A-87B8-676660D2F498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573D-3972-4ACD-91A0-3A1572E158C2}">
  <dimension ref="A1:H11"/>
  <sheetViews>
    <sheetView showGridLines="0" zoomScaleNormal="100" zoomScalePageLayoutView="125" workbookViewId="0">
      <selection activeCell="F18" sqref="F18"/>
    </sheetView>
  </sheetViews>
  <sheetFormatPr defaultColWidth="8.88671875" defaultRowHeight="15" customHeight="1" x14ac:dyDescent="0.3"/>
  <cols>
    <col min="1" max="1" width="11.33203125" style="32" customWidth="1"/>
    <col min="2" max="2" width="8.88671875" style="32"/>
    <col min="3" max="3" width="10.109375" style="32" customWidth="1"/>
    <col min="4" max="16384" width="8.88671875" style="32"/>
  </cols>
  <sheetData>
    <row r="1" spans="1:8" s="40" customFormat="1" ht="15" customHeight="1" x14ac:dyDescent="0.3">
      <c r="A1" s="29" t="s">
        <v>20</v>
      </c>
      <c r="B1" s="30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H1" s="93" t="s">
        <v>181</v>
      </c>
    </row>
    <row r="2" spans="1:8" s="40" customFormat="1" ht="15" customHeight="1" x14ac:dyDescent="0.3">
      <c r="A2" s="29" t="s">
        <v>9</v>
      </c>
      <c r="B2" s="30">
        <v>50</v>
      </c>
      <c r="C2" s="30">
        <v>100</v>
      </c>
      <c r="D2" s="30">
        <v>40</v>
      </c>
      <c r="E2" s="30">
        <v>50</v>
      </c>
      <c r="F2" s="30">
        <v>20</v>
      </c>
    </row>
    <row r="3" spans="1:8" s="40" customFormat="1" ht="15" customHeight="1" x14ac:dyDescent="0.3">
      <c r="A3" s="32"/>
      <c r="B3" s="32"/>
      <c r="C3" s="32"/>
      <c r="D3" s="32"/>
      <c r="E3" s="32"/>
      <c r="F3" s="32"/>
    </row>
    <row r="4" spans="1:8" s="40" customFormat="1" ht="15" customHeight="1" x14ac:dyDescent="0.3">
      <c r="A4" s="32"/>
      <c r="B4" s="32"/>
      <c r="C4" s="32"/>
      <c r="D4" s="32"/>
      <c r="E4" s="32"/>
      <c r="F4" s="32"/>
    </row>
    <row r="6" spans="1:8" ht="15" customHeight="1" x14ac:dyDescent="0.3">
      <c r="A6" s="19"/>
      <c r="B6" s="19"/>
    </row>
    <row r="7" spans="1:8" ht="15" customHeight="1" x14ac:dyDescent="0.3">
      <c r="A7" s="19"/>
      <c r="B7" s="19"/>
    </row>
    <row r="8" spans="1:8" ht="15" customHeight="1" x14ac:dyDescent="0.3">
      <c r="A8" s="19"/>
      <c r="B8" s="19"/>
    </row>
    <row r="9" spans="1:8" ht="15" customHeight="1" x14ac:dyDescent="0.3">
      <c r="A9" s="19"/>
      <c r="B9" s="19"/>
    </row>
    <row r="10" spans="1:8" ht="15" customHeight="1" x14ac:dyDescent="0.3">
      <c r="A10" s="19"/>
      <c r="B10" s="19"/>
    </row>
    <row r="11" spans="1:8" ht="15" customHeight="1" x14ac:dyDescent="0.3">
      <c r="A11" s="19"/>
      <c r="B11" s="1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07A8-C936-4D9A-B6EE-FFC0876FF6F6}">
  <dimension ref="A1:H27"/>
  <sheetViews>
    <sheetView showGridLines="0" zoomScaleNormal="100" zoomScalePageLayoutView="125" workbookViewId="0">
      <selection activeCell="K22" sqref="K22"/>
    </sheetView>
  </sheetViews>
  <sheetFormatPr defaultColWidth="8.88671875" defaultRowHeight="15" customHeight="1" x14ac:dyDescent="0.3"/>
  <cols>
    <col min="1" max="1" width="21.88671875" style="32" customWidth="1"/>
    <col min="2" max="2" width="13.44140625" style="32" customWidth="1"/>
    <col min="3" max="3" width="24.33203125" style="32" customWidth="1"/>
    <col min="4" max="4" width="11.6640625" style="32" customWidth="1"/>
    <col min="5" max="5" width="10.88671875" style="32" customWidth="1"/>
    <col min="6" max="16384" width="8.88671875" style="32"/>
  </cols>
  <sheetData>
    <row r="1" spans="1:8" s="40" customFormat="1" ht="15" customHeight="1" x14ac:dyDescent="0.3">
      <c r="A1" s="29" t="s">
        <v>57</v>
      </c>
      <c r="B1" s="29" t="s">
        <v>58</v>
      </c>
      <c r="C1" s="131" t="s">
        <v>87</v>
      </c>
      <c r="D1" s="131" t="s">
        <v>88</v>
      </c>
      <c r="E1" s="131" t="s">
        <v>89</v>
      </c>
    </row>
    <row r="2" spans="1:8" s="40" customFormat="1" ht="15" customHeight="1" x14ac:dyDescent="0.3">
      <c r="A2" s="30" t="s">
        <v>10</v>
      </c>
      <c r="B2" s="30" t="s">
        <v>12</v>
      </c>
      <c r="C2" s="48">
        <v>90000</v>
      </c>
      <c r="D2" s="48">
        <v>110000</v>
      </c>
      <c r="E2" s="48">
        <v>120000</v>
      </c>
      <c r="H2" s="32" t="s">
        <v>266</v>
      </c>
    </row>
    <row r="3" spans="1:8" s="40" customFormat="1" ht="15" customHeight="1" x14ac:dyDescent="0.3">
      <c r="A3" s="32" t="s">
        <v>90</v>
      </c>
      <c r="B3" s="32" t="s">
        <v>91</v>
      </c>
      <c r="C3" s="49">
        <v>25000</v>
      </c>
      <c r="D3" s="49">
        <v>80000</v>
      </c>
      <c r="E3" s="49">
        <v>120000</v>
      </c>
      <c r="H3" s="32" t="s">
        <v>182</v>
      </c>
    </row>
    <row r="4" spans="1:8" s="40" customFormat="1" ht="15" customHeight="1" x14ac:dyDescent="0.3">
      <c r="A4" s="30" t="s">
        <v>61</v>
      </c>
      <c r="B4" s="30" t="s">
        <v>8</v>
      </c>
      <c r="C4" s="48">
        <v>10000</v>
      </c>
      <c r="D4" s="48">
        <v>30000</v>
      </c>
      <c r="E4" s="48">
        <v>40000</v>
      </c>
      <c r="H4" s="32" t="s">
        <v>268</v>
      </c>
    </row>
    <row r="5" spans="1:8" s="40" customFormat="1" ht="15" customHeight="1" x14ac:dyDescent="0.3">
      <c r="A5" s="32" t="s">
        <v>61</v>
      </c>
      <c r="B5" s="32" t="s">
        <v>92</v>
      </c>
      <c r="C5" s="49">
        <v>30000</v>
      </c>
      <c r="D5" s="49">
        <v>80000</v>
      </c>
      <c r="E5" s="49">
        <v>30000</v>
      </c>
      <c r="H5" s="32" t="s">
        <v>267</v>
      </c>
    </row>
    <row r="6" spans="1:8" s="40" customFormat="1" ht="15" customHeight="1" x14ac:dyDescent="0.3">
      <c r="A6" s="30" t="s">
        <v>93</v>
      </c>
      <c r="B6" s="30" t="s">
        <v>94</v>
      </c>
      <c r="C6" s="48">
        <v>90000</v>
      </c>
      <c r="D6" s="48">
        <v>35000</v>
      </c>
      <c r="E6" s="48">
        <v>25000</v>
      </c>
    </row>
    <row r="7" spans="1:8" s="40" customFormat="1" ht="15" customHeight="1" x14ac:dyDescent="0.3">
      <c r="A7" s="32" t="s">
        <v>10</v>
      </c>
      <c r="B7" s="32" t="s">
        <v>14</v>
      </c>
      <c r="C7" s="49">
        <v>75000</v>
      </c>
      <c r="D7" s="49">
        <v>82000</v>
      </c>
      <c r="E7" s="49">
        <v>2000000</v>
      </c>
    </row>
    <row r="8" spans="1:8" s="40" customFormat="1" ht="15" customHeight="1" x14ac:dyDescent="0.3">
      <c r="A8" s="30" t="s">
        <v>90</v>
      </c>
      <c r="B8" s="30" t="s">
        <v>21</v>
      </c>
      <c r="C8" s="48">
        <v>30000</v>
      </c>
      <c r="D8" s="48">
        <v>15000</v>
      </c>
      <c r="E8" s="48">
        <v>20000</v>
      </c>
    </row>
    <row r="9" spans="1:8" s="40" customFormat="1" ht="15" customHeight="1" x14ac:dyDescent="0.3">
      <c r="A9" s="32" t="s">
        <v>93</v>
      </c>
      <c r="B9" s="32" t="s">
        <v>95</v>
      </c>
      <c r="C9" s="49">
        <v>80000</v>
      </c>
      <c r="D9" s="49">
        <v>40000</v>
      </c>
      <c r="E9" s="49">
        <v>20000</v>
      </c>
    </row>
    <row r="10" spans="1:8" s="40" customFormat="1" ht="15" customHeight="1" x14ac:dyDescent="0.3">
      <c r="A10" s="32"/>
      <c r="B10" s="32"/>
      <c r="C10" s="32"/>
      <c r="D10" s="32"/>
      <c r="E10" s="32"/>
    </row>
    <row r="12" spans="1:8" ht="15" customHeight="1" x14ac:dyDescent="0.3">
      <c r="A12" s="132" t="s">
        <v>96</v>
      </c>
      <c r="B12" s="132" t="s">
        <v>97</v>
      </c>
      <c r="C12" s="132" t="s">
        <v>98</v>
      </c>
      <c r="D12" s="132" t="s">
        <v>99</v>
      </c>
    </row>
    <row r="13" spans="1:8" ht="15" customHeight="1" x14ac:dyDescent="0.3">
      <c r="A13" s="50">
        <f ca="1">TODAY()-2</f>
        <v>45622</v>
      </c>
      <c r="B13" s="32" t="s">
        <v>100</v>
      </c>
      <c r="C13" s="51">
        <v>21</v>
      </c>
      <c r="D13" s="52">
        <v>3820</v>
      </c>
    </row>
    <row r="14" spans="1:8" ht="15" customHeight="1" x14ac:dyDescent="0.3">
      <c r="A14" s="50">
        <f ca="1">TODAY()-3</f>
        <v>45621</v>
      </c>
      <c r="B14" s="32" t="s">
        <v>101</v>
      </c>
      <c r="C14" s="51">
        <v>62</v>
      </c>
      <c r="D14" s="51">
        <v>2112</v>
      </c>
    </row>
    <row r="15" spans="1:8" ht="15" customHeight="1" x14ac:dyDescent="0.3">
      <c r="A15" s="50">
        <f ca="1">TODAY()-6</f>
        <v>45618</v>
      </c>
      <c r="B15" s="32" t="s">
        <v>102</v>
      </c>
      <c r="C15" s="51">
        <v>25</v>
      </c>
      <c r="D15" s="51">
        <v>1611</v>
      </c>
    </row>
    <row r="16" spans="1:8" ht="15" customHeight="1" x14ac:dyDescent="0.3">
      <c r="A16" s="50">
        <f ca="1">TODAY()</f>
        <v>45624</v>
      </c>
      <c r="B16" s="32" t="s">
        <v>103</v>
      </c>
      <c r="C16" s="51">
        <v>30</v>
      </c>
      <c r="D16" s="52">
        <v>3085</v>
      </c>
    </row>
    <row r="17" spans="1:4" ht="15" customHeight="1" x14ac:dyDescent="0.3">
      <c r="A17" s="50">
        <f ca="1">TODAY()-4</f>
        <v>45620</v>
      </c>
      <c r="B17" s="32" t="s">
        <v>42</v>
      </c>
      <c r="C17" s="51">
        <v>69</v>
      </c>
      <c r="D17" s="51">
        <v>528</v>
      </c>
    </row>
    <row r="18" spans="1:4" ht="15" customHeight="1" x14ac:dyDescent="0.3">
      <c r="A18" s="50">
        <f ca="1">TODAY()-5</f>
        <v>45619</v>
      </c>
      <c r="B18" s="32" t="s">
        <v>104</v>
      </c>
      <c r="C18" s="51">
        <v>45</v>
      </c>
      <c r="D18" s="52">
        <v>5050</v>
      </c>
    </row>
    <row r="21" spans="1:4" ht="15" customHeight="1" x14ac:dyDescent="0.3">
      <c r="A21" s="132" t="s">
        <v>96</v>
      </c>
      <c r="B21" s="132" t="s">
        <v>97</v>
      </c>
      <c r="C21" s="132" t="s">
        <v>98</v>
      </c>
      <c r="D21" s="132" t="s">
        <v>99</v>
      </c>
    </row>
    <row r="22" spans="1:4" ht="15" customHeight="1" x14ac:dyDescent="0.3">
      <c r="A22" s="50">
        <f ca="1">TODAY()-2</f>
        <v>45622</v>
      </c>
      <c r="B22" s="32" t="s">
        <v>100</v>
      </c>
      <c r="C22" s="51">
        <v>21</v>
      </c>
      <c r="D22" s="51">
        <v>3820</v>
      </c>
    </row>
    <row r="23" spans="1:4" ht="15" customHeight="1" x14ac:dyDescent="0.3">
      <c r="A23" s="50">
        <f ca="1">TODAY()-3</f>
        <v>45621</v>
      </c>
      <c r="B23" s="32" t="s">
        <v>101</v>
      </c>
      <c r="C23" s="51">
        <v>62</v>
      </c>
      <c r="D23" s="51">
        <v>2112</v>
      </c>
    </row>
    <row r="24" spans="1:4" ht="15" customHeight="1" x14ac:dyDescent="0.3">
      <c r="A24" s="50">
        <f ca="1">TODAY()</f>
        <v>45624</v>
      </c>
      <c r="B24" s="32" t="s">
        <v>103</v>
      </c>
      <c r="C24" s="51">
        <v>30</v>
      </c>
      <c r="D24" s="51">
        <v>3085</v>
      </c>
    </row>
    <row r="25" spans="1:4" ht="15" customHeight="1" x14ac:dyDescent="0.3">
      <c r="A25" s="50">
        <f ca="1">TODAY()-6</f>
        <v>45618</v>
      </c>
      <c r="B25" s="32" t="s">
        <v>102</v>
      </c>
      <c r="C25" s="51">
        <v>25</v>
      </c>
      <c r="D25" s="51">
        <v>1611</v>
      </c>
    </row>
    <row r="26" spans="1:4" ht="15" customHeight="1" x14ac:dyDescent="0.3">
      <c r="A26" s="50">
        <f ca="1">TODAY()-5</f>
        <v>45619</v>
      </c>
      <c r="B26" s="32" t="s">
        <v>104</v>
      </c>
      <c r="C26" s="51">
        <v>45</v>
      </c>
      <c r="D26" s="51">
        <v>5050</v>
      </c>
    </row>
    <row r="27" spans="1:4" ht="15" customHeight="1" x14ac:dyDescent="0.3">
      <c r="A27" s="50">
        <f ca="1">TODAY()-4</f>
        <v>45620</v>
      </c>
      <c r="B27" s="32" t="s">
        <v>42</v>
      </c>
      <c r="C27" s="51">
        <v>69</v>
      </c>
      <c r="D27" s="51">
        <v>528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0C1D-D0D7-4465-A6DB-51753D83AF9A}">
  <dimension ref="A1:B16"/>
  <sheetViews>
    <sheetView showGridLines="0" workbookViewId="0">
      <selection activeCell="B21" sqref="B21"/>
    </sheetView>
  </sheetViews>
  <sheetFormatPr defaultRowHeight="14.4" x14ac:dyDescent="0.3"/>
  <cols>
    <col min="1" max="2" width="13.33203125" style="2" customWidth="1"/>
    <col min="3" max="16384" width="8.88671875" style="2"/>
  </cols>
  <sheetData>
    <row r="1" spans="1:2" ht="15" customHeight="1" x14ac:dyDescent="0.3">
      <c r="A1" s="22" t="s">
        <v>8</v>
      </c>
      <c r="B1" s="23" t="s">
        <v>9</v>
      </c>
    </row>
    <row r="2" spans="1:2" x14ac:dyDescent="0.3">
      <c r="A2" s="9" t="s">
        <v>11</v>
      </c>
      <c r="B2" s="24">
        <v>50</v>
      </c>
    </row>
    <row r="3" spans="1:2" x14ac:dyDescent="0.3">
      <c r="A3" s="9" t="s">
        <v>13</v>
      </c>
      <c r="B3" s="24">
        <v>20</v>
      </c>
    </row>
    <row r="4" spans="1:2" x14ac:dyDescent="0.3">
      <c r="A4" s="9" t="s">
        <v>15</v>
      </c>
      <c r="B4" s="24">
        <v>60</v>
      </c>
    </row>
    <row r="5" spans="1:2" ht="15" customHeight="1" x14ac:dyDescent="0.3">
      <c r="A5" s="9" t="s">
        <v>17</v>
      </c>
      <c r="B5" s="24">
        <v>40</v>
      </c>
    </row>
    <row r="6" spans="1:2" ht="15" thickBot="1" x14ac:dyDescent="0.35">
      <c r="A6" s="25"/>
      <c r="B6" s="25"/>
    </row>
    <row r="7" spans="1:2" ht="15.6" thickTop="1" thickBot="1" x14ac:dyDescent="0.35">
      <c r="A7" s="26" t="s">
        <v>52</v>
      </c>
      <c r="B7" s="27" t="e">
        <f>VLOOKUP(A7,A1:B5,2,FALSE)</f>
        <v>#N/A</v>
      </c>
    </row>
    <row r="8" spans="1:2" ht="15" thickTop="1" x14ac:dyDescent="0.3"/>
    <row r="9" spans="1:2" x14ac:dyDescent="0.3">
      <c r="A9" s="22" t="s">
        <v>8</v>
      </c>
      <c r="B9" s="23" t="s">
        <v>9</v>
      </c>
    </row>
    <row r="10" spans="1:2" x14ac:dyDescent="0.3">
      <c r="A10" s="9" t="s">
        <v>11</v>
      </c>
      <c r="B10" s="24">
        <v>50</v>
      </c>
    </row>
    <row r="11" spans="1:2" x14ac:dyDescent="0.3">
      <c r="A11" s="9" t="s">
        <v>13</v>
      </c>
      <c r="B11" s="24">
        <v>20</v>
      </c>
    </row>
    <row r="12" spans="1:2" x14ac:dyDescent="0.3">
      <c r="A12" s="9" t="s">
        <v>15</v>
      </c>
      <c r="B12" s="24">
        <v>60</v>
      </c>
    </row>
    <row r="13" spans="1:2" x14ac:dyDescent="0.3">
      <c r="A13" s="9" t="s">
        <v>17</v>
      </c>
      <c r="B13" s="24">
        <v>40</v>
      </c>
    </row>
    <row r="14" spans="1:2" ht="15" thickBot="1" x14ac:dyDescent="0.35"/>
    <row r="15" spans="1:2" ht="15.6" thickTop="1" thickBot="1" x14ac:dyDescent="0.35">
      <c r="A15" s="26" t="s">
        <v>53</v>
      </c>
      <c r="B15" s="27" t="e">
        <f ca="1">sume(B10:B13)</f>
        <v>#NAME?</v>
      </c>
    </row>
    <row r="16" spans="1:2" ht="15" thickTop="1" x14ac:dyDescent="0.3"/>
  </sheetData>
  <dataValidations count="1">
    <dataValidation type="list" allowBlank="1" showInputMessage="1" showErrorMessage="1" sqref="A7" xr:uid="{E80D084B-359F-4368-8E46-CF739AA6752B}">
      <formula1>$A$7:$A$17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0938-082D-4988-81E7-B4A9AEC7FCA6}">
  <dimension ref="B1:W7"/>
  <sheetViews>
    <sheetView zoomScaleNormal="100" workbookViewId="0">
      <selection activeCell="J16" sqref="J16"/>
    </sheetView>
  </sheetViews>
  <sheetFormatPr defaultColWidth="9.109375" defaultRowHeight="14.4" x14ac:dyDescent="0.3"/>
  <cols>
    <col min="1" max="1" width="3.6640625" style="55" customWidth="1"/>
    <col min="2" max="2" width="14" style="55" customWidth="1"/>
    <col min="3" max="23" width="4.33203125" style="55" customWidth="1"/>
    <col min="24" max="16384" width="9.109375" style="55"/>
  </cols>
  <sheetData>
    <row r="1" spans="2:23" ht="15" thickBot="1" x14ac:dyDescent="0.35"/>
    <row r="2" spans="2:23" ht="24.9" customHeight="1" x14ac:dyDescent="0.3">
      <c r="B2" s="53" t="s">
        <v>113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2:23" ht="24.9" customHeight="1" thickBot="1" x14ac:dyDescent="0.35">
      <c r="B3" s="56" t="s">
        <v>114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5" spans="2:23" ht="18" x14ac:dyDescent="0.35">
      <c r="B5" s="58" t="s">
        <v>115</v>
      </c>
    </row>
    <row r="6" spans="2:23" ht="18" x14ac:dyDescent="0.35">
      <c r="B6" s="59" t="s">
        <v>116</v>
      </c>
    </row>
    <row r="7" spans="2:23" ht="15" customHeight="1" x14ac:dyDescent="0.35">
      <c r="B7" s="60" t="s">
        <v>117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6AEB-8DD7-4BF6-BF08-6CDD1528B40F}">
  <dimension ref="B1:H15"/>
  <sheetViews>
    <sheetView zoomScaleNormal="100" workbookViewId="0">
      <selection activeCell="I18" sqref="I18"/>
    </sheetView>
  </sheetViews>
  <sheetFormatPr defaultColWidth="15.6640625" defaultRowHeight="14.4" x14ac:dyDescent="0.3"/>
  <cols>
    <col min="1" max="1" width="3.6640625" style="55" customWidth="1"/>
    <col min="2" max="2" width="6.6640625" style="55" customWidth="1"/>
    <col min="3" max="3" width="22.6640625" style="55" customWidth="1"/>
    <col min="4" max="4" width="16.33203125" style="55" bestFit="1" customWidth="1"/>
    <col min="5" max="5" width="17.6640625" style="55" customWidth="1"/>
    <col min="6" max="6" width="25.109375" style="55" customWidth="1"/>
    <col min="7" max="16384" width="15.6640625" style="55"/>
  </cols>
  <sheetData>
    <row r="1" spans="2:8" ht="15" thickBot="1" x14ac:dyDescent="0.35"/>
    <row r="2" spans="2:8" s="64" customFormat="1" ht="36.6" thickBot="1" x14ac:dyDescent="0.35">
      <c r="B2" s="61" t="s">
        <v>118</v>
      </c>
      <c r="C2" s="62" t="s">
        <v>119</v>
      </c>
      <c r="D2" s="62" t="s">
        <v>120</v>
      </c>
      <c r="E2" s="62" t="s">
        <v>121</v>
      </c>
      <c r="F2" s="63" t="s">
        <v>122</v>
      </c>
      <c r="H2" s="65" t="s">
        <v>123</v>
      </c>
    </row>
    <row r="3" spans="2:8" ht="18" customHeight="1" thickBot="1" x14ac:dyDescent="0.35">
      <c r="B3" s="66" t="s">
        <v>124</v>
      </c>
      <c r="C3" s="67" t="s">
        <v>125</v>
      </c>
      <c r="D3" s="67" t="s">
        <v>126</v>
      </c>
      <c r="E3" s="67">
        <v>275</v>
      </c>
      <c r="F3" s="68"/>
      <c r="H3" s="69">
        <v>27.54</v>
      </c>
    </row>
    <row r="4" spans="2:8" ht="18" customHeight="1" x14ac:dyDescent="0.3">
      <c r="B4" s="66" t="s">
        <v>127</v>
      </c>
      <c r="C4" s="67" t="s">
        <v>125</v>
      </c>
      <c r="D4" s="67" t="s">
        <v>128</v>
      </c>
      <c r="E4" s="67">
        <v>160</v>
      </c>
      <c r="F4" s="68"/>
    </row>
    <row r="5" spans="2:8" ht="18" customHeight="1" x14ac:dyDescent="0.3">
      <c r="B5" s="66" t="s">
        <v>129</v>
      </c>
      <c r="C5" s="67" t="s">
        <v>125</v>
      </c>
      <c r="D5" s="67" t="s">
        <v>130</v>
      </c>
      <c r="E5" s="67">
        <v>230</v>
      </c>
      <c r="F5" s="68"/>
    </row>
    <row r="6" spans="2:8" ht="18" customHeight="1" x14ac:dyDescent="0.3">
      <c r="B6" s="66" t="s">
        <v>131</v>
      </c>
      <c r="C6" s="67" t="s">
        <v>125</v>
      </c>
      <c r="D6" s="67" t="s">
        <v>132</v>
      </c>
      <c r="E6" s="67">
        <v>265</v>
      </c>
      <c r="F6" s="68"/>
    </row>
    <row r="7" spans="2:8" ht="18" customHeight="1" x14ac:dyDescent="0.3">
      <c r="B7" s="66" t="s">
        <v>133</v>
      </c>
      <c r="C7" s="67" t="s">
        <v>134</v>
      </c>
      <c r="D7" s="67" t="s">
        <v>135</v>
      </c>
      <c r="E7" s="67">
        <v>350</v>
      </c>
      <c r="F7" s="68"/>
    </row>
    <row r="8" spans="2:8" ht="18" customHeight="1" x14ac:dyDescent="0.3">
      <c r="B8" s="66" t="s">
        <v>136</v>
      </c>
      <c r="C8" s="67" t="s">
        <v>137</v>
      </c>
      <c r="D8" s="67" t="s">
        <v>126</v>
      </c>
      <c r="E8" s="67">
        <v>145</v>
      </c>
      <c r="F8" s="68"/>
    </row>
    <row r="9" spans="2:8" ht="18" customHeight="1" x14ac:dyDescent="0.3">
      <c r="B9" s="66" t="s">
        <v>138</v>
      </c>
      <c r="C9" s="67" t="s">
        <v>139</v>
      </c>
      <c r="D9" s="67" t="s">
        <v>128</v>
      </c>
      <c r="E9" s="67">
        <v>100</v>
      </c>
      <c r="F9" s="68"/>
    </row>
    <row r="10" spans="2:8" ht="15.6" x14ac:dyDescent="0.3">
      <c r="B10" s="66" t="s">
        <v>140</v>
      </c>
      <c r="C10" s="67" t="s">
        <v>141</v>
      </c>
      <c r="D10" s="67" t="s">
        <v>128</v>
      </c>
      <c r="E10" s="67">
        <v>40</v>
      </c>
      <c r="F10" s="68"/>
    </row>
    <row r="11" spans="2:8" ht="16.2" thickBot="1" x14ac:dyDescent="0.35">
      <c r="B11" s="70" t="s">
        <v>142</v>
      </c>
      <c r="C11" s="71" t="s">
        <v>143</v>
      </c>
      <c r="D11" s="71" t="s">
        <v>144</v>
      </c>
      <c r="E11" s="71">
        <v>25</v>
      </c>
      <c r="F11" s="68"/>
    </row>
    <row r="13" spans="2:8" ht="18" x14ac:dyDescent="0.35">
      <c r="B13" s="58" t="s">
        <v>115</v>
      </c>
    </row>
    <row r="14" spans="2:8" ht="18" x14ac:dyDescent="0.35">
      <c r="C14" s="59" t="s">
        <v>145</v>
      </c>
      <c r="D14" s="72"/>
    </row>
    <row r="15" spans="2:8" ht="18" x14ac:dyDescent="0.35">
      <c r="C15" s="5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D528-8585-4407-A961-5868C5C80A26}">
  <dimension ref="B1:J14"/>
  <sheetViews>
    <sheetView zoomScaleNormal="100" workbookViewId="0">
      <selection activeCell="J22" sqref="J22"/>
    </sheetView>
  </sheetViews>
  <sheetFormatPr defaultColWidth="9.109375" defaultRowHeight="14.4" x14ac:dyDescent="0.3"/>
  <cols>
    <col min="1" max="1" width="3.6640625" style="55" customWidth="1"/>
    <col min="2" max="2" width="28.109375" style="55" customWidth="1"/>
    <col min="3" max="7" width="13.109375" style="55" customWidth="1"/>
    <col min="8" max="10" width="18.88671875" style="55" customWidth="1"/>
    <col min="11" max="16384" width="9.109375" style="55"/>
  </cols>
  <sheetData>
    <row r="1" spans="2:10" ht="15" thickBot="1" x14ac:dyDescent="0.35"/>
    <row r="2" spans="2:10" ht="24" customHeight="1" x14ac:dyDescent="0.3">
      <c r="B2" s="144" t="s">
        <v>146</v>
      </c>
      <c r="C2" s="146" t="s">
        <v>147</v>
      </c>
      <c r="D2" s="146"/>
      <c r="E2" s="146"/>
      <c r="F2" s="146"/>
      <c r="G2" s="146"/>
      <c r="H2" s="147" t="s">
        <v>148</v>
      </c>
      <c r="I2" s="147" t="s">
        <v>149</v>
      </c>
      <c r="J2" s="149" t="s">
        <v>150</v>
      </c>
    </row>
    <row r="3" spans="2:10" ht="24" customHeight="1" x14ac:dyDescent="0.3">
      <c r="B3" s="145"/>
      <c r="C3" s="73" t="s">
        <v>151</v>
      </c>
      <c r="D3" s="73" t="s">
        <v>152</v>
      </c>
      <c r="E3" s="73" t="s">
        <v>153</v>
      </c>
      <c r="F3" s="73" t="s">
        <v>154</v>
      </c>
      <c r="G3" s="73" t="s">
        <v>155</v>
      </c>
      <c r="H3" s="148"/>
      <c r="I3" s="148"/>
      <c r="J3" s="150"/>
    </row>
    <row r="4" spans="2:10" ht="16.2" x14ac:dyDescent="0.3">
      <c r="B4" s="74" t="s">
        <v>156</v>
      </c>
      <c r="C4" s="75">
        <v>8</v>
      </c>
      <c r="D4" s="75">
        <v>9</v>
      </c>
      <c r="E4" s="75">
        <v>7</v>
      </c>
      <c r="F4" s="75">
        <v>8</v>
      </c>
      <c r="G4" s="75">
        <v>7</v>
      </c>
      <c r="H4" s="76"/>
      <c r="I4" s="76"/>
      <c r="J4" s="77"/>
    </row>
    <row r="5" spans="2:10" ht="16.2" x14ac:dyDescent="0.3">
      <c r="B5" s="74" t="s">
        <v>157</v>
      </c>
      <c r="C5" s="75">
        <v>7</v>
      </c>
      <c r="D5" s="75">
        <v>8</v>
      </c>
      <c r="E5" s="75">
        <v>7</v>
      </c>
      <c r="F5" s="75">
        <v>6</v>
      </c>
      <c r="G5" s="75">
        <v>7</v>
      </c>
      <c r="H5" s="76"/>
      <c r="I5" s="76"/>
      <c r="J5" s="77"/>
    </row>
    <row r="6" spans="2:10" ht="16.2" x14ac:dyDescent="0.3">
      <c r="B6" s="74" t="s">
        <v>158</v>
      </c>
      <c r="C6" s="75">
        <v>10</v>
      </c>
      <c r="D6" s="75">
        <v>9</v>
      </c>
      <c r="E6" s="75">
        <v>10</v>
      </c>
      <c r="F6" s="75">
        <v>10</v>
      </c>
      <c r="G6" s="75">
        <v>10</v>
      </c>
      <c r="H6" s="76"/>
      <c r="I6" s="76"/>
      <c r="J6" s="77"/>
    </row>
    <row r="7" spans="2:10" ht="16.2" x14ac:dyDescent="0.3">
      <c r="B7" s="74" t="s">
        <v>159</v>
      </c>
      <c r="C7" s="75">
        <v>6</v>
      </c>
      <c r="D7" s="75">
        <v>7</v>
      </c>
      <c r="E7" s="75">
        <v>6</v>
      </c>
      <c r="F7" s="75">
        <v>6</v>
      </c>
      <c r="G7" s="75">
        <v>8</v>
      </c>
      <c r="H7" s="76"/>
      <c r="I7" s="76"/>
      <c r="J7" s="77"/>
    </row>
    <row r="8" spans="2:10" ht="16.2" x14ac:dyDescent="0.3">
      <c r="B8" s="74" t="s">
        <v>160</v>
      </c>
      <c r="C8" s="75">
        <v>7</v>
      </c>
      <c r="D8" s="75">
        <v>9</v>
      </c>
      <c r="E8" s="75">
        <v>8</v>
      </c>
      <c r="F8" s="75">
        <v>9</v>
      </c>
      <c r="G8" s="75">
        <v>7</v>
      </c>
      <c r="H8" s="76"/>
      <c r="I8" s="76"/>
      <c r="J8" s="77"/>
    </row>
    <row r="9" spans="2:10" ht="16.8" thickBot="1" x14ac:dyDescent="0.35">
      <c r="B9" s="78" t="s">
        <v>161</v>
      </c>
      <c r="C9" s="79">
        <v>8</v>
      </c>
      <c r="D9" s="79">
        <v>9</v>
      </c>
      <c r="E9" s="79">
        <v>9</v>
      </c>
      <c r="F9" s="79">
        <v>9</v>
      </c>
      <c r="G9" s="79">
        <v>7</v>
      </c>
      <c r="H9" s="80"/>
      <c r="I9" s="80"/>
      <c r="J9" s="81"/>
    </row>
    <row r="11" spans="2:10" ht="18" x14ac:dyDescent="0.35">
      <c r="B11" s="58" t="s">
        <v>115</v>
      </c>
    </row>
    <row r="12" spans="2:10" ht="18" x14ac:dyDescent="0.35">
      <c r="B12" s="59" t="s">
        <v>162</v>
      </c>
    </row>
    <row r="13" spans="2:10" ht="18" x14ac:dyDescent="0.35">
      <c r="B13" s="58"/>
    </row>
    <row r="14" spans="2:10" ht="18" x14ac:dyDescent="0.35">
      <c r="B14" s="59"/>
    </row>
  </sheetData>
  <mergeCells count="5">
    <mergeCell ref="B2:B3"/>
    <mergeCell ref="C2:G2"/>
    <mergeCell ref="H2:H3"/>
    <mergeCell ref="I2:I3"/>
    <mergeCell ref="J2:J3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0122-9F71-4BA7-BE19-7AC2DBF8B2A4}">
  <dimension ref="B1:H12"/>
  <sheetViews>
    <sheetView zoomScaleNormal="100" workbookViewId="0">
      <selection activeCell="L18" sqref="L18"/>
    </sheetView>
  </sheetViews>
  <sheetFormatPr defaultColWidth="9.109375" defaultRowHeight="14.4" x14ac:dyDescent="0.3"/>
  <cols>
    <col min="1" max="1" width="3.6640625" style="55" customWidth="1"/>
    <col min="2" max="2" width="30.44140625" style="55" customWidth="1"/>
    <col min="3" max="5" width="21.109375" style="55" customWidth="1"/>
    <col min="6" max="16384" width="9.109375" style="55"/>
  </cols>
  <sheetData>
    <row r="1" spans="2:8" ht="15" thickBot="1" x14ac:dyDescent="0.35"/>
    <row r="2" spans="2:8" ht="30" customHeight="1" x14ac:dyDescent="0.35">
      <c r="B2" s="82" t="s">
        <v>163</v>
      </c>
      <c r="C2" s="83" t="s">
        <v>156</v>
      </c>
      <c r="D2" s="83" t="s">
        <v>157</v>
      </c>
      <c r="E2" s="83" t="s">
        <v>158</v>
      </c>
      <c r="G2" s="58" t="s">
        <v>115</v>
      </c>
    </row>
    <row r="3" spans="2:8" ht="22.5" customHeight="1" x14ac:dyDescent="0.35">
      <c r="B3" s="84" t="s">
        <v>164</v>
      </c>
      <c r="C3" s="85">
        <v>7</v>
      </c>
      <c r="D3" s="85">
        <v>7</v>
      </c>
      <c r="E3" s="86">
        <v>6</v>
      </c>
      <c r="G3" s="59" t="s">
        <v>165</v>
      </c>
      <c r="H3" s="87"/>
    </row>
    <row r="4" spans="2:8" ht="22.5" customHeight="1" x14ac:dyDescent="0.3">
      <c r="B4" s="84" t="s">
        <v>166</v>
      </c>
      <c r="C4" s="85">
        <v>8</v>
      </c>
      <c r="D4" s="85">
        <v>9</v>
      </c>
      <c r="E4" s="86">
        <v>10</v>
      </c>
    </row>
    <row r="5" spans="2:8" ht="22.5" customHeight="1" x14ac:dyDescent="0.3">
      <c r="B5" s="84" t="s">
        <v>167</v>
      </c>
      <c r="C5" s="85">
        <v>6</v>
      </c>
      <c r="D5" s="85">
        <v>8</v>
      </c>
      <c r="E5" s="86">
        <v>9</v>
      </c>
    </row>
    <row r="6" spans="2:8" ht="22.5" customHeight="1" x14ac:dyDescent="0.3">
      <c r="B6" s="84" t="s">
        <v>168</v>
      </c>
      <c r="C6" s="85">
        <v>9</v>
      </c>
      <c r="D6" s="85">
        <v>10</v>
      </c>
      <c r="E6" s="86">
        <v>8</v>
      </c>
    </row>
    <row r="7" spans="2:8" ht="22.5" customHeight="1" x14ac:dyDescent="0.3">
      <c r="B7" s="84" t="s">
        <v>169</v>
      </c>
      <c r="C7" s="85">
        <v>11</v>
      </c>
      <c r="D7" s="85">
        <v>11</v>
      </c>
      <c r="E7" s="86">
        <v>7</v>
      </c>
    </row>
    <row r="8" spans="2:8" ht="22.5" customHeight="1" x14ac:dyDescent="0.3">
      <c r="B8" s="84" t="s">
        <v>170</v>
      </c>
      <c r="C8" s="85">
        <v>10</v>
      </c>
      <c r="D8" s="85">
        <v>7</v>
      </c>
      <c r="E8" s="86">
        <v>7</v>
      </c>
    </row>
    <row r="9" spans="2:8" ht="22.5" customHeight="1" x14ac:dyDescent="0.3">
      <c r="B9" s="84" t="s">
        <v>171</v>
      </c>
      <c r="C9" s="85">
        <v>12</v>
      </c>
      <c r="D9" s="85">
        <v>9</v>
      </c>
      <c r="E9" s="86">
        <v>6</v>
      </c>
    </row>
    <row r="10" spans="2:8" ht="22.5" customHeight="1" x14ac:dyDescent="0.3">
      <c r="B10" s="84" t="s">
        <v>172</v>
      </c>
      <c r="C10" s="85">
        <v>6</v>
      </c>
      <c r="D10" s="85">
        <v>6</v>
      </c>
      <c r="E10" s="86">
        <v>10</v>
      </c>
    </row>
    <row r="11" spans="2:8" ht="22.5" customHeight="1" x14ac:dyDescent="0.3">
      <c r="B11" s="84" t="s">
        <v>173</v>
      </c>
      <c r="C11" s="85">
        <v>7</v>
      </c>
      <c r="D11" s="85">
        <v>8</v>
      </c>
      <c r="E11" s="86">
        <v>9</v>
      </c>
    </row>
    <row r="12" spans="2:8" ht="22.5" customHeight="1" thickBot="1" x14ac:dyDescent="0.35">
      <c r="B12" s="88" t="s">
        <v>174</v>
      </c>
      <c r="C12" s="89"/>
      <c r="D12" s="89"/>
      <c r="E12" s="9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D0F9-9394-40F1-B733-0C4EE8FCB6D3}">
  <dimension ref="B1:R34"/>
  <sheetViews>
    <sheetView zoomScale="85" zoomScaleNormal="85" workbookViewId="0">
      <selection activeCell="V16" sqref="V16"/>
    </sheetView>
  </sheetViews>
  <sheetFormatPr defaultColWidth="9.109375" defaultRowHeight="14.4" x14ac:dyDescent="0.3"/>
  <cols>
    <col min="1" max="1" width="3.6640625" style="55" customWidth="1"/>
    <col min="2" max="2" width="7.6640625" style="55" bestFit="1" customWidth="1"/>
    <col min="3" max="15" width="9.109375" style="55"/>
    <col min="16" max="16" width="3.6640625" style="55" customWidth="1"/>
    <col min="17" max="18" width="14.33203125" style="55" customWidth="1"/>
    <col min="19" max="16384" width="9.109375" style="55"/>
  </cols>
  <sheetData>
    <row r="1" spans="2:18" ht="15" thickBot="1" x14ac:dyDescent="0.35"/>
    <row r="2" spans="2:18" ht="18" customHeight="1" x14ac:dyDescent="0.3">
      <c r="B2" s="94"/>
      <c r="C2" s="159" t="s">
        <v>183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60"/>
      <c r="Q2" s="151" t="s">
        <v>184</v>
      </c>
      <c r="R2" s="152"/>
    </row>
    <row r="3" spans="2:18" ht="16.2" x14ac:dyDescent="0.3">
      <c r="B3" s="95" t="s">
        <v>185</v>
      </c>
      <c r="C3" s="96" t="s">
        <v>186</v>
      </c>
      <c r="D3" s="97" t="s">
        <v>187</v>
      </c>
      <c r="E3" s="97" t="s">
        <v>188</v>
      </c>
      <c r="F3" s="97" t="s">
        <v>189</v>
      </c>
      <c r="G3" s="97" t="s">
        <v>190</v>
      </c>
      <c r="H3" s="97" t="s">
        <v>191</v>
      </c>
      <c r="I3" s="97" t="s">
        <v>192</v>
      </c>
      <c r="J3" s="97" t="s">
        <v>193</v>
      </c>
      <c r="K3" s="97" t="s">
        <v>194</v>
      </c>
      <c r="L3" s="97" t="s">
        <v>195</v>
      </c>
      <c r="M3" s="97" t="s">
        <v>196</v>
      </c>
      <c r="N3" s="98" t="s">
        <v>197</v>
      </c>
      <c r="Q3" s="153"/>
      <c r="R3" s="154"/>
    </row>
    <row r="4" spans="2:18" ht="18" customHeight="1" x14ac:dyDescent="0.3">
      <c r="B4" s="99">
        <v>1</v>
      </c>
      <c r="C4" s="100">
        <v>-2.4311078549764931</v>
      </c>
      <c r="D4" s="100">
        <v>-3.1557597115352021</v>
      </c>
      <c r="E4" s="100">
        <v>-0.83378807750043915</v>
      </c>
      <c r="F4" s="100">
        <v>5.4408044615052802</v>
      </c>
      <c r="G4" s="100">
        <v>13.911255473987199</v>
      </c>
      <c r="H4" s="100">
        <v>11.504032930157404</v>
      </c>
      <c r="I4" s="100">
        <v>29.6569541066151</v>
      </c>
      <c r="J4" s="100">
        <v>23.055917570374351</v>
      </c>
      <c r="K4" s="100">
        <v>9.1649860758194013</v>
      </c>
      <c r="L4" s="100">
        <v>6.780252930941062</v>
      </c>
      <c r="M4" s="100">
        <v>1.2395257994855196</v>
      </c>
      <c r="N4" s="101">
        <v>-0.60193165675283544</v>
      </c>
      <c r="Q4" s="161"/>
      <c r="R4" s="162"/>
    </row>
    <row r="5" spans="2:18" ht="18.75" customHeight="1" thickBot="1" x14ac:dyDescent="0.35">
      <c r="B5" s="99">
        <v>2</v>
      </c>
      <c r="C5" s="100">
        <v>-7.2391623480515594</v>
      </c>
      <c r="D5" s="100">
        <v>-0.63557960597647956</v>
      </c>
      <c r="E5" s="100">
        <v>-0.78152891266519187</v>
      </c>
      <c r="F5" s="100">
        <v>7.8991648825839977</v>
      </c>
      <c r="G5" s="100">
        <v>7.6228898124542788</v>
      </c>
      <c r="H5" s="100">
        <v>3.5740072263177325E-2</v>
      </c>
      <c r="I5" s="100">
        <v>0.8078228023142997</v>
      </c>
      <c r="J5" s="100">
        <v>8.886700971090411</v>
      </c>
      <c r="K5" s="100">
        <v>3.213665187023802</v>
      </c>
      <c r="L5" s="100">
        <v>3.2461303120196678</v>
      </c>
      <c r="M5" s="100">
        <v>0.57141779405212834</v>
      </c>
      <c r="N5" s="101">
        <v>-2.619576451247001</v>
      </c>
      <c r="Q5" s="163"/>
      <c r="R5" s="164"/>
    </row>
    <row r="6" spans="2:18" ht="18.75" customHeight="1" thickBot="1" x14ac:dyDescent="0.35">
      <c r="B6" s="99">
        <v>3</v>
      </c>
      <c r="C6" s="100">
        <v>-5.6898790927137899</v>
      </c>
      <c r="D6" s="100">
        <v>-12.1778982863514</v>
      </c>
      <c r="E6" s="100">
        <v>-0.31941797024312191</v>
      </c>
      <c r="F6" s="100">
        <v>7.586142299049536</v>
      </c>
      <c r="G6" s="100">
        <v>9.8048035672707314</v>
      </c>
      <c r="H6" s="100">
        <v>15.695221721500513</v>
      </c>
      <c r="I6" s="100">
        <v>21.123085286049548</v>
      </c>
      <c r="J6" s="100">
        <v>14.815435294091372</v>
      </c>
      <c r="K6" s="100">
        <v>7.6617081785679098</v>
      </c>
      <c r="L6" s="100">
        <v>1.6111969673078406</v>
      </c>
      <c r="M6" s="100">
        <v>1.3691904736929512</v>
      </c>
      <c r="N6" s="101">
        <v>-0.83723019666357068</v>
      </c>
    </row>
    <row r="7" spans="2:18" ht="18" customHeight="1" x14ac:dyDescent="0.3">
      <c r="B7" s="99">
        <v>4</v>
      </c>
      <c r="C7" s="100">
        <v>-9.6803044635432478</v>
      </c>
      <c r="D7" s="100">
        <v>-2.8688613382872727</v>
      </c>
      <c r="E7" s="100">
        <v>-0.16939046102361477</v>
      </c>
      <c r="F7" s="100">
        <v>2.8560923738863959</v>
      </c>
      <c r="G7" s="100">
        <v>0.89041750851015955</v>
      </c>
      <c r="H7" s="100">
        <v>19.733308047737065</v>
      </c>
      <c r="I7" s="100">
        <v>0.19468166119636088</v>
      </c>
      <c r="J7" s="100">
        <v>24.671616643560956</v>
      </c>
      <c r="K7" s="100">
        <v>8.615464385315672</v>
      </c>
      <c r="L7" s="100">
        <v>2.4590902973490785</v>
      </c>
      <c r="M7" s="100">
        <v>1.0618983327321545</v>
      </c>
      <c r="N7" s="101">
        <v>-2.369001032521683</v>
      </c>
      <c r="Q7" s="151" t="s">
        <v>198</v>
      </c>
      <c r="R7" s="152"/>
    </row>
    <row r="8" spans="2:18" ht="18" customHeight="1" x14ac:dyDescent="0.3">
      <c r="B8" s="99">
        <v>5</v>
      </c>
      <c r="C8" s="100">
        <v>-9.1437272321977758</v>
      </c>
      <c r="D8" s="100">
        <v>-2.2389392181340573</v>
      </c>
      <c r="E8" s="100">
        <v>-0.62958850991086579</v>
      </c>
      <c r="F8" s="100">
        <v>3.4621139913334602</v>
      </c>
      <c r="G8" s="100">
        <v>9.2412234452418307</v>
      </c>
      <c r="H8" s="100">
        <v>2.7058028162199754</v>
      </c>
      <c r="I8" s="100">
        <v>29.782788780651074</v>
      </c>
      <c r="J8" s="100">
        <v>7.8171629456176284</v>
      </c>
      <c r="K8" s="100">
        <v>4.2594756590203886</v>
      </c>
      <c r="L8" s="100">
        <v>6.5319442464296387</v>
      </c>
      <c r="M8" s="100">
        <v>1.6991489988466442</v>
      </c>
      <c r="N8" s="101">
        <v>-0.18296251519577122</v>
      </c>
      <c r="Q8" s="153"/>
      <c r="R8" s="154"/>
    </row>
    <row r="9" spans="2:18" ht="18" customHeight="1" x14ac:dyDescent="0.3">
      <c r="B9" s="99">
        <v>6</v>
      </c>
      <c r="C9" s="100">
        <v>-5.6654184174728162</v>
      </c>
      <c r="D9" s="100">
        <v>-4.1023039103808356</v>
      </c>
      <c r="E9" s="100">
        <v>-0.26305345908084043</v>
      </c>
      <c r="F9" s="100">
        <v>6.6491371303719546</v>
      </c>
      <c r="G9" s="100">
        <v>14.898400871249367</v>
      </c>
      <c r="H9" s="100">
        <v>3.9229148566591432</v>
      </c>
      <c r="I9" s="100">
        <v>26.670242055315001</v>
      </c>
      <c r="J9" s="100">
        <v>24.767959136288553</v>
      </c>
      <c r="K9" s="100">
        <v>7.2780035247037134</v>
      </c>
      <c r="L9" s="100">
        <v>6.9510111761258244</v>
      </c>
      <c r="M9" s="100">
        <v>1.1488330152376456</v>
      </c>
      <c r="N9" s="101">
        <v>-2.3060693601173776</v>
      </c>
      <c r="Q9" s="155"/>
      <c r="R9" s="156"/>
    </row>
    <row r="10" spans="2:18" ht="18.75" customHeight="1" thickBot="1" x14ac:dyDescent="0.35">
      <c r="B10" s="99">
        <v>7</v>
      </c>
      <c r="C10" s="100">
        <v>-7.2893010484468874</v>
      </c>
      <c r="D10" s="100">
        <v>-2.1176693351292952</v>
      </c>
      <c r="E10" s="100">
        <v>-0.32017431462963231</v>
      </c>
      <c r="F10" s="100">
        <v>6.2545007127483103</v>
      </c>
      <c r="G10" s="100">
        <v>2.7568511864693246</v>
      </c>
      <c r="H10" s="100">
        <v>9.1552572282321343</v>
      </c>
      <c r="I10" s="100">
        <v>14.743325817073297</v>
      </c>
      <c r="J10" s="100">
        <v>20.355162697603912</v>
      </c>
      <c r="K10" s="100">
        <v>0.69036916665482284</v>
      </c>
      <c r="L10" s="100">
        <v>8.1138613834689011E-2</v>
      </c>
      <c r="M10" s="100">
        <v>1.181811828814805</v>
      </c>
      <c r="N10" s="101">
        <v>-2.6318328988562358</v>
      </c>
      <c r="Q10" s="157"/>
      <c r="R10" s="158"/>
    </row>
    <row r="11" spans="2:18" ht="18.75" customHeight="1" thickBot="1" x14ac:dyDescent="0.35">
      <c r="B11" s="99">
        <v>8</v>
      </c>
      <c r="C11" s="100">
        <v>-5.0253782050441487</v>
      </c>
      <c r="D11" s="100">
        <v>-1.5385852957234214</v>
      </c>
      <c r="E11" s="100">
        <v>-0.32502527141791226</v>
      </c>
      <c r="F11" s="100">
        <v>0.82041963235617033</v>
      </c>
      <c r="G11" s="100">
        <v>13.37865776525768</v>
      </c>
      <c r="H11" s="100">
        <v>9.47926961418597</v>
      </c>
      <c r="I11" s="100">
        <v>6.067479115871242</v>
      </c>
      <c r="J11" s="100">
        <v>16.96398020429697</v>
      </c>
      <c r="K11" s="100">
        <v>13.025048602728425</v>
      </c>
      <c r="L11" s="100">
        <v>4.5059565275800679</v>
      </c>
      <c r="M11" s="100">
        <v>0.49831280793966615</v>
      </c>
      <c r="N11" s="101">
        <v>-0.21662976336729356</v>
      </c>
    </row>
    <row r="12" spans="2:18" ht="18" customHeight="1" x14ac:dyDescent="0.3">
      <c r="B12" s="99">
        <v>9</v>
      </c>
      <c r="C12" s="100">
        <v>-6.6586373118507769</v>
      </c>
      <c r="D12" s="100">
        <v>-1.6543712103206243</v>
      </c>
      <c r="E12" s="100">
        <v>-1.018647182244603E-2</v>
      </c>
      <c r="F12" s="100">
        <v>3.1723219854070592</v>
      </c>
      <c r="G12" s="100">
        <v>13.209361172621282</v>
      </c>
      <c r="H12" s="100">
        <v>15.60732733125719</v>
      </c>
      <c r="I12" s="100">
        <v>15.449439178737627</v>
      </c>
      <c r="J12" s="100">
        <v>18.652194813439532</v>
      </c>
      <c r="K12" s="100">
        <v>12.213672932667329</v>
      </c>
      <c r="L12" s="100">
        <v>9.9607561204990702E-2</v>
      </c>
      <c r="M12" s="100">
        <v>1.0329947822356722</v>
      </c>
      <c r="N12" s="101">
        <v>-1.6916528502720016</v>
      </c>
      <c r="Q12" s="151" t="s">
        <v>199</v>
      </c>
      <c r="R12" s="152"/>
    </row>
    <row r="13" spans="2:18" ht="18" customHeight="1" x14ac:dyDescent="0.3">
      <c r="B13" s="99">
        <v>10</v>
      </c>
      <c r="C13" s="100">
        <v>0</v>
      </c>
      <c r="D13" s="100">
        <v>-0.13575243272968551</v>
      </c>
      <c r="E13" s="100">
        <v>-0.43255563988822932</v>
      </c>
      <c r="F13" s="100">
        <v>6.8252361480118608</v>
      </c>
      <c r="G13" s="100">
        <v>7.7844358100334565</v>
      </c>
      <c r="H13" s="100">
        <v>11.611951313329758</v>
      </c>
      <c r="I13" s="100">
        <v>25.842463490591719</v>
      </c>
      <c r="J13" s="100">
        <v>15.364375965183008</v>
      </c>
      <c r="K13" s="100">
        <v>9.3064111596415611</v>
      </c>
      <c r="L13" s="100">
        <v>4.994526455479118</v>
      </c>
      <c r="M13" s="100">
        <v>3.5019373343154747E-3</v>
      </c>
      <c r="N13" s="101">
        <v>-2.1756547338424306</v>
      </c>
      <c r="Q13" s="153"/>
      <c r="R13" s="154"/>
    </row>
    <row r="14" spans="2:18" ht="18" customHeight="1" x14ac:dyDescent="0.3">
      <c r="B14" s="99">
        <v>11</v>
      </c>
      <c r="C14" s="100">
        <v>-5.7239266703704317</v>
      </c>
      <c r="D14" s="100">
        <v>-3.380112583756727</v>
      </c>
      <c r="E14" s="100">
        <v>-0.37637957613621786</v>
      </c>
      <c r="F14" s="100">
        <v>1.2695502922791793</v>
      </c>
      <c r="G14" s="100">
        <v>3.6778108970780066</v>
      </c>
      <c r="H14" s="100">
        <v>8.4645806785584021</v>
      </c>
      <c r="I14" s="100">
        <v>30</v>
      </c>
      <c r="J14" s="100">
        <v>12.809676905489953</v>
      </c>
      <c r="K14" s="100">
        <v>7.6163472176521143</v>
      </c>
      <c r="L14" s="100">
        <v>7.8716950290430319</v>
      </c>
      <c r="M14" s="100">
        <v>9.6059858211043903E-3</v>
      </c>
      <c r="N14" s="101">
        <v>-1.1236581413746149</v>
      </c>
      <c r="Q14" s="155"/>
      <c r="R14" s="156"/>
    </row>
    <row r="15" spans="2:18" ht="18.75" customHeight="1" thickBot="1" x14ac:dyDescent="0.35">
      <c r="B15" s="99">
        <v>12</v>
      </c>
      <c r="C15" s="100">
        <v>-4.6342112796169621</v>
      </c>
      <c r="D15" s="100">
        <v>-2.2180677962937843</v>
      </c>
      <c r="E15" s="100">
        <v>-0.74847694768302375</v>
      </c>
      <c r="F15" s="100">
        <v>7.2948719158367101</v>
      </c>
      <c r="G15" s="100">
        <v>8.5992843374990215</v>
      </c>
      <c r="H15" s="100">
        <v>1.0158949875150292</v>
      </c>
      <c r="I15" s="100">
        <v>33</v>
      </c>
      <c r="J15" s="100">
        <v>14.408739905932594</v>
      </c>
      <c r="K15" s="100">
        <v>5.3590334842562504</v>
      </c>
      <c r="L15" s="100">
        <v>6.9576414051319233</v>
      </c>
      <c r="M15" s="100">
        <v>1.0897244986712877</v>
      </c>
      <c r="N15" s="101">
        <v>-1.7455230242142887</v>
      </c>
      <c r="Q15" s="157"/>
      <c r="R15" s="158"/>
    </row>
    <row r="16" spans="2:18" ht="18.75" customHeight="1" x14ac:dyDescent="0.3">
      <c r="B16" s="99">
        <v>13</v>
      </c>
      <c r="C16" s="100">
        <v>-9.9224981650598494</v>
      </c>
      <c r="D16" s="100">
        <v>-1.8337301395127659</v>
      </c>
      <c r="E16" s="100">
        <v>-0.31027981648111069</v>
      </c>
      <c r="F16" s="100">
        <v>6.5437883057831705</v>
      </c>
      <c r="G16" s="100">
        <v>9.9241469943338387</v>
      </c>
      <c r="H16" s="100">
        <v>7.5825951689801352</v>
      </c>
      <c r="I16" s="100">
        <v>18.617036923859452</v>
      </c>
      <c r="J16" s="100">
        <v>9.6517554349266401</v>
      </c>
      <c r="K16" s="100">
        <v>3.5385929612637934</v>
      </c>
      <c r="L16" s="100">
        <v>7.2607979348122171</v>
      </c>
      <c r="M16" s="100">
        <v>1.9146688251353883</v>
      </c>
      <c r="N16" s="101">
        <v>-1.4240927332308333</v>
      </c>
    </row>
    <row r="17" spans="2:17" ht="18" customHeight="1" x14ac:dyDescent="0.35">
      <c r="B17" s="99">
        <v>14</v>
      </c>
      <c r="C17" s="100">
        <v>-4.4813126675585018</v>
      </c>
      <c r="D17" s="100">
        <v>-3.908714589075637</v>
      </c>
      <c r="E17" s="100">
        <v>-0.50957576167815977</v>
      </c>
      <c r="F17" s="100">
        <v>5.1656447955198814</v>
      </c>
      <c r="G17" s="100">
        <v>2.6763091452576449</v>
      </c>
      <c r="H17" s="100">
        <v>8.981345849117659</v>
      </c>
      <c r="I17" s="100">
        <v>2.0840441814005084</v>
      </c>
      <c r="J17" s="100">
        <v>19.510105748077127</v>
      </c>
      <c r="K17" s="100">
        <v>6.0296795030554149</v>
      </c>
      <c r="L17" s="100">
        <v>1.0340619082457252</v>
      </c>
      <c r="M17" s="100">
        <v>0.85529094082595414</v>
      </c>
      <c r="N17" s="101">
        <v>-1.9582661576087688</v>
      </c>
      <c r="Q17" s="58" t="s">
        <v>115</v>
      </c>
    </row>
    <row r="18" spans="2:17" ht="18" customHeight="1" x14ac:dyDescent="0.35">
      <c r="B18" s="99">
        <v>15</v>
      </c>
      <c r="C18" s="100">
        <v>-7.8928255970699812</v>
      </c>
      <c r="D18" s="100">
        <v>-3.3313208154265528</v>
      </c>
      <c r="E18" s="100">
        <v>-0.99809723429705954</v>
      </c>
      <c r="F18" s="100">
        <v>1.3550212885151289</v>
      </c>
      <c r="G18" s="100">
        <v>5.6782279173580577</v>
      </c>
      <c r="H18" s="100">
        <v>14.080533958321126</v>
      </c>
      <c r="I18" s="100">
        <v>18.501027566156939</v>
      </c>
      <c r="J18" s="100">
        <v>4.0874693152416706</v>
      </c>
      <c r="K18" s="100">
        <v>14.31130119485363</v>
      </c>
      <c r="L18" s="100">
        <v>7.8993476566185521</v>
      </c>
      <c r="M18" s="100">
        <v>1.7005924086964015</v>
      </c>
      <c r="N18" s="101">
        <v>-0.49057754390283281</v>
      </c>
      <c r="Q18" s="59" t="s">
        <v>200</v>
      </c>
    </row>
    <row r="19" spans="2:17" ht="18" customHeight="1" x14ac:dyDescent="0.35">
      <c r="B19" s="99">
        <v>16</v>
      </c>
      <c r="C19" s="100">
        <v>-2.2447555545239961</v>
      </c>
      <c r="D19" s="100">
        <v>-2.0463881773533821</v>
      </c>
      <c r="E19" s="100">
        <v>-0.13319547597994008</v>
      </c>
      <c r="F19" s="100">
        <v>0.71937447662829612</v>
      </c>
      <c r="G19" s="100">
        <v>9.6787302843142342</v>
      </c>
      <c r="H19" s="100">
        <v>12.800632035268066</v>
      </c>
      <c r="I19" s="100">
        <v>27.540627231515636</v>
      </c>
      <c r="J19" s="100">
        <v>21.549747409407981</v>
      </c>
      <c r="K19" s="100">
        <v>10.441164204009565</v>
      </c>
      <c r="L19" s="100">
        <v>7.2234088182697462</v>
      </c>
      <c r="M19" s="100">
        <v>0.46843808779848395</v>
      </c>
      <c r="N19" s="101">
        <v>-1.0165744905194467</v>
      </c>
      <c r="Q19" s="59" t="s">
        <v>201</v>
      </c>
    </row>
    <row r="20" spans="2:17" ht="18.75" customHeight="1" x14ac:dyDescent="0.35">
      <c r="B20" s="99">
        <v>17</v>
      </c>
      <c r="C20" s="100">
        <v>-14.8514935518589</v>
      </c>
      <c r="D20" s="100">
        <v>-3.6816626894561688</v>
      </c>
      <c r="E20" s="100">
        <v>-0.90900142034351372</v>
      </c>
      <c r="F20" s="100">
        <v>6.3074103482336508</v>
      </c>
      <c r="G20" s="100">
        <v>14.08585062921015</v>
      </c>
      <c r="H20" s="100">
        <v>7.3291152490810951</v>
      </c>
      <c r="I20" s="100">
        <v>6.2019168295233307</v>
      </c>
      <c r="J20" s="100">
        <v>8.0642915753865285</v>
      </c>
      <c r="K20" s="100">
        <v>3.3387853855552896</v>
      </c>
      <c r="L20" s="100">
        <v>1.8830069195852648</v>
      </c>
      <c r="M20" s="100">
        <v>0.92133586900188202</v>
      </c>
      <c r="N20" s="101">
        <v>-1.689531645171948</v>
      </c>
      <c r="Q20" s="59" t="s">
        <v>202</v>
      </c>
    </row>
    <row r="21" spans="2:17" ht="18" customHeight="1" x14ac:dyDescent="0.3">
      <c r="B21" s="99">
        <v>18</v>
      </c>
      <c r="C21" s="100">
        <v>-17.993200455282501</v>
      </c>
      <c r="D21" s="100">
        <v>-2.1702030722547816</v>
      </c>
      <c r="E21" s="100">
        <v>-0.30921293176093068</v>
      </c>
      <c r="F21" s="100">
        <v>5.0452415552118879</v>
      </c>
      <c r="G21" s="100">
        <v>13.356116328695224</v>
      </c>
      <c r="H21" s="100">
        <v>3.640370580099388</v>
      </c>
      <c r="I21" s="100">
        <v>11.528511791678913</v>
      </c>
      <c r="J21" s="100">
        <v>20.170965355281101</v>
      </c>
      <c r="K21" s="100">
        <v>11.111025421016103</v>
      </c>
      <c r="L21" s="100">
        <v>5.7000513855048549</v>
      </c>
      <c r="M21" s="100">
        <v>1.2735830236758821</v>
      </c>
      <c r="N21" s="101">
        <v>-2.3488550469445419</v>
      </c>
    </row>
    <row r="22" spans="2:17" ht="18" customHeight="1" x14ac:dyDescent="0.3">
      <c r="B22" s="99">
        <v>19</v>
      </c>
      <c r="C22" s="100">
        <v>-19.1005423874632</v>
      </c>
      <c r="D22" s="100">
        <v>-4.135191558217759</v>
      </c>
      <c r="E22" s="100">
        <v>-0.30828608778087663</v>
      </c>
      <c r="F22" s="100">
        <v>0.62110738745742111</v>
      </c>
      <c r="G22" s="100">
        <v>0.1516280946510562</v>
      </c>
      <c r="H22" s="100">
        <v>4.4441427170677006</v>
      </c>
      <c r="I22" s="100">
        <v>1.7859368106829177</v>
      </c>
      <c r="J22" s="100">
        <v>4.414626486286477</v>
      </c>
      <c r="K22" s="100">
        <v>12.34024693318473</v>
      </c>
      <c r="L22" s="100">
        <v>7.0312247504865866</v>
      </c>
      <c r="M22" s="100">
        <v>0.12512116039314591</v>
      </c>
      <c r="N22" s="101">
        <v>-1.6294986992324827</v>
      </c>
    </row>
    <row r="23" spans="2:17" ht="18" customHeight="1" x14ac:dyDescent="0.3">
      <c r="B23" s="99">
        <v>20</v>
      </c>
      <c r="C23" s="100">
        <v>-2.727378966598839</v>
      </c>
      <c r="D23" s="100">
        <v>-2.1676140517460052</v>
      </c>
      <c r="E23" s="100">
        <v>-4.5149536691340586E-2</v>
      </c>
      <c r="F23" s="100">
        <v>7.3816603116167503</v>
      </c>
      <c r="G23" s="100">
        <v>10.688104453847579</v>
      </c>
      <c r="H23" s="100">
        <v>19.883391214692825</v>
      </c>
      <c r="I23" s="100">
        <v>10.532930471746145</v>
      </c>
      <c r="J23" s="100">
        <v>15.933873832574896</v>
      </c>
      <c r="K23" s="100">
        <v>9.2704529712213262</v>
      </c>
      <c r="L23" s="100">
        <v>1.2822941047885124</v>
      </c>
      <c r="M23" s="100">
        <v>0.64804151166586443</v>
      </c>
      <c r="N23" s="101">
        <v>-2.1527734630805901</v>
      </c>
    </row>
    <row r="24" spans="2:17" ht="18" customHeight="1" x14ac:dyDescent="0.3">
      <c r="B24" s="99">
        <v>21</v>
      </c>
      <c r="C24" s="100">
        <v>-5.4753607861696763</v>
      </c>
      <c r="D24" s="100">
        <v>-2.6624728063526781E-2</v>
      </c>
      <c r="E24" s="100">
        <v>-0.14069022228444883</v>
      </c>
      <c r="F24" s="100">
        <v>7.2278365224409544</v>
      </c>
      <c r="G24" s="100">
        <v>9.2655220326315213</v>
      </c>
      <c r="H24" s="100">
        <v>2.0276179572773501</v>
      </c>
      <c r="I24" s="100">
        <v>29.060216677219369</v>
      </c>
      <c r="J24" s="100">
        <v>12.834437780554737</v>
      </c>
      <c r="K24" s="100">
        <v>12.766654729662552</v>
      </c>
      <c r="L24" s="100">
        <v>6.5403671907545355</v>
      </c>
      <c r="M24" s="100">
        <v>0.49033592247362101</v>
      </c>
      <c r="N24" s="101">
        <v>-2.1537979684883144</v>
      </c>
    </row>
    <row r="25" spans="2:17" ht="18.75" customHeight="1" x14ac:dyDescent="0.3">
      <c r="B25" s="99">
        <v>22</v>
      </c>
      <c r="C25" s="100">
        <v>-8.4399954426583594</v>
      </c>
      <c r="D25" s="100">
        <v>-0.82436048658611316</v>
      </c>
      <c r="E25" s="100">
        <v>-0.22110177121943408</v>
      </c>
      <c r="F25" s="100">
        <v>1.6283677765781235</v>
      </c>
      <c r="G25" s="100">
        <v>4.5688335731995355</v>
      </c>
      <c r="H25" s="100">
        <v>5.394352689533406</v>
      </c>
      <c r="I25" s="100">
        <v>12.593190302545628</v>
      </c>
      <c r="J25" s="100">
        <v>9.3239936342174765</v>
      </c>
      <c r="K25" s="100">
        <v>5.0301194656470667</v>
      </c>
      <c r="L25" s="100">
        <v>4.5489824608023994</v>
      </c>
      <c r="M25" s="100">
        <v>0.3528205414288812</v>
      </c>
      <c r="N25" s="101">
        <v>-0.99268548048341754</v>
      </c>
    </row>
    <row r="26" spans="2:17" ht="18" customHeight="1" x14ac:dyDescent="0.3">
      <c r="B26" s="99">
        <v>23</v>
      </c>
      <c r="C26" s="100">
        <v>0</v>
      </c>
      <c r="D26" s="100">
        <v>-1.7887714572536506</v>
      </c>
      <c r="E26" s="100">
        <v>-0.86049516870851717</v>
      </c>
      <c r="F26" s="100">
        <v>7.2992856633424736</v>
      </c>
      <c r="G26" s="100">
        <v>11.264463761511259</v>
      </c>
      <c r="H26" s="100">
        <v>16.175683364192235</v>
      </c>
      <c r="I26" s="100">
        <v>24.79021111915246</v>
      </c>
      <c r="J26" s="100">
        <v>6.8813447042225473</v>
      </c>
      <c r="K26" s="100">
        <v>0.10925847096059593</v>
      </c>
      <c r="L26" s="100">
        <v>5.356865888652699</v>
      </c>
      <c r="M26" s="100">
        <v>0.87950403391245224</v>
      </c>
      <c r="N26" s="101">
        <v>-0.52912818451505483</v>
      </c>
    </row>
    <row r="27" spans="2:17" ht="18.75" customHeight="1" x14ac:dyDescent="0.3">
      <c r="B27" s="99">
        <v>24</v>
      </c>
      <c r="C27" s="100">
        <v>-6.205293621825934</v>
      </c>
      <c r="D27" s="100">
        <v>-1.0675342749985017</v>
      </c>
      <c r="E27" s="100">
        <v>-0.8871665858070934</v>
      </c>
      <c r="F27" s="100">
        <v>4.976073617515981</v>
      </c>
      <c r="G27" s="100">
        <v>11.395559463536742</v>
      </c>
      <c r="H27" s="100">
        <v>10.455042623685937</v>
      </c>
      <c r="I27" s="100">
        <v>17.648518060147268</v>
      </c>
      <c r="J27" s="100">
        <v>13.562596673880689</v>
      </c>
      <c r="K27" s="100">
        <v>5.8077019566262456</v>
      </c>
      <c r="L27" s="100">
        <v>6.2288546561080196</v>
      </c>
      <c r="M27" s="100">
        <v>1.0657899409816594</v>
      </c>
      <c r="N27" s="101">
        <v>-0.86784947155117997</v>
      </c>
    </row>
    <row r="28" spans="2:17" ht="16.2" x14ac:dyDescent="0.3">
      <c r="B28" s="99">
        <v>25</v>
      </c>
      <c r="C28" s="100">
        <v>-1.0148548007622882</v>
      </c>
      <c r="D28" s="100">
        <v>-3.4310049234332185</v>
      </c>
      <c r="E28" s="100">
        <v>-0.45359641922024418</v>
      </c>
      <c r="F28" s="100">
        <v>6.0746112314632583</v>
      </c>
      <c r="G28" s="100">
        <v>10.341258585901691</v>
      </c>
      <c r="H28" s="100">
        <v>4.1964156517219031</v>
      </c>
      <c r="I28" s="100">
        <v>26.277886526758479</v>
      </c>
      <c r="J28" s="100">
        <v>10.796757554266655</v>
      </c>
      <c r="K28" s="100">
        <v>4.0503001729374466</v>
      </c>
      <c r="L28" s="100">
        <v>6.8551551170550056</v>
      </c>
      <c r="M28" s="100">
        <v>1.9765181977005142</v>
      </c>
      <c r="N28" s="101">
        <v>-1.7781381723909035</v>
      </c>
    </row>
    <row r="29" spans="2:17" ht="16.2" x14ac:dyDescent="0.3">
      <c r="B29" s="99">
        <v>26</v>
      </c>
      <c r="C29" s="100">
        <v>-7.8121019480682996</v>
      </c>
      <c r="D29" s="100">
        <v>-0.12126495541407767</v>
      </c>
      <c r="E29" s="100">
        <v>-0.60994496898876838</v>
      </c>
      <c r="F29" s="100">
        <v>3.2246065767960488</v>
      </c>
      <c r="G29" s="100">
        <v>5.2331282646772062</v>
      </c>
      <c r="H29" s="100">
        <v>15.660373496919448</v>
      </c>
      <c r="I29" s="100">
        <v>26</v>
      </c>
      <c r="J29" s="100">
        <v>24.308294021460441</v>
      </c>
      <c r="K29" s="100">
        <v>11.159793704039416</v>
      </c>
      <c r="L29" s="100">
        <v>2.3767941941669619</v>
      </c>
      <c r="M29" s="100">
        <v>1.4661564621528154</v>
      </c>
      <c r="N29" s="101">
        <v>-2.6315932613975113</v>
      </c>
    </row>
    <row r="30" spans="2:17" ht="16.2" x14ac:dyDescent="0.3">
      <c r="B30" s="99">
        <v>27</v>
      </c>
      <c r="C30" s="100">
        <v>-8.8973274547709735</v>
      </c>
      <c r="D30" s="100">
        <v>-1.3925496519138758</v>
      </c>
      <c r="E30" s="100">
        <v>-0.83320842971642595</v>
      </c>
      <c r="F30" s="100">
        <v>5.0884012622139227</v>
      </c>
      <c r="G30" s="100">
        <v>5.3939421419163915</v>
      </c>
      <c r="H30" s="100">
        <v>8.9337728581246623</v>
      </c>
      <c r="I30" s="100">
        <v>30</v>
      </c>
      <c r="J30" s="100">
        <v>20.34996934027502</v>
      </c>
      <c r="K30" s="100">
        <v>1.8337233947388787</v>
      </c>
      <c r="L30" s="100">
        <v>5.908105170660173</v>
      </c>
      <c r="M30" s="100">
        <v>1.5594570143495936</v>
      </c>
      <c r="N30" s="101">
        <v>-1.9544977133667212</v>
      </c>
    </row>
    <row r="31" spans="2:17" ht="16.2" x14ac:dyDescent="0.3">
      <c r="B31" s="99">
        <v>28</v>
      </c>
      <c r="C31" s="100">
        <v>-1.2841158303532918</v>
      </c>
      <c r="D31" s="100">
        <v>-2.9056128003282078</v>
      </c>
      <c r="E31" s="100">
        <v>-0.80118265070556549</v>
      </c>
      <c r="F31" s="100">
        <v>3.4396854895917315</v>
      </c>
      <c r="G31" s="100">
        <v>12.142906870424463</v>
      </c>
      <c r="H31" s="100">
        <v>17.262384183402393</v>
      </c>
      <c r="I31" s="100">
        <v>14.062148848856284</v>
      </c>
      <c r="J31" s="100">
        <v>22.144162677343989</v>
      </c>
      <c r="K31" s="100">
        <v>13.542202279218788</v>
      </c>
      <c r="L31" s="100">
        <v>2.1115001688498758</v>
      </c>
      <c r="M31" s="100">
        <v>1.3971758234636731</v>
      </c>
      <c r="N31" s="101">
        <v>-1.6720612432180786</v>
      </c>
    </row>
    <row r="32" spans="2:17" ht="16.2" x14ac:dyDescent="0.3">
      <c r="B32" s="99">
        <v>29</v>
      </c>
      <c r="C32" s="100">
        <v>-1.0771379089453159</v>
      </c>
      <c r="D32" s="100"/>
      <c r="E32" s="100">
        <v>-0.63428640685598126</v>
      </c>
      <c r="F32" s="100">
        <v>3.5902214337397602</v>
      </c>
      <c r="G32" s="100">
        <v>13.247839976173656</v>
      </c>
      <c r="H32" s="100">
        <v>18.090759438027483</v>
      </c>
      <c r="I32" s="100">
        <v>35</v>
      </c>
      <c r="J32" s="100">
        <v>12.565827832888555</v>
      </c>
      <c r="K32" s="100">
        <v>2.7254146491861961</v>
      </c>
      <c r="L32" s="100">
        <v>3.1749689851911427</v>
      </c>
      <c r="M32" s="100">
        <v>1.3636988159287693</v>
      </c>
      <c r="N32" s="101">
        <v>-1.5937762124846895</v>
      </c>
    </row>
    <row r="33" spans="2:14" ht="16.2" x14ac:dyDescent="0.3">
      <c r="B33" s="99">
        <v>30</v>
      </c>
      <c r="C33" s="100">
        <v>-3.320850179330046</v>
      </c>
      <c r="D33" s="100"/>
      <c r="E33" s="100">
        <v>-0.37209901029114167</v>
      </c>
      <c r="F33" s="100">
        <v>3.4378076868225449</v>
      </c>
      <c r="G33" s="100">
        <v>11.074626711248637</v>
      </c>
      <c r="H33" s="100">
        <v>17.407351196681841</v>
      </c>
      <c r="I33" s="100">
        <v>26.823980040458331</v>
      </c>
      <c r="J33" s="100">
        <v>21.98361074913252</v>
      </c>
      <c r="K33" s="100">
        <v>14.90691505599488</v>
      </c>
      <c r="L33" s="100">
        <v>2.019234407591977</v>
      </c>
      <c r="M33" s="100">
        <v>1.9878515573756452</v>
      </c>
      <c r="N33" s="101">
        <v>-1.4155487189475568</v>
      </c>
    </row>
    <row r="34" spans="2:14" ht="16.8" thickBot="1" x14ac:dyDescent="0.35">
      <c r="B34" s="102">
        <v>31</v>
      </c>
      <c r="C34" s="103">
        <v>-1.1597934023115131</v>
      </c>
      <c r="D34" s="103"/>
      <c r="E34" s="103">
        <v>-0.4882800179813449</v>
      </c>
      <c r="F34" s="103"/>
      <c r="G34" s="103">
        <v>0.33337105413180357</v>
      </c>
      <c r="H34" s="103"/>
      <c r="I34" s="103">
        <v>28</v>
      </c>
      <c r="J34" s="103">
        <v>23.479633661576205</v>
      </c>
      <c r="K34" s="103"/>
      <c r="L34" s="103">
        <v>5.5962639832742873</v>
      </c>
      <c r="M34" s="103"/>
      <c r="N34" s="104">
        <v>-2.9321208645878789</v>
      </c>
    </row>
  </sheetData>
  <mergeCells count="7">
    <mergeCell ref="Q7:R8"/>
    <mergeCell ref="Q9:R10"/>
    <mergeCell ref="Q12:R13"/>
    <mergeCell ref="Q14:R15"/>
    <mergeCell ref="C2:N2"/>
    <mergeCell ref="Q2:R3"/>
    <mergeCell ref="Q4:R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4AF9-B17C-4F27-B7A0-2A0BB53D6FA4}">
  <dimension ref="B1:P20"/>
  <sheetViews>
    <sheetView topLeftCell="A2" zoomScaleNormal="100" workbookViewId="0">
      <selection activeCell="M20" sqref="M20"/>
    </sheetView>
  </sheetViews>
  <sheetFormatPr defaultColWidth="9.109375" defaultRowHeight="14.4" x14ac:dyDescent="0.3"/>
  <cols>
    <col min="1" max="1" width="3.6640625" style="55" customWidth="1"/>
    <col min="2" max="2" width="5.44140625" style="55" customWidth="1"/>
    <col min="3" max="3" width="25.88671875" style="55" customWidth="1"/>
    <col min="4" max="10" width="7.88671875" style="55" customWidth="1"/>
    <col min="11" max="11" width="18.44140625" style="55" customWidth="1"/>
    <col min="12" max="14" width="27" style="55" customWidth="1"/>
    <col min="15" max="16384" width="9.109375" style="55"/>
  </cols>
  <sheetData>
    <row r="1" spans="2:16" ht="15" customHeight="1" x14ac:dyDescent="0.3"/>
    <row r="2" spans="2:16" ht="30" customHeight="1" thickBot="1" x14ac:dyDescent="0.35">
      <c r="B2" s="165" t="s">
        <v>203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</row>
    <row r="3" spans="2:16" ht="47.25" customHeight="1" x14ac:dyDescent="0.3">
      <c r="B3" s="105" t="s">
        <v>204</v>
      </c>
      <c r="C3" s="106" t="s">
        <v>205</v>
      </c>
      <c r="D3" s="107" t="s">
        <v>206</v>
      </c>
      <c r="E3" s="107" t="s">
        <v>207</v>
      </c>
      <c r="F3" s="107" t="s">
        <v>208</v>
      </c>
      <c r="G3" s="107" t="s">
        <v>209</v>
      </c>
      <c r="H3" s="107" t="s">
        <v>210</v>
      </c>
      <c r="I3" s="107" t="s">
        <v>211</v>
      </c>
      <c r="J3" s="107" t="s">
        <v>212</v>
      </c>
      <c r="K3" s="107" t="s">
        <v>213</v>
      </c>
      <c r="L3" s="107" t="s">
        <v>214</v>
      </c>
      <c r="M3" s="107" t="s">
        <v>215</v>
      </c>
      <c r="N3" s="108" t="s">
        <v>216</v>
      </c>
    </row>
    <row r="4" spans="2:16" ht="16.2" x14ac:dyDescent="0.35">
      <c r="B4" s="109">
        <v>1</v>
      </c>
      <c r="C4" s="110" t="s">
        <v>156</v>
      </c>
      <c r="D4" s="111">
        <v>8</v>
      </c>
      <c r="E4" s="111">
        <v>8</v>
      </c>
      <c r="F4" s="111"/>
      <c r="G4" s="111">
        <v>8</v>
      </c>
      <c r="H4" s="111">
        <v>8</v>
      </c>
      <c r="I4" s="111"/>
      <c r="J4" s="111"/>
      <c r="K4" s="112"/>
      <c r="L4" s="112"/>
      <c r="M4" s="112"/>
      <c r="N4" s="112"/>
    </row>
    <row r="5" spans="2:16" ht="16.2" x14ac:dyDescent="0.35">
      <c r="B5" s="109">
        <v>2</v>
      </c>
      <c r="C5" s="110" t="s">
        <v>157</v>
      </c>
      <c r="D5" s="111"/>
      <c r="E5" s="111">
        <v>8</v>
      </c>
      <c r="F5" s="111">
        <v>8</v>
      </c>
      <c r="G5" s="111">
        <v>8</v>
      </c>
      <c r="H5" s="111">
        <v>8</v>
      </c>
      <c r="I5" s="111">
        <v>8</v>
      </c>
      <c r="J5" s="111">
        <v>8</v>
      </c>
      <c r="K5" s="112"/>
      <c r="L5" s="112"/>
      <c r="M5" s="112"/>
      <c r="N5" s="112"/>
    </row>
    <row r="6" spans="2:16" ht="16.2" x14ac:dyDescent="0.35">
      <c r="B6" s="109">
        <v>3</v>
      </c>
      <c r="C6" s="110" t="s">
        <v>158</v>
      </c>
      <c r="D6" s="111">
        <v>8</v>
      </c>
      <c r="E6" s="111">
        <v>8</v>
      </c>
      <c r="F6" s="111"/>
      <c r="G6" s="111">
        <v>8</v>
      </c>
      <c r="H6" s="111">
        <v>8</v>
      </c>
      <c r="I6" s="111"/>
      <c r="J6" s="111"/>
      <c r="K6" s="112"/>
      <c r="L6" s="112"/>
      <c r="M6" s="112"/>
      <c r="N6" s="112"/>
    </row>
    <row r="7" spans="2:16" ht="16.2" x14ac:dyDescent="0.35">
      <c r="B7" s="109">
        <v>4</v>
      </c>
      <c r="C7" s="110" t="s">
        <v>159</v>
      </c>
      <c r="D7" s="111">
        <v>8</v>
      </c>
      <c r="E7" s="111">
        <v>8</v>
      </c>
      <c r="F7" s="111">
        <v>8</v>
      </c>
      <c r="G7" s="111">
        <v>8</v>
      </c>
      <c r="H7" s="111">
        <v>8</v>
      </c>
      <c r="I7" s="111"/>
      <c r="J7" s="111">
        <v>8</v>
      </c>
      <c r="K7" s="112"/>
      <c r="L7" s="112"/>
      <c r="M7" s="112"/>
      <c r="N7" s="112"/>
    </row>
    <row r="8" spans="2:16" ht="16.2" x14ac:dyDescent="0.35">
      <c r="B8" s="109">
        <v>5</v>
      </c>
      <c r="C8" s="110" t="s">
        <v>160</v>
      </c>
      <c r="D8" s="111"/>
      <c r="E8" s="111">
        <v>8</v>
      </c>
      <c r="F8" s="111">
        <v>8</v>
      </c>
      <c r="G8" s="111">
        <v>8</v>
      </c>
      <c r="H8" s="111">
        <v>8</v>
      </c>
      <c r="I8" s="111"/>
      <c r="J8" s="111">
        <v>8</v>
      </c>
      <c r="K8" s="112"/>
      <c r="L8" s="112"/>
      <c r="M8" s="112"/>
      <c r="N8" s="112"/>
    </row>
    <row r="9" spans="2:16" ht="16.2" x14ac:dyDescent="0.35">
      <c r="B9" s="109">
        <v>6</v>
      </c>
      <c r="C9" s="110" t="s">
        <v>161</v>
      </c>
      <c r="D9" s="111"/>
      <c r="E9" s="111">
        <v>8</v>
      </c>
      <c r="F9" s="111">
        <v>8</v>
      </c>
      <c r="G9" s="111"/>
      <c r="H9" s="111">
        <v>8</v>
      </c>
      <c r="I9" s="111">
        <v>8</v>
      </c>
      <c r="J9" s="111"/>
      <c r="K9" s="112"/>
      <c r="L9" s="112"/>
      <c r="M9" s="112"/>
      <c r="N9" s="112"/>
    </row>
    <row r="10" spans="2:16" ht="16.2" x14ac:dyDescent="0.35">
      <c r="B10" s="109">
        <v>7</v>
      </c>
      <c r="C10" s="110" t="s">
        <v>217</v>
      </c>
      <c r="D10" s="111">
        <v>8</v>
      </c>
      <c r="E10" s="111">
        <v>8</v>
      </c>
      <c r="F10" s="111">
        <v>8</v>
      </c>
      <c r="G10" s="111"/>
      <c r="H10" s="111">
        <v>8</v>
      </c>
      <c r="I10" s="111">
        <v>8</v>
      </c>
      <c r="J10" s="111">
        <v>8</v>
      </c>
      <c r="K10" s="112"/>
      <c r="L10" s="112"/>
      <c r="M10" s="112"/>
      <c r="N10" s="112"/>
      <c r="P10" s="113"/>
    </row>
    <row r="11" spans="2:16" ht="16.2" x14ac:dyDescent="0.35">
      <c r="B11" s="109">
        <v>8</v>
      </c>
      <c r="C11" s="110" t="s">
        <v>218</v>
      </c>
      <c r="D11" s="111">
        <v>8</v>
      </c>
      <c r="E11" s="111">
        <v>8</v>
      </c>
      <c r="F11" s="111"/>
      <c r="G11" s="111">
        <v>8</v>
      </c>
      <c r="H11" s="111"/>
      <c r="I11" s="111">
        <v>8</v>
      </c>
      <c r="J11" s="111"/>
      <c r="K11" s="112"/>
      <c r="L11" s="112"/>
      <c r="M11" s="112"/>
      <c r="N11" s="112"/>
    </row>
    <row r="13" spans="2:16" ht="18" x14ac:dyDescent="0.35">
      <c r="C13" s="58" t="s">
        <v>115</v>
      </c>
    </row>
    <row r="14" spans="2:16" ht="18" x14ac:dyDescent="0.35">
      <c r="C14" s="59" t="s">
        <v>219</v>
      </c>
    </row>
    <row r="15" spans="2:16" ht="18" x14ac:dyDescent="0.35">
      <c r="C15" s="59" t="s">
        <v>220</v>
      </c>
    </row>
    <row r="16" spans="2:16" ht="18" x14ac:dyDescent="0.35">
      <c r="C16" s="58" t="s">
        <v>221</v>
      </c>
    </row>
    <row r="17" spans="3:13" ht="18" x14ac:dyDescent="0.35">
      <c r="C17" s="166" t="s">
        <v>222</v>
      </c>
      <c r="D17" s="166"/>
      <c r="E17" s="166"/>
      <c r="F17" s="166"/>
      <c r="G17" s="166"/>
      <c r="H17" s="166"/>
      <c r="I17" s="166"/>
      <c r="J17" s="166"/>
      <c r="K17" s="166"/>
      <c r="L17" s="166"/>
      <c r="M17" s="166"/>
    </row>
    <row r="18" spans="3:13" ht="18.75" customHeight="1" x14ac:dyDescent="0.35">
      <c r="C18" s="166" t="s">
        <v>223</v>
      </c>
      <c r="D18" s="166"/>
      <c r="E18" s="166"/>
      <c r="F18" s="166"/>
      <c r="G18" s="166"/>
      <c r="H18" s="166"/>
      <c r="I18" s="166"/>
      <c r="J18" s="166"/>
      <c r="K18" s="166"/>
      <c r="L18" s="166"/>
    </row>
    <row r="19" spans="3:13" ht="18" x14ac:dyDescent="0.35">
      <c r="C19" s="166" t="s">
        <v>224</v>
      </c>
      <c r="D19" s="166"/>
      <c r="E19" s="166"/>
      <c r="F19" s="166"/>
      <c r="G19" s="166"/>
      <c r="H19" s="166"/>
      <c r="I19" s="166"/>
      <c r="J19" s="166"/>
      <c r="K19" s="166"/>
    </row>
    <row r="20" spans="3:13" ht="18" x14ac:dyDescent="0.35">
      <c r="C20" s="166" t="s">
        <v>243</v>
      </c>
      <c r="D20" s="166"/>
      <c r="E20" s="166"/>
      <c r="F20" s="166"/>
      <c r="G20" s="166"/>
      <c r="H20" s="166"/>
      <c r="I20" s="166"/>
      <c r="J20" s="166"/>
      <c r="K20" s="166"/>
    </row>
  </sheetData>
  <mergeCells count="5">
    <mergeCell ref="B2:N2"/>
    <mergeCell ref="C17:M17"/>
    <mergeCell ref="C18:L18"/>
    <mergeCell ref="C19:K19"/>
    <mergeCell ref="C20:K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E638-AADE-4DC8-8694-9FAAEAC47206}">
  <dimension ref="B1:S16"/>
  <sheetViews>
    <sheetView zoomScaleNormal="100" workbookViewId="0">
      <selection activeCell="N18" sqref="N18"/>
    </sheetView>
  </sheetViews>
  <sheetFormatPr defaultColWidth="9.109375" defaultRowHeight="14.4" x14ac:dyDescent="0.3"/>
  <cols>
    <col min="1" max="1" width="3.6640625" style="55" customWidth="1"/>
    <col min="2" max="2" width="23.88671875" style="55" customWidth="1"/>
    <col min="3" max="19" width="10.44140625" style="55" customWidth="1"/>
    <col min="20" max="16384" width="9.109375" style="55"/>
  </cols>
  <sheetData>
    <row r="1" spans="2:19" ht="26.25" customHeight="1" x14ac:dyDescent="0.3">
      <c r="B1" s="64"/>
      <c r="C1" s="114" t="s">
        <v>226</v>
      </c>
      <c r="D1" s="115" t="s">
        <v>227</v>
      </c>
      <c r="E1" s="115" t="s">
        <v>228</v>
      </c>
      <c r="F1" s="115" t="s">
        <v>189</v>
      </c>
      <c r="G1" s="115" t="s">
        <v>190</v>
      </c>
      <c r="H1" s="115" t="s">
        <v>191</v>
      </c>
      <c r="I1" s="115" t="s">
        <v>192</v>
      </c>
      <c r="J1" s="115" t="s">
        <v>193</v>
      </c>
      <c r="K1" s="115" t="s">
        <v>194</v>
      </c>
      <c r="L1" s="115" t="s">
        <v>195</v>
      </c>
      <c r="M1" s="115" t="s">
        <v>196</v>
      </c>
      <c r="N1" s="115" t="s">
        <v>197</v>
      </c>
      <c r="O1" s="115" t="s">
        <v>186</v>
      </c>
      <c r="P1" s="173" t="s">
        <v>229</v>
      </c>
      <c r="Q1" s="173" t="s">
        <v>230</v>
      </c>
      <c r="R1" s="173" t="s">
        <v>231</v>
      </c>
      <c r="S1" s="167" t="s">
        <v>232</v>
      </c>
    </row>
    <row r="2" spans="2:19" ht="22.2" customHeight="1" x14ac:dyDescent="0.3">
      <c r="B2" s="116" t="s">
        <v>60</v>
      </c>
      <c r="C2" s="117">
        <v>120</v>
      </c>
      <c r="D2" s="117">
        <v>302</v>
      </c>
      <c r="E2" s="117">
        <v>553</v>
      </c>
      <c r="F2" s="117">
        <v>754</v>
      </c>
      <c r="G2" s="117">
        <v>903</v>
      </c>
      <c r="H2" s="117">
        <v>1115</v>
      </c>
      <c r="I2" s="117">
        <v>1200</v>
      </c>
      <c r="J2" s="117">
        <v>1280</v>
      </c>
      <c r="K2" s="117">
        <v>1413</v>
      </c>
      <c r="L2" s="117">
        <v>1678</v>
      </c>
      <c r="M2" s="117">
        <v>1946</v>
      </c>
      <c r="N2" s="117">
        <v>2247</v>
      </c>
      <c r="O2" s="117">
        <v>2517</v>
      </c>
      <c r="P2" s="174"/>
      <c r="Q2" s="174"/>
      <c r="R2" s="174"/>
      <c r="S2" s="168"/>
    </row>
    <row r="3" spans="2:19" ht="22.2" customHeight="1" x14ac:dyDescent="0.3">
      <c r="B3" s="118" t="s">
        <v>233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119"/>
      <c r="Q3" s="119"/>
      <c r="R3" s="119"/>
      <c r="S3" s="120"/>
    </row>
    <row r="4" spans="2:19" ht="22.2" customHeight="1" thickBot="1" x14ac:dyDescent="0.35">
      <c r="B4" s="121" t="s">
        <v>234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3"/>
    </row>
    <row r="7" spans="2:19" ht="18.600000000000001" thickBot="1" x14ac:dyDescent="0.4">
      <c r="C7" s="58" t="s">
        <v>115</v>
      </c>
    </row>
    <row r="8" spans="2:19" ht="24" thickBot="1" x14ac:dyDescent="0.4">
      <c r="C8" s="59" t="s">
        <v>235</v>
      </c>
      <c r="K8" s="169" t="s">
        <v>225</v>
      </c>
      <c r="L8" s="169"/>
      <c r="M8" s="170"/>
      <c r="N8" s="171">
        <v>6.45</v>
      </c>
      <c r="O8" s="172"/>
    </row>
    <row r="9" spans="2:19" ht="18" x14ac:dyDescent="0.35">
      <c r="C9" s="59" t="s">
        <v>236</v>
      </c>
    </row>
    <row r="10" spans="2:19" ht="18" x14ac:dyDescent="0.35">
      <c r="C10" s="59" t="s">
        <v>237</v>
      </c>
    </row>
    <row r="11" spans="2:19" ht="18" x14ac:dyDescent="0.35">
      <c r="C11" s="59" t="s">
        <v>238</v>
      </c>
    </row>
    <row r="13" spans="2:19" ht="18" x14ac:dyDescent="0.35">
      <c r="C13" s="59" t="s">
        <v>239</v>
      </c>
    </row>
    <row r="14" spans="2:19" ht="18" x14ac:dyDescent="0.35">
      <c r="C14" s="59" t="s">
        <v>240</v>
      </c>
    </row>
    <row r="15" spans="2:19" ht="18" x14ac:dyDescent="0.35">
      <c r="C15" s="59" t="s">
        <v>241</v>
      </c>
    </row>
    <row r="16" spans="2:19" ht="18" x14ac:dyDescent="0.35">
      <c r="C16" s="59" t="s">
        <v>242</v>
      </c>
    </row>
  </sheetData>
  <mergeCells count="6">
    <mergeCell ref="S1:S2"/>
    <mergeCell ref="K8:M8"/>
    <mergeCell ref="N8:O8"/>
    <mergeCell ref="P1:P2"/>
    <mergeCell ref="Q1:Q2"/>
    <mergeCell ref="R1:R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15</vt:i4>
      </vt:variant>
    </vt:vector>
  </HeadingPairs>
  <TitlesOfParts>
    <vt:vector size="15" baseType="lpstr">
      <vt:lpstr>0</vt:lpstr>
      <vt:lpstr>Функції</vt:lpstr>
      <vt:lpstr>Об’єднання</vt:lpstr>
      <vt:lpstr>Заповнення клітинок</vt:lpstr>
      <vt:lpstr>Поділ клітинки</vt:lpstr>
      <vt:lpstr>Транспонування</vt:lpstr>
      <vt:lpstr>Сортування та фільтрування</vt:lpstr>
      <vt:lpstr>Помилки у формулах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Chyzh</dc:creator>
  <cp:lastModifiedBy>Andriy Chyzh</cp:lastModifiedBy>
  <dcterms:created xsi:type="dcterms:W3CDTF">2024-02-20T13:46:05Z</dcterms:created>
  <dcterms:modified xsi:type="dcterms:W3CDTF">2024-11-28T16:48:45Z</dcterms:modified>
</cp:coreProperties>
</file>