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 3\Desktop\"/>
    </mc:Choice>
  </mc:AlternateContent>
  <bookViews>
    <workbookView xWindow="0" yWindow="0" windowWidth="23040" windowHeight="9192"/>
  </bookViews>
  <sheets>
    <sheet name="Аркуш1" sheetId="1" r:id="rId1"/>
  </sheets>
  <calcPr calcId="162913"/>
</workbook>
</file>

<file path=xl/calcChain.xml><?xml version="1.0" encoding="utf-8"?>
<calcChain xmlns="http://schemas.openxmlformats.org/spreadsheetml/2006/main">
  <c r="I134" i="1" l="1"/>
  <c r="I133" i="1"/>
  <c r="H132" i="1"/>
  <c r="D133" i="1"/>
  <c r="C133" i="1"/>
  <c r="B133" i="1"/>
  <c r="D132" i="1"/>
  <c r="C132" i="1"/>
  <c r="B132" i="1"/>
  <c r="B28" i="1"/>
  <c r="B27" i="1"/>
  <c r="B24" i="1"/>
  <c r="B26" i="1"/>
  <c r="B25" i="1"/>
  <c r="B23" i="1"/>
  <c r="L19" i="1"/>
  <c r="L18" i="1"/>
  <c r="G19" i="1"/>
  <c r="G18" i="1"/>
  <c r="F19" i="1"/>
  <c r="F18" i="1"/>
  <c r="G17" i="1"/>
  <c r="F17" i="1"/>
  <c r="F92" i="1"/>
  <c r="E92" i="1"/>
  <c r="D92" i="1"/>
  <c r="C92" i="1"/>
  <c r="B92" i="1"/>
  <c r="F91" i="1"/>
  <c r="E91" i="1"/>
  <c r="D91" i="1"/>
  <c r="I93" i="1" s="1"/>
  <c r="C91" i="1"/>
  <c r="H91" i="1" s="1"/>
  <c r="B91" i="1"/>
  <c r="B97" i="1" s="1"/>
  <c r="E18" i="1"/>
  <c r="D18" i="1"/>
  <c r="C18" i="1"/>
  <c r="B18" i="1"/>
  <c r="E17" i="1"/>
  <c r="E19" i="1" s="1"/>
  <c r="D17" i="1"/>
  <c r="D19" i="1" s="1"/>
  <c r="C17" i="1"/>
  <c r="C19" i="1" s="1"/>
  <c r="B17" i="1"/>
  <c r="B19" i="1" s="1"/>
  <c r="B138" i="1" l="1"/>
  <c r="B139" i="1" s="1"/>
  <c r="B140" i="1" s="1"/>
  <c r="B98" i="1"/>
  <c r="B99" i="1" s="1"/>
  <c r="B100" i="1" s="1"/>
  <c r="B101" i="1" s="1"/>
  <c r="L20" i="1"/>
  <c r="L21" i="1" s="1"/>
  <c r="I92" i="1"/>
  <c r="I94" i="1" s="1"/>
  <c r="I95" i="1" s="1"/>
  <c r="I135" i="1" l="1"/>
  <c r="I136" i="1" s="1"/>
</calcChain>
</file>

<file path=xl/sharedStrings.xml><?xml version="1.0" encoding="utf-8"?>
<sst xmlns="http://schemas.openxmlformats.org/spreadsheetml/2006/main" count="50" uniqueCount="37">
  <si>
    <t>x</t>
  </si>
  <si>
    <t>P(x)</t>
  </si>
  <si>
    <t>x^2</t>
  </si>
  <si>
    <t>X*P(X) =</t>
  </si>
  <si>
    <t>M(X) =</t>
  </si>
  <si>
    <t>P(X)*x^2</t>
  </si>
  <si>
    <t>M(X^2) =</t>
  </si>
  <si>
    <t xml:space="preserve">D(X) = </t>
  </si>
  <si>
    <t>sigma(X)=</t>
  </si>
  <si>
    <t>F(X)=</t>
  </si>
  <si>
    <t>X^2</t>
  </si>
  <si>
    <t>x&lt;=0</t>
  </si>
  <si>
    <t>0&lt;x&lt;=1</t>
  </si>
  <si>
    <t>1&lt;x&lt;=2</t>
  </si>
  <si>
    <t>F(X)</t>
  </si>
  <si>
    <t>2&lt;x&lt;=3</t>
  </si>
  <si>
    <t>3&lt;x&lt;=4</t>
  </si>
  <si>
    <t>світлофорів</t>
  </si>
  <si>
    <t>P</t>
  </si>
  <si>
    <t>X</t>
  </si>
  <si>
    <t>P(X)</t>
  </si>
  <si>
    <t>M(X^2)=</t>
  </si>
  <si>
    <t>D(X) =</t>
  </si>
  <si>
    <t>Sigma(X)=</t>
  </si>
  <si>
    <t>x&gt;4</t>
  </si>
  <si>
    <t>1&lt;X&lt;=4</t>
  </si>
  <si>
    <t>4&lt;X&lt;=8</t>
  </si>
  <si>
    <t>8&lt;X&lt;=9</t>
  </si>
  <si>
    <t>9&lt;X&lt;=12</t>
  </si>
  <si>
    <t>12&lt;X&lt;=13</t>
  </si>
  <si>
    <t>X&gt;13</t>
  </si>
  <si>
    <t>X&lt;=0</t>
  </si>
  <si>
    <t>6 варіант</t>
  </si>
  <si>
    <t>кидань</t>
  </si>
  <si>
    <t>x&gt;2</t>
  </si>
  <si>
    <t>Варіант 6</t>
  </si>
  <si>
    <t>студент 114 групи, Горбан Олександр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</si>
</sst>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  <charset val="204"/>
      <scheme val="minor"/>
    </font>
    <font>
      <sz val="10"/>
      <color rgb="FF000000"/>
      <name val="Arial"/>
      <family val="2"/>
      <charset val="204"/>
      <scheme val="minor"/>
    </font>
    <font>
      <sz val="20"/>
      <color rgb="FF000000"/>
      <name val="Arial"/>
      <family val="2"/>
      <charset val="204"/>
      <scheme val="minor"/>
    </font>
    <font>
      <sz val="16"/>
      <color rgb="FF000000"/>
      <name val="Arial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Border="1"/>
    <xf numFmtId="0" fontId="2" fillId="0" borderId="1" xfId="0" applyFont="1" applyBorder="1" applyAlignment="1">
      <alignment horizontal="right"/>
    </xf>
    <xf numFmtId="0" fontId="2" fillId="0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" fillId="0" borderId="1" xfId="0" applyFont="1" applyBorder="1"/>
    <xf numFmtId="0" fontId="4" fillId="0" borderId="0" xfId="0" applyFont="1" applyAlignment="1"/>
    <xf numFmtId="0" fontId="5" fillId="0" borderId="0" xfId="0" applyFont="1" applyAlignment="1"/>
    <xf numFmtId="0" fontId="0" fillId="0" borderId="2" xfId="0" applyFont="1" applyBorder="1" applyAlignment="1"/>
    <xf numFmtId="0" fontId="1" fillId="0" borderId="3" xfId="0" applyFont="1" applyBorder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5" xfId="0" applyFont="1" applyBorder="1"/>
    <xf numFmtId="0" fontId="0" fillId="0" borderId="0" xfId="0" applyFont="1" applyBorder="1" applyAlignment="1"/>
    <xf numFmtId="0" fontId="0" fillId="0" borderId="6" xfId="0" applyFont="1" applyBorder="1" applyAlignment="1"/>
    <xf numFmtId="0" fontId="0" fillId="0" borderId="5" xfId="0" applyFont="1" applyBorder="1" applyAlignment="1"/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1" fillId="0" borderId="0" xfId="0" applyFont="1" applyBorder="1" applyAlignme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/>
    <xf numFmtId="0" fontId="1" fillId="0" borderId="0" xfId="0" applyFont="1" applyFill="1" applyBorder="1"/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 applyAlignment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F(X)/X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numRef>
              <c:f>Аркуш1!$B$131:$D$131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numCache>
            </c:numRef>
          </c:cat>
          <c:val>
            <c:numRef>
              <c:f>Аркуш1!$B$137:$B$140</c:f>
              <c:numCache>
                <c:formatCode>General</c:formatCode>
                <c:ptCount val="4"/>
                <c:pt idx="0">
                  <c:v>0</c:v>
                </c:pt>
                <c:pt idx="1">
                  <c:v>0.36</c:v>
                </c:pt>
                <c:pt idx="2">
                  <c:v>0.84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19-42DD-95C7-CA4D90E2C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372985"/>
        <c:axId val="591459788"/>
      </c:lineChart>
      <c:catAx>
        <c:axId val="4283729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591459788"/>
        <c:crosses val="autoZero"/>
        <c:auto val="1"/>
        <c:lblAlgn val="ctr"/>
        <c:lblOffset val="100"/>
        <c:noMultiLvlLbl val="1"/>
      </c:catAx>
      <c:valAx>
        <c:axId val="5914597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P(X)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uk-UA"/>
          </a:p>
        </c:txPr>
        <c:crossAx val="42837298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uk-UA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jpg"/><Relationship Id="rId5" Type="http://schemas.openxmlformats.org/officeDocument/2006/relationships/image" Target="../media/image4.jpg"/><Relationship Id="rId4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251460</xdr:colOff>
      <xdr:row>137</xdr:row>
      <xdr:rowOff>53340</xdr:rowOff>
    </xdr:from>
    <xdr:ext cx="5715000" cy="3533775"/>
    <xdr:graphicFrame macro="">
      <xdr:nvGraphicFramePr>
        <xdr:cNvPr id="2" name="Chart 1" title="Діагра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4</xdr:col>
      <xdr:colOff>548041</xdr:colOff>
      <xdr:row>21</xdr:row>
      <xdr:rowOff>83820</xdr:rowOff>
    </xdr:from>
    <xdr:ext cx="3332444" cy="2391231"/>
    <xdr:grpSp>
      <xdr:nvGrpSpPr>
        <xdr:cNvPr id="5" name="Shape 2" title="Малюнок"/>
        <xdr:cNvGrpSpPr/>
      </xdr:nvGrpSpPr>
      <xdr:grpSpPr>
        <a:xfrm>
          <a:off x="4022761" y="3604260"/>
          <a:ext cx="3332444" cy="2391231"/>
          <a:chOff x="147740" y="-245095"/>
          <a:chExt cx="6612942" cy="4648629"/>
        </a:xfrm>
      </xdr:grpSpPr>
      <xdr:cxnSp macro="">
        <xdr:nvCxnSpPr>
          <xdr:cNvPr id="6" name="Shape 3"/>
          <xdr:cNvCxnSpPr/>
        </xdr:nvCxnSpPr>
        <xdr:spPr>
          <a:xfrm>
            <a:off x="965475" y="-185841"/>
            <a:ext cx="46626" cy="407539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7" name="Shape 4"/>
          <xdr:cNvCxnSpPr/>
        </xdr:nvCxnSpPr>
        <xdr:spPr>
          <a:xfrm rot="10800000" flipH="1">
            <a:off x="688044" y="3550088"/>
            <a:ext cx="5595901" cy="198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8" name="Shape 5"/>
          <xdr:cNvCxnSpPr/>
        </xdr:nvCxnSpPr>
        <xdr:spPr>
          <a:xfrm flipH="1">
            <a:off x="859626" y="-245095"/>
            <a:ext cx="90727" cy="20738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9" name="Shape 6"/>
          <xdr:cNvCxnSpPr/>
        </xdr:nvCxnSpPr>
        <xdr:spPr>
          <a:xfrm>
            <a:off x="950353" y="-245095"/>
            <a:ext cx="120970" cy="25183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0" name="Shape 7"/>
          <xdr:cNvCxnSpPr/>
        </xdr:nvCxnSpPr>
        <xdr:spPr>
          <a:xfrm>
            <a:off x="5673675" y="3515725"/>
            <a:ext cx="167100" cy="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1" name="Shape 8"/>
          <xdr:cNvCxnSpPr/>
        </xdr:nvCxnSpPr>
        <xdr:spPr>
          <a:xfrm flipH="1">
            <a:off x="5752325" y="3525575"/>
            <a:ext cx="49200" cy="492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2" name="Shape 9"/>
          <xdr:cNvCxnSpPr/>
        </xdr:nvCxnSpPr>
        <xdr:spPr>
          <a:xfrm>
            <a:off x="1828350" y="3476400"/>
            <a:ext cx="9900" cy="177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3" name="Shape 10"/>
          <xdr:cNvCxnSpPr/>
        </xdr:nvCxnSpPr>
        <xdr:spPr>
          <a:xfrm>
            <a:off x="2654500" y="3427225"/>
            <a:ext cx="9900" cy="177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4" name="Shape 11"/>
          <xdr:cNvCxnSpPr/>
        </xdr:nvCxnSpPr>
        <xdr:spPr>
          <a:xfrm>
            <a:off x="3337938" y="3427225"/>
            <a:ext cx="9900" cy="177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5" name="Shape 12"/>
          <xdr:cNvCxnSpPr/>
        </xdr:nvCxnSpPr>
        <xdr:spPr>
          <a:xfrm>
            <a:off x="4021400" y="3476400"/>
            <a:ext cx="9900" cy="1770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6" name="Shape 13"/>
          <xdr:cNvCxnSpPr/>
        </xdr:nvCxnSpPr>
        <xdr:spPr>
          <a:xfrm flipH="1" flipV="1">
            <a:off x="5607689" y="3443472"/>
            <a:ext cx="30242" cy="207389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17" name="Shape 14"/>
          <xdr:cNvSpPr txBox="1"/>
        </xdr:nvSpPr>
        <xdr:spPr>
          <a:xfrm>
            <a:off x="1276982" y="3643219"/>
            <a:ext cx="5483700" cy="76031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   1       </a:t>
            </a:r>
            <a:r>
              <a:rPr lang="uk-UA" sz="1400"/>
              <a:t>4</a:t>
            </a:r>
            <a:r>
              <a:rPr lang="en-US" sz="1400"/>
              <a:t>     </a:t>
            </a:r>
            <a:r>
              <a:rPr lang="uk-UA" sz="1400"/>
              <a:t>8</a:t>
            </a:r>
            <a:r>
              <a:rPr lang="uk-UA" sz="1400" baseline="0"/>
              <a:t>    9     12    13</a:t>
            </a:r>
            <a:endParaRPr sz="1400"/>
          </a:p>
        </xdr:txBody>
      </xdr:sp>
      <xdr:cxnSp macro="">
        <xdr:nvCxnSpPr>
          <xdr:cNvPr id="18" name="Shape 15"/>
          <xdr:cNvCxnSpPr/>
        </xdr:nvCxnSpPr>
        <xdr:spPr>
          <a:xfrm flipH="1">
            <a:off x="164050" y="3452350"/>
            <a:ext cx="9900" cy="29400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19" name="Shape 16"/>
          <xdr:cNvCxnSpPr/>
        </xdr:nvCxnSpPr>
        <xdr:spPr>
          <a:xfrm>
            <a:off x="1826445" y="3153455"/>
            <a:ext cx="816300" cy="9901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0" name="Shape 17"/>
          <xdr:cNvCxnSpPr/>
        </xdr:nvCxnSpPr>
        <xdr:spPr>
          <a:xfrm rot="10800000" flipH="1">
            <a:off x="2556523" y="2499061"/>
            <a:ext cx="855599" cy="9901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1" name="Shape 18"/>
          <xdr:cNvCxnSpPr/>
        </xdr:nvCxnSpPr>
        <xdr:spPr>
          <a:xfrm>
            <a:off x="3281327" y="1859632"/>
            <a:ext cx="698400" cy="9901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cxnSp macro="">
        <xdr:nvCxnSpPr>
          <xdr:cNvPr id="22" name="Shape 19"/>
          <xdr:cNvCxnSpPr/>
        </xdr:nvCxnSpPr>
        <xdr:spPr>
          <a:xfrm flipV="1">
            <a:off x="3989718" y="1162190"/>
            <a:ext cx="635091" cy="14814"/>
          </a:xfrm>
          <a:prstGeom prst="straightConnector1">
            <a:avLst/>
          </a:pr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cxnSp>
      <xdr:sp macro="" textlink="">
        <xdr:nvSpPr>
          <xdr:cNvPr id="23" name="Shape 20"/>
          <xdr:cNvSpPr txBox="1"/>
        </xdr:nvSpPr>
        <xdr:spPr>
          <a:xfrm>
            <a:off x="184658" y="2846936"/>
            <a:ext cx="924901" cy="645636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uk-UA" sz="1000"/>
              <a:t>0,13</a:t>
            </a:r>
            <a:endParaRPr sz="1000"/>
          </a:p>
        </xdr:txBody>
      </xdr:sp>
      <xdr:sp macro="" textlink="">
        <xdr:nvSpPr>
          <xdr:cNvPr id="24" name="Shape 21"/>
          <xdr:cNvSpPr txBox="1"/>
        </xdr:nvSpPr>
        <xdr:spPr>
          <a:xfrm>
            <a:off x="147740" y="2219943"/>
            <a:ext cx="772373" cy="645636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uk-UA" sz="1000"/>
              <a:t>0,3</a:t>
            </a:r>
            <a:endParaRPr sz="1000"/>
          </a:p>
        </xdr:txBody>
      </xdr:sp>
      <xdr:sp macro="" textlink="">
        <xdr:nvSpPr>
          <xdr:cNvPr id="25" name="Shape 22"/>
          <xdr:cNvSpPr txBox="1"/>
        </xdr:nvSpPr>
        <xdr:spPr>
          <a:xfrm>
            <a:off x="320749" y="1560775"/>
            <a:ext cx="1145401" cy="760315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27" name="Shape 24"/>
          <xdr:cNvSpPr/>
        </xdr:nvSpPr>
        <xdr:spPr>
          <a:xfrm>
            <a:off x="3324385" y="1695476"/>
            <a:ext cx="272182" cy="177760"/>
          </a:xfrm>
          <a:custGeom>
            <a:avLst/>
            <a:gdLst/>
            <a:ahLst/>
            <a:cxnLst/>
            <a:rect l="l" t="t" r="r" b="b"/>
            <a:pathLst>
              <a:path w="2471" h="3176" extrusionOk="0">
                <a:moveTo>
                  <a:pt x="0" y="3176"/>
                </a:moveTo>
                <a:cubicBezTo>
                  <a:pt x="690" y="2026"/>
                  <a:pt x="1523" y="948"/>
                  <a:pt x="2471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 macro="" textlink="">
        <xdr:nvSpPr>
          <xdr:cNvPr id="28" name="Shape 25"/>
          <xdr:cNvSpPr/>
        </xdr:nvSpPr>
        <xdr:spPr>
          <a:xfrm>
            <a:off x="3384870" y="1888052"/>
            <a:ext cx="196576" cy="192576"/>
          </a:xfrm>
          <a:custGeom>
            <a:avLst/>
            <a:gdLst/>
            <a:ahLst/>
            <a:cxnLst/>
            <a:rect l="l" t="t" r="r" b="b"/>
            <a:pathLst>
              <a:path w="6705" h="5646" extrusionOk="0">
                <a:moveTo>
                  <a:pt x="0" y="0"/>
                </a:moveTo>
                <a:cubicBezTo>
                  <a:pt x="1753" y="2338"/>
                  <a:pt x="4092" y="4339"/>
                  <a:pt x="6705" y="5646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 macro="" textlink="">
        <xdr:nvSpPr>
          <xdr:cNvPr id="29" name="Shape 26"/>
          <xdr:cNvSpPr/>
        </xdr:nvSpPr>
        <xdr:spPr>
          <a:xfrm>
            <a:off x="2568326" y="2317644"/>
            <a:ext cx="378030" cy="222203"/>
          </a:xfrm>
          <a:custGeom>
            <a:avLst/>
            <a:gdLst/>
            <a:ahLst/>
            <a:cxnLst/>
            <a:rect l="l" t="t" r="r" b="b"/>
            <a:pathLst>
              <a:path w="4588" h="4588" extrusionOk="0">
                <a:moveTo>
                  <a:pt x="0" y="4588"/>
                </a:moveTo>
                <a:cubicBezTo>
                  <a:pt x="1529" y="3059"/>
                  <a:pt x="3059" y="1529"/>
                  <a:pt x="4588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 macro="" textlink="">
        <xdr:nvSpPr>
          <xdr:cNvPr id="30" name="Shape 27"/>
          <xdr:cNvSpPr/>
        </xdr:nvSpPr>
        <xdr:spPr>
          <a:xfrm>
            <a:off x="2613687" y="2525034"/>
            <a:ext cx="211697" cy="118508"/>
          </a:xfrm>
          <a:custGeom>
            <a:avLst/>
            <a:gdLst/>
            <a:ahLst/>
            <a:cxnLst/>
            <a:rect l="l" t="t" r="r" b="b"/>
            <a:pathLst>
              <a:path w="5294" h="3176" extrusionOk="0">
                <a:moveTo>
                  <a:pt x="0" y="0"/>
                </a:moveTo>
                <a:cubicBezTo>
                  <a:pt x="1841" y="920"/>
                  <a:pt x="3453" y="2256"/>
                  <a:pt x="5294" y="3176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 macro="" textlink="">
        <xdr:nvSpPr>
          <xdr:cNvPr id="31" name="Shape 28"/>
          <xdr:cNvSpPr/>
        </xdr:nvSpPr>
        <xdr:spPr>
          <a:xfrm>
            <a:off x="1887869" y="3013880"/>
            <a:ext cx="105849" cy="133322"/>
          </a:xfrm>
          <a:custGeom>
            <a:avLst/>
            <a:gdLst/>
            <a:ahLst/>
            <a:cxnLst/>
            <a:rect l="l" t="t" r="r" b="b"/>
            <a:pathLst>
              <a:path w="7058" h="7411" extrusionOk="0">
                <a:moveTo>
                  <a:pt x="0" y="7411"/>
                </a:moveTo>
                <a:cubicBezTo>
                  <a:pt x="2411" y="4998"/>
                  <a:pt x="5531" y="3050"/>
                  <a:pt x="7058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 macro="" textlink="">
        <xdr:nvSpPr>
          <xdr:cNvPr id="32" name="Shape 29"/>
          <xdr:cNvSpPr/>
        </xdr:nvSpPr>
        <xdr:spPr>
          <a:xfrm>
            <a:off x="1857626" y="3132388"/>
            <a:ext cx="166335" cy="251832"/>
          </a:xfrm>
          <a:custGeom>
            <a:avLst/>
            <a:gdLst/>
            <a:ahLst/>
            <a:cxnLst/>
            <a:rect l="l" t="t" r="r" b="b"/>
            <a:pathLst>
              <a:path w="6352" h="5294" extrusionOk="0">
                <a:moveTo>
                  <a:pt x="0" y="0"/>
                </a:moveTo>
                <a:cubicBezTo>
                  <a:pt x="1529" y="2293"/>
                  <a:pt x="4404" y="3344"/>
                  <a:pt x="6352" y="5294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 macro="" textlink="">
        <xdr:nvSpPr>
          <xdr:cNvPr id="33" name="Shape 30"/>
          <xdr:cNvSpPr/>
        </xdr:nvSpPr>
        <xdr:spPr>
          <a:xfrm>
            <a:off x="4019961" y="1058495"/>
            <a:ext cx="196576" cy="103695"/>
          </a:xfrm>
          <a:custGeom>
            <a:avLst/>
            <a:gdLst/>
            <a:ahLst/>
            <a:cxnLst/>
            <a:rect l="l" t="t" r="r" b="b"/>
            <a:pathLst>
              <a:path w="4234" h="4940" extrusionOk="0">
                <a:moveTo>
                  <a:pt x="0" y="4940"/>
                </a:moveTo>
                <a:cubicBezTo>
                  <a:pt x="1301" y="3205"/>
                  <a:pt x="2429" y="1203"/>
                  <a:pt x="4234" y="0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  <xdr:sp macro="" textlink="">
        <xdr:nvSpPr>
          <xdr:cNvPr id="34" name="Shape 31"/>
          <xdr:cNvSpPr/>
        </xdr:nvSpPr>
        <xdr:spPr>
          <a:xfrm>
            <a:off x="4019961" y="1206630"/>
            <a:ext cx="241940" cy="133322"/>
          </a:xfrm>
          <a:custGeom>
            <a:avLst/>
            <a:gdLst/>
            <a:ahLst/>
            <a:cxnLst/>
            <a:rect l="l" t="t" r="r" b="b"/>
            <a:pathLst>
              <a:path w="4941" h="4588" extrusionOk="0">
                <a:moveTo>
                  <a:pt x="0" y="0"/>
                </a:moveTo>
                <a:cubicBezTo>
                  <a:pt x="1798" y="1349"/>
                  <a:pt x="2931" y="3583"/>
                  <a:pt x="4941" y="4588"/>
                </a:cubicBezTo>
              </a:path>
            </a:pathLst>
          </a:custGeom>
          <a:noFill/>
          <a:ln w="9525" cap="flat" cmpd="sng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</xdr:spPr>
      </xdr:sp>
    </xdr:grpSp>
    <xdr:clientData fLocksWithSheet="0"/>
  </xdr:oneCellAnchor>
  <xdr:oneCellAnchor>
    <xdr:from>
      <xdr:col>2</xdr:col>
      <xdr:colOff>702945</xdr:colOff>
      <xdr:row>95</xdr:row>
      <xdr:rowOff>32385</xdr:rowOff>
    </xdr:from>
    <xdr:ext cx="5781675" cy="3571875"/>
    <xdr:pic>
      <xdr:nvPicPr>
        <xdr:cNvPr id="37" name="image11.png" title="Зображення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440305" y="17116425"/>
          <a:ext cx="5781675" cy="3571875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205740</xdr:colOff>
      <xdr:row>32</xdr:row>
      <xdr:rowOff>144780</xdr:rowOff>
    </xdr:from>
    <xdr:to>
      <xdr:col>7</xdr:col>
      <xdr:colOff>210729</xdr:colOff>
      <xdr:row>33</xdr:row>
      <xdr:rowOff>68188</xdr:rowOff>
    </xdr:to>
    <xdr:cxnSp macro="">
      <xdr:nvCxnSpPr>
        <xdr:cNvPr id="43" name="Shape 13"/>
        <xdr:cNvCxnSpPr/>
      </xdr:nvCxnSpPr>
      <xdr:spPr>
        <a:xfrm>
          <a:off x="6286500" y="5509260"/>
          <a:ext cx="4989" cy="91048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4</xdr:col>
      <xdr:colOff>556260</xdr:colOff>
      <xdr:row>27</xdr:row>
      <xdr:rowOff>0</xdr:rowOff>
    </xdr:from>
    <xdr:to>
      <xdr:col>5</xdr:col>
      <xdr:colOff>76800</xdr:colOff>
      <xdr:row>28</xdr:row>
      <xdr:rowOff>164472</xdr:rowOff>
    </xdr:to>
    <xdr:sp macro="" textlink="">
      <xdr:nvSpPr>
        <xdr:cNvPr id="49" name="Shape 21"/>
        <xdr:cNvSpPr txBox="1"/>
      </xdr:nvSpPr>
      <xdr:spPr>
        <a:xfrm>
          <a:off x="4030980" y="4526280"/>
          <a:ext cx="389220" cy="33211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uk-UA" sz="1000"/>
            <a:t>0,5</a:t>
          </a:r>
          <a:endParaRPr sz="1000"/>
        </a:p>
      </xdr:txBody>
    </xdr:sp>
    <xdr:clientData/>
  </xdr:twoCellAnchor>
  <xdr:twoCellAnchor>
    <xdr:from>
      <xdr:col>4</xdr:col>
      <xdr:colOff>563880</xdr:colOff>
      <xdr:row>24</xdr:row>
      <xdr:rowOff>152400</xdr:rowOff>
    </xdr:from>
    <xdr:to>
      <xdr:col>5</xdr:col>
      <xdr:colOff>84420</xdr:colOff>
      <xdr:row>26</xdr:row>
      <xdr:rowOff>149232</xdr:rowOff>
    </xdr:to>
    <xdr:sp macro="" textlink="">
      <xdr:nvSpPr>
        <xdr:cNvPr id="50" name="Shape 21"/>
        <xdr:cNvSpPr txBox="1"/>
      </xdr:nvSpPr>
      <xdr:spPr>
        <a:xfrm>
          <a:off x="4038600" y="4175760"/>
          <a:ext cx="389220" cy="332112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uk-UA" sz="1000"/>
            <a:t>0,8</a:t>
          </a:r>
          <a:endParaRPr sz="1000"/>
        </a:p>
      </xdr:txBody>
    </xdr:sp>
    <xdr:clientData/>
  </xdr:twoCellAnchor>
  <xdr:twoCellAnchor>
    <xdr:from>
      <xdr:col>4</xdr:col>
      <xdr:colOff>502920</xdr:colOff>
      <xdr:row>20</xdr:row>
      <xdr:rowOff>68580</xdr:rowOff>
    </xdr:from>
    <xdr:to>
      <xdr:col>5</xdr:col>
      <xdr:colOff>114300</xdr:colOff>
      <xdr:row>23</xdr:row>
      <xdr:rowOff>137160</xdr:rowOff>
    </xdr:to>
    <xdr:sp macro="" textlink="">
      <xdr:nvSpPr>
        <xdr:cNvPr id="51" name="Shape 21"/>
        <xdr:cNvSpPr txBox="1"/>
      </xdr:nvSpPr>
      <xdr:spPr>
        <a:xfrm>
          <a:off x="3977640" y="3421380"/>
          <a:ext cx="480060" cy="5715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uk-UA" sz="10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uk-UA" sz="1000"/>
            <a:t>1</a:t>
          </a:r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lang="uk-UA" sz="1000"/>
        </a:p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uk-UA" sz="1000"/>
            <a:t>0,98</a:t>
          </a:r>
          <a:endParaRPr sz="1000"/>
        </a:p>
      </xdr:txBody>
    </xdr:sp>
    <xdr:clientData/>
  </xdr:twoCellAnchor>
  <xdr:twoCellAnchor>
    <xdr:from>
      <xdr:col>7</xdr:col>
      <xdr:colOff>220381</xdr:colOff>
      <xdr:row>24</xdr:row>
      <xdr:rowOff>0</xdr:rowOff>
    </xdr:from>
    <xdr:to>
      <xdr:col>7</xdr:col>
      <xdr:colOff>754380</xdr:colOff>
      <xdr:row>24</xdr:row>
      <xdr:rowOff>15240</xdr:rowOff>
    </xdr:to>
    <xdr:cxnSp macro="">
      <xdr:nvCxnSpPr>
        <xdr:cNvPr id="69" name="Shape 19"/>
        <xdr:cNvCxnSpPr/>
      </xdr:nvCxnSpPr>
      <xdr:spPr>
        <a:xfrm flipV="1">
          <a:off x="6301141" y="4023360"/>
          <a:ext cx="533999" cy="1524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7</xdr:col>
      <xdr:colOff>205740</xdr:colOff>
      <xdr:row>24</xdr:row>
      <xdr:rowOff>7620</xdr:rowOff>
    </xdr:from>
    <xdr:to>
      <xdr:col>7</xdr:col>
      <xdr:colOff>464820</xdr:colOff>
      <xdr:row>24</xdr:row>
      <xdr:rowOff>76200</xdr:rowOff>
    </xdr:to>
    <xdr:sp macro="" textlink="">
      <xdr:nvSpPr>
        <xdr:cNvPr id="71" name="Shape 30"/>
        <xdr:cNvSpPr/>
      </xdr:nvSpPr>
      <xdr:spPr>
        <a:xfrm flipV="1">
          <a:off x="6286500" y="4030980"/>
          <a:ext cx="259080" cy="68580"/>
        </a:xfrm>
        <a:custGeom>
          <a:avLst/>
          <a:gdLst/>
          <a:ahLst/>
          <a:cxnLst/>
          <a:rect l="l" t="t" r="r" b="b"/>
          <a:pathLst>
            <a:path w="4234" h="4940" extrusionOk="0">
              <a:moveTo>
                <a:pt x="0" y="4940"/>
              </a:moveTo>
              <a:cubicBezTo>
                <a:pt x="1301" y="3205"/>
                <a:pt x="2429" y="1203"/>
                <a:pt x="4234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220980</xdr:colOff>
      <xdr:row>23</xdr:row>
      <xdr:rowOff>129540</xdr:rowOff>
    </xdr:from>
    <xdr:to>
      <xdr:col>7</xdr:col>
      <xdr:colOff>381000</xdr:colOff>
      <xdr:row>24</xdr:row>
      <xdr:rowOff>7620</xdr:rowOff>
    </xdr:to>
    <xdr:sp macro="" textlink="">
      <xdr:nvSpPr>
        <xdr:cNvPr id="72" name="Shape 30"/>
        <xdr:cNvSpPr/>
      </xdr:nvSpPr>
      <xdr:spPr>
        <a:xfrm>
          <a:off x="6301740" y="3985260"/>
          <a:ext cx="160020" cy="45720"/>
        </a:xfrm>
        <a:custGeom>
          <a:avLst/>
          <a:gdLst/>
          <a:ahLst/>
          <a:cxnLst/>
          <a:rect l="l" t="t" r="r" b="b"/>
          <a:pathLst>
            <a:path w="4234" h="4940" extrusionOk="0">
              <a:moveTo>
                <a:pt x="0" y="4940"/>
              </a:moveTo>
              <a:cubicBezTo>
                <a:pt x="1301" y="3205"/>
                <a:pt x="2429" y="1203"/>
                <a:pt x="4234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692821</xdr:colOff>
      <xdr:row>21</xdr:row>
      <xdr:rowOff>152400</xdr:rowOff>
    </xdr:from>
    <xdr:to>
      <xdr:col>8</xdr:col>
      <xdr:colOff>358140</xdr:colOff>
      <xdr:row>22</xdr:row>
      <xdr:rowOff>0</xdr:rowOff>
    </xdr:to>
    <xdr:cxnSp macro="">
      <xdr:nvCxnSpPr>
        <xdr:cNvPr id="73" name="Shape 19"/>
        <xdr:cNvCxnSpPr/>
      </xdr:nvCxnSpPr>
      <xdr:spPr>
        <a:xfrm flipV="1">
          <a:off x="6773581" y="3672840"/>
          <a:ext cx="533999" cy="1524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7</xdr:col>
      <xdr:colOff>693420</xdr:colOff>
      <xdr:row>21</xdr:row>
      <xdr:rowOff>106680</xdr:rowOff>
    </xdr:from>
    <xdr:to>
      <xdr:col>7</xdr:col>
      <xdr:colOff>853440</xdr:colOff>
      <xdr:row>21</xdr:row>
      <xdr:rowOff>152400</xdr:rowOff>
    </xdr:to>
    <xdr:sp macro="" textlink="">
      <xdr:nvSpPr>
        <xdr:cNvPr id="74" name="Shape 30"/>
        <xdr:cNvSpPr/>
      </xdr:nvSpPr>
      <xdr:spPr>
        <a:xfrm>
          <a:off x="6774180" y="3627120"/>
          <a:ext cx="160020" cy="45720"/>
        </a:xfrm>
        <a:custGeom>
          <a:avLst/>
          <a:gdLst/>
          <a:ahLst/>
          <a:cxnLst/>
          <a:rect l="l" t="t" r="r" b="b"/>
          <a:pathLst>
            <a:path w="4234" h="4940" extrusionOk="0">
              <a:moveTo>
                <a:pt x="0" y="4940"/>
              </a:moveTo>
              <a:cubicBezTo>
                <a:pt x="1301" y="3205"/>
                <a:pt x="2429" y="1203"/>
                <a:pt x="4234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7</xdr:col>
      <xdr:colOff>692821</xdr:colOff>
      <xdr:row>21</xdr:row>
      <xdr:rowOff>152400</xdr:rowOff>
    </xdr:from>
    <xdr:to>
      <xdr:col>8</xdr:col>
      <xdr:colOff>83221</xdr:colOff>
      <xdr:row>22</xdr:row>
      <xdr:rowOff>53340</xdr:rowOff>
    </xdr:to>
    <xdr:sp macro="" textlink="">
      <xdr:nvSpPr>
        <xdr:cNvPr id="75" name="Shape 30"/>
        <xdr:cNvSpPr/>
      </xdr:nvSpPr>
      <xdr:spPr>
        <a:xfrm flipV="1">
          <a:off x="6773581" y="3672840"/>
          <a:ext cx="259080" cy="68580"/>
        </a:xfrm>
        <a:custGeom>
          <a:avLst/>
          <a:gdLst/>
          <a:ahLst/>
          <a:cxnLst/>
          <a:rect l="l" t="t" r="r" b="b"/>
          <a:pathLst>
            <a:path w="4234" h="4940" extrusionOk="0">
              <a:moveTo>
                <a:pt x="0" y="4940"/>
              </a:moveTo>
              <a:cubicBezTo>
                <a:pt x="1301" y="3205"/>
                <a:pt x="2429" y="1203"/>
                <a:pt x="4234" y="0"/>
              </a:cubicBezTo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 editAs="oneCell">
    <xdr:from>
      <xdr:col>0</xdr:col>
      <xdr:colOff>38100</xdr:colOff>
      <xdr:row>0</xdr:row>
      <xdr:rowOff>76200</xdr:rowOff>
    </xdr:from>
    <xdr:to>
      <xdr:col>7</xdr:col>
      <xdr:colOff>15240</xdr:colOff>
      <xdr:row>7</xdr:row>
      <xdr:rowOff>38100</xdr:rowOff>
    </xdr:to>
    <xdr:pic>
      <xdr:nvPicPr>
        <xdr:cNvPr id="76" name="Рисунок 7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76200"/>
          <a:ext cx="6057900" cy="1135380"/>
        </a:xfrm>
        <a:prstGeom prst="rect">
          <a:avLst/>
        </a:prstGeom>
      </xdr:spPr>
    </xdr:pic>
    <xdr:clientData/>
  </xdr:twoCellAnchor>
  <xdr:twoCellAnchor editAs="oneCell">
    <xdr:from>
      <xdr:col>0</xdr:col>
      <xdr:colOff>7621</xdr:colOff>
      <xdr:row>7</xdr:row>
      <xdr:rowOff>38100</xdr:rowOff>
    </xdr:from>
    <xdr:to>
      <xdr:col>7</xdr:col>
      <xdr:colOff>266701</xdr:colOff>
      <xdr:row>12</xdr:row>
      <xdr:rowOff>134995</xdr:rowOff>
    </xdr:to>
    <xdr:pic>
      <xdr:nvPicPr>
        <xdr:cNvPr id="77" name="Рисунок 76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1" y="1211580"/>
          <a:ext cx="6339840" cy="935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106680</xdr:rowOff>
    </xdr:from>
    <xdr:to>
      <xdr:col>10</xdr:col>
      <xdr:colOff>21308</xdr:colOff>
      <xdr:row>82</xdr:row>
      <xdr:rowOff>23763</xdr:rowOff>
    </xdr:to>
    <xdr:pic>
      <xdr:nvPicPr>
        <xdr:cNvPr id="78" name="Рисунок 77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92840"/>
          <a:ext cx="8708108" cy="34832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116</xdr:row>
      <xdr:rowOff>160020</xdr:rowOff>
    </xdr:from>
    <xdr:to>
      <xdr:col>9</xdr:col>
      <xdr:colOff>384042</xdr:colOff>
      <xdr:row>125</xdr:row>
      <xdr:rowOff>1805</xdr:rowOff>
    </xdr:to>
    <xdr:pic>
      <xdr:nvPicPr>
        <xdr:cNvPr id="79" name="Рисунок 78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221700"/>
          <a:ext cx="8202162" cy="16248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97"/>
  <sheetViews>
    <sheetView tabSelected="1" topLeftCell="A124" workbookViewId="0">
      <selection activeCell="N9" sqref="N9"/>
    </sheetView>
  </sheetViews>
  <sheetFormatPr defaultColWidth="12.6640625" defaultRowHeight="15.75" customHeight="1" x14ac:dyDescent="0.25"/>
  <sheetData>
    <row r="1" spans="1:14" ht="13.2" x14ac:dyDescent="0.25">
      <c r="A1" s="27"/>
      <c r="B1" s="27"/>
      <c r="C1" s="27"/>
      <c r="D1" s="27"/>
      <c r="E1" s="27"/>
      <c r="F1" s="27"/>
      <c r="G1" s="27"/>
      <c r="H1" s="43" t="s">
        <v>35</v>
      </c>
      <c r="I1" s="34"/>
      <c r="J1" s="34"/>
      <c r="K1" s="34"/>
      <c r="L1" s="34"/>
      <c r="M1" s="34"/>
      <c r="N1" s="34"/>
    </row>
    <row r="2" spans="1:14" ht="13.2" x14ac:dyDescent="0.25">
      <c r="A2" s="27"/>
      <c r="B2" s="27"/>
      <c r="C2" s="27"/>
      <c r="D2" s="27"/>
      <c r="E2" s="27"/>
      <c r="F2" s="27"/>
      <c r="G2" s="27"/>
      <c r="H2" s="34"/>
      <c r="I2" s="34"/>
      <c r="J2" s="34"/>
      <c r="K2" s="34"/>
      <c r="L2" s="34"/>
      <c r="M2" s="34"/>
      <c r="N2" s="34"/>
    </row>
    <row r="3" spans="1:14" ht="13.2" x14ac:dyDescent="0.25">
      <c r="A3" s="27"/>
      <c r="B3" s="27"/>
      <c r="C3" s="27"/>
      <c r="D3" s="27"/>
      <c r="E3" s="27"/>
      <c r="F3" s="27"/>
      <c r="G3" s="27"/>
      <c r="H3" s="44" t="s">
        <v>36</v>
      </c>
      <c r="I3" s="44"/>
      <c r="J3" s="44"/>
      <c r="K3" s="44"/>
      <c r="L3" s="44"/>
      <c r="M3" s="44"/>
      <c r="N3" s="44"/>
    </row>
    <row r="4" spans="1:14" ht="13.2" x14ac:dyDescent="0.25">
      <c r="A4" s="27"/>
      <c r="B4" s="27"/>
      <c r="C4" s="27"/>
      <c r="D4" s="27"/>
      <c r="E4" s="27"/>
      <c r="F4" s="27"/>
      <c r="G4" s="27"/>
      <c r="H4" s="44"/>
      <c r="I4" s="44"/>
      <c r="J4" s="44"/>
      <c r="K4" s="44"/>
      <c r="L4" s="44"/>
      <c r="M4" s="44"/>
      <c r="N4" s="44"/>
    </row>
    <row r="5" spans="1:14" ht="13.2" x14ac:dyDescent="0.25">
      <c r="A5" s="27"/>
      <c r="B5" s="27"/>
      <c r="C5" s="27"/>
      <c r="D5" s="27"/>
      <c r="E5" s="27"/>
      <c r="F5" s="27"/>
      <c r="G5" s="27"/>
      <c r="H5" s="27"/>
      <c r="I5" s="27"/>
      <c r="J5" s="27"/>
    </row>
    <row r="6" spans="1:14" ht="13.2" x14ac:dyDescent="0.25">
      <c r="A6" s="27"/>
      <c r="B6" s="27"/>
      <c r="C6" s="27"/>
      <c r="D6" s="27"/>
      <c r="E6" s="27"/>
      <c r="F6" s="27"/>
      <c r="G6" s="27"/>
      <c r="H6" s="27"/>
      <c r="I6" s="27"/>
      <c r="J6" s="27"/>
    </row>
    <row r="7" spans="1:14" ht="13.2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</row>
    <row r="8" spans="1:14" ht="13.2" x14ac:dyDescent="0.25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4" ht="13.2" x14ac:dyDescent="0.25">
      <c r="A9" s="27"/>
      <c r="B9" s="27"/>
      <c r="C9" s="27"/>
      <c r="D9" s="27"/>
      <c r="E9" s="27"/>
      <c r="F9" s="27"/>
      <c r="G9" s="27"/>
      <c r="H9" s="27"/>
      <c r="I9" s="27"/>
      <c r="J9" s="27"/>
    </row>
    <row r="10" spans="1:14" ht="13.2" x14ac:dyDescent="0.25">
      <c r="A10" s="27"/>
      <c r="B10" s="27"/>
      <c r="C10" s="27"/>
      <c r="D10" s="27"/>
      <c r="E10" s="27"/>
      <c r="F10" s="27"/>
      <c r="G10" s="27"/>
      <c r="H10" s="27"/>
      <c r="I10" s="27"/>
      <c r="J10" s="27"/>
    </row>
    <row r="11" spans="1:14" ht="13.2" x14ac:dyDescent="0.25">
      <c r="A11" s="27"/>
      <c r="B11" s="27"/>
      <c r="C11" s="27"/>
      <c r="D11" s="27"/>
      <c r="E11" s="27"/>
      <c r="F11" s="27"/>
      <c r="G11" s="27"/>
      <c r="H11" s="27"/>
      <c r="I11" s="27"/>
      <c r="J11" s="27"/>
    </row>
    <row r="12" spans="1:14" ht="13.2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</row>
    <row r="13" spans="1:14" ht="13.2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</row>
    <row r="14" spans="1:14" ht="13.2" x14ac:dyDescent="0.25">
      <c r="A14" s="14"/>
      <c r="B14" s="14"/>
      <c r="C14" s="14"/>
      <c r="D14" s="14"/>
      <c r="E14" s="14"/>
      <c r="F14" s="14"/>
      <c r="G14" s="14"/>
      <c r="H14" s="14"/>
      <c r="I14" s="27"/>
    </row>
    <row r="15" spans="1:14" ht="13.2" x14ac:dyDescent="0.25">
      <c r="A15" s="33" t="s">
        <v>0</v>
      </c>
      <c r="B15" s="15">
        <v>1</v>
      </c>
      <c r="C15" s="15">
        <v>4</v>
      </c>
      <c r="D15" s="15">
        <v>8</v>
      </c>
      <c r="E15" s="15">
        <v>9</v>
      </c>
      <c r="F15" s="16">
        <v>12</v>
      </c>
      <c r="G15" s="16">
        <v>13</v>
      </c>
    </row>
    <row r="16" spans="1:14" ht="13.2" x14ac:dyDescent="0.25">
      <c r="A16" s="1" t="s">
        <v>1</v>
      </c>
      <c r="B16" s="17">
        <v>0.13</v>
      </c>
      <c r="C16" s="17">
        <v>0.17</v>
      </c>
      <c r="D16" s="17">
        <v>0.2</v>
      </c>
      <c r="E16" s="17">
        <v>0.3</v>
      </c>
      <c r="F16" s="18">
        <v>0.18</v>
      </c>
      <c r="G16" s="19">
        <v>0.02</v>
      </c>
    </row>
    <row r="17" spans="1:12" ht="13.2" x14ac:dyDescent="0.25">
      <c r="A17" s="1" t="s">
        <v>2</v>
      </c>
      <c r="B17" s="2">
        <f t="shared" ref="B17:E17" si="0">B15 *B15</f>
        <v>1</v>
      </c>
      <c r="C17" s="2">
        <f t="shared" si="0"/>
        <v>16</v>
      </c>
      <c r="D17" s="2">
        <f t="shared" si="0"/>
        <v>64</v>
      </c>
      <c r="E17" s="2">
        <f t="shared" si="0"/>
        <v>81</v>
      </c>
      <c r="F17" s="1">
        <f>F15*F15</f>
        <v>144</v>
      </c>
      <c r="G17" s="1">
        <f>G15*G15</f>
        <v>169</v>
      </c>
    </row>
    <row r="18" spans="1:12" ht="13.2" x14ac:dyDescent="0.25">
      <c r="A18" s="1" t="s">
        <v>3</v>
      </c>
      <c r="B18" s="2">
        <f t="shared" ref="B18:E18" si="1">B15 *B16</f>
        <v>0.13</v>
      </c>
      <c r="C18" s="2">
        <f t="shared" si="1"/>
        <v>0.68</v>
      </c>
      <c r="D18" s="2">
        <f t="shared" si="1"/>
        <v>1.6</v>
      </c>
      <c r="E18" s="2">
        <f t="shared" si="1"/>
        <v>2.6999999999999997</v>
      </c>
      <c r="F18" s="20">
        <f>F15*F16</f>
        <v>2.16</v>
      </c>
      <c r="G18" s="20">
        <f>G15*G16</f>
        <v>0.26</v>
      </c>
      <c r="H18" s="2"/>
      <c r="K18" t="s">
        <v>4</v>
      </c>
      <c r="L18">
        <f>SUM(B18:G18)</f>
        <v>7.5299999999999994</v>
      </c>
    </row>
    <row r="19" spans="1:12" ht="13.2" x14ac:dyDescent="0.25">
      <c r="A19" s="1" t="s">
        <v>5</v>
      </c>
      <c r="B19" s="2">
        <f t="shared" ref="B19:E19" si="2">B16 * B17</f>
        <v>0.13</v>
      </c>
      <c r="C19" s="2">
        <f t="shared" si="2"/>
        <v>2.72</v>
      </c>
      <c r="D19" s="2">
        <f t="shared" si="2"/>
        <v>12.8</v>
      </c>
      <c r="E19" s="2">
        <f t="shared" si="2"/>
        <v>24.3</v>
      </c>
      <c r="F19" s="20">
        <f>F16*F17</f>
        <v>25.919999999999998</v>
      </c>
      <c r="G19" s="1">
        <f>G16*G17</f>
        <v>3.38</v>
      </c>
      <c r="H19" s="2"/>
      <c r="K19" t="s">
        <v>6</v>
      </c>
      <c r="L19">
        <f>SUM(B19:G19)</f>
        <v>69.25</v>
      </c>
    </row>
    <row r="20" spans="1:12" ht="13.2" x14ac:dyDescent="0.25">
      <c r="G20" s="1"/>
      <c r="H20" s="2"/>
      <c r="K20" t="s">
        <v>7</v>
      </c>
      <c r="L20">
        <f>L19 - L18 * L18</f>
        <v>12.54910000000001</v>
      </c>
    </row>
    <row r="21" spans="1:12" ht="13.2" x14ac:dyDescent="0.25">
      <c r="G21" s="1"/>
      <c r="H21" s="2"/>
      <c r="K21" t="s">
        <v>8</v>
      </c>
      <c r="L21">
        <f>SQRT(L20)</f>
        <v>3.5424708890829306</v>
      </c>
    </row>
    <row r="22" spans="1:12" ht="13.2" x14ac:dyDescent="0.25">
      <c r="B22" s="1">
        <v>0</v>
      </c>
      <c r="C22" s="20" t="s">
        <v>31</v>
      </c>
      <c r="E22" s="22"/>
      <c r="F22" s="23"/>
      <c r="G22" s="23"/>
      <c r="H22" s="24"/>
      <c r="I22" s="25"/>
    </row>
    <row r="23" spans="1:12" ht="13.2" x14ac:dyDescent="0.25">
      <c r="B23" s="1">
        <f>B16</f>
        <v>0.13</v>
      </c>
      <c r="C23" s="20" t="s">
        <v>25</v>
      </c>
      <c r="E23" s="26"/>
      <c r="F23" s="27"/>
      <c r="G23" s="14"/>
      <c r="H23" s="27"/>
      <c r="I23" s="28"/>
    </row>
    <row r="24" spans="1:12" ht="13.2" x14ac:dyDescent="0.25">
      <c r="A24" s="1" t="s">
        <v>9</v>
      </c>
      <c r="B24" s="1">
        <f>B23+C16</f>
        <v>0.30000000000000004</v>
      </c>
      <c r="C24" s="20" t="s">
        <v>26</v>
      </c>
      <c r="E24" s="26"/>
      <c r="F24" s="27"/>
      <c r="G24" s="14"/>
      <c r="H24" s="27"/>
      <c r="I24" s="28"/>
    </row>
    <row r="25" spans="1:12" ht="13.2" x14ac:dyDescent="0.25">
      <c r="B25" s="2">
        <f>B24+D16</f>
        <v>0.5</v>
      </c>
      <c r="C25" s="20" t="s">
        <v>27</v>
      </c>
      <c r="E25" s="26"/>
      <c r="F25" s="27"/>
      <c r="G25" s="14"/>
      <c r="H25" s="27"/>
      <c r="I25" s="28"/>
    </row>
    <row r="26" spans="1:12" ht="13.2" x14ac:dyDescent="0.25">
      <c r="B26" s="2">
        <f>B25+E16</f>
        <v>0.8</v>
      </c>
      <c r="C26" s="20" t="s">
        <v>28</v>
      </c>
      <c r="E26" s="26"/>
      <c r="F26" s="27"/>
      <c r="G26" s="14"/>
      <c r="H26" s="27"/>
      <c r="I26" s="28"/>
    </row>
    <row r="27" spans="1:12" ht="13.2" x14ac:dyDescent="0.25">
      <c r="B27">
        <f>B26+F16</f>
        <v>0.98</v>
      </c>
      <c r="C27" s="21" t="s">
        <v>29</v>
      </c>
      <c r="E27" s="26"/>
      <c r="F27" s="27"/>
      <c r="G27" s="14"/>
      <c r="H27" s="27"/>
      <c r="I27" s="28"/>
    </row>
    <row r="28" spans="1:12" ht="13.2" x14ac:dyDescent="0.25">
      <c r="B28">
        <f>B27+G16</f>
        <v>1</v>
      </c>
      <c r="C28" s="21" t="s">
        <v>30</v>
      </c>
      <c r="E28" s="26"/>
      <c r="F28" s="27"/>
      <c r="G28" s="14"/>
      <c r="H28" s="27"/>
      <c r="I28" s="28"/>
    </row>
    <row r="29" spans="1:12" ht="13.2" x14ac:dyDescent="0.25">
      <c r="C29" s="21"/>
      <c r="E29" s="26"/>
      <c r="F29" s="27"/>
      <c r="G29" s="14"/>
      <c r="H29" s="27"/>
      <c r="I29" s="28"/>
    </row>
    <row r="30" spans="1:12" ht="13.2" x14ac:dyDescent="0.25">
      <c r="E30" s="26"/>
      <c r="F30" s="27"/>
      <c r="G30" s="14"/>
      <c r="H30" s="27"/>
      <c r="I30" s="28"/>
    </row>
    <row r="31" spans="1:12" ht="13.2" x14ac:dyDescent="0.25">
      <c r="E31" s="26"/>
      <c r="F31" s="27"/>
      <c r="G31" s="14"/>
      <c r="H31" s="27"/>
      <c r="I31" s="28"/>
    </row>
    <row r="32" spans="1:12" ht="13.2" x14ac:dyDescent="0.25">
      <c r="E32" s="26"/>
      <c r="F32" s="27"/>
      <c r="G32" s="14"/>
      <c r="H32" s="27"/>
      <c r="I32" s="28"/>
    </row>
    <row r="33" spans="1:11" ht="13.2" x14ac:dyDescent="0.25">
      <c r="E33" s="26"/>
      <c r="F33" s="14"/>
      <c r="G33" s="14"/>
      <c r="H33" s="27"/>
      <c r="I33" s="28"/>
    </row>
    <row r="34" spans="1:11" ht="15.75" customHeight="1" x14ac:dyDescent="0.25">
      <c r="E34" s="29"/>
      <c r="F34" s="27"/>
      <c r="G34" s="27"/>
      <c r="H34" s="27"/>
      <c r="I34" s="28"/>
    </row>
    <row r="35" spans="1:11" ht="15.75" customHeight="1" x14ac:dyDescent="0.25">
      <c r="E35" s="29"/>
      <c r="F35" s="27"/>
      <c r="G35" s="27"/>
      <c r="H35" s="27"/>
      <c r="I35" s="28"/>
    </row>
    <row r="36" spans="1:11" ht="15.75" customHeight="1" x14ac:dyDescent="0.25">
      <c r="E36" s="30"/>
      <c r="F36" s="31"/>
      <c r="G36" s="31"/>
      <c r="H36" s="31"/>
      <c r="I36" s="32"/>
    </row>
    <row r="44" spans="1:11" ht="13.2" x14ac:dyDescent="0.25">
      <c r="J44" s="3"/>
      <c r="K44" s="4"/>
    </row>
    <row r="45" spans="1:11" ht="13.2" x14ac:dyDescent="0.25">
      <c r="J45" s="3"/>
      <c r="K45" s="4"/>
    </row>
    <row r="46" spans="1:11" ht="13.2" x14ac:dyDescent="0.25">
      <c r="A46" s="4"/>
      <c r="B46" s="4"/>
      <c r="C46" s="4"/>
      <c r="D46" s="4"/>
      <c r="E46" s="4"/>
      <c r="F46" s="4"/>
      <c r="G46" s="4"/>
    </row>
    <row r="47" spans="1:11" ht="13.2" x14ac:dyDescent="0.25">
      <c r="A47" s="5"/>
      <c r="B47" s="6"/>
      <c r="C47" s="5"/>
      <c r="D47" s="5"/>
      <c r="E47" s="5"/>
      <c r="F47" s="5"/>
      <c r="G47" s="5"/>
    </row>
    <row r="48" spans="1:11" ht="13.5" customHeight="1" x14ac:dyDescent="0.25">
      <c r="A48" s="5"/>
      <c r="B48" s="5"/>
      <c r="C48" s="5"/>
      <c r="D48" s="5"/>
      <c r="E48" s="5"/>
      <c r="F48" s="5"/>
      <c r="G48" s="5"/>
      <c r="I48" s="2"/>
    </row>
    <row r="49" spans="1:11" ht="13.2" x14ac:dyDescent="0.25">
      <c r="A49" s="5"/>
      <c r="B49" s="4"/>
      <c r="C49" s="4"/>
      <c r="D49" s="4"/>
      <c r="E49" s="4"/>
      <c r="F49" s="4"/>
      <c r="G49" s="4"/>
      <c r="H49" s="35"/>
      <c r="I49" s="35"/>
      <c r="J49" s="35"/>
      <c r="K49" s="35"/>
    </row>
    <row r="50" spans="1:11" ht="13.2" x14ac:dyDescent="0.25">
      <c r="A50" s="7"/>
      <c r="B50" s="7"/>
      <c r="C50" s="7"/>
      <c r="D50" s="7"/>
      <c r="E50" s="7"/>
      <c r="F50" s="7"/>
      <c r="G50" s="7"/>
      <c r="H50" s="35"/>
      <c r="I50" s="36"/>
      <c r="J50" s="37"/>
      <c r="K50" s="35"/>
    </row>
    <row r="51" spans="1:11" ht="13.2" x14ac:dyDescent="0.25">
      <c r="A51" s="1"/>
      <c r="B51" s="2"/>
      <c r="C51" s="2"/>
      <c r="D51" s="2"/>
      <c r="E51" s="2"/>
      <c r="F51" s="2"/>
      <c r="G51" s="2"/>
      <c r="H51" s="35"/>
      <c r="I51" s="36"/>
      <c r="J51" s="36"/>
      <c r="K51" s="35"/>
    </row>
    <row r="52" spans="1:11" ht="13.2" x14ac:dyDescent="0.25">
      <c r="H52" s="35"/>
      <c r="I52" s="36"/>
      <c r="J52" s="37"/>
      <c r="K52" s="35"/>
    </row>
    <row r="53" spans="1:11" ht="13.2" x14ac:dyDescent="0.25">
      <c r="B53" s="1"/>
      <c r="C53" s="1"/>
      <c r="H53" s="35"/>
      <c r="I53" s="36"/>
      <c r="J53" s="37"/>
      <c r="K53" s="35"/>
    </row>
    <row r="54" spans="1:11" ht="13.2" x14ac:dyDescent="0.25">
      <c r="B54" s="2"/>
      <c r="C54" s="1"/>
      <c r="H54" s="35"/>
      <c r="I54" s="36"/>
      <c r="J54" s="37"/>
      <c r="K54" s="35"/>
    </row>
    <row r="55" spans="1:11" ht="13.2" x14ac:dyDescent="0.25">
      <c r="B55" s="2"/>
      <c r="C55" s="1"/>
      <c r="H55" s="35"/>
      <c r="I55" s="36"/>
      <c r="J55" s="37"/>
      <c r="K55" s="35"/>
    </row>
    <row r="56" spans="1:11" ht="13.2" x14ac:dyDescent="0.25">
      <c r="A56" s="1"/>
      <c r="B56" s="2"/>
      <c r="C56" s="1"/>
      <c r="H56" s="35"/>
      <c r="I56" s="35"/>
      <c r="J56" s="35"/>
      <c r="K56" s="35"/>
    </row>
    <row r="57" spans="1:11" ht="13.2" x14ac:dyDescent="0.25">
      <c r="B57" s="2"/>
      <c r="C57" s="1"/>
      <c r="H57" s="35"/>
      <c r="I57" s="35"/>
      <c r="J57" s="35"/>
      <c r="K57" s="35"/>
    </row>
    <row r="58" spans="1:11" ht="13.2" x14ac:dyDescent="0.25">
      <c r="B58" s="2"/>
      <c r="C58" s="1"/>
    </row>
    <row r="59" spans="1:11" ht="13.2" x14ac:dyDescent="0.25">
      <c r="B59" s="2"/>
      <c r="C59" s="1"/>
    </row>
    <row r="84" spans="1:9" ht="15.75" customHeight="1" x14ac:dyDescent="0.25">
      <c r="A84" s="39" t="s">
        <v>32</v>
      </c>
      <c r="B84" s="38"/>
      <c r="C84" s="38"/>
      <c r="D84" s="38"/>
      <c r="E84" s="38"/>
      <c r="F84" s="38"/>
    </row>
    <row r="87" spans="1:9" ht="13.2" x14ac:dyDescent="0.25">
      <c r="B87" s="1" t="s">
        <v>17</v>
      </c>
      <c r="C87" s="8">
        <v>4</v>
      </c>
    </row>
    <row r="88" spans="1:9" ht="13.2" x14ac:dyDescent="0.25">
      <c r="B88" s="1" t="s">
        <v>18</v>
      </c>
      <c r="C88" s="8">
        <v>0.2</v>
      </c>
    </row>
    <row r="90" spans="1:9" ht="13.2" x14ac:dyDescent="0.25">
      <c r="A90" s="8" t="s">
        <v>19</v>
      </c>
      <c r="B90" s="8">
        <v>0</v>
      </c>
      <c r="C90" s="8">
        <v>1</v>
      </c>
      <c r="D90" s="8">
        <v>2</v>
      </c>
      <c r="E90" s="8">
        <v>3</v>
      </c>
      <c r="F90" s="8">
        <v>4</v>
      </c>
    </row>
    <row r="91" spans="1:9" ht="13.2" x14ac:dyDescent="0.25">
      <c r="A91" s="8" t="s">
        <v>20</v>
      </c>
      <c r="B91" s="9">
        <f t="shared" ref="B91:F91" si="3">BINOMDIST(B90,$C87,$C88,0)</f>
        <v>0.40959999999999996</v>
      </c>
      <c r="C91" s="9">
        <f t="shared" si="3"/>
        <v>0.40959999999999996</v>
      </c>
      <c r="D91" s="9">
        <f t="shared" si="3"/>
        <v>0.15359999999999996</v>
      </c>
      <c r="E91" s="9">
        <f t="shared" si="3"/>
        <v>2.5600000000000005E-2</v>
      </c>
      <c r="F91" s="9">
        <f t="shared" si="3"/>
        <v>1.6000000000000005E-3</v>
      </c>
      <c r="H91" s="2">
        <f>SUM(B91:F91)</f>
        <v>0.99999999999999989</v>
      </c>
    </row>
    <row r="92" spans="1:9" ht="13.2" x14ac:dyDescent="0.25">
      <c r="A92" s="8" t="s">
        <v>10</v>
      </c>
      <c r="B92" s="9">
        <f t="shared" ref="B92:F92" si="4">B90*B90</f>
        <v>0</v>
      </c>
      <c r="C92" s="9">
        <f t="shared" si="4"/>
        <v>1</v>
      </c>
      <c r="D92" s="9">
        <f t="shared" si="4"/>
        <v>4</v>
      </c>
      <c r="E92" s="9">
        <f t="shared" si="4"/>
        <v>9</v>
      </c>
      <c r="F92" s="9">
        <f t="shared" si="4"/>
        <v>16</v>
      </c>
      <c r="H92" s="10" t="s">
        <v>4</v>
      </c>
      <c r="I92" s="11">
        <f>SUMPRODUCT(B91:F91,B90:F90)</f>
        <v>0.79999999999999982</v>
      </c>
    </row>
    <row r="93" spans="1:9" ht="13.2" x14ac:dyDescent="0.25">
      <c r="H93" s="10" t="s">
        <v>21</v>
      </c>
      <c r="I93" s="11">
        <f>SUMPRODUCT(B91:F91,B92:F92)</f>
        <v>1.28</v>
      </c>
    </row>
    <row r="94" spans="1:9" ht="13.2" x14ac:dyDescent="0.25">
      <c r="H94" s="10" t="s">
        <v>22</v>
      </c>
      <c r="I94" s="11">
        <f>I93-I92*I92</f>
        <v>0.64000000000000035</v>
      </c>
    </row>
    <row r="95" spans="1:9" ht="13.2" x14ac:dyDescent="0.25">
      <c r="H95" s="10" t="s">
        <v>23</v>
      </c>
      <c r="I95" s="11">
        <f>SQRT(I94)</f>
        <v>0.80000000000000027</v>
      </c>
    </row>
    <row r="96" spans="1:9" ht="13.2" x14ac:dyDescent="0.25">
      <c r="B96" s="1">
        <v>0</v>
      </c>
      <c r="C96" s="1" t="s">
        <v>11</v>
      </c>
    </row>
    <row r="97" spans="1:3" ht="13.2" x14ac:dyDescent="0.25">
      <c r="B97" s="2">
        <f>B91</f>
        <v>0.40959999999999996</v>
      </c>
      <c r="C97" s="1" t="s">
        <v>12</v>
      </c>
    </row>
    <row r="98" spans="1:3" ht="13.2" x14ac:dyDescent="0.25">
      <c r="B98" s="2">
        <f>B97 + C91</f>
        <v>0.81919999999999993</v>
      </c>
      <c r="C98" s="1" t="s">
        <v>13</v>
      </c>
    </row>
    <row r="99" spans="1:3" ht="13.2" x14ac:dyDescent="0.25">
      <c r="A99" s="1" t="s">
        <v>14</v>
      </c>
      <c r="B99" s="2">
        <f>B98 + D91</f>
        <v>0.97279999999999989</v>
      </c>
      <c r="C99" s="1" t="s">
        <v>15</v>
      </c>
    </row>
    <row r="100" spans="1:3" ht="13.2" x14ac:dyDescent="0.25">
      <c r="B100" s="2">
        <f>B99 + E91</f>
        <v>0.99839999999999984</v>
      </c>
      <c r="C100" s="1" t="s">
        <v>16</v>
      </c>
    </row>
    <row r="101" spans="1:3" ht="13.2" x14ac:dyDescent="0.25">
      <c r="B101" s="2">
        <f>B100 + F91</f>
        <v>0.99999999999999989</v>
      </c>
      <c r="C101" s="1" t="s">
        <v>24</v>
      </c>
    </row>
    <row r="128" spans="2:3" ht="13.2" x14ac:dyDescent="0.25">
      <c r="B128" s="20" t="s">
        <v>33</v>
      </c>
      <c r="C128" s="9">
        <v>2</v>
      </c>
    </row>
    <row r="129" spans="1:11" ht="13.2" x14ac:dyDescent="0.25">
      <c r="B129" s="1" t="s">
        <v>18</v>
      </c>
      <c r="C129" s="9">
        <v>0.4</v>
      </c>
    </row>
    <row r="130" spans="1:11" ht="13.2" x14ac:dyDescent="0.25"/>
    <row r="131" spans="1:11" ht="15.75" customHeight="1" x14ac:dyDescent="0.25">
      <c r="A131" s="9" t="s">
        <v>19</v>
      </c>
      <c r="B131" s="9">
        <v>0</v>
      </c>
      <c r="C131" s="9">
        <v>1</v>
      </c>
      <c r="D131" s="9">
        <v>2</v>
      </c>
      <c r="E131" s="9"/>
      <c r="F131" s="9"/>
    </row>
    <row r="132" spans="1:11" ht="13.2" x14ac:dyDescent="0.25">
      <c r="A132" s="9" t="s">
        <v>20</v>
      </c>
      <c r="B132" s="9">
        <f t="shared" ref="B132:F132" si="5">BINOMDIST(B131,$C128,$C129,0)</f>
        <v>0.36</v>
      </c>
      <c r="C132" s="9">
        <f t="shared" si="5"/>
        <v>0.48</v>
      </c>
      <c r="D132" s="9">
        <f t="shared" si="5"/>
        <v>0.16000000000000003</v>
      </c>
      <c r="E132" s="9"/>
      <c r="F132" s="9"/>
      <c r="H132" s="2">
        <f>SUM(B132:D132)</f>
        <v>1</v>
      </c>
    </row>
    <row r="133" spans="1:11" ht="13.2" x14ac:dyDescent="0.25">
      <c r="A133" s="9" t="s">
        <v>10</v>
      </c>
      <c r="B133" s="9">
        <f t="shared" ref="B133:F133" si="6">B131*B131</f>
        <v>0</v>
      </c>
      <c r="C133" s="9">
        <f t="shared" si="6"/>
        <v>1</v>
      </c>
      <c r="D133" s="9">
        <f t="shared" si="6"/>
        <v>4</v>
      </c>
      <c r="E133" s="9"/>
      <c r="F133" s="9"/>
      <c r="H133" s="12" t="s">
        <v>4</v>
      </c>
      <c r="I133" s="13">
        <f>SUMPRODUCT(B132:D132,B131:D131)</f>
        <v>0.8</v>
      </c>
      <c r="J133" s="2"/>
      <c r="K133" s="2"/>
    </row>
    <row r="134" spans="1:11" ht="13.2" x14ac:dyDescent="0.25">
      <c r="H134" s="12" t="s">
        <v>21</v>
      </c>
      <c r="I134" s="13">
        <f>SUMPRODUCT(B132:D132,B133:D133)</f>
        <v>1.1200000000000001</v>
      </c>
      <c r="J134" s="10"/>
      <c r="K134" s="10"/>
    </row>
    <row r="135" spans="1:11" ht="13.2" x14ac:dyDescent="0.25">
      <c r="H135" s="12" t="s">
        <v>22</v>
      </c>
      <c r="I135" s="13">
        <f>I134-I133*I133</f>
        <v>0.48</v>
      </c>
    </row>
    <row r="136" spans="1:11" ht="13.2" x14ac:dyDescent="0.25">
      <c r="H136" s="12" t="s">
        <v>23</v>
      </c>
      <c r="I136" s="13">
        <f>SQRT(I135)</f>
        <v>0.69282032302755092</v>
      </c>
    </row>
    <row r="137" spans="1:11" ht="13.2" x14ac:dyDescent="0.25">
      <c r="B137" s="1">
        <v>0</v>
      </c>
      <c r="C137" s="1" t="s">
        <v>11</v>
      </c>
    </row>
    <row r="138" spans="1:11" ht="13.2" x14ac:dyDescent="0.25">
      <c r="B138" s="2">
        <f>B132</f>
        <v>0.36</v>
      </c>
      <c r="C138" s="1" t="s">
        <v>12</v>
      </c>
    </row>
    <row r="139" spans="1:11" ht="13.2" x14ac:dyDescent="0.25">
      <c r="B139" s="2">
        <f>B138 + C132</f>
        <v>0.84</v>
      </c>
      <c r="C139" s="1" t="s">
        <v>13</v>
      </c>
    </row>
    <row r="140" spans="1:11" ht="15.75" customHeight="1" x14ac:dyDescent="0.25">
      <c r="A140" s="1" t="s">
        <v>14</v>
      </c>
      <c r="B140" s="2">
        <f>B139 + D132</f>
        <v>1</v>
      </c>
      <c r="C140" s="20" t="s">
        <v>34</v>
      </c>
    </row>
    <row r="141" spans="1:11" ht="15.75" customHeight="1" x14ac:dyDescent="0.25">
      <c r="B141" s="2"/>
      <c r="C141" s="1"/>
    </row>
    <row r="142" spans="1:11" ht="15.75" customHeight="1" x14ac:dyDescent="0.25">
      <c r="B142" s="2"/>
      <c r="C142" s="1"/>
    </row>
    <row r="161" spans="1:13" ht="13.2" x14ac:dyDescent="0.25">
      <c r="A161" s="40"/>
      <c r="B161" s="40"/>
      <c r="C161" s="40"/>
      <c r="D161" s="40"/>
      <c r="E161" s="40"/>
      <c r="F161" s="40"/>
      <c r="G161" s="40"/>
      <c r="H161" s="1"/>
      <c r="I161" s="1"/>
      <c r="J161" s="1"/>
      <c r="K161" s="1"/>
      <c r="L161" s="1"/>
    </row>
    <row r="162" spans="1:13" ht="13.2" x14ac:dyDescent="0.25">
      <c r="A162" s="40"/>
      <c r="B162" s="40"/>
      <c r="C162" s="40"/>
      <c r="D162" s="40"/>
      <c r="E162" s="40"/>
      <c r="F162" s="40"/>
      <c r="G162" s="40"/>
      <c r="H162" s="1"/>
      <c r="I162" s="1"/>
      <c r="J162" s="1"/>
      <c r="K162" s="1"/>
      <c r="L162" s="1"/>
    </row>
    <row r="163" spans="1:13" ht="13.2" x14ac:dyDescent="0.25">
      <c r="A163" s="40"/>
      <c r="B163" s="40"/>
      <c r="C163" s="40"/>
      <c r="D163" s="40"/>
      <c r="E163" s="40"/>
      <c r="F163" s="40"/>
      <c r="G163" s="40"/>
      <c r="H163" s="1"/>
      <c r="I163" s="1"/>
      <c r="J163" s="1"/>
      <c r="K163" s="1"/>
      <c r="L163" s="1"/>
    </row>
    <row r="164" spans="1:13" ht="13.2" x14ac:dyDescent="0.25">
      <c r="A164" s="40"/>
      <c r="B164" s="40"/>
      <c r="C164" s="40"/>
      <c r="D164" s="40"/>
      <c r="E164" s="40"/>
      <c r="F164" s="40"/>
      <c r="G164" s="40"/>
      <c r="H164" s="1"/>
      <c r="I164" s="1"/>
      <c r="J164" s="1"/>
      <c r="K164" s="1"/>
      <c r="L164" s="1"/>
    </row>
    <row r="165" spans="1:13" ht="13.2" x14ac:dyDescent="0.25">
      <c r="A165" s="40"/>
      <c r="B165" s="40"/>
      <c r="C165" s="40"/>
      <c r="D165" s="40"/>
      <c r="E165" s="40"/>
      <c r="F165" s="40"/>
      <c r="G165" s="40"/>
      <c r="H165" s="1"/>
      <c r="I165" s="1"/>
      <c r="J165" s="1"/>
      <c r="K165" s="1"/>
      <c r="L165" s="1"/>
    </row>
    <row r="166" spans="1:13" ht="13.2" x14ac:dyDescent="0.25">
      <c r="A166" s="40"/>
      <c r="B166" s="40"/>
      <c r="C166" s="40"/>
      <c r="D166" s="40"/>
      <c r="E166" s="40"/>
      <c r="F166" s="40"/>
      <c r="G166" s="40"/>
      <c r="H166" s="1"/>
      <c r="I166" s="1"/>
      <c r="J166" s="1"/>
      <c r="K166" s="1"/>
      <c r="L166" s="1"/>
    </row>
    <row r="167" spans="1:13" ht="13.2" x14ac:dyDescent="0.25">
      <c r="A167" s="40"/>
      <c r="B167" s="40"/>
      <c r="C167" s="40"/>
      <c r="D167" s="40"/>
      <c r="E167" s="40"/>
      <c r="F167" s="40"/>
      <c r="G167" s="40"/>
      <c r="H167" s="1"/>
      <c r="I167" s="1"/>
      <c r="J167" s="1"/>
      <c r="K167" s="1"/>
      <c r="L167" s="1"/>
    </row>
    <row r="168" spans="1:13" ht="13.2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</row>
    <row r="169" spans="1:13" ht="13.2" x14ac:dyDescent="0.25">
      <c r="A169" s="40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2"/>
    </row>
    <row r="170" spans="1:13" ht="13.2" x14ac:dyDescent="0.25">
      <c r="A170" s="40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</row>
    <row r="171" spans="1:13" ht="13.2" x14ac:dyDescent="0.25">
      <c r="A171" s="40"/>
      <c r="B171" s="41"/>
      <c r="C171" s="42"/>
      <c r="D171" s="42"/>
      <c r="E171" s="42"/>
      <c r="F171" s="42"/>
      <c r="G171" s="42"/>
      <c r="H171" s="42"/>
      <c r="I171" s="42"/>
      <c r="J171" s="42"/>
      <c r="K171" s="42"/>
      <c r="L171" s="42"/>
    </row>
    <row r="172" spans="1:13" ht="13.2" x14ac:dyDescent="0.25">
      <c r="A172" s="40"/>
      <c r="B172" s="41"/>
      <c r="C172" s="42"/>
      <c r="D172" s="42"/>
      <c r="E172" s="42"/>
      <c r="F172" s="42"/>
      <c r="G172" s="42"/>
      <c r="H172" s="42"/>
      <c r="I172" s="42"/>
      <c r="J172" s="42"/>
      <c r="K172" s="42"/>
      <c r="L172" s="42"/>
    </row>
    <row r="173" spans="1:13" ht="13.2" x14ac:dyDescent="0.25">
      <c r="A173" s="40"/>
      <c r="B173" s="41"/>
      <c r="C173" s="42"/>
      <c r="D173" s="42"/>
      <c r="E173" s="42"/>
      <c r="F173" s="42"/>
      <c r="G173" s="42"/>
      <c r="H173" s="42"/>
      <c r="I173" s="42"/>
      <c r="J173" s="42"/>
      <c r="K173" s="42"/>
      <c r="L173" s="42"/>
    </row>
    <row r="174" spans="1:13" ht="13.2" x14ac:dyDescent="0.25">
      <c r="A174" s="40"/>
      <c r="B174" s="41"/>
      <c r="C174" s="42"/>
      <c r="D174" s="42"/>
      <c r="E174" s="42"/>
      <c r="F174" s="42"/>
      <c r="G174" s="42"/>
      <c r="H174" s="42"/>
      <c r="I174" s="42"/>
      <c r="J174" s="42"/>
      <c r="K174" s="42"/>
      <c r="L174" s="42"/>
    </row>
    <row r="175" spans="1:13" ht="15.75" customHeight="1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</row>
    <row r="176" spans="1:13" ht="15.75" customHeight="1" x14ac:dyDescent="0.2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</row>
    <row r="177" spans="1:12" ht="15.75" customHeight="1" x14ac:dyDescent="0.2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</row>
    <row r="178" spans="1:12" ht="15.75" customHeight="1" x14ac:dyDescent="0.2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</row>
    <row r="179" spans="1:12" ht="15.75" customHeight="1" x14ac:dyDescent="0.2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</row>
    <row r="180" spans="1:12" ht="15.75" customHeight="1" x14ac:dyDescent="0.2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</row>
    <row r="186" spans="1:12" ht="13.2" x14ac:dyDescent="0.25">
      <c r="I186" s="1"/>
      <c r="J186" s="1"/>
    </row>
    <row r="187" spans="1:12" ht="13.2" x14ac:dyDescent="0.25">
      <c r="I187" s="1"/>
      <c r="J187" s="2"/>
    </row>
    <row r="188" spans="1:12" ht="13.2" x14ac:dyDescent="0.25">
      <c r="I188" s="1"/>
      <c r="J188" s="2"/>
    </row>
    <row r="189" spans="1:12" ht="13.2" x14ac:dyDescent="0.25">
      <c r="I189" s="1"/>
      <c r="J189" s="2"/>
    </row>
    <row r="190" spans="1:12" ht="13.2" x14ac:dyDescent="0.25">
      <c r="I190" s="1"/>
      <c r="J190" s="2"/>
    </row>
    <row r="196" spans="1:6" ht="13.2" x14ac:dyDescent="0.25">
      <c r="A196" s="1"/>
      <c r="B196" s="1"/>
      <c r="C196" s="1"/>
      <c r="D196" s="1"/>
      <c r="E196" s="1"/>
      <c r="F196" s="1"/>
    </row>
    <row r="197" spans="1:6" ht="13.2" x14ac:dyDescent="0.25">
      <c r="A197" s="1"/>
      <c r="B197" s="2"/>
      <c r="C197" s="2"/>
      <c r="D197" s="2"/>
      <c r="E197" s="1"/>
      <c r="F197" s="2"/>
    </row>
  </sheetData>
  <mergeCells count="3">
    <mergeCell ref="A84:F84"/>
    <mergeCell ref="H1:N2"/>
    <mergeCell ref="H3:N4"/>
  </mergeCells>
  <pageMargins left="0.7" right="0.7" top="0.75" bottom="0.75" header="0.3" footer="0.3"/>
  <pageSetup orientation="portrait" horizontalDpi="200" verticalDpi="20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3</dc:creator>
  <cp:lastModifiedBy>ACER 3</cp:lastModifiedBy>
  <dcterms:created xsi:type="dcterms:W3CDTF">2022-10-05T19:59:20Z</dcterms:created>
  <dcterms:modified xsi:type="dcterms:W3CDTF">2022-10-05T19:59:20Z</dcterms:modified>
</cp:coreProperties>
</file>