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 3\Desktop\"/>
    </mc:Choice>
  </mc:AlternateContent>
  <bookViews>
    <workbookView minimized="1" xWindow="0" yWindow="0" windowWidth="23040" windowHeight="9197"/>
  </bookViews>
  <sheets>
    <sheet name="Аркуш1" sheetId="1" r:id="rId1"/>
  </sheets>
  <calcPr calcId="162913"/>
</workbook>
</file>

<file path=xl/calcChain.xml><?xml version="1.0" encoding="utf-8"?>
<calcChain xmlns="http://schemas.openxmlformats.org/spreadsheetml/2006/main">
  <c r="B36" i="1" l="1"/>
  <c r="B34" i="1"/>
  <c r="M67" i="1"/>
  <c r="L30" i="1"/>
  <c r="M30" i="1"/>
  <c r="N30" i="1"/>
  <c r="G89" i="1" l="1"/>
  <c r="F89" i="1"/>
  <c r="E89" i="1"/>
  <c r="G88" i="1"/>
  <c r="F88" i="1"/>
  <c r="E88" i="1"/>
  <c r="J87" i="1"/>
  <c r="I87" i="1"/>
  <c r="H87" i="1"/>
  <c r="G87" i="1"/>
  <c r="M68" i="1"/>
  <c r="M66" i="1"/>
  <c r="N31" i="1"/>
  <c r="M31" i="1"/>
  <c r="L31" i="1"/>
  <c r="I29" i="1"/>
  <c r="P29" i="1"/>
  <c r="O29" i="1"/>
  <c r="N29" i="1"/>
  <c r="M29" i="1"/>
  <c r="L29" i="1"/>
  <c r="K29" i="1"/>
  <c r="J29" i="1"/>
  <c r="J27" i="1"/>
  <c r="B18" i="1"/>
  <c r="H6" i="1"/>
  <c r="I4" i="1"/>
  <c r="N70" i="1"/>
  <c r="N87" i="1" l="1"/>
  <c r="N86" i="1"/>
</calcChain>
</file>

<file path=xl/sharedStrings.xml><?xml version="1.0" encoding="utf-8"?>
<sst xmlns="http://schemas.openxmlformats.org/spreadsheetml/2006/main" count="21" uniqueCount="17">
  <si>
    <t>Завдання 1</t>
  </si>
  <si>
    <t xml:space="preserve">M(X) = </t>
  </si>
  <si>
    <t>X</t>
  </si>
  <si>
    <t>f(x)</t>
  </si>
  <si>
    <t>F(x)</t>
  </si>
  <si>
    <t>M(X^2) =</t>
  </si>
  <si>
    <t xml:space="preserve">D(X) = </t>
  </si>
  <si>
    <t>M(X) =</t>
  </si>
  <si>
    <t>D(X) =</t>
  </si>
  <si>
    <t xml:space="preserve">P(A0&lt;X&lt;П/4) = </t>
  </si>
  <si>
    <t>Ф(0.79) - Ф(0) =</t>
  </si>
  <si>
    <t>Варіант 6</t>
  </si>
  <si>
    <t>A*cos3*p/3 = 1</t>
  </si>
  <si>
    <t>A*(-1) = 1</t>
  </si>
  <si>
    <t>A = 1/-1</t>
  </si>
  <si>
    <t>F'(x) = f(x) = 3sin(3x)</t>
  </si>
  <si>
    <t>P(pi/6 &lt; x &lt; pi/4) = F(pi/4)-F(pi/6)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</si>
</sst>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E+00"/>
  </numFmts>
  <fonts count="7">
    <font>
      <sz val="10"/>
      <color rgb="FF000000"/>
      <name val="Arial"/>
      <scheme val="minor"/>
    </font>
    <font>
      <b/>
      <sz val="10"/>
      <color rgb="FFFF0000"/>
      <name val="Arial"/>
      <scheme val="minor"/>
    </font>
    <font>
      <b/>
      <sz val="10"/>
      <color rgb="FFFF00FF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FF0000"/>
      <name val="Arial"/>
      <scheme val="minor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2" fontId="3" fillId="0" borderId="0" xfId="0" applyNumberFormat="1" applyFont="1"/>
    <xf numFmtId="0" fontId="3" fillId="0" borderId="0" xfId="0" applyFont="1" applyAlignment="1">
      <alignment textRotation="90"/>
    </xf>
    <xf numFmtId="164" fontId="3" fillId="0" borderId="0" xfId="0" applyNumberFormat="1" applyFont="1"/>
    <xf numFmtId="0" fontId="6" fillId="2" borderId="0" xfId="0" applyFont="1" applyFill="1" applyAlignment="1"/>
    <xf numFmtId="0" fontId="6" fillId="2" borderId="0" xfId="0" applyFont="1" applyFill="1"/>
    <xf numFmtId="165" fontId="3" fillId="0" borderId="0" xfId="0" applyNumberFormat="1" applyFont="1" applyAlignment="1"/>
    <xf numFmtId="166" fontId="3" fillId="0" borderId="0" xfId="0" applyNumberFormat="1" applyFont="1"/>
    <xf numFmtId="165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F(x)/X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Аркуш1!$H$29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Аркуш1!$I$29:$P$29</c:f>
              <c:numCache>
                <c:formatCode>0.0000</c:formatCode>
                <c:ptCount val="8"/>
                <c:pt idx="0">
                  <c:v>0.39269908169872414</c:v>
                </c:pt>
                <c:pt idx="1">
                  <c:v>0.44879895051282759</c:v>
                </c:pt>
                <c:pt idx="2">
                  <c:v>0.52359877559829882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1.0471975511965976</c:v>
                </c:pt>
                <c:pt idx="6">
                  <c:v>1.5707963267948966</c:v>
                </c:pt>
                <c:pt idx="7">
                  <c:v>3.1415926535897931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8-4D71-B582-4D30C182D4E0}"/>
            </c:ext>
          </c:extLst>
        </c:ser>
        <c:ser>
          <c:idx val="1"/>
          <c:order val="1"/>
          <c:tx>
            <c:strRef>
              <c:f>Аркуш1!$H$31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Аркуш1!$I$31:$P$31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0.30901699437494734</c:v>
                </c:pt>
                <c:pt idx="4">
                  <c:v>0.70710678118654746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8-4D71-B582-4D30C182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668203"/>
        <c:axId val="253007801"/>
      </c:lineChart>
      <c:catAx>
        <c:axId val="12276682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253007801"/>
        <c:crosses val="autoZero"/>
        <c:auto val="1"/>
        <c:lblAlgn val="ctr"/>
        <c:lblOffset val="100"/>
        <c:noMultiLvlLbl val="1"/>
      </c:catAx>
      <c:valAx>
        <c:axId val="253007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22766820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f(x)/X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Аркуш1!$H$29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Аркуш1!$I$29:$P$29</c:f>
              <c:numCache>
                <c:formatCode>0.0000</c:formatCode>
                <c:ptCount val="8"/>
                <c:pt idx="0">
                  <c:v>0.39269908169872414</c:v>
                </c:pt>
                <c:pt idx="1">
                  <c:v>0.44879895051282759</c:v>
                </c:pt>
                <c:pt idx="2">
                  <c:v>0.52359877559829882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1.0471975511965976</c:v>
                </c:pt>
                <c:pt idx="6">
                  <c:v>1.5707963267948966</c:v>
                </c:pt>
                <c:pt idx="7">
                  <c:v>3.1415926535897931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9-47E5-BBCD-54B4C4694A71}"/>
            </c:ext>
          </c:extLst>
        </c:ser>
        <c:ser>
          <c:idx val="1"/>
          <c:order val="1"/>
          <c:tx>
            <c:strRef>
              <c:f>Аркуш1!$H$30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Аркуш1!$I$30:$P$30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00">
                  <c:v>2.8531695488854609</c:v>
                </c:pt>
                <c:pt idx="4" formatCode="0.0000">
                  <c:v>2.1213203435596428</c:v>
                </c:pt>
                <c:pt idx="5" formatCode="0.000E+00">
                  <c:v>3.67544536472586E-16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9-47E5-BBCD-54B4C469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668203"/>
        <c:axId val="253007801"/>
      </c:lineChart>
      <c:catAx>
        <c:axId val="12276682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253007801"/>
        <c:crosses val="autoZero"/>
        <c:auto val="1"/>
        <c:lblAlgn val="ctr"/>
        <c:lblOffset val="100"/>
        <c:noMultiLvlLbl val="0"/>
      </c:catAx>
      <c:valAx>
        <c:axId val="253007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22766820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f(x)/X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Аркуш1!$B$87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Аркуш1!$C$87:$J$87</c:f>
              <c:numCache>
                <c:formatCode>General</c:formatCode>
                <c:ptCount val="8"/>
                <c:pt idx="0">
                  <c:v>-1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1.5707963267948966</c:v>
                </c:pt>
                <c:pt idx="5">
                  <c:v>3.1415926535897931</c:v>
                </c:pt>
                <c:pt idx="6">
                  <c:v>6.2831853071795862</c:v>
                </c:pt>
                <c:pt idx="7">
                  <c:v>3.1415926535897931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D-4223-A831-F4B62B458668}"/>
            </c:ext>
          </c:extLst>
        </c:ser>
        <c:ser>
          <c:idx val="1"/>
          <c:order val="1"/>
          <c:tx>
            <c:strRef>
              <c:f>Аркуш1!$B$88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Аркуш1!$C$88:$J$88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0.8414709848078965</c:v>
                </c:pt>
                <c:pt idx="3">
                  <c:v>0.90929742682568171</c:v>
                </c:pt>
                <c:pt idx="4">
                  <c:v>1.22514845490862E-16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3D-4223-A831-F4B62B45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668203"/>
        <c:axId val="253007801"/>
      </c:lineChart>
      <c:catAx>
        <c:axId val="12276682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253007801"/>
        <c:crosses val="autoZero"/>
        <c:auto val="1"/>
        <c:lblAlgn val="ctr"/>
        <c:lblOffset val="100"/>
        <c:noMultiLvlLbl val="0"/>
      </c:catAx>
      <c:valAx>
        <c:axId val="253007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22766820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F(x)/X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Аркуш1!$B$87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Аркуш1!$C$87:$J$87</c:f>
              <c:numCache>
                <c:formatCode>General</c:formatCode>
                <c:ptCount val="8"/>
                <c:pt idx="0">
                  <c:v>-1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1.5707963267948966</c:v>
                </c:pt>
                <c:pt idx="5">
                  <c:v>3.1415926535897931</c:v>
                </c:pt>
                <c:pt idx="6">
                  <c:v>6.2831853071795862</c:v>
                </c:pt>
                <c:pt idx="7">
                  <c:v>3.1415926535897931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8-479C-B800-82B26AC630F3}"/>
            </c:ext>
          </c:extLst>
        </c:ser>
        <c:ser>
          <c:idx val="1"/>
          <c:order val="1"/>
          <c:tx>
            <c:strRef>
              <c:f>Аркуш1!$B$89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Аркуш1!$C$89:$J$89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-0.96891242171064473</c:v>
                </c:pt>
                <c:pt idx="3">
                  <c:v>-0.54030230586813977</c:v>
                </c:pt>
                <c:pt idx="4">
                  <c:v>0.78121189211048814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8-479C-B800-82B26AC6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668203"/>
        <c:axId val="253007801"/>
      </c:lineChart>
      <c:catAx>
        <c:axId val="12276682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253007801"/>
        <c:crosses val="autoZero"/>
        <c:auto val="1"/>
        <c:lblAlgn val="ctr"/>
        <c:lblOffset val="100"/>
        <c:noMultiLvlLbl val="0"/>
      </c:catAx>
      <c:valAx>
        <c:axId val="253007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22766820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g"/><Relationship Id="rId13" Type="http://schemas.openxmlformats.org/officeDocument/2006/relationships/image" Target="../media/image12.jpg"/><Relationship Id="rId18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jp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jpg"/><Relationship Id="rId10" Type="http://schemas.openxmlformats.org/officeDocument/2006/relationships/image" Target="../media/image9.jpg"/><Relationship Id="rId4" Type="http://schemas.openxmlformats.org/officeDocument/2006/relationships/image" Target="../media/image3.png"/><Relationship Id="rId9" Type="http://schemas.openxmlformats.org/officeDocument/2006/relationships/image" Target="../media/image8.jpeg"/><Relationship Id="rId14" Type="http://schemas.openxmlformats.org/officeDocument/2006/relationships/image" Target="../media/image1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857250</xdr:colOff>
      <xdr:row>32</xdr:row>
      <xdr:rowOff>123825</xdr:rowOff>
    </xdr:from>
    <xdr:ext cx="4381500" cy="2724150"/>
    <xdr:graphicFrame macro="">
      <xdr:nvGraphicFramePr>
        <xdr:cNvPr id="2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167065</xdr:colOff>
      <xdr:row>2</xdr:row>
      <xdr:rowOff>152903</xdr:rowOff>
    </xdr:from>
    <xdr:ext cx="4743450" cy="1362075"/>
    <xdr:pic>
      <xdr:nvPicPr>
        <xdr:cNvPr id="4" name="image13.png" title="Зображення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7065" y="519526"/>
          <a:ext cx="4743450" cy="13620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390525</xdr:colOff>
      <xdr:row>14</xdr:row>
      <xdr:rowOff>142875</xdr:rowOff>
    </xdr:from>
    <xdr:ext cx="2466975" cy="657225"/>
    <xdr:pic>
      <xdr:nvPicPr>
        <xdr:cNvPr id="5" name="image3.png" title="Зображення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571500</xdr:colOff>
      <xdr:row>18</xdr:row>
      <xdr:rowOff>95250</xdr:rowOff>
    </xdr:from>
    <xdr:ext cx="2628900" cy="561975"/>
    <xdr:pic>
      <xdr:nvPicPr>
        <xdr:cNvPr id="6" name="image5.png" title="Зображення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447675</xdr:colOff>
      <xdr:row>22</xdr:row>
      <xdr:rowOff>19050</xdr:rowOff>
    </xdr:from>
    <xdr:ext cx="2886075" cy="371475"/>
    <xdr:pic>
      <xdr:nvPicPr>
        <xdr:cNvPr id="7" name="image9.png" title="Зображення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238125</xdr:colOff>
      <xdr:row>46</xdr:row>
      <xdr:rowOff>114300</xdr:rowOff>
    </xdr:from>
    <xdr:ext cx="6810375" cy="1962150"/>
    <xdr:pic>
      <xdr:nvPicPr>
        <xdr:cNvPr id="8" name="image1.png" title="Зображення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38125" y="9315450"/>
          <a:ext cx="6810375" cy="19621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38100</xdr:colOff>
      <xdr:row>56</xdr:row>
      <xdr:rowOff>57150</xdr:rowOff>
    </xdr:from>
    <xdr:ext cx="2247900" cy="676275"/>
    <xdr:pic>
      <xdr:nvPicPr>
        <xdr:cNvPr id="14" name="image10.png" title="Зображення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639300" y="11258550"/>
          <a:ext cx="2247900" cy="676275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838200</xdr:colOff>
      <xdr:row>56</xdr:row>
      <xdr:rowOff>38100</xdr:rowOff>
    </xdr:from>
    <xdr:ext cx="2466975" cy="657225"/>
    <xdr:pic>
      <xdr:nvPicPr>
        <xdr:cNvPr id="17" name="image3.png" title="Зображення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72950" y="11239500"/>
          <a:ext cx="2466975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104775</xdr:colOff>
      <xdr:row>60</xdr:row>
      <xdr:rowOff>28575</xdr:rowOff>
    </xdr:from>
    <xdr:ext cx="2628900" cy="561975"/>
    <xdr:pic>
      <xdr:nvPicPr>
        <xdr:cNvPr id="18" name="image5.png" title="Зображення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05975" y="12030075"/>
          <a:ext cx="2628900" cy="561975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942975</xdr:colOff>
      <xdr:row>60</xdr:row>
      <xdr:rowOff>161925</xdr:rowOff>
    </xdr:from>
    <xdr:ext cx="2886075" cy="371475"/>
    <xdr:pic>
      <xdr:nvPicPr>
        <xdr:cNvPr id="19" name="image9.png" title="Зображення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220980</xdr:colOff>
      <xdr:row>10</xdr:row>
      <xdr:rowOff>46661</xdr:rowOff>
    </xdr:from>
    <xdr:to>
      <xdr:col>4</xdr:col>
      <xdr:colOff>838200</xdr:colOff>
      <xdr:row>16</xdr:row>
      <xdr:rowOff>100964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" y="2027861"/>
          <a:ext cx="4091940" cy="1243023"/>
        </a:xfrm>
        <a:prstGeom prst="rect">
          <a:avLst/>
        </a:prstGeom>
      </xdr:spPr>
    </xdr:pic>
    <xdr:clientData/>
  </xdr:twoCellAnchor>
  <xdr:twoCellAnchor editAs="oneCell">
    <xdr:from>
      <xdr:col>4</xdr:col>
      <xdr:colOff>487680</xdr:colOff>
      <xdr:row>17</xdr:row>
      <xdr:rowOff>45720</xdr:rowOff>
    </xdr:from>
    <xdr:to>
      <xdr:col>7</xdr:col>
      <xdr:colOff>179705</xdr:colOff>
      <xdr:row>26</xdr:row>
      <xdr:rowOff>7620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253230" y="3122930"/>
          <a:ext cx="1744980" cy="232664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205739</xdr:colOff>
      <xdr:row>18</xdr:row>
      <xdr:rowOff>83820</xdr:rowOff>
    </xdr:from>
    <xdr:to>
      <xdr:col>4</xdr:col>
      <xdr:colOff>452886</xdr:colOff>
      <xdr:row>32</xdr:row>
      <xdr:rowOff>96624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70406" y="2754059"/>
          <a:ext cx="2611512" cy="3740845"/>
        </a:xfrm>
        <a:prstGeom prst="rect">
          <a:avLst/>
        </a:prstGeom>
      </xdr:spPr>
    </xdr:pic>
    <xdr:clientData/>
  </xdr:twoCellAnchor>
  <xdr:twoCellAnchor editAs="oneCell">
    <xdr:from>
      <xdr:col>8</xdr:col>
      <xdr:colOff>346711</xdr:colOff>
      <xdr:row>47</xdr:row>
      <xdr:rowOff>58750</xdr:rowOff>
    </xdr:from>
    <xdr:to>
      <xdr:col>12</xdr:col>
      <xdr:colOff>790576</xdr:colOff>
      <xdr:row>55</xdr:row>
      <xdr:rowOff>5972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0911" y="9459925"/>
          <a:ext cx="3977640" cy="154742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55</xdr:row>
      <xdr:rowOff>135629</xdr:rowOff>
    </xdr:from>
    <xdr:to>
      <xdr:col>5</xdr:col>
      <xdr:colOff>542925</xdr:colOff>
      <xdr:row>67</xdr:row>
      <xdr:rowOff>76198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53703" y="10054776"/>
          <a:ext cx="2340869" cy="4505325"/>
        </a:xfrm>
        <a:prstGeom prst="rect">
          <a:avLst/>
        </a:prstGeom>
      </xdr:spPr>
    </xdr:pic>
    <xdr:clientData/>
  </xdr:twoCellAnchor>
  <xdr:twoCellAnchor editAs="oneCell">
    <xdr:from>
      <xdr:col>5</xdr:col>
      <xdr:colOff>671513</xdr:colOff>
      <xdr:row>57</xdr:row>
      <xdr:rowOff>19050</xdr:rowOff>
    </xdr:from>
    <xdr:to>
      <xdr:col>10</xdr:col>
      <xdr:colOff>752476</xdr:colOff>
      <xdr:row>66</xdr:row>
      <xdr:rowOff>22860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5388" y="11420475"/>
          <a:ext cx="4510088" cy="1804035"/>
        </a:xfrm>
        <a:prstGeom prst="rect">
          <a:avLst/>
        </a:prstGeom>
      </xdr:spPr>
    </xdr:pic>
    <xdr:clientData/>
  </xdr:twoCellAnchor>
  <xdr:twoCellAnchor editAs="oneCell">
    <xdr:from>
      <xdr:col>17</xdr:col>
      <xdr:colOff>86623</xdr:colOff>
      <xdr:row>55</xdr:row>
      <xdr:rowOff>6094</xdr:rowOff>
    </xdr:from>
    <xdr:to>
      <xdr:col>22</xdr:col>
      <xdr:colOff>181873</xdr:colOff>
      <xdr:row>85</xdr:row>
      <xdr:rowOff>115959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1887" y="10239179"/>
          <a:ext cx="4462372" cy="5803299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67</xdr:row>
      <xdr:rowOff>95249</xdr:rowOff>
    </xdr:from>
    <xdr:to>
      <xdr:col>8</xdr:col>
      <xdr:colOff>228600</xdr:colOff>
      <xdr:row>85</xdr:row>
      <xdr:rowOff>66674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875" y="13496924"/>
          <a:ext cx="4762500" cy="3571875"/>
        </a:xfrm>
        <a:prstGeom prst="rect">
          <a:avLst/>
        </a:prstGeom>
      </xdr:spPr>
    </xdr:pic>
    <xdr:clientData/>
  </xdr:twoCellAnchor>
  <xdr:oneCellAnchor>
    <xdr:from>
      <xdr:col>12</xdr:col>
      <xdr:colOff>0</xdr:colOff>
      <xdr:row>32</xdr:row>
      <xdr:rowOff>66675</xdr:rowOff>
    </xdr:from>
    <xdr:ext cx="4381500" cy="2724150"/>
    <xdr:graphicFrame macro="">
      <xdr:nvGraphicFramePr>
        <xdr:cNvPr id="35" name="Chart 1" title="Діагра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2</xdr:col>
      <xdr:colOff>304800</xdr:colOff>
      <xdr:row>91</xdr:row>
      <xdr:rowOff>9525</xdr:rowOff>
    </xdr:from>
    <xdr:ext cx="4381500" cy="2724150"/>
    <xdr:graphicFrame macro="">
      <xdr:nvGraphicFramePr>
        <xdr:cNvPr id="36" name="Chart 1" title="Діагра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8</xdr:col>
      <xdr:colOff>600075</xdr:colOff>
      <xdr:row>90</xdr:row>
      <xdr:rowOff>190500</xdr:rowOff>
    </xdr:from>
    <xdr:ext cx="4381500" cy="2724150"/>
    <xdr:graphicFrame macro="">
      <xdr:nvGraphicFramePr>
        <xdr:cNvPr id="37" name="Chart 1" title="Діагра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P89"/>
  <sheetViews>
    <sheetView tabSelected="1" topLeftCell="B75" zoomScaleNormal="100" workbookViewId="0">
      <selection activeCell="N70" sqref="N70"/>
    </sheetView>
  </sheetViews>
  <sheetFormatPr defaultColWidth="12.625" defaultRowHeight="15.8" customHeight="1"/>
  <cols>
    <col min="7" max="7" width="13.125" bestFit="1" customWidth="1"/>
    <col min="9" max="9" width="13.625" bestFit="1" customWidth="1"/>
  </cols>
  <sheetData>
    <row r="2" spans="2:16" ht="13.6">
      <c r="B2" s="14" t="s">
        <v>11</v>
      </c>
      <c r="C2" s="15"/>
    </row>
    <row r="3" spans="2:16" ht="13.6">
      <c r="B3" s="16" t="s">
        <v>0</v>
      </c>
      <c r="C3" s="15"/>
    </row>
    <row r="4" spans="2:16" ht="12.9">
      <c r="G4" s="1" t="s">
        <v>12</v>
      </c>
      <c r="I4">
        <f>COS(PI())</f>
        <v>-1</v>
      </c>
    </row>
    <row r="5" spans="2:16" ht="12.9">
      <c r="G5" s="1" t="s">
        <v>13</v>
      </c>
    </row>
    <row r="6" spans="2:16" ht="13.6">
      <c r="G6" s="2" t="s">
        <v>14</v>
      </c>
      <c r="H6" s="3">
        <f>1/(-1)</f>
        <v>-1</v>
      </c>
      <c r="L6" s="2"/>
      <c r="M6" s="1"/>
    </row>
    <row r="8" spans="2:16" ht="15.8" customHeight="1">
      <c r="G8" t="s">
        <v>15</v>
      </c>
    </row>
    <row r="10" spans="2:16" ht="12.9">
      <c r="O10" s="1"/>
      <c r="P10" s="1"/>
    </row>
    <row r="13" spans="2:16" ht="12.9">
      <c r="D13" s="4"/>
    </row>
    <row r="14" spans="2:16" ht="12.9">
      <c r="D14" s="4"/>
    </row>
    <row r="18" spans="1:16" ht="12.9">
      <c r="A18" s="5" t="s">
        <v>1</v>
      </c>
      <c r="B18" s="6">
        <f>(PI()-1)/3</f>
        <v>0.71386421786326437</v>
      </c>
      <c r="H18" s="7"/>
    </row>
    <row r="27" spans="1:16" ht="12.9">
      <c r="H27" s="1" t="s">
        <v>16</v>
      </c>
      <c r="J27" s="3">
        <f>0.2852-0.1985</f>
        <v>8.6699999999999999E-2</v>
      </c>
    </row>
    <row r="29" spans="1:16" ht="12.9">
      <c r="H29" s="1" t="s">
        <v>2</v>
      </c>
      <c r="I29" s="11">
        <f>PI()/8</f>
        <v>0.39269908169872414</v>
      </c>
      <c r="J29" s="11">
        <f>PI()/7</f>
        <v>0.44879895051282759</v>
      </c>
      <c r="K29" s="11">
        <f>PI()/6</f>
        <v>0.52359877559829882</v>
      </c>
      <c r="L29" s="11">
        <f>PI()/5</f>
        <v>0.62831853071795862</v>
      </c>
      <c r="M29" s="11">
        <f>PI()/4</f>
        <v>0.78539816339744828</v>
      </c>
      <c r="N29" s="11">
        <f>PI()/3</f>
        <v>1.0471975511965976</v>
      </c>
      <c r="O29" s="11">
        <f>PI()/2</f>
        <v>1.5707963267948966</v>
      </c>
      <c r="P29" s="11">
        <f>PI()/1</f>
        <v>3.1415926535897931</v>
      </c>
    </row>
    <row r="30" spans="1:16" ht="12.9">
      <c r="H30" s="1" t="s">
        <v>3</v>
      </c>
      <c r="I30" s="1">
        <v>0</v>
      </c>
      <c r="J30" s="1">
        <v>0</v>
      </c>
      <c r="K30" s="1">
        <v>0</v>
      </c>
      <c r="L30" s="11">
        <f>3*SIN(3*L29)</f>
        <v>2.8531695488854609</v>
      </c>
      <c r="M30" s="13">
        <f>3*SIN(3*M29)</f>
        <v>2.1213203435596428</v>
      </c>
      <c r="N30" s="12">
        <f>3*SIN(3*N29)</f>
        <v>3.67544536472586E-16</v>
      </c>
      <c r="O30" s="1">
        <v>1</v>
      </c>
      <c r="P30" s="1">
        <v>1</v>
      </c>
    </row>
    <row r="31" spans="1:16" ht="13.6">
      <c r="A31" s="5"/>
      <c r="B31" s="8"/>
      <c r="H31" s="1" t="s">
        <v>4</v>
      </c>
      <c r="I31" s="1">
        <v>0</v>
      </c>
      <c r="J31" s="1">
        <v>0</v>
      </c>
      <c r="K31" s="1">
        <v>0</v>
      </c>
      <c r="L31" s="1">
        <f>(-COS(3*L29))</f>
        <v>0.30901699437494734</v>
      </c>
      <c r="M31" s="3">
        <f>(-COS(3*M29))</f>
        <v>0.70710678118654746</v>
      </c>
      <c r="N31" s="3">
        <f>(-COS(3*N29))</f>
        <v>1</v>
      </c>
      <c r="O31" s="9">
        <v>1</v>
      </c>
      <c r="P31" s="9">
        <v>1</v>
      </c>
    </row>
    <row r="34" spans="1:2" ht="12.9">
      <c r="A34" s="5" t="s">
        <v>5</v>
      </c>
      <c r="B34" s="3">
        <f>(PI()*PI()-2-PI())/9</f>
        <v>0.52533463861106278</v>
      </c>
    </row>
    <row r="36" spans="1:2" ht="12.9">
      <c r="A36" s="5" t="s">
        <v>6</v>
      </c>
      <c r="B36" s="3">
        <f>B34-(B18*B18)</f>
        <v>1.5732517065532581E-2</v>
      </c>
    </row>
    <row r="66" spans="12:14" ht="12.9">
      <c r="L66" s="5" t="s">
        <v>7</v>
      </c>
      <c r="M66" s="1">
        <f>(PI()/4)</f>
        <v>0.78539816339744828</v>
      </c>
    </row>
    <row r="67" spans="12:14" ht="12.9">
      <c r="L67" s="5" t="s">
        <v>5</v>
      </c>
      <c r="M67" s="1">
        <f>(((PI()*PI())/8)-1/2)</f>
        <v>0.73370055013616975</v>
      </c>
    </row>
    <row r="68" spans="12:14" ht="12.9">
      <c r="L68" s="5" t="s">
        <v>8</v>
      </c>
      <c r="M68" s="3">
        <f>M67-(M66*M66)</f>
        <v>0.11685027506808487</v>
      </c>
    </row>
    <row r="70" spans="12:14" ht="12.9">
      <c r="L70" s="5" t="s">
        <v>9</v>
      </c>
      <c r="M70" s="1" t="s">
        <v>10</v>
      </c>
      <c r="N70" s="6">
        <f>0.2852-0</f>
        <v>0.28520000000000001</v>
      </c>
    </row>
    <row r="86" spans="2:14" ht="12.9">
      <c r="N86" s="3">
        <f>3*H87</f>
        <v>9.4247779607693793</v>
      </c>
    </row>
    <row r="87" spans="2:14" ht="12.9">
      <c r="B87" s="1" t="s">
        <v>2</v>
      </c>
      <c r="C87" s="1">
        <v>-1</v>
      </c>
      <c r="D87" s="1">
        <v>0</v>
      </c>
      <c r="E87" s="3">
        <v>0.5</v>
      </c>
      <c r="F87" s="1">
        <v>1</v>
      </c>
      <c r="G87" s="1">
        <f>PI()/2</f>
        <v>1.5707963267948966</v>
      </c>
      <c r="H87" s="3">
        <f>PI()/1</f>
        <v>3.1415926535897931</v>
      </c>
      <c r="I87" s="1">
        <f>PI()/0.5</f>
        <v>6.2831853071795862</v>
      </c>
      <c r="J87" s="3">
        <f>PI()</f>
        <v>3.1415926535897931</v>
      </c>
      <c r="N87" s="3">
        <f>3*J87</f>
        <v>9.4247779607693793</v>
      </c>
    </row>
    <row r="88" spans="2:14" ht="12.9">
      <c r="B88" s="1" t="s">
        <v>3</v>
      </c>
      <c r="C88" s="1">
        <v>0</v>
      </c>
      <c r="D88" s="1">
        <v>0</v>
      </c>
      <c r="E88" s="1">
        <f>SIN(2*0.5)</f>
        <v>0.8414709848078965</v>
      </c>
      <c r="F88" s="1">
        <f>SIN(2*1)</f>
        <v>0.90929742682568171</v>
      </c>
      <c r="G88" s="1">
        <f>SIN(2*(PI()/2))</f>
        <v>1.22514845490862E-16</v>
      </c>
      <c r="H88" s="3">
        <v>0</v>
      </c>
      <c r="I88" s="1">
        <v>0</v>
      </c>
      <c r="J88" s="3">
        <v>0</v>
      </c>
    </row>
    <row r="89" spans="2:14" ht="13.6">
      <c r="B89" s="1" t="s">
        <v>4</v>
      </c>
      <c r="C89" s="1">
        <v>0</v>
      </c>
      <c r="D89" s="1">
        <v>0</v>
      </c>
      <c r="E89" s="1">
        <f>-COS(0.5*0.5)</f>
        <v>-0.96891242171064473</v>
      </c>
      <c r="F89" s="1">
        <f>-COS(1)</f>
        <v>-0.54030230586813977</v>
      </c>
      <c r="G89" s="1">
        <f>-COS(G87*G87)</f>
        <v>0.78121189211048814</v>
      </c>
      <c r="H89" s="3">
        <v>0</v>
      </c>
      <c r="I89" s="3">
        <v>0</v>
      </c>
      <c r="J89" s="10">
        <v>0</v>
      </c>
    </row>
  </sheetData>
  <mergeCells count="2">
    <mergeCell ref="B2:C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3</dc:creator>
  <cp:lastModifiedBy>ACER 3</cp:lastModifiedBy>
  <dcterms:created xsi:type="dcterms:W3CDTF">2022-11-08T16:43:36Z</dcterms:created>
  <dcterms:modified xsi:type="dcterms:W3CDTF">2022-12-14T12:32:00Z</dcterms:modified>
</cp:coreProperties>
</file>