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3\Desktop\All\Теорія ймовірностей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F31" i="1"/>
  <c r="F12" i="1"/>
  <c r="F11" i="1"/>
  <c r="D153" i="1" l="1"/>
  <c r="D151" i="1"/>
  <c r="F137" i="1"/>
  <c r="E121" i="1"/>
  <c r="H119" i="1"/>
  <c r="H108" i="1"/>
  <c r="H118" i="1"/>
  <c r="H107" i="1"/>
  <c r="E110" i="1"/>
  <c r="F90" i="1"/>
  <c r="F88" i="1"/>
  <c r="F87" i="1"/>
  <c r="F82" i="1"/>
  <c r="J71" i="1"/>
  <c r="J74" i="1"/>
  <c r="H60" i="1"/>
  <c r="J53" i="1"/>
  <c r="H52" i="1"/>
  <c r="H58" i="1"/>
  <c r="H51" i="1"/>
  <c r="H53" i="1"/>
  <c r="F34" i="1"/>
  <c r="F33" i="1"/>
  <c r="F30" i="1"/>
  <c r="F14" i="1"/>
  <c r="I14" i="1"/>
</calcChain>
</file>

<file path=xl/sharedStrings.xml><?xml version="1.0" encoding="utf-8"?>
<sst xmlns="http://schemas.openxmlformats.org/spreadsheetml/2006/main" count="142" uniqueCount="117">
  <si>
    <t>Завдання 1.1+1.3</t>
  </si>
  <si>
    <t>Серед 11 лотерейних квитків 8 виграшних. Навмання купили 4 квитків. Визначити ймовірність того, що серед них 3 виграшних.</t>
  </si>
  <si>
    <t>P=m/n</t>
  </si>
  <si>
    <t>n - к-сть подій</t>
  </si>
  <si>
    <t>m - к-сть сприятливих подій</t>
  </si>
  <si>
    <t>виграшних</t>
  </si>
  <si>
    <t>купили</t>
  </si>
  <si>
    <t>обрано виграшних</t>
  </si>
  <si>
    <t>А - полягає в тому що серед 4 куплених квиткві виявиться 3 виграшних</t>
  </si>
  <si>
    <t>P=</t>
  </si>
  <si>
    <t>квитків всього</t>
  </si>
  <si>
    <t>Завдання 1.2</t>
  </si>
  <si>
    <t xml:space="preserve">1.2. У ліфт k-поверхового будинку сіли n пасажирів (n&lt;k). Кожний   </t>
  </si>
  <si>
    <t xml:space="preserve">незалежно від інших із однаковою ймовірністю може вийти на довільному   </t>
  </si>
  <si>
    <t xml:space="preserve">(починаючи з другого) поверсі. Визначити ймовірність того, що:   </t>
  </si>
  <si>
    <t xml:space="preserve">1) усі вийшли на різних поверхах; </t>
  </si>
  <si>
    <t xml:space="preserve">2) хоча б двоє вийшли на одному поверсі.  </t>
  </si>
  <si>
    <t xml:space="preserve">А1 - усі вийшли на різних поверхах </t>
  </si>
  <si>
    <t xml:space="preserve">А2 - хоча б двоє вийшли на одному поверсі  </t>
  </si>
  <si>
    <t>поверхів всього</t>
  </si>
  <si>
    <t>пасажири</t>
  </si>
  <si>
    <t>!A2 = A1</t>
  </si>
  <si>
    <t>P(A1) = m1 / n</t>
  </si>
  <si>
    <t>P(A2) = 1 - P(A1)</t>
  </si>
  <si>
    <t xml:space="preserve">n = Aповт(10;4) = </t>
  </si>
  <si>
    <t>m1 = A(10;4) =</t>
  </si>
  <si>
    <t>P(A1) =</t>
  </si>
  <si>
    <t>P(A2) =</t>
  </si>
  <si>
    <t>Завдання 2</t>
  </si>
  <si>
    <t>Із наявних 12 виробів, серед яких 4 нестандартних, випадковим способом вибирають 6.</t>
  </si>
  <si>
    <t>Знайти ймовірності того, що:</t>
  </si>
  <si>
    <t>а) серед них буде 2 нестандартних вироби;</t>
  </si>
  <si>
    <t>б) усі нестандартні вироби будуть в другій частині виробів.</t>
  </si>
  <si>
    <t>виробів всього</t>
  </si>
  <si>
    <t>нестандартні</t>
  </si>
  <si>
    <t>випадково вибирають</t>
  </si>
  <si>
    <t>А1 - серед 6 вибраних 2 нестандартні</t>
  </si>
  <si>
    <t>А2 - усі нестандартні залишаться в тих шести які не вибрали</t>
  </si>
  <si>
    <t>!А2=А1</t>
  </si>
  <si>
    <t>P = m/n</t>
  </si>
  <si>
    <t>.</t>
  </si>
  <si>
    <t>n = ЧИСЛКОМБ(11;4)</t>
  </si>
  <si>
    <t>m = ЧИСЛКОМБ(8;3)*ЧИСЛКОМБ(3;1)</t>
  </si>
  <si>
    <t>n = ЧИСЛКОМБ(12;6)</t>
  </si>
  <si>
    <t>m = ЧИСЛКОМБ(4;2)*ЧИСЛКОМБ(8;4)</t>
  </si>
  <si>
    <t>P =</t>
  </si>
  <si>
    <t>випадково вибрані нестандартні</t>
  </si>
  <si>
    <t>A1</t>
  </si>
  <si>
    <t>A2</t>
  </si>
  <si>
    <t xml:space="preserve">P = </t>
  </si>
  <si>
    <t>Завдання 1 ст.26</t>
  </si>
  <si>
    <t>У двох партіях 1 k та 2 k % (відсотків) доброякісних виробів відповідно.</t>
  </si>
  <si>
    <t>Навмання вибирають по одному виробу з кожної партії. Яка ймовірність виявити серед них:</t>
  </si>
  <si>
    <t>1) хоча б один бракований виріб;</t>
  </si>
  <si>
    <t>2) два браковані вироби;</t>
  </si>
  <si>
    <t>3) один доброякісний та один бракований виріб?</t>
  </si>
  <si>
    <t>А1 - хоча б 1 є бракованим</t>
  </si>
  <si>
    <t>Доброякісних в 1 - B1</t>
  </si>
  <si>
    <t>Доброякісних в 2 - B2</t>
  </si>
  <si>
    <t>Р(А1) = 1- Р(!А1)</t>
  </si>
  <si>
    <t>!А1 - обидва якісні</t>
  </si>
  <si>
    <t>P(!A1) =  P(B1) * P(B2)</t>
  </si>
  <si>
    <t>B1 - Вийнято якісний з 1</t>
  </si>
  <si>
    <t>В2 - Вийнято якісний з 2</t>
  </si>
  <si>
    <t xml:space="preserve">A2 - Обидва браковані </t>
  </si>
  <si>
    <t>P(A2) = P(!B1) * P(!B2)</t>
  </si>
  <si>
    <t>A3 - 1 бракований 1 добрий</t>
  </si>
  <si>
    <t xml:space="preserve">а)P( B1 * !B2) = </t>
  </si>
  <si>
    <t xml:space="preserve">b) P(!B1* B2) = </t>
  </si>
  <si>
    <t>a) 0,86*0,68=</t>
  </si>
  <si>
    <t>b)0,14*0,32=</t>
  </si>
  <si>
    <t xml:space="preserve">A3 = a) + b)  </t>
  </si>
  <si>
    <t>Завдання 2 ст.28</t>
  </si>
  <si>
    <t>Лабораторна робота №1, 6 варіант</t>
  </si>
  <si>
    <t>Радіостанція аеропорту надсилає 3 повідомлення для літака.</t>
  </si>
  <si>
    <t>Ймовірність прийому літаком першого повідомлення дорівнює 0,6; другого – 0,65; третього – 0,7. Знайти ймовірність того, що літаком прийняті:</t>
  </si>
  <si>
    <t>а) тільки два повідомлення;</t>
  </si>
  <si>
    <t>б) усі три повідомлення.</t>
  </si>
  <si>
    <t>P(A)</t>
  </si>
  <si>
    <t>P(B)</t>
  </si>
  <si>
    <t>ймовірність 1</t>
  </si>
  <si>
    <t>ймовірність 2</t>
  </si>
  <si>
    <t>ймовірність 3</t>
  </si>
  <si>
    <t>P(С)</t>
  </si>
  <si>
    <t>А1 - прийняті тільки два</t>
  </si>
  <si>
    <t>А2 - прийняті три</t>
  </si>
  <si>
    <t>А1</t>
  </si>
  <si>
    <t>a) P(A * !B)</t>
  </si>
  <si>
    <t>0,6*0,35</t>
  </si>
  <si>
    <t>0,4*0,65</t>
  </si>
  <si>
    <t xml:space="preserve">P(A1) = </t>
  </si>
  <si>
    <t>b) P(!A * B)</t>
  </si>
  <si>
    <t>a+b=</t>
  </si>
  <si>
    <t>P(A1)</t>
  </si>
  <si>
    <t>P(C</t>
  </si>
  <si>
    <t>a) P(A1* !C)</t>
  </si>
  <si>
    <t>b) P(!A1 * C)</t>
  </si>
  <si>
    <t>0,47*0,3</t>
  </si>
  <si>
    <t>0,53*0,7</t>
  </si>
  <si>
    <t>A2=</t>
  </si>
  <si>
    <t>Завдання 3, ст.30</t>
  </si>
  <si>
    <t>Фабрика виготовляє однотипну продукцію на трьох конвеєрних лініях, які мають однакову продуктивність.</t>
  </si>
  <si>
    <t>На першій лінії виробляється продукція тільки першого сорту, на другій лінії продукція першого сорту становить 90 %, а на третій – 85 %.</t>
  </si>
  <si>
    <t>а) Знайти ймовірність того, що випадковим способом узятий виріб буде першосортним;</t>
  </si>
  <si>
    <t>б) Випадково взятий виріб виявився першосортним. Знайти ймовірність того, що він виготовлений на третій лінії.</t>
  </si>
  <si>
    <t>А1 - випадково взятий виріб виявився першосортним</t>
  </si>
  <si>
    <t>А2 - він виготовлений на 3 лінії</t>
  </si>
  <si>
    <t>P(A)*P(B)</t>
  </si>
  <si>
    <t>Завдання 4, ст.32</t>
  </si>
  <si>
    <t xml:space="preserve">Імовірність виграшу в лотерею на один квиток дорівнює p.
Куплено n квитків. Знайти ймовірність виграшу на k квитків. 
   </t>
  </si>
  <si>
    <t>p=</t>
  </si>
  <si>
    <t>n=</t>
  </si>
  <si>
    <t>k=</t>
  </si>
  <si>
    <t>q=1-p</t>
  </si>
  <si>
    <t>Answer</t>
  </si>
  <si>
    <t>P(A2)</t>
  </si>
  <si>
    <t>студент: Горбан Олександр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</si>
</sst>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A134" zoomScaleNormal="100" workbookViewId="0">
      <selection activeCell="D153" sqref="D153"/>
    </sheetView>
  </sheetViews>
  <sheetFormatPr defaultRowHeight="14.4" x14ac:dyDescent="0.3"/>
  <cols>
    <col min="1" max="1" width="8.44140625" customWidth="1"/>
  </cols>
  <sheetData>
    <row r="1" spans="1:20" x14ac:dyDescent="0.3">
      <c r="A1" s="5" t="s">
        <v>73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O1" s="6" t="s">
        <v>116</v>
      </c>
      <c r="P1" s="6"/>
      <c r="Q1" s="6"/>
      <c r="R1" s="6"/>
    </row>
    <row r="2" spans="1:20" x14ac:dyDescent="0.3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0" ht="14.4" customHeight="1" x14ac:dyDescent="0.3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/>
      <c r="O3" s="2"/>
      <c r="P3" s="2"/>
      <c r="Q3" s="2"/>
      <c r="R3" s="2"/>
      <c r="S3" s="2"/>
      <c r="T3" s="2"/>
    </row>
    <row r="5" spans="1:20" x14ac:dyDescent="0.3">
      <c r="A5" t="s">
        <v>2</v>
      </c>
      <c r="C5" s="7" t="s">
        <v>4</v>
      </c>
      <c r="D5" s="7"/>
      <c r="E5" s="7"/>
      <c r="K5">
        <v>11</v>
      </c>
      <c r="L5" s="6" t="s">
        <v>10</v>
      </c>
      <c r="M5" s="6"/>
    </row>
    <row r="6" spans="1:20" x14ac:dyDescent="0.3">
      <c r="C6" t="s">
        <v>3</v>
      </c>
      <c r="K6">
        <v>8</v>
      </c>
      <c r="L6" s="6" t="s">
        <v>5</v>
      </c>
      <c r="M6" s="6"/>
    </row>
    <row r="7" spans="1:20" x14ac:dyDescent="0.3">
      <c r="K7">
        <v>4</v>
      </c>
      <c r="L7" s="6" t="s">
        <v>6</v>
      </c>
      <c r="M7" s="6"/>
    </row>
    <row r="8" spans="1:20" x14ac:dyDescent="0.3">
      <c r="A8" s="5" t="s">
        <v>8</v>
      </c>
      <c r="B8" s="5"/>
      <c r="C8" s="5"/>
      <c r="D8" s="5"/>
      <c r="E8" s="5"/>
      <c r="F8" s="5"/>
      <c r="G8" s="5"/>
      <c r="K8">
        <v>3</v>
      </c>
      <c r="L8" s="6" t="s">
        <v>7</v>
      </c>
      <c r="M8" s="6"/>
    </row>
    <row r="11" spans="1:20" x14ac:dyDescent="0.3">
      <c r="B11" s="5" t="s">
        <v>41</v>
      </c>
      <c r="C11" s="5"/>
      <c r="F11" s="1">
        <f>COMBIN(K5,K7)</f>
        <v>330</v>
      </c>
      <c r="G11" s="1"/>
      <c r="H11" s="1"/>
    </row>
    <row r="12" spans="1:20" x14ac:dyDescent="0.3">
      <c r="B12" s="6" t="s">
        <v>42</v>
      </c>
      <c r="C12" s="6"/>
      <c r="D12" s="6"/>
      <c r="E12" s="6"/>
      <c r="F12">
        <f>COMBIN(K6,K8)*COMBIN((K5-K6),(K7-K8))</f>
        <v>168</v>
      </c>
    </row>
    <row r="14" spans="1:20" x14ac:dyDescent="0.3">
      <c r="B14" t="s">
        <v>9</v>
      </c>
      <c r="F14">
        <f>F12/F11</f>
        <v>0.50909090909090904</v>
      </c>
      <c r="I14">
        <f>HYPGEOMDIST(K8,K7,K6,K5)</f>
        <v>0.50909090909090893</v>
      </c>
    </row>
    <row r="17" spans="1:13" x14ac:dyDescent="0.3">
      <c r="A17" s="5" t="s">
        <v>11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6" t="s">
        <v>12</v>
      </c>
      <c r="B18" s="6"/>
      <c r="C18" s="6"/>
      <c r="D18" s="6"/>
      <c r="E18" s="6"/>
      <c r="F18" s="6"/>
      <c r="G18" s="6"/>
      <c r="H18" s="6"/>
    </row>
    <row r="19" spans="1:13" x14ac:dyDescent="0.3">
      <c r="A19" s="6" t="s">
        <v>13</v>
      </c>
      <c r="B19" s="6"/>
      <c r="C19" s="6"/>
      <c r="D19" s="6"/>
      <c r="E19" s="6"/>
      <c r="F19" s="6"/>
      <c r="G19" s="6"/>
      <c r="H19" s="6"/>
    </row>
    <row r="20" spans="1:13" x14ac:dyDescent="0.3">
      <c r="A20" s="6" t="s">
        <v>14</v>
      </c>
      <c r="B20" s="6"/>
      <c r="C20" s="6"/>
      <c r="D20" s="6"/>
      <c r="E20" s="6"/>
      <c r="F20" s="6"/>
      <c r="G20" s="6"/>
      <c r="H20" s="6"/>
    </row>
    <row r="21" spans="1:13" x14ac:dyDescent="0.3">
      <c r="A21" s="6" t="s">
        <v>15</v>
      </c>
      <c r="B21" s="6"/>
      <c r="C21" s="6"/>
      <c r="D21" s="6"/>
    </row>
    <row r="22" spans="1:13" x14ac:dyDescent="0.3">
      <c r="A22" s="6" t="s">
        <v>16</v>
      </c>
      <c r="B22" s="6"/>
      <c r="C22" s="6"/>
      <c r="D22" s="6"/>
      <c r="E22" s="6"/>
    </row>
    <row r="23" spans="1:13" x14ac:dyDescent="0.3">
      <c r="K23">
        <v>11</v>
      </c>
      <c r="L23" s="6" t="s">
        <v>19</v>
      </c>
      <c r="M23" s="6"/>
    </row>
    <row r="24" spans="1:13" x14ac:dyDescent="0.3">
      <c r="A24" s="6" t="s">
        <v>17</v>
      </c>
      <c r="B24" s="6"/>
      <c r="C24" s="6"/>
      <c r="D24" s="6"/>
      <c r="K24">
        <v>4</v>
      </c>
      <c r="L24" s="6" t="s">
        <v>20</v>
      </c>
      <c r="M24" s="6"/>
    </row>
    <row r="25" spans="1:13" x14ac:dyDescent="0.3">
      <c r="A25" s="6" t="s">
        <v>18</v>
      </c>
      <c r="B25" s="6"/>
      <c r="C25" s="6"/>
      <c r="D25" s="6"/>
      <c r="E25" s="6"/>
    </row>
    <row r="26" spans="1:13" x14ac:dyDescent="0.3">
      <c r="A26" s="6" t="s">
        <v>21</v>
      </c>
      <c r="B26" s="6"/>
    </row>
    <row r="27" spans="1:13" x14ac:dyDescent="0.3">
      <c r="A27" s="6" t="s">
        <v>22</v>
      </c>
      <c r="B27" s="6"/>
    </row>
    <row r="28" spans="1:13" x14ac:dyDescent="0.3">
      <c r="A28" s="6" t="s">
        <v>23</v>
      </c>
      <c r="B28" s="6"/>
    </row>
    <row r="30" spans="1:13" x14ac:dyDescent="0.3">
      <c r="A30" s="6" t="s">
        <v>24</v>
      </c>
      <c r="B30" s="6"/>
      <c r="F30">
        <f>_xlfn.PERMUTATIONA(K23-1,K24)</f>
        <v>10000</v>
      </c>
    </row>
    <row r="31" spans="1:13" x14ac:dyDescent="0.3">
      <c r="A31" s="6" t="s">
        <v>25</v>
      </c>
      <c r="B31" s="6"/>
      <c r="F31">
        <f>PERMUT(K23-1,K24)</f>
        <v>5040</v>
      </c>
    </row>
    <row r="33" spans="1:15" x14ac:dyDescent="0.3">
      <c r="A33" t="s">
        <v>26</v>
      </c>
      <c r="F33">
        <f>F31/F30</f>
        <v>0.504</v>
      </c>
    </row>
    <row r="34" spans="1:15" x14ac:dyDescent="0.3">
      <c r="A34" t="s">
        <v>27</v>
      </c>
      <c r="F34">
        <f>1-F33</f>
        <v>0.496</v>
      </c>
    </row>
    <row r="39" spans="1:15" x14ac:dyDescent="0.3">
      <c r="A39" s="5" t="s">
        <v>28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5" ht="14.4" customHeight="1" x14ac:dyDescent="0.3">
      <c r="A40" s="8" t="s">
        <v>29</v>
      </c>
      <c r="B40" s="8"/>
      <c r="C40" s="8"/>
      <c r="D40" s="8"/>
      <c r="E40" s="8"/>
      <c r="F40" s="8"/>
      <c r="G40" s="8"/>
      <c r="H40" s="8"/>
      <c r="I40" s="8"/>
      <c r="J40" s="2"/>
      <c r="K40">
        <v>12</v>
      </c>
      <c r="L40" s="6" t="s">
        <v>33</v>
      </c>
      <c r="M40" s="6"/>
    </row>
    <row r="41" spans="1:15" x14ac:dyDescent="0.3">
      <c r="A41" s="6" t="s">
        <v>30</v>
      </c>
      <c r="B41" s="6"/>
      <c r="C41" s="6"/>
      <c r="D41" s="6"/>
      <c r="E41" s="6"/>
      <c r="K41">
        <v>4</v>
      </c>
      <c r="L41" s="6" t="s">
        <v>34</v>
      </c>
      <c r="M41" s="6"/>
    </row>
    <row r="42" spans="1:15" x14ac:dyDescent="0.3">
      <c r="A42" s="1" t="s">
        <v>31</v>
      </c>
      <c r="B42" s="1"/>
      <c r="C42" s="1"/>
      <c r="K42">
        <v>6</v>
      </c>
      <c r="L42" s="6" t="s">
        <v>35</v>
      </c>
      <c r="M42" s="6"/>
      <c r="N42" s="6"/>
    </row>
    <row r="43" spans="1:15" ht="14.4" customHeight="1" x14ac:dyDescent="0.3">
      <c r="A43" s="8" t="s">
        <v>32</v>
      </c>
      <c r="B43" s="8"/>
      <c r="C43" s="8"/>
      <c r="D43" s="8"/>
      <c r="E43" s="8"/>
      <c r="F43" s="8"/>
      <c r="G43" s="2"/>
      <c r="H43" s="2"/>
      <c r="I43" s="2"/>
      <c r="K43">
        <v>2</v>
      </c>
      <c r="L43" s="6" t="s">
        <v>46</v>
      </c>
      <c r="M43" s="6"/>
      <c r="N43" s="6"/>
      <c r="O43" s="6"/>
    </row>
    <row r="45" spans="1:15" x14ac:dyDescent="0.3">
      <c r="A45" s="6" t="s">
        <v>36</v>
      </c>
      <c r="B45" s="6"/>
      <c r="C45" s="6"/>
      <c r="D45" s="6"/>
    </row>
    <row r="46" spans="1:15" x14ac:dyDescent="0.3">
      <c r="A46" s="6" t="s">
        <v>37</v>
      </c>
      <c r="B46" s="6"/>
      <c r="C46" s="6"/>
      <c r="D46" s="6"/>
      <c r="E46" s="6"/>
      <c r="F46" s="6"/>
    </row>
    <row r="47" spans="1:15" x14ac:dyDescent="0.3">
      <c r="A47" t="s">
        <v>38</v>
      </c>
    </row>
    <row r="48" spans="1:15" x14ac:dyDescent="0.3">
      <c r="A48" t="s">
        <v>47</v>
      </c>
      <c r="B48" t="s">
        <v>39</v>
      </c>
      <c r="C48" s="6" t="s">
        <v>4</v>
      </c>
      <c r="D48" s="6"/>
      <c r="E48" s="6"/>
      <c r="F48" s="6"/>
    </row>
    <row r="49" spans="1:13" x14ac:dyDescent="0.3">
      <c r="C49" s="6" t="s">
        <v>3</v>
      </c>
      <c r="D49" s="6"/>
      <c r="E49" s="6"/>
    </row>
    <row r="51" spans="1:13" x14ac:dyDescent="0.3">
      <c r="C51" s="5" t="s">
        <v>43</v>
      </c>
      <c r="D51" s="5"/>
      <c r="H51">
        <f>COMBIN(K40,K42)</f>
        <v>923.99999999999977</v>
      </c>
    </row>
    <row r="52" spans="1:13" x14ac:dyDescent="0.3">
      <c r="C52" s="6" t="s">
        <v>44</v>
      </c>
      <c r="D52" s="6"/>
      <c r="E52" s="6"/>
      <c r="F52" s="6"/>
      <c r="G52" s="1"/>
      <c r="H52">
        <f>COMBIN(K41,K43)*COMBIN((K40-K41),(K42-K43))</f>
        <v>420</v>
      </c>
    </row>
    <row r="53" spans="1:13" x14ac:dyDescent="0.3">
      <c r="C53" t="s">
        <v>45</v>
      </c>
      <c r="H53">
        <f>H52/H51</f>
        <v>0.45454545454545464</v>
      </c>
      <c r="J53">
        <f>HYPGEOMDIST(K43,K42,K41,K40)</f>
        <v>0.45454545454545442</v>
      </c>
    </row>
    <row r="55" spans="1:13" x14ac:dyDescent="0.3">
      <c r="A55" t="s">
        <v>48</v>
      </c>
      <c r="B55" t="s">
        <v>39</v>
      </c>
      <c r="C55" s="6" t="s">
        <v>4</v>
      </c>
      <c r="D55" s="6"/>
      <c r="E55" s="6"/>
      <c r="F55" s="6"/>
    </row>
    <row r="56" spans="1:13" x14ac:dyDescent="0.3">
      <c r="C56" s="6" t="s">
        <v>3</v>
      </c>
      <c r="D56" s="6"/>
    </row>
    <row r="58" spans="1:13" x14ac:dyDescent="0.3">
      <c r="C58" s="6" t="s">
        <v>43</v>
      </c>
      <c r="D58" s="6"/>
      <c r="H58">
        <f>COMBIN(K40,K42)</f>
        <v>923.99999999999977</v>
      </c>
    </row>
    <row r="59" spans="1:13" x14ac:dyDescent="0.3">
      <c r="C59" s="6" t="s">
        <v>44</v>
      </c>
      <c r="D59" s="6"/>
      <c r="E59" s="6"/>
      <c r="F59" s="6"/>
      <c r="H59">
        <f>COMBIN(K41,K43)*COMBIN((K40-K41),(K42-0))</f>
        <v>168</v>
      </c>
    </row>
    <row r="60" spans="1:13" x14ac:dyDescent="0.3">
      <c r="C60" t="s">
        <v>49</v>
      </c>
      <c r="H60">
        <f>H59/H58</f>
        <v>0.18181818181818185</v>
      </c>
    </row>
    <row r="63" spans="1:13" x14ac:dyDescent="0.3">
      <c r="A63" s="5" t="s">
        <v>50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3">
      <c r="A64" s="6" t="s">
        <v>51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4" x14ac:dyDescent="0.3">
      <c r="A65" s="6" t="s">
        <v>52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4" x14ac:dyDescent="0.3">
      <c r="A66" s="6" t="s">
        <v>53</v>
      </c>
      <c r="B66" s="6"/>
      <c r="C66" s="6"/>
      <c r="D66" s="6"/>
      <c r="E66" s="6"/>
      <c r="K66">
        <v>0.86</v>
      </c>
      <c r="L66" s="6" t="s">
        <v>57</v>
      </c>
      <c r="M66" s="6"/>
      <c r="N66" s="6"/>
    </row>
    <row r="67" spans="1:14" x14ac:dyDescent="0.3">
      <c r="A67" s="6" t="s">
        <v>54</v>
      </c>
      <c r="B67" s="6"/>
      <c r="C67" s="6"/>
      <c r="D67" s="6"/>
      <c r="E67" s="6"/>
      <c r="K67">
        <v>0.32</v>
      </c>
      <c r="L67" s="6" t="s">
        <v>58</v>
      </c>
      <c r="M67" s="6"/>
      <c r="N67" s="6"/>
    </row>
    <row r="68" spans="1:14" x14ac:dyDescent="0.3">
      <c r="A68" s="6" t="s">
        <v>55</v>
      </c>
      <c r="B68" s="6"/>
      <c r="C68" s="6"/>
      <c r="D68" s="6"/>
      <c r="E68" s="6"/>
    </row>
    <row r="71" spans="1:14" x14ac:dyDescent="0.3">
      <c r="A71" s="6" t="s">
        <v>56</v>
      </c>
      <c r="B71" s="6"/>
      <c r="C71" s="6"/>
      <c r="F71" s="6" t="s">
        <v>59</v>
      </c>
      <c r="G71" s="6"/>
      <c r="J71">
        <f>1-J74</f>
        <v>0.7248</v>
      </c>
    </row>
    <row r="74" spans="1:14" x14ac:dyDescent="0.3">
      <c r="A74" s="6" t="s">
        <v>60</v>
      </c>
      <c r="B74" s="6"/>
      <c r="C74" s="6"/>
      <c r="F74" s="6" t="s">
        <v>61</v>
      </c>
      <c r="G74" s="6"/>
      <c r="H74" s="6"/>
      <c r="J74">
        <f>K66*K67</f>
        <v>0.2752</v>
      </c>
    </row>
    <row r="77" spans="1:14" x14ac:dyDescent="0.3">
      <c r="A77" s="6" t="s">
        <v>62</v>
      </c>
      <c r="B77" s="6"/>
      <c r="C77" s="6"/>
    </row>
    <row r="78" spans="1:14" x14ac:dyDescent="0.3">
      <c r="A78" s="8" t="s">
        <v>63</v>
      </c>
      <c r="B78" s="6"/>
      <c r="C78" s="6"/>
    </row>
    <row r="80" spans="1:14" x14ac:dyDescent="0.3">
      <c r="A80" s="6" t="s">
        <v>64</v>
      </c>
      <c r="B80" s="6"/>
      <c r="C80" s="6"/>
    </row>
    <row r="82" spans="1:15" x14ac:dyDescent="0.3">
      <c r="A82" s="6" t="s">
        <v>65</v>
      </c>
      <c r="B82" s="6"/>
      <c r="C82" s="6"/>
      <c r="F82">
        <f>(1-K67)*(1-K66)</f>
        <v>9.5200000000000007E-2</v>
      </c>
      <c r="G82" s="3">
        <v>9.5000000000000001E-2</v>
      </c>
    </row>
    <row r="85" spans="1:15" x14ac:dyDescent="0.3">
      <c r="A85" s="6" t="s">
        <v>66</v>
      </c>
      <c r="B85" s="6"/>
      <c r="C85" s="6"/>
    </row>
    <row r="87" spans="1:15" x14ac:dyDescent="0.3">
      <c r="A87" s="6" t="s">
        <v>67</v>
      </c>
      <c r="B87" s="6"/>
      <c r="C87" s="6"/>
      <c r="D87" s="6" t="s">
        <v>69</v>
      </c>
      <c r="E87" s="6"/>
      <c r="F87">
        <f>0.86*0.68</f>
        <v>0.58479999999999999</v>
      </c>
    </row>
    <row r="88" spans="1:15" x14ac:dyDescent="0.3">
      <c r="A88" s="6" t="s">
        <v>68</v>
      </c>
      <c r="B88" s="6"/>
      <c r="C88" s="6"/>
      <c r="D88" s="6" t="s">
        <v>70</v>
      </c>
      <c r="E88" s="6"/>
      <c r="F88">
        <f>0.14*0.32</f>
        <v>4.4800000000000006E-2</v>
      </c>
    </row>
    <row r="90" spans="1:15" x14ac:dyDescent="0.3">
      <c r="A90" s="6" t="s">
        <v>71</v>
      </c>
      <c r="B90" s="6"/>
      <c r="F90">
        <f>(F87+F88)</f>
        <v>0.62959999999999994</v>
      </c>
    </row>
    <row r="93" spans="1:15" x14ac:dyDescent="0.3">
      <c r="A93" s="5" t="s">
        <v>72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5" x14ac:dyDescent="0.3">
      <c r="A94" s="6" t="s">
        <v>74</v>
      </c>
      <c r="B94" s="6"/>
      <c r="C94" s="6"/>
      <c r="D94" s="6"/>
      <c r="E94" s="6"/>
      <c r="F94" s="6"/>
      <c r="G94" s="6"/>
      <c r="H94" s="6"/>
    </row>
    <row r="95" spans="1:15" ht="14.4" customHeight="1" x14ac:dyDescent="0.3">
      <c r="A95" s="8" t="s">
        <v>75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3">
      <c r="A96" s="8" t="s">
        <v>76</v>
      </c>
      <c r="B96" s="6"/>
      <c r="C96" s="6"/>
      <c r="D96" s="6"/>
      <c r="E96" s="6"/>
    </row>
    <row r="97" spans="1:11" x14ac:dyDescent="0.3">
      <c r="A97" s="6" t="s">
        <v>77</v>
      </c>
      <c r="B97" s="6"/>
      <c r="C97" s="6"/>
      <c r="D97" s="6"/>
      <c r="E97" s="6"/>
    </row>
    <row r="99" spans="1:11" x14ac:dyDescent="0.3">
      <c r="A99" t="s">
        <v>78</v>
      </c>
      <c r="C99" s="6" t="s">
        <v>80</v>
      </c>
      <c r="D99" s="6"/>
      <c r="F99">
        <v>0.6</v>
      </c>
    </row>
    <row r="100" spans="1:11" x14ac:dyDescent="0.3">
      <c r="A100" t="s">
        <v>79</v>
      </c>
      <c r="C100" s="6" t="s">
        <v>81</v>
      </c>
      <c r="D100" s="6"/>
      <c r="F100">
        <v>0.65</v>
      </c>
    </row>
    <row r="101" spans="1:11" x14ac:dyDescent="0.3">
      <c r="A101" t="s">
        <v>83</v>
      </c>
      <c r="C101" s="6" t="s">
        <v>82</v>
      </c>
      <c r="D101" s="6"/>
      <c r="F101">
        <v>0.7</v>
      </c>
      <c r="G101" s="1"/>
      <c r="H101" s="1"/>
      <c r="I101" s="1"/>
      <c r="J101" s="1"/>
      <c r="K101" s="1"/>
    </row>
    <row r="102" spans="1:11" x14ac:dyDescent="0.3">
      <c r="G102" s="1"/>
      <c r="H102" s="1"/>
      <c r="I102" s="1"/>
      <c r="J102" s="1"/>
      <c r="K102" s="1"/>
    </row>
    <row r="103" spans="1:11" x14ac:dyDescent="0.3">
      <c r="G103" s="1"/>
      <c r="H103" s="1"/>
      <c r="I103" s="1"/>
      <c r="J103" s="1"/>
      <c r="K103" s="1"/>
    </row>
    <row r="104" spans="1:11" x14ac:dyDescent="0.3">
      <c r="A104" s="6" t="s">
        <v>84</v>
      </c>
      <c r="B104" s="6"/>
      <c r="C104" s="6"/>
      <c r="G104" s="1"/>
      <c r="H104" s="1"/>
      <c r="I104" s="1"/>
      <c r="J104" s="1"/>
      <c r="K104" s="1"/>
    </row>
    <row r="105" spans="1:11" x14ac:dyDescent="0.3">
      <c r="A105" s="6" t="s">
        <v>85</v>
      </c>
      <c r="B105" s="6"/>
      <c r="G105" s="1"/>
      <c r="H105" s="1"/>
      <c r="I105" s="1"/>
      <c r="J105" s="1"/>
      <c r="K105" s="1"/>
    </row>
    <row r="107" spans="1:11" x14ac:dyDescent="0.3">
      <c r="A107" t="s">
        <v>86</v>
      </c>
      <c r="C107" s="6" t="s">
        <v>87</v>
      </c>
      <c r="D107" s="6"/>
      <c r="F107" s="6" t="s">
        <v>88</v>
      </c>
      <c r="G107" s="6"/>
      <c r="H107">
        <f>F99*(1-F100)</f>
        <v>0.21</v>
      </c>
    </row>
    <row r="108" spans="1:11" x14ac:dyDescent="0.3">
      <c r="C108" s="6" t="s">
        <v>91</v>
      </c>
      <c r="D108" s="6"/>
      <c r="F108" s="6" t="s">
        <v>89</v>
      </c>
      <c r="G108" s="6"/>
      <c r="H108">
        <f>(1-F99)*F100</f>
        <v>0.26</v>
      </c>
    </row>
    <row r="110" spans="1:11" x14ac:dyDescent="0.3">
      <c r="A110" t="s">
        <v>90</v>
      </c>
      <c r="C110" t="s">
        <v>92</v>
      </c>
      <c r="E110">
        <f>H107+H108</f>
        <v>0.47</v>
      </c>
    </row>
    <row r="113" spans="1:14" x14ac:dyDescent="0.3">
      <c r="A113" t="s">
        <v>48</v>
      </c>
    </row>
    <row r="115" spans="1:14" x14ac:dyDescent="0.3">
      <c r="A115" t="s">
        <v>93</v>
      </c>
      <c r="C115" s="6" t="s">
        <v>80</v>
      </c>
      <c r="D115" s="6"/>
      <c r="F115">
        <v>0.47</v>
      </c>
    </row>
    <row r="116" spans="1:14" x14ac:dyDescent="0.3">
      <c r="A116" t="s">
        <v>94</v>
      </c>
      <c r="C116" s="6" t="s">
        <v>81</v>
      </c>
      <c r="D116" s="6"/>
      <c r="F116">
        <v>0.7</v>
      </c>
    </row>
    <row r="118" spans="1:14" x14ac:dyDescent="0.3">
      <c r="C118" s="6" t="s">
        <v>95</v>
      </c>
      <c r="D118" s="6"/>
      <c r="F118" t="s">
        <v>97</v>
      </c>
      <c r="H118">
        <f>F115*(1-F116)</f>
        <v>0.14100000000000001</v>
      </c>
    </row>
    <row r="119" spans="1:14" x14ac:dyDescent="0.3">
      <c r="C119" s="9" t="s">
        <v>96</v>
      </c>
      <c r="D119" s="9"/>
      <c r="F119" t="s">
        <v>98</v>
      </c>
      <c r="H119">
        <f>(1-F115)*F116</f>
        <v>0.371</v>
      </c>
    </row>
    <row r="121" spans="1:14" x14ac:dyDescent="0.3">
      <c r="A121" t="s">
        <v>99</v>
      </c>
      <c r="C121" t="s">
        <v>92</v>
      </c>
      <c r="E121">
        <f>H118+H119</f>
        <v>0.51200000000000001</v>
      </c>
    </row>
    <row r="123" spans="1:14" x14ac:dyDescent="0.3">
      <c r="A123" s="5" t="s">
        <v>100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4" x14ac:dyDescent="0.3">
      <c r="A124" s="6" t="s">
        <v>101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3">
      <c r="A125" s="6" t="s">
        <v>102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3">
      <c r="A126" s="6" t="s">
        <v>103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3">
      <c r="A127" s="6" t="s">
        <v>104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4" x14ac:dyDescent="0.3">
      <c r="A128" s="1"/>
      <c r="B128" s="1"/>
      <c r="C128" s="1"/>
      <c r="D128" s="1"/>
      <c r="E128" s="1"/>
      <c r="F128" s="1"/>
      <c r="G128" s="1"/>
    </row>
    <row r="129" spans="1:13" x14ac:dyDescent="0.3">
      <c r="A129" s="6" t="s">
        <v>105</v>
      </c>
      <c r="B129" s="6"/>
      <c r="C129" s="6"/>
      <c r="D129" s="6"/>
      <c r="E129" s="6"/>
      <c r="F129" s="6"/>
    </row>
    <row r="130" spans="1:13" x14ac:dyDescent="0.3">
      <c r="A130" s="6" t="s">
        <v>106</v>
      </c>
      <c r="B130" s="6"/>
      <c r="C130" s="6"/>
      <c r="D130" s="6"/>
    </row>
    <row r="132" spans="1:13" x14ac:dyDescent="0.3">
      <c r="A132" t="s">
        <v>86</v>
      </c>
    </row>
    <row r="134" spans="1:13" x14ac:dyDescent="0.3">
      <c r="A134" t="s">
        <v>78</v>
      </c>
      <c r="C134" s="6" t="s">
        <v>80</v>
      </c>
      <c r="D134" s="6"/>
      <c r="F134">
        <v>0.9</v>
      </c>
    </row>
    <row r="135" spans="1:13" x14ac:dyDescent="0.3">
      <c r="A135" t="s">
        <v>79</v>
      </c>
      <c r="C135" s="6" t="s">
        <v>81</v>
      </c>
      <c r="D135" s="6"/>
      <c r="F135">
        <v>0.85</v>
      </c>
    </row>
    <row r="137" spans="1:13" x14ac:dyDescent="0.3">
      <c r="A137" t="s">
        <v>90</v>
      </c>
      <c r="C137" s="6" t="s">
        <v>107</v>
      </c>
      <c r="D137" s="6"/>
      <c r="F137">
        <f>F134*F135</f>
        <v>0.76500000000000001</v>
      </c>
    </row>
    <row r="138" spans="1:13" x14ac:dyDescent="0.3">
      <c r="C138" s="6"/>
      <c r="D138" s="6"/>
    </row>
    <row r="139" spans="1:13" x14ac:dyDescent="0.3">
      <c r="A139" t="s">
        <v>48</v>
      </c>
    </row>
    <row r="140" spans="1:13" x14ac:dyDescent="0.3">
      <c r="A140" t="s">
        <v>78</v>
      </c>
      <c r="C140" s="6" t="s">
        <v>80</v>
      </c>
      <c r="D140" s="6"/>
      <c r="F140">
        <v>1</v>
      </c>
      <c r="I140" t="s">
        <v>115</v>
      </c>
    </row>
    <row r="141" spans="1:13" x14ac:dyDescent="0.3">
      <c r="A141" t="s">
        <v>79</v>
      </c>
      <c r="C141" s="6" t="s">
        <v>81</v>
      </c>
      <c r="D141" s="6"/>
      <c r="F141">
        <v>0.9</v>
      </c>
    </row>
    <row r="142" spans="1:13" x14ac:dyDescent="0.3">
      <c r="A142" t="s">
        <v>94</v>
      </c>
      <c r="C142" s="10" t="s">
        <v>82</v>
      </c>
      <c r="D142" s="10"/>
      <c r="F142">
        <v>0.85</v>
      </c>
    </row>
    <row r="144" spans="1:13" x14ac:dyDescent="0.3">
      <c r="A144" s="5" t="s">
        <v>108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0" x14ac:dyDescent="0.3">
      <c r="A145" s="4" t="s">
        <v>109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3">
      <c r="G147" t="s">
        <v>40</v>
      </c>
    </row>
    <row r="148" spans="1:10" x14ac:dyDescent="0.3">
      <c r="A148" t="s">
        <v>110</v>
      </c>
      <c r="D148">
        <v>0.8</v>
      </c>
    </row>
    <row r="149" spans="1:10" x14ac:dyDescent="0.3">
      <c r="A149" t="s">
        <v>111</v>
      </c>
      <c r="D149">
        <v>9</v>
      </c>
    </row>
    <row r="150" spans="1:10" x14ac:dyDescent="0.3">
      <c r="A150" t="s">
        <v>112</v>
      </c>
      <c r="D150">
        <v>4</v>
      </c>
    </row>
    <row r="151" spans="1:10" x14ac:dyDescent="0.3">
      <c r="A151" t="s">
        <v>113</v>
      </c>
      <c r="D151">
        <f>1-D148</f>
        <v>0.19999999999999996</v>
      </c>
    </row>
    <row r="153" spans="1:10" x14ac:dyDescent="0.3">
      <c r="B153" t="s">
        <v>114</v>
      </c>
      <c r="D153">
        <f>BINOMDIST(D150,D149,D148,0)</f>
        <v>1.6515071999999974E-2</v>
      </c>
    </row>
    <row r="187" spans="7:7" x14ac:dyDescent="0.3">
      <c r="G187" t="s">
        <v>40</v>
      </c>
    </row>
  </sheetData>
  <mergeCells count="101">
    <mergeCell ref="F107:G107"/>
    <mergeCell ref="F108:G108"/>
    <mergeCell ref="C115:D115"/>
    <mergeCell ref="C118:D118"/>
    <mergeCell ref="C119:D119"/>
    <mergeCell ref="A123:M123"/>
    <mergeCell ref="A124:M124"/>
    <mergeCell ref="A125:N125"/>
    <mergeCell ref="A145:J146"/>
    <mergeCell ref="C140:D140"/>
    <mergeCell ref="C141:D141"/>
    <mergeCell ref="C142:D142"/>
    <mergeCell ref="A126:M126"/>
    <mergeCell ref="A127:L127"/>
    <mergeCell ref="A129:F129"/>
    <mergeCell ref="A130:D130"/>
    <mergeCell ref="C134:D134"/>
    <mergeCell ref="C135:D135"/>
    <mergeCell ref="C137:D137"/>
    <mergeCell ref="C138:D138"/>
    <mergeCell ref="A144:M144"/>
    <mergeCell ref="C116:D116"/>
    <mergeCell ref="A97:E97"/>
    <mergeCell ref="C99:D99"/>
    <mergeCell ref="C100:D100"/>
    <mergeCell ref="C101:D101"/>
    <mergeCell ref="A104:C104"/>
    <mergeCell ref="A105:B105"/>
    <mergeCell ref="C107:D107"/>
    <mergeCell ref="C108:D108"/>
    <mergeCell ref="A93:M93"/>
    <mergeCell ref="A94:H94"/>
    <mergeCell ref="A95:O95"/>
    <mergeCell ref="A96:E96"/>
    <mergeCell ref="A85:C85"/>
    <mergeCell ref="A87:C87"/>
    <mergeCell ref="A88:C88"/>
    <mergeCell ref="D87:E87"/>
    <mergeCell ref="D88:E88"/>
    <mergeCell ref="A90:B90"/>
    <mergeCell ref="C55:F55"/>
    <mergeCell ref="C56:D56"/>
    <mergeCell ref="C58:D58"/>
    <mergeCell ref="C59:F59"/>
    <mergeCell ref="A63:M63"/>
    <mergeCell ref="A82:C82"/>
    <mergeCell ref="A64:M64"/>
    <mergeCell ref="A65:M65"/>
    <mergeCell ref="A66:E66"/>
    <mergeCell ref="A67:E67"/>
    <mergeCell ref="A68:E68"/>
    <mergeCell ref="A71:C71"/>
    <mergeCell ref="L66:N66"/>
    <mergeCell ref="L67:N67"/>
    <mergeCell ref="F71:G71"/>
    <mergeCell ref="A74:C74"/>
    <mergeCell ref="F74:H74"/>
    <mergeCell ref="A77:C77"/>
    <mergeCell ref="A78:C78"/>
    <mergeCell ref="A80:C80"/>
    <mergeCell ref="C49:E49"/>
    <mergeCell ref="B12:E12"/>
    <mergeCell ref="C51:D51"/>
    <mergeCell ref="C52:F52"/>
    <mergeCell ref="L43:O43"/>
    <mergeCell ref="L41:M41"/>
    <mergeCell ref="L42:N42"/>
    <mergeCell ref="A45:D45"/>
    <mergeCell ref="A46:F46"/>
    <mergeCell ref="C48:F48"/>
    <mergeCell ref="A41:E41"/>
    <mergeCell ref="A43:F43"/>
    <mergeCell ref="A28:B28"/>
    <mergeCell ref="A30:B30"/>
    <mergeCell ref="A31:B31"/>
    <mergeCell ref="A39:M39"/>
    <mergeCell ref="A20:H20"/>
    <mergeCell ref="A21:D21"/>
    <mergeCell ref="A22:E22"/>
    <mergeCell ref="A24:D24"/>
    <mergeCell ref="B11:C11"/>
    <mergeCell ref="A17:M17"/>
    <mergeCell ref="A19:H19"/>
    <mergeCell ref="A18:H18"/>
    <mergeCell ref="A40:I40"/>
    <mergeCell ref="L40:M40"/>
    <mergeCell ref="A25:E25"/>
    <mergeCell ref="L23:M23"/>
    <mergeCell ref="L24:M24"/>
    <mergeCell ref="A26:B26"/>
    <mergeCell ref="A27:B27"/>
    <mergeCell ref="A3:M3"/>
    <mergeCell ref="A1:M1"/>
    <mergeCell ref="A2:M2"/>
    <mergeCell ref="O1:R1"/>
    <mergeCell ref="C5:E5"/>
    <mergeCell ref="L5:M5"/>
    <mergeCell ref="L6:M6"/>
    <mergeCell ref="L7:M7"/>
    <mergeCell ref="L8:M8"/>
    <mergeCell ref="A8:G8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3</dc:creator>
  <cp:lastModifiedBy>ACER 3</cp:lastModifiedBy>
  <dcterms:created xsi:type="dcterms:W3CDTF">2022-09-25T11:24:54Z</dcterms:created>
  <dcterms:modified xsi:type="dcterms:W3CDTF">2022-10-19T09:14:21Z</dcterms:modified>
</cp:coreProperties>
</file>