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Error Analysis Template" sheetId="2" r:id="rId5"/>
  </sheets>
  <definedNames/>
  <calcPr/>
</workbook>
</file>

<file path=xl/sharedStrings.xml><?xml version="1.0" encoding="utf-8"?>
<sst xmlns="http://schemas.openxmlformats.org/spreadsheetml/2006/main" count="76" uniqueCount="46">
  <si>
    <t>Instructions on how to use the Error Analysis Template.</t>
  </si>
  <si>
    <r>
      <rPr/>
      <t>1) Run the Python script "</t>
    </r>
    <r>
      <rPr>
        <color rgb="FF1155CC"/>
        <u/>
      </rPr>
      <t>ErrorAnalysis.py</t>
    </r>
    <r>
      <rPr/>
      <t>" to get the TSV file paired output of the gold standard (or reference) annotations and your system annotations.</t>
    </r>
  </si>
  <si>
    <t>2) Replace the blue cells (columns A thorugh O) with the TSV file content, adding rows as needed.</t>
  </si>
  <si>
    <t>3) Copy the formulas from the red cells (columns P through U) down to cover all rows.</t>
  </si>
  <si>
    <t>4) The totals will be summarized at the bottom.  Additional columns can be added to customize the error analysis.</t>
  </si>
  <si>
    <t>id_gold</t>
  </si>
  <si>
    <t>start_gold</t>
  </si>
  <si>
    <t>end_gold</t>
  </si>
  <si>
    <t>text_gold</t>
  </si>
  <si>
    <t>label_gold</t>
  </si>
  <si>
    <t>value_gold</t>
  </si>
  <si>
    <t>id_pred</t>
  </si>
  <si>
    <t>start_pred</t>
  </si>
  <si>
    <t>end_pred</t>
  </si>
  <si>
    <t>text_pred</t>
  </si>
  <si>
    <t>label_pred</t>
  </si>
  <si>
    <t>value_pred</t>
  </si>
  <si>
    <t>used_pred</t>
  </si>
  <si>
    <t>file_name</t>
  </si>
  <si>
    <t>Label Match</t>
  </si>
  <si>
    <t>Label MisMatch</t>
  </si>
  <si>
    <t>Missed Entity by System</t>
  </si>
  <si>
    <t>Extra System Entity</t>
  </si>
  <si>
    <t>Value MisMatch</t>
  </si>
  <si>
    <t>Any Error</t>
  </si>
  <si>
    <t>T4</t>
  </si>
  <si>
    <t>ipsum delores</t>
  </si>
  <si>
    <t>LABEL1</t>
  </si>
  <si>
    <t>value1</t>
  </si>
  <si>
    <t>filename1.xml</t>
  </si>
  <si>
    <t>T5</t>
  </si>
  <si>
    <t>more text</t>
  </si>
  <si>
    <t>LABEL2</t>
  </si>
  <si>
    <t>more</t>
  </si>
  <si>
    <t>LABEL3</t>
  </si>
  <si>
    <t>value3</t>
  </si>
  <si>
    <t>filename2.xml</t>
  </si>
  <si>
    <t>T0</t>
  </si>
  <si>
    <t>this is an example</t>
  </si>
  <si>
    <t>LABEL4</t>
  </si>
  <si>
    <t>value4</t>
  </si>
  <si>
    <t>value5</t>
  </si>
  <si>
    <t>filename3.xml</t>
  </si>
  <si>
    <t>T6</t>
  </si>
  <si>
    <t>na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</si>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</sst>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sz val="1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vertical="bottom"/>
    </xf>
    <xf borderId="0" fillId="2" fontId="1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 vertical="bottom"/>
    </xf>
    <xf borderId="0" fillId="3" fontId="1" numFmtId="0" xfId="0" applyAlignment="1" applyFont="1">
      <alignment horizontal="left" readingOrder="0"/>
    </xf>
    <xf borderId="0" fillId="2" fontId="3" numFmtId="0" xfId="0" applyAlignment="1" applyFont="1">
      <alignment horizontal="left" readingOrder="0" vertical="bottom"/>
    </xf>
    <xf borderId="0" fillId="3" fontId="3" numFmtId="0" xfId="0" applyAlignment="1" applyFont="1">
      <alignment horizontal="left" vertical="bottom"/>
    </xf>
    <xf borderId="0" fillId="3" fontId="1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rroranalysis.p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0</v>
      </c>
    </row>
    <row r="5">
      <c r="A5" s="2" t="s">
        <v>1</v>
      </c>
    </row>
    <row r="6">
      <c r="A6" s="1" t="s">
        <v>2</v>
      </c>
    </row>
    <row r="7">
      <c r="A7" s="1" t="s">
        <v>3</v>
      </c>
    </row>
    <row r="8">
      <c r="A8" s="1" t="s">
        <v>4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4.38"/>
    <col customWidth="1" min="11" max="11" width="23.63"/>
    <col customWidth="1" min="17" max="17" width="12.63"/>
    <col customWidth="1" min="18" max="18" width="19.13"/>
    <col customWidth="1" min="19" max="19" width="15.5"/>
    <col customWidth="1" min="20" max="20" width="12.75"/>
    <col customWidth="1" min="21" max="21" width="8.0"/>
  </cols>
  <sheetData>
    <row r="1">
      <c r="A1" s="3"/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4" t="s">
        <v>15</v>
      </c>
      <c r="M1" s="3" t="s">
        <v>16</v>
      </c>
      <c r="N1" s="3" t="s">
        <v>17</v>
      </c>
      <c r="O1" s="3" t="s">
        <v>18</v>
      </c>
      <c r="P1" s="5" t="s">
        <v>19</v>
      </c>
      <c r="Q1" s="5" t="s">
        <v>20</v>
      </c>
      <c r="R1" s="6" t="s">
        <v>21</v>
      </c>
      <c r="S1" s="6" t="s">
        <v>22</v>
      </c>
      <c r="T1" s="6" t="s">
        <v>23</v>
      </c>
      <c r="U1" s="6" t="s">
        <v>24</v>
      </c>
    </row>
    <row r="2">
      <c r="A2" s="3">
        <v>0.0</v>
      </c>
      <c r="B2" s="3" t="s">
        <v>25</v>
      </c>
      <c r="C2" s="7">
        <v>126.0</v>
      </c>
      <c r="D2" s="7">
        <v>127.0</v>
      </c>
      <c r="E2" s="7" t="s">
        <v>26</v>
      </c>
      <c r="F2" s="7" t="s">
        <v>27</v>
      </c>
      <c r="G2" s="7" t="s">
        <v>28</v>
      </c>
      <c r="H2" s="7" t="s">
        <v>25</v>
      </c>
      <c r="I2" s="7">
        <v>126.0</v>
      </c>
      <c r="J2" s="7">
        <v>127.0</v>
      </c>
      <c r="K2" s="7" t="s">
        <v>26</v>
      </c>
      <c r="L2" s="7" t="s">
        <v>27</v>
      </c>
      <c r="M2" s="7" t="s">
        <v>28</v>
      </c>
      <c r="N2" s="7">
        <v>1.0</v>
      </c>
      <c r="O2" s="7" t="s">
        <v>29</v>
      </c>
      <c r="P2" s="8" t="str">
        <f t="shared" ref="P2:P6" si="1">if(F2=L2, "match", CONCATENATE(F2,"_",L2))</f>
        <v>match</v>
      </c>
      <c r="Q2" s="8">
        <f>IFERROR(__xludf.DUMMYFUNCTION("if(P2=""match"", 0, IF(REGEXMATCH(P2, ""na""), 0, 1))"),0.0)</f>
        <v>0</v>
      </c>
      <c r="R2" s="9">
        <f t="shared" ref="R2:R6" si="2">if(L2="na", 1, 0)</f>
        <v>0</v>
      </c>
      <c r="S2" s="9">
        <f t="shared" ref="S2:S6" si="3">if(F2="na", 1, 0)</f>
        <v>0</v>
      </c>
      <c r="T2" s="9">
        <f t="shared" ref="T2:T6" si="4">if(P2="match",if(G2=M2,0,1),0)</f>
        <v>0</v>
      </c>
      <c r="U2" s="9">
        <f t="shared" ref="U2:U6" si="5">if(sum(Q2:T2)&gt;=1,1,0)</f>
        <v>0</v>
      </c>
    </row>
    <row r="3">
      <c r="A3" s="7">
        <v>1.0</v>
      </c>
      <c r="B3" s="7" t="s">
        <v>30</v>
      </c>
      <c r="C3" s="7">
        <v>1000.0</v>
      </c>
      <c r="D3" s="7">
        <v>1004.0</v>
      </c>
      <c r="E3" s="7" t="s">
        <v>31</v>
      </c>
      <c r="F3" s="7" t="s">
        <v>32</v>
      </c>
      <c r="G3" s="7" t="s">
        <v>28</v>
      </c>
      <c r="H3" s="7" t="s">
        <v>30</v>
      </c>
      <c r="I3" s="7">
        <v>1000.0</v>
      </c>
      <c r="J3" s="7">
        <v>1002.0</v>
      </c>
      <c r="K3" s="7" t="s">
        <v>33</v>
      </c>
      <c r="L3" s="7" t="s">
        <v>34</v>
      </c>
      <c r="M3" s="7" t="s">
        <v>35</v>
      </c>
      <c r="N3" s="7">
        <v>1.0</v>
      </c>
      <c r="O3" s="7" t="s">
        <v>36</v>
      </c>
      <c r="P3" s="8" t="str">
        <f t="shared" si="1"/>
        <v>LABEL2_LABEL3</v>
      </c>
      <c r="Q3" s="8">
        <f>IFERROR(__xludf.DUMMYFUNCTION("if(P3=""match"", 0, IF(REGEXMATCH(P3, ""na""), 0, 1))"),1.0)</f>
        <v>1</v>
      </c>
      <c r="R3" s="9">
        <f t="shared" si="2"/>
        <v>0</v>
      </c>
      <c r="S3" s="9">
        <f t="shared" si="3"/>
        <v>0</v>
      </c>
      <c r="T3" s="9">
        <f t="shared" si="4"/>
        <v>0</v>
      </c>
      <c r="U3" s="9">
        <f t="shared" si="5"/>
        <v>1</v>
      </c>
    </row>
    <row r="4">
      <c r="A4" s="3">
        <v>2.0</v>
      </c>
      <c r="B4" s="3" t="s">
        <v>37</v>
      </c>
      <c r="C4" s="3">
        <v>19.0</v>
      </c>
      <c r="D4" s="3">
        <v>28.0</v>
      </c>
      <c r="E4" s="7" t="s">
        <v>38</v>
      </c>
      <c r="F4" s="7" t="s">
        <v>39</v>
      </c>
      <c r="G4" s="7" t="s">
        <v>40</v>
      </c>
      <c r="H4" s="3" t="s">
        <v>37</v>
      </c>
      <c r="I4" s="3">
        <v>20.0</v>
      </c>
      <c r="J4" s="3">
        <v>29.0</v>
      </c>
      <c r="K4" s="7" t="s">
        <v>38</v>
      </c>
      <c r="L4" s="7" t="s">
        <v>39</v>
      </c>
      <c r="M4" s="7" t="s">
        <v>41</v>
      </c>
      <c r="N4" s="3">
        <v>1.0</v>
      </c>
      <c r="O4" s="7" t="s">
        <v>42</v>
      </c>
      <c r="P4" s="8" t="str">
        <f t="shared" si="1"/>
        <v>match</v>
      </c>
      <c r="Q4" s="8">
        <f>IFERROR(__xludf.DUMMYFUNCTION("if(P4=""match"", 0, IF(REGEXMATCH(P4, ""na""), 0, 1))"),0.0)</f>
        <v>0</v>
      </c>
      <c r="R4" s="9">
        <f t="shared" si="2"/>
        <v>0</v>
      </c>
      <c r="S4" s="9">
        <f t="shared" si="3"/>
        <v>0</v>
      </c>
      <c r="T4" s="9">
        <f t="shared" si="4"/>
        <v>1</v>
      </c>
      <c r="U4" s="9">
        <f t="shared" si="5"/>
        <v>1</v>
      </c>
    </row>
    <row r="5">
      <c r="A5" s="3">
        <v>3.0</v>
      </c>
      <c r="B5" s="7" t="s">
        <v>43</v>
      </c>
      <c r="C5" s="7">
        <v>126.0</v>
      </c>
      <c r="D5" s="7">
        <v>127.0</v>
      </c>
      <c r="E5" s="7" t="s">
        <v>26</v>
      </c>
      <c r="F5" s="7" t="s">
        <v>27</v>
      </c>
      <c r="G5" s="7" t="s">
        <v>28</v>
      </c>
      <c r="H5" s="7" t="s">
        <v>44</v>
      </c>
      <c r="I5" s="7" t="s">
        <v>44</v>
      </c>
      <c r="J5" s="7" t="s">
        <v>44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29</v>
      </c>
      <c r="P5" s="8" t="str">
        <f t="shared" si="1"/>
        <v>LABEL1_na</v>
      </c>
      <c r="Q5" s="8">
        <f>IFERROR(__xludf.DUMMYFUNCTION("if(P5=""match"", 0, IF(REGEXMATCH(P5, ""na""), 0, 1))"),0.0)</f>
        <v>0</v>
      </c>
      <c r="R5" s="9">
        <f t="shared" si="2"/>
        <v>1</v>
      </c>
      <c r="S5" s="9">
        <f t="shared" si="3"/>
        <v>0</v>
      </c>
      <c r="T5" s="9">
        <f t="shared" si="4"/>
        <v>0</v>
      </c>
      <c r="U5" s="9">
        <f t="shared" si="5"/>
        <v>1</v>
      </c>
    </row>
    <row r="6">
      <c r="A6" s="7">
        <v>4.0</v>
      </c>
      <c r="B6" s="7" t="s">
        <v>44</v>
      </c>
      <c r="C6" s="7" t="s">
        <v>44</v>
      </c>
      <c r="D6" s="7" t="s">
        <v>44</v>
      </c>
      <c r="E6" s="7" t="s">
        <v>44</v>
      </c>
      <c r="F6" s="7" t="s">
        <v>44</v>
      </c>
      <c r="G6" s="7" t="s">
        <v>44</v>
      </c>
      <c r="H6" s="7" t="s">
        <v>30</v>
      </c>
      <c r="I6" s="7">
        <v>1000.0</v>
      </c>
      <c r="J6" s="7">
        <v>1002.0</v>
      </c>
      <c r="K6" s="7" t="s">
        <v>33</v>
      </c>
      <c r="L6" s="7" t="s">
        <v>34</v>
      </c>
      <c r="M6" s="7" t="s">
        <v>35</v>
      </c>
      <c r="N6" s="7">
        <v>0.0</v>
      </c>
      <c r="O6" s="7" t="s">
        <v>36</v>
      </c>
      <c r="P6" s="8" t="str">
        <f t="shared" si="1"/>
        <v>na_LABEL3</v>
      </c>
      <c r="Q6" s="8">
        <f>IFERROR(__xludf.DUMMYFUNCTION("if(P6=""match"", 0, IF(REGEXMATCH(P6, ""na""), 0, 1))"),0.0)</f>
        <v>0</v>
      </c>
      <c r="R6" s="9">
        <f t="shared" si="2"/>
        <v>0</v>
      </c>
      <c r="S6" s="9">
        <f t="shared" si="3"/>
        <v>1</v>
      </c>
      <c r="T6" s="9">
        <f t="shared" si="4"/>
        <v>0</v>
      </c>
      <c r="U6" s="9">
        <f t="shared" si="5"/>
        <v>1</v>
      </c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>
      <c r="A8" s="11" t="s">
        <v>45</v>
      </c>
      <c r="Q8" s="12">
        <f t="shared" ref="Q8:U8" si="6">SUM(Q2:Q6)</f>
        <v>1</v>
      </c>
      <c r="R8" s="12">
        <f t="shared" si="6"/>
        <v>1</v>
      </c>
      <c r="S8" s="12">
        <f t="shared" si="6"/>
        <v>1</v>
      </c>
      <c r="T8" s="12">
        <f t="shared" si="6"/>
        <v>1</v>
      </c>
      <c r="U8" s="12">
        <f t="shared" si="6"/>
        <v>4</v>
      </c>
    </row>
  </sheetData>
  <mergeCells count="1">
    <mergeCell ref="A8:P8"/>
  </mergeCells>
  <drawing r:id="rId1"/>
</worksheet>
</file>