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olivi\Desktop\Cours\5eme semestre\P5\code\"/>
    </mc:Choice>
  </mc:AlternateContent>
  <xr:revisionPtr revIDLastSave="0" documentId="13_ncr:1_{C72AA00A-B718-4066-B7CF-FC317964E64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" i="1" l="1"/>
  <c r="Q18" i="1"/>
  <c r="Q19" i="1"/>
  <c r="Q20" i="1"/>
  <c r="Q21" i="1"/>
  <c r="Q22" i="1"/>
  <c r="Q23" i="1"/>
  <c r="Q2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2" i="1"/>
  <c r="K3" i="1"/>
  <c r="J23" i="1"/>
  <c r="O20" i="1"/>
  <c r="O21" i="1"/>
  <c r="O22" i="1"/>
  <c r="O23" i="1"/>
  <c r="I20" i="1"/>
  <c r="F20" i="1"/>
  <c r="O16" i="1"/>
  <c r="O17" i="1"/>
  <c r="O18" i="1"/>
  <c r="O19" i="1"/>
  <c r="O15" i="1"/>
  <c r="N15" i="1"/>
  <c r="J16" i="1"/>
  <c r="J17" i="1"/>
  <c r="J18" i="1"/>
  <c r="J19" i="1"/>
  <c r="J20" i="1"/>
  <c r="J21" i="1"/>
  <c r="J22" i="1"/>
  <c r="I14" i="1"/>
  <c r="I3" i="1"/>
  <c r="F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J4" i="1"/>
  <c r="J5" i="1"/>
  <c r="J6" i="1"/>
  <c r="J7" i="1"/>
  <c r="J8" i="1"/>
  <c r="J9" i="1"/>
  <c r="J10" i="1"/>
  <c r="J11" i="1"/>
  <c r="J12" i="1"/>
  <c r="J13" i="1"/>
  <c r="J14" i="1"/>
  <c r="J15" i="1"/>
  <c r="J3" i="1"/>
</calcChain>
</file>

<file path=xl/sharedStrings.xml><?xml version="1.0" encoding="utf-8"?>
<sst xmlns="http://schemas.openxmlformats.org/spreadsheetml/2006/main" count="32" uniqueCount="23">
  <si>
    <t>Tension</t>
  </si>
  <si>
    <t>Courant</t>
  </si>
  <si>
    <t>Mesure no</t>
  </si>
  <si>
    <t>TorqueIn</t>
  </si>
  <si>
    <t>SpeedIn</t>
  </si>
  <si>
    <t>PowerIn</t>
  </si>
  <si>
    <t>TorqueOut</t>
  </si>
  <si>
    <t>SpeedOut</t>
  </si>
  <si>
    <t>PowerOut</t>
  </si>
  <si>
    <t>Rendement P</t>
  </si>
  <si>
    <t>Rendement Torque</t>
  </si>
  <si>
    <t>Rendement Speed</t>
  </si>
  <si>
    <t>Rapport enviolo</t>
  </si>
  <si>
    <t>/V</t>
  </si>
  <si>
    <t>/A</t>
  </si>
  <si>
    <t>Nm</t>
  </si>
  <si>
    <t>rpm</t>
  </si>
  <si>
    <t>W</t>
  </si>
  <si>
    <t>-</t>
  </si>
  <si>
    <t>rapport 1/2</t>
  </si>
  <si>
    <t>rapport 6,4</t>
  </si>
  <si>
    <t>rapport 2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</si>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</sst>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N2" sqref="N2"/>
    </sheetView>
  </sheetViews>
  <sheetFormatPr defaultRowHeight="14.4" x14ac:dyDescent="0.55000000000000004"/>
  <cols>
    <col min="9" max="9" width="9.26171875" bestFit="1" customWidth="1"/>
    <col min="10" max="10" width="15" customWidth="1"/>
    <col min="11" max="11" width="18.68359375" customWidth="1"/>
    <col min="12" max="12" width="23.578125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22</v>
      </c>
    </row>
    <row r="2" spans="1:17" x14ac:dyDescent="0.55000000000000004">
      <c r="A2" t="s">
        <v>13</v>
      </c>
      <c r="B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17</v>
      </c>
      <c r="M2" t="s">
        <v>18</v>
      </c>
      <c r="Q2">
        <f>E8/H8</f>
        <v>12.5</v>
      </c>
    </row>
    <row r="3" spans="1:17" x14ac:dyDescent="0.55000000000000004">
      <c r="A3">
        <v>15</v>
      </c>
      <c r="B3">
        <v>16.8</v>
      </c>
      <c r="F3">
        <f>0.166*10^3</f>
        <v>166</v>
      </c>
      <c r="I3">
        <f>0.13*10^3</f>
        <v>130</v>
      </c>
      <c r="J3">
        <f t="shared" ref="J3:J15" si="0">I3/F3</f>
        <v>0.7831325301204819</v>
      </c>
      <c r="K3" t="e">
        <f>#REF!/#REF!</f>
        <v>#REF!</v>
      </c>
      <c r="L3">
        <v>0</v>
      </c>
      <c r="Q3">
        <f t="shared" ref="Q3:Q24" si="1">E9/H9</f>
        <v>12.5</v>
      </c>
    </row>
    <row r="4" spans="1:17" x14ac:dyDescent="0.55000000000000004">
      <c r="A4">
        <v>19.899999999999999</v>
      </c>
      <c r="F4">
        <v>300</v>
      </c>
      <c r="I4">
        <v>240</v>
      </c>
      <c r="J4">
        <f t="shared" si="0"/>
        <v>0.8</v>
      </c>
      <c r="K4" t="e">
        <f>#REF!/#REF!</f>
        <v>#REF!</v>
      </c>
      <c r="L4" t="e">
        <f>#REF!/#REF!</f>
        <v>#REF!</v>
      </c>
      <c r="Q4">
        <f t="shared" si="1"/>
        <v>12.048192771084338</v>
      </c>
    </row>
    <row r="5" spans="1:17" x14ac:dyDescent="0.55000000000000004">
      <c r="A5">
        <v>25.1</v>
      </c>
      <c r="B5">
        <v>26.7</v>
      </c>
      <c r="F5">
        <v>475</v>
      </c>
      <c r="I5">
        <v>390</v>
      </c>
      <c r="J5">
        <f t="shared" si="0"/>
        <v>0.82105263157894737</v>
      </c>
      <c r="K5" t="e">
        <f>#REF!/#REF!</f>
        <v>#REF!</v>
      </c>
      <c r="L5" t="e">
        <f>#REF!/#REF!</f>
        <v>#REF!</v>
      </c>
      <c r="Q5">
        <f t="shared" si="1"/>
        <v>12.658227848101266</v>
      </c>
    </row>
    <row r="6" spans="1:17" x14ac:dyDescent="0.55000000000000004">
      <c r="F6">
        <v>500</v>
      </c>
      <c r="I6">
        <v>410</v>
      </c>
      <c r="J6">
        <f t="shared" si="0"/>
        <v>0.82</v>
      </c>
      <c r="K6" t="e">
        <f>#REF!/#REF!</f>
        <v>#REF!</v>
      </c>
      <c r="L6" t="e">
        <f>#REF!/#REF!</f>
        <v>#REF!</v>
      </c>
      <c r="Q6">
        <f t="shared" si="1"/>
        <v>12.711864406779661</v>
      </c>
    </row>
    <row r="7" spans="1:17" x14ac:dyDescent="0.55000000000000004">
      <c r="A7">
        <v>30.1</v>
      </c>
      <c r="B7">
        <v>28</v>
      </c>
      <c r="F7">
        <v>610</v>
      </c>
      <c r="I7">
        <v>510</v>
      </c>
      <c r="J7">
        <f t="shared" si="0"/>
        <v>0.83606557377049184</v>
      </c>
      <c r="K7" t="e">
        <f>#REF!/#REF!</f>
        <v>#REF!</v>
      </c>
      <c r="L7" t="e">
        <f>#REF!/#REF!</f>
        <v>#REF!</v>
      </c>
      <c r="Q7">
        <f t="shared" si="1"/>
        <v>12.903225806451612</v>
      </c>
    </row>
    <row r="8" spans="1:17" x14ac:dyDescent="0.55000000000000004">
      <c r="C8">
        <v>1</v>
      </c>
      <c r="D8">
        <v>0.5</v>
      </c>
      <c r="E8">
        <v>500</v>
      </c>
      <c r="F8">
        <v>26</v>
      </c>
      <c r="G8">
        <v>5</v>
      </c>
      <c r="H8">
        <v>40</v>
      </c>
      <c r="I8">
        <v>20</v>
      </c>
      <c r="J8">
        <f t="shared" si="0"/>
        <v>0.76923076923076927</v>
      </c>
      <c r="K8" t="e">
        <f>#REF!/#REF!</f>
        <v>#REF!</v>
      </c>
      <c r="L8" t="e">
        <f>#REF!/#REF!</f>
        <v>#REF!</v>
      </c>
      <c r="M8" t="s">
        <v>19</v>
      </c>
      <c r="Q8">
        <f t="shared" si="1"/>
        <v>13.043478260869565</v>
      </c>
    </row>
    <row r="9" spans="1:17" x14ac:dyDescent="0.55000000000000004">
      <c r="C9">
        <v>2</v>
      </c>
      <c r="D9">
        <v>0.8</v>
      </c>
      <c r="E9">
        <v>500</v>
      </c>
      <c r="F9">
        <v>41</v>
      </c>
      <c r="G9">
        <v>8.4</v>
      </c>
      <c r="H9">
        <v>40</v>
      </c>
      <c r="I9">
        <v>30</v>
      </c>
      <c r="J9">
        <f t="shared" si="0"/>
        <v>0.73170731707317072</v>
      </c>
      <c r="K9" t="e">
        <f>#REF!/#REF!</f>
        <v>#REF!</v>
      </c>
      <c r="L9" t="e">
        <f>#REF!/#REF!</f>
        <v>#REF!</v>
      </c>
      <c r="M9" t="s">
        <v>19</v>
      </c>
      <c r="Q9">
        <f t="shared" si="1"/>
        <v>6.666666666666667</v>
      </c>
    </row>
    <row r="10" spans="1:17" x14ac:dyDescent="0.55000000000000004">
      <c r="C10">
        <v>3</v>
      </c>
      <c r="D10">
        <v>0.45</v>
      </c>
      <c r="E10">
        <v>1000</v>
      </c>
      <c r="F10">
        <v>46</v>
      </c>
      <c r="G10">
        <v>4.2</v>
      </c>
      <c r="H10">
        <v>83</v>
      </c>
      <c r="I10">
        <v>30</v>
      </c>
      <c r="J10">
        <f t="shared" si="0"/>
        <v>0.65217391304347827</v>
      </c>
      <c r="K10" t="e">
        <f>#REF!/#REF!</f>
        <v>#REF!</v>
      </c>
      <c r="L10" t="e">
        <f>#REF!/#REF!</f>
        <v>#REF!</v>
      </c>
      <c r="M10" t="s">
        <v>19</v>
      </c>
      <c r="Q10">
        <f t="shared" si="1"/>
        <v>7.44</v>
      </c>
    </row>
    <row r="11" spans="1:17" x14ac:dyDescent="0.55000000000000004">
      <c r="C11">
        <v>4</v>
      </c>
      <c r="D11">
        <v>1</v>
      </c>
      <c r="E11">
        <v>1000</v>
      </c>
      <c r="F11">
        <v>108</v>
      </c>
      <c r="G11">
        <v>11.1</v>
      </c>
      <c r="H11">
        <v>79</v>
      </c>
      <c r="I11">
        <v>90</v>
      </c>
      <c r="J11">
        <f t="shared" si="0"/>
        <v>0.83333333333333337</v>
      </c>
      <c r="K11" t="e">
        <f>#REF!/#REF!</f>
        <v>#REF!</v>
      </c>
      <c r="L11" t="e">
        <f>#REF!/#REF!</f>
        <v>#REF!</v>
      </c>
      <c r="M11" t="s">
        <v>19</v>
      </c>
      <c r="Q11">
        <f t="shared" si="1"/>
        <v>6.8181818181818183</v>
      </c>
    </row>
    <row r="12" spans="1:17" x14ac:dyDescent="0.55000000000000004">
      <c r="C12">
        <v>5</v>
      </c>
      <c r="D12">
        <v>1.5</v>
      </c>
      <c r="E12">
        <v>1500</v>
      </c>
      <c r="F12">
        <v>240</v>
      </c>
      <c r="G12">
        <v>16</v>
      </c>
      <c r="H12">
        <v>118</v>
      </c>
      <c r="I12">
        <v>200</v>
      </c>
      <c r="J12">
        <f t="shared" si="0"/>
        <v>0.83333333333333337</v>
      </c>
      <c r="K12" t="e">
        <f>#REF!/#REF!</f>
        <v>#REF!</v>
      </c>
      <c r="L12" t="e">
        <f>#REF!/#REF!</f>
        <v>#REF!</v>
      </c>
      <c r="M12" t="s">
        <v>19</v>
      </c>
      <c r="Q12">
        <f t="shared" si="1"/>
        <v>7.4074074074074074</v>
      </c>
    </row>
    <row r="13" spans="1:17" x14ac:dyDescent="0.55000000000000004">
      <c r="C13">
        <v>6</v>
      </c>
      <c r="D13">
        <v>2.2000000000000002</v>
      </c>
      <c r="E13">
        <v>2000</v>
      </c>
      <c r="F13">
        <v>460</v>
      </c>
      <c r="G13">
        <v>23.5</v>
      </c>
      <c r="H13">
        <v>155</v>
      </c>
      <c r="I13">
        <v>380</v>
      </c>
      <c r="J13">
        <f t="shared" si="0"/>
        <v>0.82608695652173914</v>
      </c>
      <c r="K13" t="e">
        <f>#REF!/#REF!</f>
        <v>#REF!</v>
      </c>
      <c r="L13" t="e">
        <f>#REF!/#REF!</f>
        <v>#REF!</v>
      </c>
      <c r="M13" t="s">
        <v>19</v>
      </c>
      <c r="Q13">
        <f t="shared" si="1"/>
        <v>7.6470588235294121</v>
      </c>
    </row>
    <row r="14" spans="1:17" x14ac:dyDescent="0.55000000000000004">
      <c r="C14">
        <v>7</v>
      </c>
      <c r="D14">
        <v>2.4</v>
      </c>
      <c r="E14">
        <v>3000</v>
      </c>
      <c r="F14">
        <v>750</v>
      </c>
      <c r="G14">
        <v>26</v>
      </c>
      <c r="H14">
        <v>230</v>
      </c>
      <c r="I14">
        <f>0.64*10^3</f>
        <v>640</v>
      </c>
      <c r="J14">
        <f t="shared" si="0"/>
        <v>0.85333333333333339</v>
      </c>
      <c r="K14" t="e">
        <f>#REF!/#REF!</f>
        <v>#REF!</v>
      </c>
      <c r="L14" t="e">
        <f>#REF!/#REF!</f>
        <v>#REF!</v>
      </c>
      <c r="M14" t="s">
        <v>19</v>
      </c>
      <c r="Q14">
        <f t="shared" si="1"/>
        <v>3.5211267605633805</v>
      </c>
    </row>
    <row r="15" spans="1:17" x14ac:dyDescent="0.55000000000000004">
      <c r="C15">
        <v>1</v>
      </c>
      <c r="D15">
        <v>1.3</v>
      </c>
      <c r="E15">
        <v>400</v>
      </c>
      <c r="F15">
        <v>63</v>
      </c>
      <c r="G15">
        <v>8.8000000000000007</v>
      </c>
      <c r="H15">
        <v>60</v>
      </c>
      <c r="I15">
        <v>50</v>
      </c>
      <c r="J15">
        <f t="shared" si="0"/>
        <v>0.79365079365079361</v>
      </c>
      <c r="K15" t="e">
        <f>#REF!/#REF!</f>
        <v>#REF!</v>
      </c>
      <c r="L15" t="e">
        <f>#REF!/#REF!</f>
        <v>#REF!</v>
      </c>
      <c r="M15" t="s">
        <v>20</v>
      </c>
      <c r="N15">
        <f>6/4</f>
        <v>1.5</v>
      </c>
      <c r="O15">
        <f>E15/H15</f>
        <v>6.666666666666667</v>
      </c>
      <c r="Q15">
        <f t="shared" si="1"/>
        <v>3.3333333333333335</v>
      </c>
    </row>
    <row r="16" spans="1:17" x14ac:dyDescent="0.55000000000000004">
      <c r="C16">
        <v>2</v>
      </c>
      <c r="D16">
        <v>2.5</v>
      </c>
      <c r="E16">
        <v>930</v>
      </c>
      <c r="F16">
        <v>240</v>
      </c>
      <c r="G16">
        <v>17</v>
      </c>
      <c r="H16">
        <v>125</v>
      </c>
      <c r="I16">
        <v>220</v>
      </c>
      <c r="J16">
        <f t="shared" ref="J16:J23" si="2">I16/F16</f>
        <v>0.91666666666666663</v>
      </c>
      <c r="K16" t="e">
        <f>#REF!/#REF!</f>
        <v>#REF!</v>
      </c>
      <c r="L16" t="e">
        <f>#REF!/#REF!</f>
        <v>#REF!</v>
      </c>
      <c r="O16">
        <f t="shared" ref="O16:O23" si="3">E16/H16</f>
        <v>7.44</v>
      </c>
      <c r="Q16">
        <f t="shared" si="1"/>
        <v>3.6363636363636362</v>
      </c>
    </row>
    <row r="17" spans="3:17" x14ac:dyDescent="0.55000000000000004">
      <c r="C17">
        <v>3</v>
      </c>
      <c r="D17">
        <v>2.5</v>
      </c>
      <c r="E17">
        <v>1500</v>
      </c>
      <c r="F17">
        <v>400</v>
      </c>
      <c r="G17">
        <v>15</v>
      </c>
      <c r="H17">
        <v>220</v>
      </c>
      <c r="I17">
        <v>340</v>
      </c>
      <c r="J17">
        <f t="shared" si="2"/>
        <v>0.85</v>
      </c>
      <c r="K17" t="e">
        <f>#REF!/#REF!</f>
        <v>#REF!</v>
      </c>
      <c r="L17" t="e">
        <f>#REF!/#REF!</f>
        <v>#REF!</v>
      </c>
      <c r="O17">
        <f t="shared" si="3"/>
        <v>6.8181818181818183</v>
      </c>
      <c r="Q17">
        <f>E23/H23</f>
        <v>3.75234521575985</v>
      </c>
    </row>
    <row r="18" spans="3:17" x14ac:dyDescent="0.55000000000000004">
      <c r="C18">
        <v>4</v>
      </c>
      <c r="D18">
        <v>2.4</v>
      </c>
      <c r="E18">
        <v>2000</v>
      </c>
      <c r="F18">
        <v>500</v>
      </c>
      <c r="G18">
        <v>15.7</v>
      </c>
      <c r="H18">
        <v>270</v>
      </c>
      <c r="I18">
        <v>440</v>
      </c>
      <c r="J18">
        <f t="shared" si="2"/>
        <v>0.88</v>
      </c>
      <c r="L18" t="e">
        <f>#REF!/#REF!</f>
        <v>#REF!</v>
      </c>
      <c r="O18">
        <f t="shared" si="3"/>
        <v>7.4074074074074074</v>
      </c>
      <c r="Q18" t="e">
        <f t="shared" si="1"/>
        <v>#DIV/0!</v>
      </c>
    </row>
    <row r="19" spans="3:17" x14ac:dyDescent="0.55000000000000004">
      <c r="C19">
        <v>5</v>
      </c>
      <c r="D19">
        <v>2.4</v>
      </c>
      <c r="E19">
        <v>2600</v>
      </c>
      <c r="F19">
        <v>650</v>
      </c>
      <c r="G19">
        <v>16</v>
      </c>
      <c r="H19">
        <v>340</v>
      </c>
      <c r="I19">
        <v>580</v>
      </c>
      <c r="J19">
        <f t="shared" si="2"/>
        <v>0.89230769230769236</v>
      </c>
      <c r="L19" t="e">
        <f>#REF!/#REF!</f>
        <v>#REF!</v>
      </c>
      <c r="O19">
        <f t="shared" si="3"/>
        <v>7.6470588235294121</v>
      </c>
      <c r="Q19" t="e">
        <f t="shared" si="1"/>
        <v>#DIV/0!</v>
      </c>
    </row>
    <row r="20" spans="3:17" x14ac:dyDescent="0.55000000000000004">
      <c r="C20">
        <v>1</v>
      </c>
      <c r="D20">
        <v>1.5</v>
      </c>
      <c r="E20">
        <v>500</v>
      </c>
      <c r="F20">
        <f>0.076*10^3</f>
        <v>76</v>
      </c>
      <c r="G20">
        <v>4</v>
      </c>
      <c r="H20">
        <v>142</v>
      </c>
      <c r="I20">
        <f>0.05*10^3</f>
        <v>50</v>
      </c>
      <c r="J20">
        <f t="shared" si="2"/>
        <v>0.65789473684210531</v>
      </c>
      <c r="M20" t="s">
        <v>21</v>
      </c>
      <c r="O20">
        <f t="shared" si="3"/>
        <v>3.5211267605633805</v>
      </c>
      <c r="Q20" t="e">
        <f t="shared" si="1"/>
        <v>#DIV/0!</v>
      </c>
    </row>
    <row r="21" spans="3:17" x14ac:dyDescent="0.55000000000000004">
      <c r="C21">
        <v>2</v>
      </c>
      <c r="D21">
        <v>2</v>
      </c>
      <c r="E21">
        <v>1000</v>
      </c>
      <c r="F21">
        <v>200</v>
      </c>
      <c r="G21">
        <v>5.8</v>
      </c>
      <c r="H21">
        <v>300</v>
      </c>
      <c r="I21">
        <v>170</v>
      </c>
      <c r="J21">
        <f t="shared" si="2"/>
        <v>0.85</v>
      </c>
      <c r="O21">
        <f t="shared" si="3"/>
        <v>3.3333333333333335</v>
      </c>
      <c r="Q21" t="e">
        <f t="shared" si="1"/>
        <v>#DIV/0!</v>
      </c>
    </row>
    <row r="22" spans="3:17" x14ac:dyDescent="0.55000000000000004">
      <c r="C22">
        <v>3</v>
      </c>
      <c r="D22">
        <v>2.42</v>
      </c>
      <c r="E22">
        <v>1620</v>
      </c>
      <c r="F22">
        <v>411</v>
      </c>
      <c r="G22">
        <v>7.4</v>
      </c>
      <c r="H22">
        <v>445.5</v>
      </c>
      <c r="I22">
        <v>340</v>
      </c>
      <c r="J22">
        <f t="shared" si="2"/>
        <v>0.82725060827250607</v>
      </c>
      <c r="O22">
        <f t="shared" si="3"/>
        <v>3.6363636363636362</v>
      </c>
      <c r="Q22" t="e">
        <f t="shared" si="1"/>
        <v>#DIV/0!</v>
      </c>
    </row>
    <row r="23" spans="3:17" x14ac:dyDescent="0.55000000000000004">
      <c r="C23">
        <v>4</v>
      </c>
      <c r="D23">
        <v>2.38</v>
      </c>
      <c r="E23">
        <v>2000</v>
      </c>
      <c r="F23">
        <v>500</v>
      </c>
      <c r="G23">
        <v>7.7</v>
      </c>
      <c r="H23">
        <v>533</v>
      </c>
      <c r="I23">
        <v>420</v>
      </c>
      <c r="J23">
        <f t="shared" si="2"/>
        <v>0.84</v>
      </c>
      <c r="O23">
        <f t="shared" si="3"/>
        <v>3.75234521575985</v>
      </c>
      <c r="Q23" t="e">
        <f t="shared" si="1"/>
        <v>#DIV/0!</v>
      </c>
    </row>
    <row r="24" spans="3:17" x14ac:dyDescent="0.55000000000000004">
      <c r="Q24" t="e">
        <f t="shared" si="1"/>
        <v>#DIV/0!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397DB2B13F4A8128BCBA807AB68F" ma:contentTypeVersion="13" ma:contentTypeDescription="Crée un document." ma:contentTypeScope="" ma:versionID="e2c07a5e118e2d6fc7886d0acac9d23c">
  <xsd:schema xmlns:xsd="http://www.w3.org/2001/XMLSchema" xmlns:xs="http://www.w3.org/2001/XMLSchema" xmlns:p="http://schemas.microsoft.com/office/2006/metadata/properties" xmlns:ns2="f0e57a40-d21c-4350-8d89-3cbca77c86e5" xmlns:ns3="cf1bc1e8-2313-4f27-95b9-9b44f03bfd6d" targetNamespace="http://schemas.microsoft.com/office/2006/metadata/properties" ma:root="true" ma:fieldsID="503a5572dcec5f6d97cadbfe5670af6d" ns2:_="" ns3:_="">
    <xsd:import namespace="f0e57a40-d21c-4350-8d89-3cbca77c86e5"/>
    <xsd:import namespace="cf1bc1e8-2313-4f27-95b9-9b44f03bfd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7a40-d21c-4350-8d89-3cbca77c8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bc1e8-2313-4f27-95b9-9b44f03bfd6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6a1ab8-d0a2-4541-830d-dea3ae3b08eb}" ma:internalName="TaxCatchAll" ma:showField="CatchAllData" ma:web="cf1bc1e8-2313-4f27-95b9-9b44f03bfd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e57a40-d21c-4350-8d89-3cbca77c86e5">
      <Terms xmlns="http://schemas.microsoft.com/office/infopath/2007/PartnerControls"/>
    </lcf76f155ced4ddcb4097134ff3c332f>
    <TaxCatchAll xmlns="cf1bc1e8-2313-4f27-95b9-9b44f03bfd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A935B4-186E-4D05-8C5B-8C5A9B494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57a40-d21c-4350-8d89-3cbca77c86e5"/>
    <ds:schemaRef ds:uri="cf1bc1e8-2313-4f27-95b9-9b44f03bfd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3CAC0B-9307-4181-9720-A56C5FDC8C45}">
  <ds:schemaRefs>
    <ds:schemaRef ds:uri="http://schemas.microsoft.com/office/2006/metadata/properties"/>
    <ds:schemaRef ds:uri="http://schemas.microsoft.com/office/infopath/2007/PartnerControls"/>
    <ds:schemaRef ds:uri="f0e57a40-d21c-4350-8d89-3cbca77c86e5"/>
    <ds:schemaRef ds:uri="cf1bc1e8-2313-4f27-95b9-9b44f03bfd6d"/>
  </ds:schemaRefs>
</ds:datastoreItem>
</file>

<file path=customXml/itemProps3.xml><?xml version="1.0" encoding="utf-8"?>
<ds:datastoreItem xmlns:ds="http://schemas.openxmlformats.org/officeDocument/2006/customXml" ds:itemID="{F400D53B-102B-4830-82D2-29199F60AE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Henderson Olivier</cp:lastModifiedBy>
  <cp:revision/>
  <dcterms:created xsi:type="dcterms:W3CDTF">2025-04-04T13:22:52Z</dcterms:created>
  <dcterms:modified xsi:type="dcterms:W3CDTF">2025-04-08T09:21:24Z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0x010100397B397DB2B13F4A8128BCBA807AB68F</vt:lpwstr>
  </property>
  <property fmtid="{D5CDD505-2E9C-101B-9397-08002B2CF9AE}" pid="3" name="MediaServiceImageTags">
    <vt:lpwstr/>
  </property>
</Properties>
</file>