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4120ab573b6b1cf2/Рабочий стол/учеба/эксель/4/Topic 3/"/>
    </mc:Choice>
  </mc:AlternateContent>
  <xr:revisionPtr revIDLastSave="61" documentId="13_ncr:1_{C30FA186-3A0D-44CA-A88F-C9BF7A8D6BCC}" xr6:coauthVersionLast="47" xr6:coauthVersionMax="47" xr10:uidLastSave="{1027334F-C0C2-4AC5-912A-3D8E5679C35F}"/>
  <bookViews>
    <workbookView xWindow="-108" yWindow="-108" windowWidth="23256" windowHeight="12576" activeTab="2" xr2:uid="{00000000-000D-0000-FFFF-FFFF00000000}"/>
  </bookViews>
  <sheets>
    <sheet name="Выбросы" sheetId="1" r:id="rId1"/>
    <sheet name="Пропуски" sheetId="2" r:id="rId2"/>
    <sheet name="Импутация" sheetId="3" r:id="rId3"/>
    <sheet name="Шовене" sheetId="4" r:id="rId4"/>
    <sheet name="Шовене (1)" sheetId="5" r:id="rId5"/>
    <sheet name="Шовене (2)" sheetId="6" r:id="rId6"/>
    <sheet name="Диксон" sheetId="7" r:id="rId7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adj" localSheetId="2" hidden="1">Импутация!$O$21:$O$26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Импутация!$Q$26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I21" i="3"/>
  <c r="D21" i="3"/>
  <c r="B21" i="3"/>
  <c r="C21" i="3"/>
  <c r="F30" i="3"/>
  <c r="T27" i="1" l="1"/>
  <c r="P16" i="1" l="1"/>
  <c r="P17" i="1"/>
  <c r="P18" i="1"/>
  <c r="P19" i="1"/>
  <c r="O16" i="1"/>
  <c r="O17" i="1"/>
  <c r="O18" i="1"/>
  <c r="O19" i="1"/>
  <c r="M16" i="1"/>
  <c r="M17" i="1"/>
  <c r="M18" i="1"/>
  <c r="M19" i="1"/>
  <c r="L16" i="1"/>
  <c r="L17" i="1"/>
  <c r="L18" i="1"/>
  <c r="L19" i="1"/>
  <c r="J16" i="1"/>
  <c r="J17" i="1"/>
  <c r="J18" i="1"/>
  <c r="J19" i="1"/>
  <c r="I16" i="1"/>
  <c r="I17" i="1"/>
  <c r="I18" i="1"/>
  <c r="I19" i="1"/>
  <c r="G16" i="1"/>
  <c r="G17" i="1"/>
  <c r="G18" i="1"/>
  <c r="G19" i="1"/>
  <c r="F16" i="1"/>
  <c r="F17" i="1"/>
  <c r="F18" i="1"/>
  <c r="F19" i="1"/>
  <c r="O15" i="1"/>
  <c r="P15" i="1"/>
  <c r="F15" i="1"/>
  <c r="G15" i="1"/>
  <c r="I15" i="1"/>
  <c r="J15" i="1"/>
  <c r="L15" i="1"/>
  <c r="M15" i="1"/>
  <c r="D16" i="1"/>
  <c r="D17" i="1"/>
  <c r="D18" i="1"/>
  <c r="D19" i="1"/>
  <c r="D15" i="1"/>
  <c r="C16" i="1"/>
  <c r="C17" i="1"/>
  <c r="C18" i="1"/>
  <c r="C19" i="1"/>
  <c r="C15" i="1"/>
  <c r="C7" i="7"/>
  <c r="B7" i="7"/>
  <c r="C6" i="7"/>
  <c r="B6" i="7"/>
  <c r="M5" i="7"/>
  <c r="C5" i="7"/>
  <c r="O5" i="7" s="1"/>
  <c r="B5" i="7"/>
  <c r="N5" i="7" s="1"/>
  <c r="C4" i="7"/>
  <c r="B4" i="7"/>
  <c r="Q3" i="7"/>
  <c r="P3" i="7"/>
  <c r="C3" i="7"/>
  <c r="B3" i="7"/>
  <c r="I20" i="6"/>
  <c r="H20" i="6"/>
  <c r="G20" i="6"/>
  <c r="C15" i="6" s="1"/>
  <c r="F20" i="6"/>
  <c r="C14" i="6" s="1"/>
  <c r="E20" i="6"/>
  <c r="I20" i="5"/>
  <c r="G23" i="5" s="1"/>
  <c r="G24" i="5" s="1"/>
  <c r="G25" i="5" s="1"/>
  <c r="G26" i="5" s="1"/>
  <c r="H20" i="5"/>
  <c r="F23" i="5" s="1"/>
  <c r="F24" i="5" s="1"/>
  <c r="F25" i="5" s="1"/>
  <c r="F26" i="5" s="1"/>
  <c r="G20" i="5"/>
  <c r="F20" i="5"/>
  <c r="E20" i="5"/>
  <c r="M47" i="3"/>
  <c r="M43" i="3"/>
  <c r="M42" i="3"/>
  <c r="M40" i="3"/>
  <c r="M32" i="3"/>
  <c r="M25" i="3"/>
  <c r="C9" i="6" l="1"/>
  <c r="C13" i="6"/>
  <c r="C17" i="6"/>
  <c r="C7" i="6"/>
  <c r="C11" i="6"/>
  <c r="J20" i="6"/>
  <c r="C8" i="6"/>
  <c r="C12" i="6"/>
  <c r="C16" i="6"/>
  <c r="K20" i="6"/>
  <c r="C10" i="6"/>
  <c r="M20" i="6" l="1"/>
  <c r="G23" i="6"/>
  <c r="G24" i="6" s="1"/>
  <c r="G25" i="6" s="1"/>
  <c r="G26" i="6" s="1"/>
  <c r="F23" i="6"/>
  <c r="F24" i="6" s="1"/>
  <c r="F25" i="6" s="1"/>
  <c r="F26" i="6" s="1"/>
  <c r="L20" i="6"/>
  <c r="L21" i="3" l="1"/>
  <c r="J21" i="2"/>
  <c r="B14" i="4"/>
  <c r="B13" i="4"/>
  <c r="B12" i="4"/>
  <c r="B15" i="4" s="1"/>
  <c r="B16" i="4" s="1"/>
  <c r="B18" i="4" s="1"/>
  <c r="L25" i="3"/>
  <c r="L24" i="3"/>
  <c r="L23" i="3"/>
  <c r="L22" i="3"/>
  <c r="J32" i="3"/>
  <c r="J40" i="3"/>
  <c r="J42" i="3"/>
  <c r="J43" i="3"/>
  <c r="J47" i="3"/>
  <c r="I22" i="3"/>
  <c r="I23" i="3"/>
  <c r="I24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1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G60" i="3"/>
  <c r="C60" i="3"/>
  <c r="B60" i="3"/>
  <c r="G59" i="3"/>
  <c r="C59" i="3"/>
  <c r="B59" i="3"/>
  <c r="G58" i="3"/>
  <c r="C58" i="3"/>
  <c r="B58" i="3"/>
  <c r="G57" i="3"/>
  <c r="C57" i="3"/>
  <c r="B57" i="3"/>
  <c r="G56" i="3"/>
  <c r="C56" i="3"/>
  <c r="B56" i="3"/>
  <c r="G55" i="3"/>
  <c r="C55" i="3"/>
  <c r="B55" i="3"/>
  <c r="G54" i="3"/>
  <c r="C54" i="3"/>
  <c r="B54" i="3"/>
  <c r="G53" i="3"/>
  <c r="C53" i="3"/>
  <c r="B53" i="3"/>
  <c r="G52" i="3"/>
  <c r="C52" i="3"/>
  <c r="B52" i="3"/>
  <c r="G51" i="3"/>
  <c r="C51" i="3"/>
  <c r="B51" i="3"/>
  <c r="G50" i="3"/>
  <c r="C50" i="3"/>
  <c r="B50" i="3"/>
  <c r="G49" i="3"/>
  <c r="C49" i="3"/>
  <c r="B49" i="3"/>
  <c r="G48" i="3"/>
  <c r="C48" i="3"/>
  <c r="B48" i="3"/>
  <c r="G47" i="3"/>
  <c r="C47" i="3"/>
  <c r="B47" i="3"/>
  <c r="G46" i="3"/>
  <c r="C46" i="3"/>
  <c r="B46" i="3"/>
  <c r="G45" i="3"/>
  <c r="C45" i="3"/>
  <c r="B45" i="3"/>
  <c r="G44" i="3"/>
  <c r="C44" i="3"/>
  <c r="B44" i="3"/>
  <c r="G43" i="3"/>
  <c r="C43" i="3"/>
  <c r="B43" i="3"/>
  <c r="G42" i="3"/>
  <c r="C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G26" i="3"/>
  <c r="C26" i="3"/>
  <c r="B26" i="3"/>
  <c r="G25" i="3"/>
  <c r="F25" i="3"/>
  <c r="C25" i="3"/>
  <c r="B25" i="3"/>
  <c r="G24" i="3"/>
  <c r="F24" i="3"/>
  <c r="C24" i="3"/>
  <c r="B24" i="3"/>
  <c r="G23" i="3"/>
  <c r="F23" i="3"/>
  <c r="C23" i="3"/>
  <c r="B23" i="3"/>
  <c r="G22" i="3"/>
  <c r="F22" i="3"/>
  <c r="C22" i="3"/>
  <c r="B22" i="3"/>
  <c r="G21" i="3"/>
  <c r="F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L26" i="3" l="1"/>
  <c r="F27" i="3"/>
  <c r="F29" i="3" l="1"/>
  <c r="D60" i="3" l="1"/>
  <c r="D52" i="3"/>
  <c r="D44" i="3"/>
  <c r="D36" i="3"/>
  <c r="D28" i="3"/>
  <c r="D58" i="3"/>
  <c r="D50" i="3"/>
  <c r="D42" i="3"/>
  <c r="D34" i="3"/>
  <c r="D25" i="3"/>
  <c r="D26" i="3"/>
  <c r="D35" i="3"/>
  <c r="D43" i="3"/>
  <c r="D51" i="3"/>
  <c r="D59" i="3"/>
  <c r="D31" i="3"/>
  <c r="D47" i="3"/>
  <c r="D30" i="3"/>
  <c r="D45" i="3"/>
  <c r="D29" i="3"/>
  <c r="D24" i="3"/>
  <c r="D27" i="3"/>
  <c r="D57" i="3"/>
  <c r="D49" i="3"/>
  <c r="D41" i="3"/>
  <c r="D33" i="3"/>
  <c r="D39" i="3"/>
  <c r="D55" i="3"/>
  <c r="D53" i="3"/>
  <c r="D37" i="3"/>
  <c r="D56" i="3"/>
  <c r="D48" i="3"/>
  <c r="D40" i="3"/>
  <c r="D32" i="3"/>
  <c r="D23" i="3"/>
  <c r="D54" i="3"/>
  <c r="D46" i="3"/>
  <c r="D38" i="3"/>
  <c r="D22" i="3"/>
  <c r="H54" i="3" l="1"/>
  <c r="H41" i="3"/>
  <c r="H47" i="3"/>
  <c r="H44" i="3"/>
  <c r="H48" i="3"/>
  <c r="H53" i="3"/>
  <c r="H49" i="3"/>
  <c r="H24" i="3"/>
  <c r="H30" i="3"/>
  <c r="H31" i="3"/>
  <c r="H35" i="3"/>
  <c r="H34" i="3"/>
  <c r="H52" i="3"/>
  <c r="H40" i="3"/>
  <c r="H39" i="3"/>
  <c r="H58" i="3"/>
  <c r="H38" i="3"/>
  <c r="H23" i="3"/>
  <c r="H56" i="3"/>
  <c r="H57" i="3"/>
  <c r="H59" i="3"/>
  <c r="H26" i="3"/>
  <c r="H42" i="3"/>
  <c r="H28" i="3"/>
  <c r="H60" i="3"/>
  <c r="H37" i="3"/>
  <c r="H45" i="3"/>
  <c r="H43" i="3"/>
  <c r="H22" i="3"/>
  <c r="H46" i="3"/>
  <c r="H32" i="3"/>
  <c r="H21" i="3"/>
  <c r="H55" i="3"/>
  <c r="H33" i="3"/>
  <c r="H27" i="3"/>
  <c r="H29" i="3"/>
  <c r="H51" i="3"/>
  <c r="H25" i="3"/>
  <c r="H50" i="3"/>
  <c r="H36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1" i="1"/>
  <c r="D24" i="1" s="1"/>
  <c r="U28" i="1" l="1"/>
  <c r="U31" i="1"/>
  <c r="U34" i="1"/>
  <c r="U37" i="1"/>
  <c r="U40" i="1"/>
  <c r="U43" i="1"/>
  <c r="U46" i="1"/>
  <c r="U49" i="1"/>
  <c r="U52" i="1"/>
  <c r="U55" i="1"/>
  <c r="U58" i="1"/>
  <c r="U61" i="1"/>
  <c r="U64" i="1"/>
  <c r="U67" i="1"/>
  <c r="U70" i="1"/>
  <c r="U73" i="1"/>
  <c r="U76" i="1"/>
  <c r="U79" i="1"/>
  <c r="U82" i="1"/>
  <c r="U85" i="1"/>
  <c r="U88" i="1"/>
  <c r="U91" i="1"/>
  <c r="U94" i="1"/>
  <c r="U97" i="1"/>
  <c r="U100" i="1"/>
  <c r="U103" i="1"/>
  <c r="U106" i="1"/>
  <c r="U109" i="1"/>
  <c r="U112" i="1"/>
  <c r="U115" i="1"/>
  <c r="U118" i="1"/>
  <c r="U121" i="1"/>
  <c r="U124" i="1"/>
  <c r="U127" i="1"/>
  <c r="U130" i="1"/>
  <c r="U133" i="1"/>
  <c r="U136" i="1"/>
  <c r="U139" i="1"/>
  <c r="U142" i="1"/>
  <c r="U145" i="1"/>
  <c r="U148" i="1"/>
  <c r="U151" i="1"/>
  <c r="U154" i="1"/>
  <c r="U157" i="1"/>
  <c r="U160" i="1"/>
  <c r="U163" i="1"/>
  <c r="U166" i="1"/>
  <c r="U169" i="1"/>
  <c r="U172" i="1"/>
  <c r="U175" i="1"/>
  <c r="U178" i="1"/>
  <c r="U181" i="1"/>
  <c r="U184" i="1"/>
  <c r="U187" i="1"/>
  <c r="U190" i="1"/>
  <c r="U193" i="1"/>
  <c r="U196" i="1"/>
  <c r="U199" i="1"/>
  <c r="U202" i="1"/>
  <c r="U205" i="1"/>
  <c r="U208" i="1"/>
  <c r="U211" i="1"/>
  <c r="U214" i="1"/>
  <c r="U217" i="1"/>
  <c r="U29" i="1"/>
  <c r="U32" i="1"/>
  <c r="U35" i="1"/>
  <c r="U38" i="1"/>
  <c r="U41" i="1"/>
  <c r="U44" i="1"/>
  <c r="U47" i="1"/>
  <c r="U50" i="1"/>
  <c r="U53" i="1"/>
  <c r="U56" i="1"/>
  <c r="U59" i="1"/>
  <c r="U62" i="1"/>
  <c r="U65" i="1"/>
  <c r="U68" i="1"/>
  <c r="U71" i="1"/>
  <c r="U74" i="1"/>
  <c r="U77" i="1"/>
  <c r="U80" i="1"/>
  <c r="U83" i="1"/>
  <c r="U86" i="1"/>
  <c r="U89" i="1"/>
  <c r="U92" i="1"/>
  <c r="U95" i="1"/>
  <c r="U98" i="1"/>
  <c r="U101" i="1"/>
  <c r="U104" i="1"/>
  <c r="U107" i="1"/>
  <c r="U110" i="1"/>
  <c r="U113" i="1"/>
  <c r="U116" i="1"/>
  <c r="U119" i="1"/>
  <c r="U122" i="1"/>
  <c r="U125" i="1"/>
  <c r="U128" i="1"/>
  <c r="U131" i="1"/>
  <c r="U134" i="1"/>
  <c r="U137" i="1"/>
  <c r="U140" i="1"/>
  <c r="U143" i="1"/>
  <c r="U146" i="1"/>
  <c r="U149" i="1"/>
  <c r="U152" i="1"/>
  <c r="U155" i="1"/>
  <c r="U158" i="1"/>
  <c r="U161" i="1"/>
  <c r="U164" i="1"/>
  <c r="U167" i="1"/>
  <c r="U170" i="1"/>
  <c r="U173" i="1"/>
  <c r="U176" i="1"/>
  <c r="U179" i="1"/>
  <c r="U182" i="1"/>
  <c r="U185" i="1"/>
  <c r="U188" i="1"/>
  <c r="U191" i="1"/>
  <c r="U194" i="1"/>
  <c r="U197" i="1"/>
  <c r="U200" i="1"/>
  <c r="U203" i="1"/>
  <c r="U206" i="1"/>
  <c r="U209" i="1"/>
  <c r="U212" i="1"/>
  <c r="U215" i="1"/>
  <c r="U218" i="1"/>
  <c r="U221" i="1"/>
  <c r="U224" i="1"/>
  <c r="U227" i="1"/>
  <c r="U230" i="1"/>
  <c r="U233" i="1"/>
  <c r="U236" i="1"/>
  <c r="U239" i="1"/>
  <c r="U242" i="1"/>
  <c r="U245" i="1"/>
  <c r="U248" i="1"/>
  <c r="U251" i="1"/>
  <c r="U254" i="1"/>
  <c r="U257" i="1"/>
  <c r="U260" i="1"/>
  <c r="U263" i="1"/>
  <c r="U266" i="1"/>
  <c r="U269" i="1"/>
  <c r="U272" i="1"/>
  <c r="U275" i="1"/>
  <c r="U278" i="1"/>
  <c r="U281" i="1"/>
  <c r="U27" i="1"/>
  <c r="U33" i="1"/>
  <c r="U39" i="1"/>
  <c r="U45" i="1"/>
  <c r="U51" i="1"/>
  <c r="U57" i="1"/>
  <c r="U63" i="1"/>
  <c r="U69" i="1"/>
  <c r="U75" i="1"/>
  <c r="U81" i="1"/>
  <c r="U87" i="1"/>
  <c r="U93" i="1"/>
  <c r="U99" i="1"/>
  <c r="U105" i="1"/>
  <c r="U111" i="1"/>
  <c r="U117" i="1"/>
  <c r="U123" i="1"/>
  <c r="U129" i="1"/>
  <c r="U135" i="1"/>
  <c r="U141" i="1"/>
  <c r="U147" i="1"/>
  <c r="U153" i="1"/>
  <c r="U159" i="1"/>
  <c r="U165" i="1"/>
  <c r="U171" i="1"/>
  <c r="U177" i="1"/>
  <c r="U183" i="1"/>
  <c r="U189" i="1"/>
  <c r="U195" i="1"/>
  <c r="U201" i="1"/>
  <c r="U207" i="1"/>
  <c r="U213" i="1"/>
  <c r="U219" i="1"/>
  <c r="U228" i="1"/>
  <c r="U237" i="1"/>
  <c r="U220" i="1"/>
  <c r="U229" i="1"/>
  <c r="U238" i="1"/>
  <c r="U225" i="1"/>
  <c r="U234" i="1"/>
  <c r="U243" i="1"/>
  <c r="U252" i="1"/>
  <c r="U261" i="1"/>
  <c r="U270" i="1"/>
  <c r="U279" i="1"/>
  <c r="U283" i="1"/>
  <c r="U286" i="1"/>
  <c r="U289" i="1"/>
  <c r="U292" i="1"/>
  <c r="U295" i="1"/>
  <c r="U298" i="1"/>
  <c r="U301" i="1"/>
  <c r="U304" i="1"/>
  <c r="U307" i="1"/>
  <c r="U310" i="1"/>
  <c r="U313" i="1"/>
  <c r="U316" i="1"/>
  <c r="U319" i="1"/>
  <c r="U322" i="1"/>
  <c r="U325" i="1"/>
  <c r="U328" i="1"/>
  <c r="U331" i="1"/>
  <c r="U334" i="1"/>
  <c r="U337" i="1"/>
  <c r="U340" i="1"/>
  <c r="U343" i="1"/>
  <c r="U346" i="1"/>
  <c r="U349" i="1"/>
  <c r="U352" i="1"/>
  <c r="U355" i="1"/>
  <c r="U358" i="1"/>
  <c r="U361" i="1"/>
  <c r="U364" i="1"/>
  <c r="U367" i="1"/>
  <c r="U370" i="1"/>
  <c r="U373" i="1"/>
  <c r="U376" i="1"/>
  <c r="U379" i="1"/>
  <c r="U382" i="1"/>
  <c r="U385" i="1"/>
  <c r="U388" i="1"/>
  <c r="U391" i="1"/>
  <c r="U394" i="1"/>
  <c r="U397" i="1"/>
  <c r="U30" i="1"/>
  <c r="U48" i="1"/>
  <c r="U66" i="1"/>
  <c r="U84" i="1"/>
  <c r="U102" i="1"/>
  <c r="U120" i="1"/>
  <c r="U138" i="1"/>
  <c r="U156" i="1"/>
  <c r="U174" i="1"/>
  <c r="U192" i="1"/>
  <c r="U204" i="1"/>
  <c r="U216" i="1"/>
  <c r="U226" i="1"/>
  <c r="U235" i="1"/>
  <c r="U244" i="1"/>
  <c r="U249" i="1"/>
  <c r="U265" i="1"/>
  <c r="U271" i="1"/>
  <c r="U276" i="1"/>
  <c r="U285" i="1"/>
  <c r="U296" i="1"/>
  <c r="U303" i="1"/>
  <c r="U314" i="1"/>
  <c r="U321" i="1"/>
  <c r="U332" i="1"/>
  <c r="U339" i="1"/>
  <c r="U250" i="1"/>
  <c r="U255" i="1"/>
  <c r="U277" i="1"/>
  <c r="U282" i="1"/>
  <c r="U293" i="1"/>
  <c r="U300" i="1"/>
  <c r="U311" i="1"/>
  <c r="U318" i="1"/>
  <c r="U329" i="1"/>
  <c r="U336" i="1"/>
  <c r="U347" i="1"/>
  <c r="U354" i="1"/>
  <c r="U365" i="1"/>
  <c r="U372" i="1"/>
  <c r="U383" i="1"/>
  <c r="U390" i="1"/>
  <c r="U36" i="1"/>
  <c r="U54" i="1"/>
  <c r="U72" i="1"/>
  <c r="U90" i="1"/>
  <c r="U108" i="1"/>
  <c r="U126" i="1"/>
  <c r="U144" i="1"/>
  <c r="U162" i="1"/>
  <c r="U180" i="1"/>
  <c r="U256" i="1"/>
  <c r="U262" i="1"/>
  <c r="U267" i="1"/>
  <c r="U290" i="1"/>
  <c r="U297" i="1"/>
  <c r="U308" i="1"/>
  <c r="U315" i="1"/>
  <c r="U326" i="1"/>
  <c r="U333" i="1"/>
  <c r="U344" i="1"/>
  <c r="U351" i="1"/>
  <c r="U362" i="1"/>
  <c r="U369" i="1"/>
  <c r="U380" i="1"/>
  <c r="U387" i="1"/>
  <c r="U398" i="1"/>
  <c r="U401" i="1"/>
  <c r="U404" i="1"/>
  <c r="U407" i="1"/>
  <c r="U410" i="1"/>
  <c r="U413" i="1"/>
  <c r="U416" i="1"/>
  <c r="U419" i="1"/>
  <c r="U422" i="1"/>
  <c r="U425" i="1"/>
  <c r="U428" i="1"/>
  <c r="U431" i="1"/>
  <c r="U434" i="1"/>
  <c r="U437" i="1"/>
  <c r="U440" i="1"/>
  <c r="U443" i="1"/>
  <c r="U446" i="1"/>
  <c r="U449" i="1"/>
  <c r="U452" i="1"/>
  <c r="U455" i="1"/>
  <c r="U458" i="1"/>
  <c r="U461" i="1"/>
  <c r="U464" i="1"/>
  <c r="U467" i="1"/>
  <c r="U470" i="1"/>
  <c r="U473" i="1"/>
  <c r="U476" i="1"/>
  <c r="U479" i="1"/>
  <c r="U482" i="1"/>
  <c r="U485" i="1"/>
  <c r="U488" i="1"/>
  <c r="U491" i="1"/>
  <c r="U494" i="1"/>
  <c r="U42" i="1"/>
  <c r="U60" i="1"/>
  <c r="U78" i="1"/>
  <c r="U96" i="1"/>
  <c r="U114" i="1"/>
  <c r="U132" i="1"/>
  <c r="U150" i="1"/>
  <c r="U168" i="1"/>
  <c r="U186" i="1"/>
  <c r="U222" i="1"/>
  <c r="U231" i="1"/>
  <c r="U240" i="1"/>
  <c r="U247" i="1"/>
  <c r="U253" i="1"/>
  <c r="U258" i="1"/>
  <c r="U274" i="1"/>
  <c r="U280" i="1"/>
  <c r="U284" i="1"/>
  <c r="U291" i="1"/>
  <c r="U302" i="1"/>
  <c r="U309" i="1"/>
  <c r="U320" i="1"/>
  <c r="U327" i="1"/>
  <c r="U338" i="1"/>
  <c r="U345" i="1"/>
  <c r="U356" i="1"/>
  <c r="U363" i="1"/>
  <c r="U374" i="1"/>
  <c r="U381" i="1"/>
  <c r="U392" i="1"/>
  <c r="U399" i="1"/>
  <c r="U402" i="1"/>
  <c r="U405" i="1"/>
  <c r="U408" i="1"/>
  <c r="U411" i="1"/>
  <c r="U414" i="1"/>
  <c r="U417" i="1"/>
  <c r="U420" i="1"/>
  <c r="U423" i="1"/>
  <c r="U426" i="1"/>
  <c r="U429" i="1"/>
  <c r="U432" i="1"/>
  <c r="U435" i="1"/>
  <c r="U438" i="1"/>
  <c r="U441" i="1"/>
  <c r="U444" i="1"/>
  <c r="U447" i="1"/>
  <c r="U450" i="1"/>
  <c r="U453" i="1"/>
  <c r="U456" i="1"/>
  <c r="U459" i="1"/>
  <c r="U462" i="1"/>
  <c r="U465" i="1"/>
  <c r="U468" i="1"/>
  <c r="U471" i="1"/>
  <c r="U474" i="1"/>
  <c r="U477" i="1"/>
  <c r="U480" i="1"/>
  <c r="U483" i="1"/>
  <c r="U486" i="1"/>
  <c r="U489" i="1"/>
  <c r="U492" i="1"/>
  <c r="U198" i="1"/>
  <c r="U268" i="1"/>
  <c r="U294" i="1"/>
  <c r="U305" i="1"/>
  <c r="U353" i="1"/>
  <c r="U360" i="1"/>
  <c r="U389" i="1"/>
  <c r="U396" i="1"/>
  <c r="U495" i="1"/>
  <c r="U246" i="1"/>
  <c r="U312" i="1"/>
  <c r="U323" i="1"/>
  <c r="U350" i="1"/>
  <c r="U357" i="1"/>
  <c r="U386" i="1"/>
  <c r="U393" i="1"/>
  <c r="U400" i="1"/>
  <c r="U406" i="1"/>
  <c r="U412" i="1"/>
  <c r="U418" i="1"/>
  <c r="U424" i="1"/>
  <c r="U430" i="1"/>
  <c r="U436" i="1"/>
  <c r="U442" i="1"/>
  <c r="U448" i="1"/>
  <c r="U454" i="1"/>
  <c r="U460" i="1"/>
  <c r="U466" i="1"/>
  <c r="U472" i="1"/>
  <c r="U232" i="1"/>
  <c r="U306" i="1"/>
  <c r="U317" i="1"/>
  <c r="U368" i="1"/>
  <c r="U375" i="1"/>
  <c r="U403" i="1"/>
  <c r="U409" i="1"/>
  <c r="U415" i="1"/>
  <c r="U421" i="1"/>
  <c r="U427" i="1"/>
  <c r="U433" i="1"/>
  <c r="U439" i="1"/>
  <c r="U445" i="1"/>
  <c r="U451" i="1"/>
  <c r="U457" i="1"/>
  <c r="U463" i="1"/>
  <c r="U469" i="1"/>
  <c r="U475" i="1"/>
  <c r="U481" i="1"/>
  <c r="U487" i="1"/>
  <c r="U493" i="1"/>
  <c r="U210" i="1"/>
  <c r="U273" i="1"/>
  <c r="U287" i="1"/>
  <c r="U330" i="1"/>
  <c r="U341" i="1"/>
  <c r="U348" i="1"/>
  <c r="U377" i="1"/>
  <c r="U384" i="1"/>
  <c r="U241" i="1"/>
  <c r="U259" i="1"/>
  <c r="U288" i="1"/>
  <c r="U299" i="1"/>
  <c r="U342" i="1"/>
  <c r="U371" i="1"/>
  <c r="U378" i="1"/>
  <c r="U324" i="1"/>
  <c r="U359" i="1"/>
  <c r="U223" i="1"/>
  <c r="U366" i="1"/>
  <c r="U478" i="1"/>
  <c r="U264" i="1"/>
  <c r="U335" i="1"/>
  <c r="U484" i="1"/>
  <c r="U395" i="1"/>
  <c r="U490" i="1"/>
  <c r="O23" i="1"/>
  <c r="AH40" i="1" s="1"/>
  <c r="P23" i="1"/>
  <c r="AI59" i="1" s="1"/>
  <c r="F21" i="1"/>
  <c r="F24" i="1" s="1"/>
  <c r="AH28" i="1"/>
  <c r="AH64" i="1"/>
  <c r="AH100" i="1"/>
  <c r="AH136" i="1"/>
  <c r="AH208" i="1"/>
  <c r="AH242" i="1"/>
  <c r="AH274" i="1"/>
  <c r="AH298" i="1"/>
  <c r="AH322" i="1"/>
  <c r="AH370" i="1"/>
  <c r="AH394" i="1"/>
  <c r="AH418" i="1"/>
  <c r="AH442" i="1"/>
  <c r="AH466" i="1"/>
  <c r="AH67" i="1"/>
  <c r="AH115" i="1"/>
  <c r="AH163" i="1"/>
  <c r="AH211" i="1"/>
  <c r="AH257" i="1"/>
  <c r="AH353" i="1"/>
  <c r="AH401" i="1"/>
  <c r="AH449" i="1"/>
  <c r="AH33" i="1"/>
  <c r="AH129" i="1"/>
  <c r="AH323" i="1"/>
  <c r="AH419" i="1"/>
  <c r="AH181" i="1"/>
  <c r="AH189" i="1"/>
  <c r="AH311" i="1"/>
  <c r="AH37" i="1"/>
  <c r="G21" i="1"/>
  <c r="G24" i="1" s="1"/>
  <c r="M21" i="1"/>
  <c r="M24" i="1" s="1"/>
  <c r="AI71" i="1"/>
  <c r="AI125" i="1"/>
  <c r="AI161" i="1"/>
  <c r="AI197" i="1"/>
  <c r="AI38" i="1"/>
  <c r="AI110" i="1"/>
  <c r="AI182" i="1"/>
  <c r="AI238" i="1"/>
  <c r="AI274" i="1"/>
  <c r="AI310" i="1"/>
  <c r="AI346" i="1"/>
  <c r="AI382" i="1"/>
  <c r="AI418" i="1"/>
  <c r="AI454" i="1"/>
  <c r="AI490" i="1"/>
  <c r="AI152" i="1"/>
  <c r="AI265" i="1"/>
  <c r="AI337" i="1"/>
  <c r="AI409" i="1"/>
  <c r="AI481" i="1"/>
  <c r="AI247" i="1"/>
  <c r="AI275" i="1"/>
  <c r="AI419" i="1"/>
  <c r="AI164" i="1"/>
  <c r="AI415" i="1"/>
  <c r="C21" i="1"/>
  <c r="C23" i="1" s="1"/>
  <c r="R27" i="1" s="1"/>
  <c r="I21" i="1"/>
  <c r="I24" i="1" s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116" i="1"/>
  <c r="AJ118" i="1"/>
  <c r="AJ120" i="1"/>
  <c r="AJ122" i="1"/>
  <c r="AJ124" i="1"/>
  <c r="AJ126" i="1"/>
  <c r="AJ128" i="1"/>
  <c r="AJ130" i="1"/>
  <c r="AJ132" i="1"/>
  <c r="AJ134" i="1"/>
  <c r="AJ136" i="1"/>
  <c r="AJ138" i="1"/>
  <c r="AJ140" i="1"/>
  <c r="AJ142" i="1"/>
  <c r="AJ144" i="1"/>
  <c r="AJ146" i="1"/>
  <c r="AJ148" i="1"/>
  <c r="AJ150" i="1"/>
  <c r="AJ152" i="1"/>
  <c r="AJ154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80" i="1"/>
  <c r="AJ182" i="1"/>
  <c r="AJ184" i="1"/>
  <c r="AJ186" i="1"/>
  <c r="AJ188" i="1"/>
  <c r="AJ190" i="1"/>
  <c r="AJ192" i="1"/>
  <c r="AJ194" i="1"/>
  <c r="AJ196" i="1"/>
  <c r="AJ198" i="1"/>
  <c r="AJ200" i="1"/>
  <c r="AJ202" i="1"/>
  <c r="AJ204" i="1"/>
  <c r="AJ206" i="1"/>
  <c r="AJ208" i="1"/>
  <c r="AJ210" i="1"/>
  <c r="AJ212" i="1"/>
  <c r="AJ214" i="1"/>
  <c r="AJ216" i="1"/>
  <c r="AJ218" i="1"/>
  <c r="AJ220" i="1"/>
  <c r="AJ222" i="1"/>
  <c r="AJ224" i="1"/>
  <c r="AJ226" i="1"/>
  <c r="AJ228" i="1"/>
  <c r="AJ230" i="1"/>
  <c r="AJ232" i="1"/>
  <c r="AJ234" i="1"/>
  <c r="AJ236" i="1"/>
  <c r="AJ238" i="1"/>
  <c r="AJ240" i="1"/>
  <c r="AJ242" i="1"/>
  <c r="AJ244" i="1"/>
  <c r="AJ246" i="1"/>
  <c r="AJ248" i="1"/>
  <c r="AJ250" i="1"/>
  <c r="AJ252" i="1"/>
  <c r="AJ254" i="1"/>
  <c r="AJ256" i="1"/>
  <c r="AJ258" i="1"/>
  <c r="AJ260" i="1"/>
  <c r="AJ262" i="1"/>
  <c r="AJ264" i="1"/>
  <c r="AJ266" i="1"/>
  <c r="AJ268" i="1"/>
  <c r="AJ270" i="1"/>
  <c r="AJ272" i="1"/>
  <c r="AJ274" i="1"/>
  <c r="AJ276" i="1"/>
  <c r="AJ278" i="1"/>
  <c r="AJ280" i="1"/>
  <c r="AJ282" i="1"/>
  <c r="AJ284" i="1"/>
  <c r="AJ286" i="1"/>
  <c r="AJ288" i="1"/>
  <c r="AJ290" i="1"/>
  <c r="AJ292" i="1"/>
  <c r="AJ294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0" i="1"/>
  <c r="AJ322" i="1"/>
  <c r="AJ324" i="1"/>
  <c r="AJ326" i="1"/>
  <c r="AJ328" i="1"/>
  <c r="AJ330" i="1"/>
  <c r="AJ332" i="1"/>
  <c r="AJ334" i="1"/>
  <c r="AJ336" i="1"/>
  <c r="AJ338" i="1"/>
  <c r="AJ340" i="1"/>
  <c r="AJ342" i="1"/>
  <c r="AJ344" i="1"/>
  <c r="AJ346" i="1"/>
  <c r="AJ348" i="1"/>
  <c r="AJ350" i="1"/>
  <c r="AJ352" i="1"/>
  <c r="AJ354" i="1"/>
  <c r="AJ356" i="1"/>
  <c r="AJ358" i="1"/>
  <c r="AJ360" i="1"/>
  <c r="AJ362" i="1"/>
  <c r="AJ364" i="1"/>
  <c r="AJ366" i="1"/>
  <c r="AJ368" i="1"/>
  <c r="AJ370" i="1"/>
  <c r="AJ372" i="1"/>
  <c r="AJ374" i="1"/>
  <c r="AJ376" i="1"/>
  <c r="AJ378" i="1"/>
  <c r="AJ380" i="1"/>
  <c r="AJ382" i="1"/>
  <c r="AJ384" i="1"/>
  <c r="AJ386" i="1"/>
  <c r="AJ388" i="1"/>
  <c r="AJ390" i="1"/>
  <c r="AJ392" i="1"/>
  <c r="AJ394" i="1"/>
  <c r="AJ396" i="1"/>
  <c r="AJ398" i="1"/>
  <c r="AJ400" i="1"/>
  <c r="AJ402" i="1"/>
  <c r="AJ404" i="1"/>
  <c r="AJ406" i="1"/>
  <c r="AJ408" i="1"/>
  <c r="AJ410" i="1"/>
  <c r="AJ412" i="1"/>
  <c r="AJ414" i="1"/>
  <c r="AJ416" i="1"/>
  <c r="AJ418" i="1"/>
  <c r="AJ420" i="1"/>
  <c r="AJ422" i="1"/>
  <c r="AJ424" i="1"/>
  <c r="AJ426" i="1"/>
  <c r="AJ428" i="1"/>
  <c r="AJ430" i="1"/>
  <c r="AJ432" i="1"/>
  <c r="AJ434" i="1"/>
  <c r="AJ436" i="1"/>
  <c r="AJ438" i="1"/>
  <c r="AJ440" i="1"/>
  <c r="AJ442" i="1"/>
  <c r="AJ444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29" i="1"/>
  <c r="AJ33" i="1"/>
  <c r="AJ37" i="1"/>
  <c r="AJ41" i="1"/>
  <c r="AJ45" i="1"/>
  <c r="AJ49" i="1"/>
  <c r="AJ53" i="1"/>
  <c r="AJ57" i="1"/>
  <c r="AJ61" i="1"/>
  <c r="AJ65" i="1"/>
  <c r="AJ69" i="1"/>
  <c r="AJ73" i="1"/>
  <c r="AJ77" i="1"/>
  <c r="AJ81" i="1"/>
  <c r="AJ85" i="1"/>
  <c r="AJ89" i="1"/>
  <c r="AJ93" i="1"/>
  <c r="AJ97" i="1"/>
  <c r="AJ101" i="1"/>
  <c r="AJ105" i="1"/>
  <c r="AJ109" i="1"/>
  <c r="AJ113" i="1"/>
  <c r="AJ117" i="1"/>
  <c r="AJ121" i="1"/>
  <c r="AJ125" i="1"/>
  <c r="AJ129" i="1"/>
  <c r="AJ133" i="1"/>
  <c r="AJ137" i="1"/>
  <c r="AJ141" i="1"/>
  <c r="AJ145" i="1"/>
  <c r="AJ149" i="1"/>
  <c r="AJ153" i="1"/>
  <c r="AJ157" i="1"/>
  <c r="AJ161" i="1"/>
  <c r="AJ165" i="1"/>
  <c r="AJ169" i="1"/>
  <c r="AJ173" i="1"/>
  <c r="AJ177" i="1"/>
  <c r="AJ181" i="1"/>
  <c r="AJ185" i="1"/>
  <c r="AJ189" i="1"/>
  <c r="AJ193" i="1"/>
  <c r="AJ197" i="1"/>
  <c r="AJ201" i="1"/>
  <c r="AJ205" i="1"/>
  <c r="AJ209" i="1"/>
  <c r="AJ213" i="1"/>
  <c r="AJ217" i="1"/>
  <c r="AJ221" i="1"/>
  <c r="AJ225" i="1"/>
  <c r="AJ229" i="1"/>
  <c r="AJ233" i="1"/>
  <c r="AJ237" i="1"/>
  <c r="AJ241" i="1"/>
  <c r="AJ245" i="1"/>
  <c r="AJ249" i="1"/>
  <c r="AJ253" i="1"/>
  <c r="AJ257" i="1"/>
  <c r="AJ261" i="1"/>
  <c r="AJ265" i="1"/>
  <c r="AJ269" i="1"/>
  <c r="AJ273" i="1"/>
  <c r="AJ277" i="1"/>
  <c r="AJ281" i="1"/>
  <c r="AJ285" i="1"/>
  <c r="AJ289" i="1"/>
  <c r="AJ293" i="1"/>
  <c r="AJ297" i="1"/>
  <c r="AJ301" i="1"/>
  <c r="AJ305" i="1"/>
  <c r="AJ309" i="1"/>
  <c r="AJ313" i="1"/>
  <c r="AJ317" i="1"/>
  <c r="AJ321" i="1"/>
  <c r="AJ325" i="1"/>
  <c r="AJ329" i="1"/>
  <c r="AJ333" i="1"/>
  <c r="AJ337" i="1"/>
  <c r="AJ341" i="1"/>
  <c r="AJ345" i="1"/>
  <c r="AJ349" i="1"/>
  <c r="AJ353" i="1"/>
  <c r="AJ357" i="1"/>
  <c r="AJ361" i="1"/>
  <c r="AJ365" i="1"/>
  <c r="AJ369" i="1"/>
  <c r="AJ373" i="1"/>
  <c r="AJ377" i="1"/>
  <c r="AJ381" i="1"/>
  <c r="AJ385" i="1"/>
  <c r="AJ38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J453" i="1"/>
  <c r="AJ457" i="1"/>
  <c r="AJ461" i="1"/>
  <c r="AJ465" i="1"/>
  <c r="AJ469" i="1"/>
  <c r="AJ473" i="1"/>
  <c r="AJ477" i="1"/>
  <c r="AJ481" i="1"/>
  <c r="AJ485" i="1"/>
  <c r="AJ489" i="1"/>
  <c r="AJ493" i="1"/>
  <c r="AJ27" i="1"/>
  <c r="AJ31" i="1"/>
  <c r="AJ39" i="1"/>
  <c r="AJ47" i="1"/>
  <c r="AJ55" i="1"/>
  <c r="AJ63" i="1"/>
  <c r="AJ71" i="1"/>
  <c r="AJ79" i="1"/>
  <c r="AJ87" i="1"/>
  <c r="AJ95" i="1"/>
  <c r="AJ103" i="1"/>
  <c r="AJ111" i="1"/>
  <c r="AJ119" i="1"/>
  <c r="AJ127" i="1"/>
  <c r="AJ135" i="1"/>
  <c r="AJ143" i="1"/>
  <c r="AJ151" i="1"/>
  <c r="AJ159" i="1"/>
  <c r="AJ167" i="1"/>
  <c r="AJ175" i="1"/>
  <c r="AJ183" i="1"/>
  <c r="AJ191" i="1"/>
  <c r="AJ199" i="1"/>
  <c r="AJ207" i="1"/>
  <c r="AJ215" i="1"/>
  <c r="AJ223" i="1"/>
  <c r="AJ231" i="1"/>
  <c r="AJ239" i="1"/>
  <c r="AJ247" i="1"/>
  <c r="AJ255" i="1"/>
  <c r="AJ263" i="1"/>
  <c r="AJ271" i="1"/>
  <c r="AJ279" i="1"/>
  <c r="AJ287" i="1"/>
  <c r="AJ295" i="1"/>
  <c r="AJ303" i="1"/>
  <c r="AJ311" i="1"/>
  <c r="AJ319" i="1"/>
  <c r="AJ327" i="1"/>
  <c r="AJ335" i="1"/>
  <c r="AJ343" i="1"/>
  <c r="AJ351" i="1"/>
  <c r="AJ359" i="1"/>
  <c r="AJ367" i="1"/>
  <c r="AJ375" i="1"/>
  <c r="AJ383" i="1"/>
  <c r="AJ391" i="1"/>
  <c r="AJ399" i="1"/>
  <c r="AJ407" i="1"/>
  <c r="AJ415" i="1"/>
  <c r="AJ423" i="1"/>
  <c r="AJ431" i="1"/>
  <c r="AJ439" i="1"/>
  <c r="AJ447" i="1"/>
  <c r="AJ455" i="1"/>
  <c r="AJ463" i="1"/>
  <c r="AJ471" i="1"/>
  <c r="AJ479" i="1"/>
  <c r="AJ487" i="1"/>
  <c r="AJ495" i="1"/>
  <c r="AJ35" i="1"/>
  <c r="AJ51" i="1"/>
  <c r="AJ67" i="1"/>
  <c r="AJ83" i="1"/>
  <c r="AJ99" i="1"/>
  <c r="AJ115" i="1"/>
  <c r="AJ131" i="1"/>
  <c r="AJ147" i="1"/>
  <c r="AJ163" i="1"/>
  <c r="AJ179" i="1"/>
  <c r="AJ195" i="1"/>
  <c r="AJ211" i="1"/>
  <c r="AJ227" i="1"/>
  <c r="AJ243" i="1"/>
  <c r="AJ259" i="1"/>
  <c r="AJ275" i="1"/>
  <c r="AJ291" i="1"/>
  <c r="AJ307" i="1"/>
  <c r="AJ323" i="1"/>
  <c r="AJ339" i="1"/>
  <c r="AJ355" i="1"/>
  <c r="AJ371" i="1"/>
  <c r="AJ387" i="1"/>
  <c r="AJ403" i="1"/>
  <c r="AJ419" i="1"/>
  <c r="AJ435" i="1"/>
  <c r="AJ451" i="1"/>
  <c r="AJ467" i="1"/>
  <c r="AJ483" i="1"/>
  <c r="AJ43" i="1"/>
  <c r="AJ59" i="1"/>
  <c r="AJ75" i="1"/>
  <c r="AJ91" i="1"/>
  <c r="AJ107" i="1"/>
  <c r="AJ123" i="1"/>
  <c r="AJ139" i="1"/>
  <c r="AJ155" i="1"/>
  <c r="AJ171" i="1"/>
  <c r="AJ187" i="1"/>
  <c r="AJ203" i="1"/>
  <c r="AJ219" i="1"/>
  <c r="AJ235" i="1"/>
  <c r="AJ251" i="1"/>
  <c r="AJ267" i="1"/>
  <c r="AJ283" i="1"/>
  <c r="AJ299" i="1"/>
  <c r="AJ315" i="1"/>
  <c r="AJ331" i="1"/>
  <c r="AJ347" i="1"/>
  <c r="AJ363" i="1"/>
  <c r="AJ379" i="1"/>
  <c r="AJ395" i="1"/>
  <c r="AJ411" i="1"/>
  <c r="AJ427" i="1"/>
  <c r="AJ443" i="1"/>
  <c r="AJ459" i="1"/>
  <c r="AJ475" i="1"/>
  <c r="AJ491" i="1"/>
  <c r="D23" i="1"/>
  <c r="AN28" i="1" s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205" i="1"/>
  <c r="AC207" i="1"/>
  <c r="AC209" i="1"/>
  <c r="AC211" i="1"/>
  <c r="AC213" i="1"/>
  <c r="AC215" i="1"/>
  <c r="AC217" i="1"/>
  <c r="AC219" i="1"/>
  <c r="AC221" i="1"/>
  <c r="AC223" i="1"/>
  <c r="AC225" i="1"/>
  <c r="AC227" i="1"/>
  <c r="AC229" i="1"/>
  <c r="AC231" i="1"/>
  <c r="AC233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7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C337" i="1"/>
  <c r="AC339" i="1"/>
  <c r="AC341" i="1"/>
  <c r="AC343" i="1"/>
  <c r="AC345" i="1"/>
  <c r="AC347" i="1"/>
  <c r="AC349" i="1"/>
  <c r="AC351" i="1"/>
  <c r="AC353" i="1"/>
  <c r="AC355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93" i="1"/>
  <c r="AC395" i="1"/>
  <c r="AC397" i="1"/>
  <c r="AC399" i="1"/>
  <c r="AC401" i="1"/>
  <c r="AC403" i="1"/>
  <c r="AC405" i="1"/>
  <c r="AC407" i="1"/>
  <c r="AC409" i="1"/>
  <c r="AC411" i="1"/>
  <c r="AC413" i="1"/>
  <c r="AC415" i="1"/>
  <c r="AC417" i="1"/>
  <c r="AC419" i="1"/>
  <c r="AC421" i="1"/>
  <c r="AC423" i="1"/>
  <c r="AC425" i="1"/>
  <c r="AC427" i="1"/>
  <c r="AC429" i="1"/>
  <c r="AC431" i="1"/>
  <c r="AC433" i="1"/>
  <c r="AC435" i="1"/>
  <c r="AC437" i="1"/>
  <c r="AC439" i="1"/>
  <c r="AC441" i="1"/>
  <c r="AC443" i="1"/>
  <c r="AC445" i="1"/>
  <c r="AC447" i="1"/>
  <c r="AC449" i="1"/>
  <c r="AC451" i="1"/>
  <c r="AC453" i="1"/>
  <c r="AC455" i="1"/>
  <c r="AC457" i="1"/>
  <c r="AC459" i="1"/>
  <c r="AC461" i="1"/>
  <c r="AC463" i="1"/>
  <c r="AC465" i="1"/>
  <c r="AC467" i="1"/>
  <c r="AC469" i="1"/>
  <c r="AC471" i="1"/>
  <c r="AC473" i="1"/>
  <c r="AC475" i="1"/>
  <c r="AC477" i="1"/>
  <c r="AC479" i="1"/>
  <c r="AC481" i="1"/>
  <c r="AC483" i="1"/>
  <c r="AC485" i="1"/>
  <c r="AC487" i="1"/>
  <c r="AC489" i="1"/>
  <c r="AC491" i="1"/>
  <c r="AC493" i="1"/>
  <c r="AC495" i="1"/>
  <c r="AC27" i="1"/>
  <c r="AC28" i="1"/>
  <c r="AC40" i="1"/>
  <c r="AC48" i="1"/>
  <c r="AC60" i="1"/>
  <c r="AC72" i="1"/>
  <c r="AC80" i="1"/>
  <c r="AC92" i="1"/>
  <c r="AC104" i="1"/>
  <c r="AC112" i="1"/>
  <c r="AC124" i="1"/>
  <c r="AC132" i="1"/>
  <c r="AC140" i="1"/>
  <c r="AC152" i="1"/>
  <c r="AC160" i="1"/>
  <c r="AC168" i="1"/>
  <c r="AC176" i="1"/>
  <c r="AC184" i="1"/>
  <c r="AC196" i="1"/>
  <c r="AC208" i="1"/>
  <c r="AC216" i="1"/>
  <c r="AC228" i="1"/>
  <c r="AC240" i="1"/>
  <c r="AC248" i="1"/>
  <c r="AC260" i="1"/>
  <c r="AC272" i="1"/>
  <c r="AC288" i="1"/>
  <c r="AC300" i="1"/>
  <c r="AC308" i="1"/>
  <c r="AC320" i="1"/>
  <c r="AC328" i="1"/>
  <c r="AC340" i="1"/>
  <c r="AC352" i="1"/>
  <c r="AC364" i="1"/>
  <c r="AC376" i="1"/>
  <c r="AC384" i="1"/>
  <c r="AC396" i="1"/>
  <c r="AC404" i="1"/>
  <c r="AC412" i="1"/>
  <c r="AC424" i="1"/>
  <c r="AC436" i="1"/>
  <c r="AC444" i="1"/>
  <c r="AC452" i="1"/>
  <c r="AC464" i="1"/>
  <c r="AC476" i="1"/>
  <c r="AC488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102" i="1"/>
  <c r="AC106" i="1"/>
  <c r="AC110" i="1"/>
  <c r="AC114" i="1"/>
  <c r="AC118" i="1"/>
  <c r="AC122" i="1"/>
  <c r="AC126" i="1"/>
  <c r="AC130" i="1"/>
  <c r="AC134" i="1"/>
  <c r="AC138" i="1"/>
  <c r="AC142" i="1"/>
  <c r="AC146" i="1"/>
  <c r="AC150" i="1"/>
  <c r="AC154" i="1"/>
  <c r="AC158" i="1"/>
  <c r="AC162" i="1"/>
  <c r="AC166" i="1"/>
  <c r="AC170" i="1"/>
  <c r="AC174" i="1"/>
  <c r="AC178" i="1"/>
  <c r="AC182" i="1"/>
  <c r="AC186" i="1"/>
  <c r="AC190" i="1"/>
  <c r="AC194" i="1"/>
  <c r="AC198" i="1"/>
  <c r="AC202" i="1"/>
  <c r="AC206" i="1"/>
  <c r="AC210" i="1"/>
  <c r="AC214" i="1"/>
  <c r="AC218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298" i="1"/>
  <c r="AC302" i="1"/>
  <c r="AC306" i="1"/>
  <c r="AC310" i="1"/>
  <c r="AC314" i="1"/>
  <c r="AC318" i="1"/>
  <c r="AC322" i="1"/>
  <c r="AC326" i="1"/>
  <c r="AC330" i="1"/>
  <c r="AC334" i="1"/>
  <c r="AC338" i="1"/>
  <c r="AC342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4" i="1"/>
  <c r="AC438" i="1"/>
  <c r="AC442" i="1"/>
  <c r="AC446" i="1"/>
  <c r="AC450" i="1"/>
  <c r="AC454" i="1"/>
  <c r="AC458" i="1"/>
  <c r="AC462" i="1"/>
  <c r="AC466" i="1"/>
  <c r="AC470" i="1"/>
  <c r="AC474" i="1"/>
  <c r="AC478" i="1"/>
  <c r="AC482" i="1"/>
  <c r="AC486" i="1"/>
  <c r="AC490" i="1"/>
  <c r="AC494" i="1"/>
  <c r="AC32" i="1"/>
  <c r="AC36" i="1"/>
  <c r="AC44" i="1"/>
  <c r="AC52" i="1"/>
  <c r="AC56" i="1"/>
  <c r="AC64" i="1"/>
  <c r="AC68" i="1"/>
  <c r="AC76" i="1"/>
  <c r="AC84" i="1"/>
  <c r="AC88" i="1"/>
  <c r="AC96" i="1"/>
  <c r="AC100" i="1"/>
  <c r="AC108" i="1"/>
  <c r="AC116" i="1"/>
  <c r="AC120" i="1"/>
  <c r="AC128" i="1"/>
  <c r="AC136" i="1"/>
  <c r="AC144" i="1"/>
  <c r="AC148" i="1"/>
  <c r="AC156" i="1"/>
  <c r="AC164" i="1"/>
  <c r="AC172" i="1"/>
  <c r="AC180" i="1"/>
  <c r="AC188" i="1"/>
  <c r="AC192" i="1"/>
  <c r="AC200" i="1"/>
  <c r="AC204" i="1"/>
  <c r="AC212" i="1"/>
  <c r="AC220" i="1"/>
  <c r="AC224" i="1"/>
  <c r="AC232" i="1"/>
  <c r="AC236" i="1"/>
  <c r="AC244" i="1"/>
  <c r="AC252" i="1"/>
  <c r="AC256" i="1"/>
  <c r="AC264" i="1"/>
  <c r="AC268" i="1"/>
  <c r="AC276" i="1"/>
  <c r="AC280" i="1"/>
  <c r="AC284" i="1"/>
  <c r="AC292" i="1"/>
  <c r="AC296" i="1"/>
  <c r="AC304" i="1"/>
  <c r="AC312" i="1"/>
  <c r="AC316" i="1"/>
  <c r="AC324" i="1"/>
  <c r="AC332" i="1"/>
  <c r="AC336" i="1"/>
  <c r="AC344" i="1"/>
  <c r="AC348" i="1"/>
  <c r="AC356" i="1"/>
  <c r="AC360" i="1"/>
  <c r="AC368" i="1"/>
  <c r="AC372" i="1"/>
  <c r="AC380" i="1"/>
  <c r="AC388" i="1"/>
  <c r="AC392" i="1"/>
  <c r="AC400" i="1"/>
  <c r="AC408" i="1"/>
  <c r="AC416" i="1"/>
  <c r="AC420" i="1"/>
  <c r="AC428" i="1"/>
  <c r="AC432" i="1"/>
  <c r="AC440" i="1"/>
  <c r="AC448" i="1"/>
  <c r="AC456" i="1"/>
  <c r="AC460" i="1"/>
  <c r="AC468" i="1"/>
  <c r="AC472" i="1"/>
  <c r="AC480" i="1"/>
  <c r="AC484" i="1"/>
  <c r="AC492" i="1"/>
  <c r="AK27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84" i="1"/>
  <c r="AK86" i="1"/>
  <c r="AK88" i="1"/>
  <c r="AK90" i="1"/>
  <c r="AK92" i="1"/>
  <c r="AK94" i="1"/>
  <c r="AK96" i="1"/>
  <c r="AK98" i="1"/>
  <c r="AK100" i="1"/>
  <c r="AK102" i="1"/>
  <c r="AK104" i="1"/>
  <c r="AK106" i="1"/>
  <c r="AK108" i="1"/>
  <c r="AK110" i="1"/>
  <c r="AK112" i="1"/>
  <c r="AK114" i="1"/>
  <c r="AK116" i="1"/>
  <c r="AK118" i="1"/>
  <c r="AK120" i="1"/>
  <c r="AK122" i="1"/>
  <c r="AK124" i="1"/>
  <c r="AK126" i="1"/>
  <c r="AK128" i="1"/>
  <c r="AK130" i="1"/>
  <c r="AK132" i="1"/>
  <c r="AK134" i="1"/>
  <c r="AK136" i="1"/>
  <c r="AK138" i="1"/>
  <c r="AK140" i="1"/>
  <c r="AK142" i="1"/>
  <c r="AK144" i="1"/>
  <c r="AK146" i="1"/>
  <c r="AK148" i="1"/>
  <c r="AK150" i="1"/>
  <c r="AK152" i="1"/>
  <c r="AK154" i="1"/>
  <c r="AK156" i="1"/>
  <c r="AK158" i="1"/>
  <c r="AK160" i="1"/>
  <c r="AK162" i="1"/>
  <c r="AK164" i="1"/>
  <c r="AK166" i="1"/>
  <c r="AK168" i="1"/>
  <c r="AK170" i="1"/>
  <c r="AK172" i="1"/>
  <c r="AK174" i="1"/>
  <c r="AK176" i="1"/>
  <c r="AK178" i="1"/>
  <c r="AK180" i="1"/>
  <c r="AK182" i="1"/>
  <c r="AK184" i="1"/>
  <c r="AK186" i="1"/>
  <c r="AK188" i="1"/>
  <c r="AK190" i="1"/>
  <c r="AK192" i="1"/>
  <c r="AK194" i="1"/>
  <c r="AK196" i="1"/>
  <c r="AK198" i="1"/>
  <c r="AK200" i="1"/>
  <c r="AK202" i="1"/>
  <c r="AK204" i="1"/>
  <c r="AK206" i="1"/>
  <c r="AK208" i="1"/>
  <c r="AK210" i="1"/>
  <c r="AK212" i="1"/>
  <c r="AK214" i="1"/>
  <c r="AK216" i="1"/>
  <c r="AK218" i="1"/>
  <c r="AK220" i="1"/>
  <c r="AK222" i="1"/>
  <c r="AK224" i="1"/>
  <c r="AK226" i="1"/>
  <c r="AK228" i="1"/>
  <c r="AK230" i="1"/>
  <c r="AK232" i="1"/>
  <c r="AK234" i="1"/>
  <c r="AK236" i="1"/>
  <c r="AK238" i="1"/>
  <c r="AK240" i="1"/>
  <c r="AK242" i="1"/>
  <c r="AK244" i="1"/>
  <c r="AK246" i="1"/>
  <c r="AK248" i="1"/>
  <c r="AK250" i="1"/>
  <c r="AK252" i="1"/>
  <c r="AK254" i="1"/>
  <c r="AK256" i="1"/>
  <c r="AK258" i="1"/>
  <c r="AK260" i="1"/>
  <c r="AK262" i="1"/>
  <c r="AK264" i="1"/>
  <c r="AK266" i="1"/>
  <c r="AK268" i="1"/>
  <c r="AK270" i="1"/>
  <c r="AK272" i="1"/>
  <c r="AK274" i="1"/>
  <c r="AK276" i="1"/>
  <c r="AK278" i="1"/>
  <c r="AK280" i="1"/>
  <c r="AK282" i="1"/>
  <c r="AK284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0" i="1"/>
  <c r="AK322" i="1"/>
  <c r="AK324" i="1"/>
  <c r="AK326" i="1"/>
  <c r="AK328" i="1"/>
  <c r="AK330" i="1"/>
  <c r="AK332" i="1"/>
  <c r="AK334" i="1"/>
  <c r="AK336" i="1"/>
  <c r="AK338" i="1"/>
  <c r="AK340" i="1"/>
  <c r="AK342" i="1"/>
  <c r="AK344" i="1"/>
  <c r="AK346" i="1"/>
  <c r="AK348" i="1"/>
  <c r="AK350" i="1"/>
  <c r="AK352" i="1"/>
  <c r="AK354" i="1"/>
  <c r="AK356" i="1"/>
  <c r="AK358" i="1"/>
  <c r="AK360" i="1"/>
  <c r="AK362" i="1"/>
  <c r="AK364" i="1"/>
  <c r="AK366" i="1"/>
  <c r="AK368" i="1"/>
  <c r="AK370" i="1"/>
  <c r="AK372" i="1"/>
  <c r="AK374" i="1"/>
  <c r="AK376" i="1"/>
  <c r="AK378" i="1"/>
  <c r="AK380" i="1"/>
  <c r="AK382" i="1"/>
  <c r="AK384" i="1"/>
  <c r="AK386" i="1"/>
  <c r="AK388" i="1"/>
  <c r="AK390" i="1"/>
  <c r="AK392" i="1"/>
  <c r="AK394" i="1"/>
  <c r="AK396" i="1"/>
  <c r="AK398" i="1"/>
  <c r="AK400" i="1"/>
  <c r="AK402" i="1"/>
  <c r="AK404" i="1"/>
  <c r="AK406" i="1"/>
  <c r="AK408" i="1"/>
  <c r="AK410" i="1"/>
  <c r="AK412" i="1"/>
  <c r="AK414" i="1"/>
  <c r="AK416" i="1"/>
  <c r="AK418" i="1"/>
  <c r="AK420" i="1"/>
  <c r="AK422" i="1"/>
  <c r="AK424" i="1"/>
  <c r="AK426" i="1"/>
  <c r="AK428" i="1"/>
  <c r="AK430" i="1"/>
  <c r="AK432" i="1"/>
  <c r="AK434" i="1"/>
  <c r="AK436" i="1"/>
  <c r="AK438" i="1"/>
  <c r="AK440" i="1"/>
  <c r="AK442" i="1"/>
  <c r="AK444" i="1"/>
  <c r="AK446" i="1"/>
  <c r="AK448" i="1"/>
  <c r="AK450" i="1"/>
  <c r="AK452" i="1"/>
  <c r="AK454" i="1"/>
  <c r="AK456" i="1"/>
  <c r="AK458" i="1"/>
  <c r="AK460" i="1"/>
  <c r="AK462" i="1"/>
  <c r="AK464" i="1"/>
  <c r="AK466" i="1"/>
  <c r="AK468" i="1"/>
  <c r="AK470" i="1"/>
  <c r="AK472" i="1"/>
  <c r="AK474" i="1"/>
  <c r="AK476" i="1"/>
  <c r="AK478" i="1"/>
  <c r="AK480" i="1"/>
  <c r="AK482" i="1"/>
  <c r="AK484" i="1"/>
  <c r="AK486" i="1"/>
  <c r="AK488" i="1"/>
  <c r="AK490" i="1"/>
  <c r="AK492" i="1"/>
  <c r="AK494" i="1"/>
  <c r="AK29" i="1"/>
  <c r="AK33" i="1"/>
  <c r="AK37" i="1"/>
  <c r="AK41" i="1"/>
  <c r="AK45" i="1"/>
  <c r="AK49" i="1"/>
  <c r="AK53" i="1"/>
  <c r="AK57" i="1"/>
  <c r="AK61" i="1"/>
  <c r="AK65" i="1"/>
  <c r="AK69" i="1"/>
  <c r="AK73" i="1"/>
  <c r="AK77" i="1"/>
  <c r="AK81" i="1"/>
  <c r="AK85" i="1"/>
  <c r="AK89" i="1"/>
  <c r="AK93" i="1"/>
  <c r="AK97" i="1"/>
  <c r="AK101" i="1"/>
  <c r="AK105" i="1"/>
  <c r="AK109" i="1"/>
  <c r="AK113" i="1"/>
  <c r="AK117" i="1"/>
  <c r="AK121" i="1"/>
  <c r="AK125" i="1"/>
  <c r="AK129" i="1"/>
  <c r="AK133" i="1"/>
  <c r="AK137" i="1"/>
  <c r="AK141" i="1"/>
  <c r="AK145" i="1"/>
  <c r="AK149" i="1"/>
  <c r="AK153" i="1"/>
  <c r="AK157" i="1"/>
  <c r="AK161" i="1"/>
  <c r="AK165" i="1"/>
  <c r="AK169" i="1"/>
  <c r="AK173" i="1"/>
  <c r="AK177" i="1"/>
  <c r="AK181" i="1"/>
  <c r="AK185" i="1"/>
  <c r="AK189" i="1"/>
  <c r="AK193" i="1"/>
  <c r="AK197" i="1"/>
  <c r="AK201" i="1"/>
  <c r="AK205" i="1"/>
  <c r="AK209" i="1"/>
  <c r="AK213" i="1"/>
  <c r="AK217" i="1"/>
  <c r="AK221" i="1"/>
  <c r="AK225" i="1"/>
  <c r="AK229" i="1"/>
  <c r="AK233" i="1"/>
  <c r="AK237" i="1"/>
  <c r="AK241" i="1"/>
  <c r="AK245" i="1"/>
  <c r="AK249" i="1"/>
  <c r="AK253" i="1"/>
  <c r="AK257" i="1"/>
  <c r="AK261" i="1"/>
  <c r="AK265" i="1"/>
  <c r="AK269" i="1"/>
  <c r="AK273" i="1"/>
  <c r="AK277" i="1"/>
  <c r="AK281" i="1"/>
  <c r="AK285" i="1"/>
  <c r="AK289" i="1"/>
  <c r="AK293" i="1"/>
  <c r="AK297" i="1"/>
  <c r="AK301" i="1"/>
  <c r="AK305" i="1"/>
  <c r="AK309" i="1"/>
  <c r="AK313" i="1"/>
  <c r="AK317" i="1"/>
  <c r="AK321" i="1"/>
  <c r="AK325" i="1"/>
  <c r="AK329" i="1"/>
  <c r="AK333" i="1"/>
  <c r="AK337" i="1"/>
  <c r="AK341" i="1"/>
  <c r="AK345" i="1"/>
  <c r="AK349" i="1"/>
  <c r="AK353" i="1"/>
  <c r="AK357" i="1"/>
  <c r="AK361" i="1"/>
  <c r="AK365" i="1"/>
  <c r="AK369" i="1"/>
  <c r="AK373" i="1"/>
  <c r="AK377" i="1"/>
  <c r="AK381" i="1"/>
  <c r="AK385" i="1"/>
  <c r="AK389" i="1"/>
  <c r="AK393" i="1"/>
  <c r="AK397" i="1"/>
  <c r="AK401" i="1"/>
  <c r="AK405" i="1"/>
  <c r="AK409" i="1"/>
  <c r="AK413" i="1"/>
  <c r="AK417" i="1"/>
  <c r="AK421" i="1"/>
  <c r="AK425" i="1"/>
  <c r="AK429" i="1"/>
  <c r="AK433" i="1"/>
  <c r="AK437" i="1"/>
  <c r="AK441" i="1"/>
  <c r="AK445" i="1"/>
  <c r="AK449" i="1"/>
  <c r="AK453" i="1"/>
  <c r="AK457" i="1"/>
  <c r="AK461" i="1"/>
  <c r="AK465" i="1"/>
  <c r="AK469" i="1"/>
  <c r="AK473" i="1"/>
  <c r="AK477" i="1"/>
  <c r="AK481" i="1"/>
  <c r="AK485" i="1"/>
  <c r="AK489" i="1"/>
  <c r="AK493" i="1"/>
  <c r="AK31" i="1"/>
  <c r="AK39" i="1"/>
  <c r="AK47" i="1"/>
  <c r="AK55" i="1"/>
  <c r="AK63" i="1"/>
  <c r="AK71" i="1"/>
  <c r="AK79" i="1"/>
  <c r="AK87" i="1"/>
  <c r="AK95" i="1"/>
  <c r="AK103" i="1"/>
  <c r="AK111" i="1"/>
  <c r="AK119" i="1"/>
  <c r="AK127" i="1"/>
  <c r="AK135" i="1"/>
  <c r="AK143" i="1"/>
  <c r="AK151" i="1"/>
  <c r="AK159" i="1"/>
  <c r="AK167" i="1"/>
  <c r="AK175" i="1"/>
  <c r="AK183" i="1"/>
  <c r="AK191" i="1"/>
  <c r="AK199" i="1"/>
  <c r="AK207" i="1"/>
  <c r="AK215" i="1"/>
  <c r="AK223" i="1"/>
  <c r="AK231" i="1"/>
  <c r="AK239" i="1"/>
  <c r="AK247" i="1"/>
  <c r="AK255" i="1"/>
  <c r="AK263" i="1"/>
  <c r="AK271" i="1"/>
  <c r="AK279" i="1"/>
  <c r="AK287" i="1"/>
  <c r="AK295" i="1"/>
  <c r="AK303" i="1"/>
  <c r="AK311" i="1"/>
  <c r="AK319" i="1"/>
  <c r="AK327" i="1"/>
  <c r="AK335" i="1"/>
  <c r="AK343" i="1"/>
  <c r="AK351" i="1"/>
  <c r="AK359" i="1"/>
  <c r="AK367" i="1"/>
  <c r="AK375" i="1"/>
  <c r="AK383" i="1"/>
  <c r="AK391" i="1"/>
  <c r="AK399" i="1"/>
  <c r="AK407" i="1"/>
  <c r="AK415" i="1"/>
  <c r="AK423" i="1"/>
  <c r="AK431" i="1"/>
  <c r="AK439" i="1"/>
  <c r="AK447" i="1"/>
  <c r="AK455" i="1"/>
  <c r="AK463" i="1"/>
  <c r="AK471" i="1"/>
  <c r="AK479" i="1"/>
  <c r="AK487" i="1"/>
  <c r="AK495" i="1"/>
  <c r="AK59" i="1"/>
  <c r="AK443" i="1"/>
  <c r="AK35" i="1"/>
  <c r="AK51" i="1"/>
  <c r="AK67" i="1"/>
  <c r="AK83" i="1"/>
  <c r="AK99" i="1"/>
  <c r="AK115" i="1"/>
  <c r="AK131" i="1"/>
  <c r="AK147" i="1"/>
  <c r="AK163" i="1"/>
  <c r="AK179" i="1"/>
  <c r="AK195" i="1"/>
  <c r="AK211" i="1"/>
  <c r="AK227" i="1"/>
  <c r="AK243" i="1"/>
  <c r="AK259" i="1"/>
  <c r="AK275" i="1"/>
  <c r="AK291" i="1"/>
  <c r="AK307" i="1"/>
  <c r="AK323" i="1"/>
  <c r="AK339" i="1"/>
  <c r="AK355" i="1"/>
  <c r="AK371" i="1"/>
  <c r="AK387" i="1"/>
  <c r="AK403" i="1"/>
  <c r="AK419" i="1"/>
  <c r="AK435" i="1"/>
  <c r="AK451" i="1"/>
  <c r="AK467" i="1"/>
  <c r="AK483" i="1"/>
  <c r="AK43" i="1"/>
  <c r="AK75" i="1"/>
  <c r="AK91" i="1"/>
  <c r="AK107" i="1"/>
  <c r="AK123" i="1"/>
  <c r="AK139" i="1"/>
  <c r="AK155" i="1"/>
  <c r="AK171" i="1"/>
  <c r="AK187" i="1"/>
  <c r="AK203" i="1"/>
  <c r="AK219" i="1"/>
  <c r="AK235" i="1"/>
  <c r="AK251" i="1"/>
  <c r="AK267" i="1"/>
  <c r="AK283" i="1"/>
  <c r="AK299" i="1"/>
  <c r="AK315" i="1"/>
  <c r="AK331" i="1"/>
  <c r="AK347" i="1"/>
  <c r="AK363" i="1"/>
  <c r="AK379" i="1"/>
  <c r="AK395" i="1"/>
  <c r="AK411" i="1"/>
  <c r="AK427" i="1"/>
  <c r="AK459" i="1"/>
  <c r="AK475" i="1"/>
  <c r="AK491" i="1"/>
  <c r="L21" i="1"/>
  <c r="L24" i="1" s="1"/>
  <c r="J23" i="1"/>
  <c r="AN104" i="1"/>
  <c r="AN296" i="1"/>
  <c r="AN149" i="1"/>
  <c r="AN341" i="1"/>
  <c r="AN358" i="1"/>
  <c r="AN55" i="1"/>
  <c r="AN403" i="1"/>
  <c r="AN339" i="1"/>
  <c r="AN416" i="1"/>
  <c r="AN445" i="1"/>
  <c r="S37" i="1"/>
  <c r="S135" i="1"/>
  <c r="S56" i="1"/>
  <c r="S152" i="1"/>
  <c r="S291" i="1"/>
  <c r="S359" i="1"/>
  <c r="S459" i="1"/>
  <c r="S419" i="1"/>
  <c r="S220" i="1"/>
  <c r="S308" i="1"/>
  <c r="S340" i="1"/>
  <c r="S404" i="1"/>
  <c r="S436" i="1"/>
  <c r="S381" i="1"/>
  <c r="S469" i="1"/>
  <c r="AH407" i="1" l="1"/>
  <c r="AH225" i="1"/>
  <c r="AH305" i="1"/>
  <c r="AH490" i="1"/>
  <c r="AH346" i="1"/>
  <c r="AH172" i="1"/>
  <c r="AI487" i="1"/>
  <c r="AI255" i="1"/>
  <c r="AI467" i="1"/>
  <c r="AI323" i="1"/>
  <c r="AI375" i="1"/>
  <c r="AI60" i="1"/>
  <c r="AI433" i="1"/>
  <c r="AI361" i="1"/>
  <c r="AI289" i="1"/>
  <c r="AI200" i="1"/>
  <c r="AI56" i="1"/>
  <c r="AI466" i="1"/>
  <c r="AI430" i="1"/>
  <c r="AI394" i="1"/>
  <c r="AI358" i="1"/>
  <c r="AI322" i="1"/>
  <c r="AI286" i="1"/>
  <c r="AI250" i="1"/>
  <c r="AI206" i="1"/>
  <c r="AI134" i="1"/>
  <c r="AI62" i="1"/>
  <c r="AI209" i="1"/>
  <c r="AI173" i="1"/>
  <c r="AI137" i="1"/>
  <c r="AI95" i="1"/>
  <c r="AI455" i="1"/>
  <c r="AI212" i="1"/>
  <c r="AI443" i="1"/>
  <c r="AI299" i="1"/>
  <c r="AI295" i="1"/>
  <c r="AI493" i="1"/>
  <c r="AI421" i="1"/>
  <c r="AI349" i="1"/>
  <c r="AI277" i="1"/>
  <c r="AI176" i="1"/>
  <c r="AI32" i="1"/>
  <c r="AI460" i="1"/>
  <c r="AI424" i="1"/>
  <c r="AI388" i="1"/>
  <c r="AI352" i="1"/>
  <c r="AI316" i="1"/>
  <c r="AI280" i="1"/>
  <c r="AI244" i="1"/>
  <c r="AI194" i="1"/>
  <c r="AI122" i="1"/>
  <c r="AI50" i="1"/>
  <c r="AI203" i="1"/>
  <c r="AI167" i="1"/>
  <c r="AI131" i="1"/>
  <c r="AI83" i="1"/>
  <c r="AI367" i="1"/>
  <c r="AI116" i="1"/>
  <c r="AI395" i="1"/>
  <c r="AI251" i="1"/>
  <c r="AI204" i="1"/>
  <c r="AI469" i="1"/>
  <c r="AI397" i="1"/>
  <c r="AI325" i="1"/>
  <c r="AI253" i="1"/>
  <c r="AI128" i="1"/>
  <c r="AI484" i="1"/>
  <c r="AI448" i="1"/>
  <c r="AI412" i="1"/>
  <c r="AI376" i="1"/>
  <c r="AI340" i="1"/>
  <c r="AI304" i="1"/>
  <c r="AI268" i="1"/>
  <c r="AI27" i="1"/>
  <c r="AI170" i="1"/>
  <c r="AI98" i="1"/>
  <c r="AI227" i="1"/>
  <c r="AI191" i="1"/>
  <c r="AI155" i="1"/>
  <c r="AI119" i="1"/>
  <c r="AI31" i="1"/>
  <c r="AI43" i="1"/>
  <c r="AI55" i="1"/>
  <c r="AI67" i="1"/>
  <c r="AI79" i="1"/>
  <c r="AI91" i="1"/>
  <c r="AI103" i="1"/>
  <c r="AI115" i="1"/>
  <c r="AI127" i="1"/>
  <c r="AI139" i="1"/>
  <c r="AI151" i="1"/>
  <c r="AI163" i="1"/>
  <c r="AI175" i="1"/>
  <c r="AI187" i="1"/>
  <c r="AI199" i="1"/>
  <c r="AI211" i="1"/>
  <c r="AI223" i="1"/>
  <c r="AI42" i="1"/>
  <c r="AI66" i="1"/>
  <c r="AI90" i="1"/>
  <c r="AI114" i="1"/>
  <c r="AI138" i="1"/>
  <c r="AI162" i="1"/>
  <c r="AI186" i="1"/>
  <c r="AI210" i="1"/>
  <c r="AI232" i="1"/>
  <c r="AI240" i="1"/>
  <c r="AI252" i="1"/>
  <c r="AI264" i="1"/>
  <c r="AI276" i="1"/>
  <c r="AI288" i="1"/>
  <c r="AI300" i="1"/>
  <c r="AI312" i="1"/>
  <c r="AI324" i="1"/>
  <c r="AI336" i="1"/>
  <c r="AI348" i="1"/>
  <c r="AI360" i="1"/>
  <c r="AI372" i="1"/>
  <c r="AI384" i="1"/>
  <c r="AI396" i="1"/>
  <c r="AI408" i="1"/>
  <c r="AI420" i="1"/>
  <c r="AI432" i="1"/>
  <c r="AI444" i="1"/>
  <c r="AI456" i="1"/>
  <c r="AI468" i="1"/>
  <c r="AI480" i="1"/>
  <c r="AI492" i="1"/>
  <c r="AI64" i="1"/>
  <c r="AI112" i="1"/>
  <c r="AI160" i="1"/>
  <c r="AI208" i="1"/>
  <c r="AI245" i="1"/>
  <c r="AI269" i="1"/>
  <c r="AI293" i="1"/>
  <c r="AI317" i="1"/>
  <c r="AI341" i="1"/>
  <c r="AI365" i="1"/>
  <c r="AI389" i="1"/>
  <c r="AI413" i="1"/>
  <c r="AI437" i="1"/>
  <c r="AI461" i="1"/>
  <c r="AI485" i="1"/>
  <c r="AI76" i="1"/>
  <c r="AI172" i="1"/>
  <c r="AI263" i="1"/>
  <c r="AI391" i="1"/>
  <c r="AI234" i="1"/>
  <c r="AI283" i="1"/>
  <c r="AI331" i="1"/>
  <c r="AI379" i="1"/>
  <c r="AI427" i="1"/>
  <c r="AI475" i="1"/>
  <c r="AI84" i="1"/>
  <c r="AI180" i="1"/>
  <c r="AI271" i="1"/>
  <c r="AI343" i="1"/>
  <c r="AI431" i="1"/>
  <c r="AI33" i="1"/>
  <c r="AI45" i="1"/>
  <c r="AI57" i="1"/>
  <c r="AI69" i="1"/>
  <c r="AI81" i="1"/>
  <c r="AI93" i="1"/>
  <c r="AI105" i="1"/>
  <c r="AI117" i="1"/>
  <c r="AI129" i="1"/>
  <c r="AI141" i="1"/>
  <c r="AI153" i="1"/>
  <c r="AI165" i="1"/>
  <c r="AI177" i="1"/>
  <c r="AI189" i="1"/>
  <c r="AI201" i="1"/>
  <c r="AI213" i="1"/>
  <c r="AI225" i="1"/>
  <c r="AI46" i="1"/>
  <c r="AI70" i="1"/>
  <c r="AI94" i="1"/>
  <c r="AI118" i="1"/>
  <c r="AI142" i="1"/>
  <c r="AI166" i="1"/>
  <c r="AI190" i="1"/>
  <c r="AI214" i="1"/>
  <c r="AI237" i="1"/>
  <c r="AI242" i="1"/>
  <c r="AI254" i="1"/>
  <c r="AI266" i="1"/>
  <c r="AI278" i="1"/>
  <c r="AI290" i="1"/>
  <c r="AI302" i="1"/>
  <c r="AI314" i="1"/>
  <c r="AI326" i="1"/>
  <c r="AI338" i="1"/>
  <c r="AI350" i="1"/>
  <c r="AI362" i="1"/>
  <c r="AI374" i="1"/>
  <c r="AI386" i="1"/>
  <c r="AI398" i="1"/>
  <c r="AI410" i="1"/>
  <c r="AI422" i="1"/>
  <c r="AI434" i="1"/>
  <c r="AI446" i="1"/>
  <c r="AI458" i="1"/>
  <c r="AI470" i="1"/>
  <c r="AI482" i="1"/>
  <c r="AI494" i="1"/>
  <c r="AI72" i="1"/>
  <c r="AI120" i="1"/>
  <c r="AI168" i="1"/>
  <c r="AI216" i="1"/>
  <c r="AI249" i="1"/>
  <c r="AI273" i="1"/>
  <c r="AI297" i="1"/>
  <c r="AI321" i="1"/>
  <c r="AI345" i="1"/>
  <c r="AI369" i="1"/>
  <c r="AI393" i="1"/>
  <c r="AI417" i="1"/>
  <c r="AI441" i="1"/>
  <c r="AI465" i="1"/>
  <c r="AI489" i="1"/>
  <c r="AI92" i="1"/>
  <c r="AI188" i="1"/>
  <c r="AI279" i="1"/>
  <c r="AI407" i="1"/>
  <c r="AI243" i="1"/>
  <c r="AI291" i="1"/>
  <c r="AI339" i="1"/>
  <c r="AI387" i="1"/>
  <c r="AI435" i="1"/>
  <c r="AI483" i="1"/>
  <c r="AI100" i="1"/>
  <c r="AI196" i="1"/>
  <c r="AI287" i="1"/>
  <c r="AI359" i="1"/>
  <c r="AI439" i="1"/>
  <c r="AI37" i="1"/>
  <c r="AI49" i="1"/>
  <c r="AI61" i="1"/>
  <c r="AI73" i="1"/>
  <c r="AI85" i="1"/>
  <c r="AI97" i="1"/>
  <c r="AI109" i="1"/>
  <c r="AI121" i="1"/>
  <c r="AI133" i="1"/>
  <c r="AI145" i="1"/>
  <c r="AI157" i="1"/>
  <c r="AI169" i="1"/>
  <c r="AI181" i="1"/>
  <c r="AI193" i="1"/>
  <c r="AI205" i="1"/>
  <c r="AI217" i="1"/>
  <c r="AI30" i="1"/>
  <c r="AI54" i="1"/>
  <c r="AI78" i="1"/>
  <c r="AI102" i="1"/>
  <c r="AI126" i="1"/>
  <c r="AI150" i="1"/>
  <c r="AI174" i="1"/>
  <c r="AI198" i="1"/>
  <c r="AI222" i="1"/>
  <c r="AI230" i="1"/>
  <c r="AI246" i="1"/>
  <c r="AI258" i="1"/>
  <c r="AI270" i="1"/>
  <c r="AI282" i="1"/>
  <c r="AI294" i="1"/>
  <c r="AI306" i="1"/>
  <c r="AI318" i="1"/>
  <c r="AI330" i="1"/>
  <c r="AI342" i="1"/>
  <c r="AI354" i="1"/>
  <c r="AI366" i="1"/>
  <c r="AI378" i="1"/>
  <c r="AI390" i="1"/>
  <c r="AI402" i="1"/>
  <c r="AI414" i="1"/>
  <c r="AI426" i="1"/>
  <c r="AI438" i="1"/>
  <c r="AI450" i="1"/>
  <c r="AI462" i="1"/>
  <c r="AI474" i="1"/>
  <c r="AI486" i="1"/>
  <c r="AI40" i="1"/>
  <c r="AI88" i="1"/>
  <c r="AI136" i="1"/>
  <c r="AI184" i="1"/>
  <c r="AI236" i="1"/>
  <c r="AI257" i="1"/>
  <c r="AI281" i="1"/>
  <c r="AI305" i="1"/>
  <c r="AI329" i="1"/>
  <c r="AI353" i="1"/>
  <c r="AI377" i="1"/>
  <c r="AI401" i="1"/>
  <c r="AI425" i="1"/>
  <c r="AI449" i="1"/>
  <c r="AI473" i="1"/>
  <c r="AI28" i="1"/>
  <c r="AI124" i="1"/>
  <c r="AI220" i="1"/>
  <c r="AI319" i="1"/>
  <c r="AI447" i="1"/>
  <c r="AI259" i="1"/>
  <c r="AI307" i="1"/>
  <c r="AI355" i="1"/>
  <c r="AI403" i="1"/>
  <c r="AI451" i="1"/>
  <c r="AI36" i="1"/>
  <c r="AI132" i="1"/>
  <c r="AI228" i="1"/>
  <c r="AI311" i="1"/>
  <c r="AI383" i="1"/>
  <c r="AI463" i="1"/>
  <c r="AI39" i="1"/>
  <c r="AI51" i="1"/>
  <c r="AI63" i="1"/>
  <c r="AI75" i="1"/>
  <c r="AI87" i="1"/>
  <c r="AI99" i="1"/>
  <c r="AI111" i="1"/>
  <c r="AI123" i="1"/>
  <c r="AI135" i="1"/>
  <c r="AI147" i="1"/>
  <c r="AI159" i="1"/>
  <c r="AI171" i="1"/>
  <c r="AI183" i="1"/>
  <c r="AI195" i="1"/>
  <c r="AI207" i="1"/>
  <c r="AI219" i="1"/>
  <c r="AI34" i="1"/>
  <c r="AI58" i="1"/>
  <c r="AI82" i="1"/>
  <c r="AI106" i="1"/>
  <c r="AI130" i="1"/>
  <c r="AI154" i="1"/>
  <c r="AI178" i="1"/>
  <c r="AI202" i="1"/>
  <c r="AI226" i="1"/>
  <c r="AI235" i="1"/>
  <c r="AI248" i="1"/>
  <c r="AI260" i="1"/>
  <c r="AI272" i="1"/>
  <c r="AI284" i="1"/>
  <c r="AI296" i="1"/>
  <c r="AI308" i="1"/>
  <c r="AI320" i="1"/>
  <c r="AI332" i="1"/>
  <c r="AI344" i="1"/>
  <c r="AI356" i="1"/>
  <c r="AI368" i="1"/>
  <c r="AI380" i="1"/>
  <c r="AI392" i="1"/>
  <c r="AI404" i="1"/>
  <c r="AI416" i="1"/>
  <c r="AI428" i="1"/>
  <c r="AI440" i="1"/>
  <c r="AI452" i="1"/>
  <c r="AI464" i="1"/>
  <c r="AI476" i="1"/>
  <c r="AI488" i="1"/>
  <c r="AI48" i="1"/>
  <c r="AI96" i="1"/>
  <c r="AI144" i="1"/>
  <c r="AI192" i="1"/>
  <c r="AI231" i="1"/>
  <c r="AI261" i="1"/>
  <c r="AI285" i="1"/>
  <c r="AI309" i="1"/>
  <c r="AI333" i="1"/>
  <c r="AI357" i="1"/>
  <c r="AI381" i="1"/>
  <c r="AI405" i="1"/>
  <c r="AI429" i="1"/>
  <c r="AI453" i="1"/>
  <c r="AI477" i="1"/>
  <c r="AI44" i="1"/>
  <c r="AI140" i="1"/>
  <c r="AI233" i="1"/>
  <c r="AI351" i="1"/>
  <c r="AI479" i="1"/>
  <c r="AI267" i="1"/>
  <c r="AI315" i="1"/>
  <c r="AI363" i="1"/>
  <c r="AI411" i="1"/>
  <c r="AI459" i="1"/>
  <c r="AI52" i="1"/>
  <c r="AI148" i="1"/>
  <c r="AI239" i="1"/>
  <c r="AI327" i="1"/>
  <c r="AI399" i="1"/>
  <c r="AI471" i="1"/>
  <c r="AI29" i="1"/>
  <c r="AI41" i="1"/>
  <c r="AI53" i="1"/>
  <c r="AI65" i="1"/>
  <c r="AI77" i="1"/>
  <c r="AI89" i="1"/>
  <c r="AI101" i="1"/>
  <c r="AI335" i="1"/>
  <c r="AI68" i="1"/>
  <c r="AI371" i="1"/>
  <c r="AI495" i="1"/>
  <c r="AI156" i="1"/>
  <c r="AI457" i="1"/>
  <c r="AI385" i="1"/>
  <c r="AI313" i="1"/>
  <c r="AI241" i="1"/>
  <c r="AI104" i="1"/>
  <c r="AI478" i="1"/>
  <c r="AI442" i="1"/>
  <c r="AI406" i="1"/>
  <c r="AI370" i="1"/>
  <c r="AI334" i="1"/>
  <c r="AI298" i="1"/>
  <c r="AI262" i="1"/>
  <c r="AI229" i="1"/>
  <c r="AI158" i="1"/>
  <c r="AI86" i="1"/>
  <c r="AI221" i="1"/>
  <c r="AI185" i="1"/>
  <c r="AI149" i="1"/>
  <c r="AI113" i="1"/>
  <c r="AI47" i="1"/>
  <c r="AI303" i="1"/>
  <c r="AI491" i="1"/>
  <c r="AI347" i="1"/>
  <c r="AI423" i="1"/>
  <c r="AI108" i="1"/>
  <c r="AI445" i="1"/>
  <c r="AI373" i="1"/>
  <c r="AI301" i="1"/>
  <c r="AI224" i="1"/>
  <c r="AI80" i="1"/>
  <c r="AI472" i="1"/>
  <c r="AI436" i="1"/>
  <c r="AI400" i="1"/>
  <c r="AI364" i="1"/>
  <c r="AI328" i="1"/>
  <c r="AI292" i="1"/>
  <c r="AI256" i="1"/>
  <c r="AI218" i="1"/>
  <c r="AI146" i="1"/>
  <c r="AI74" i="1"/>
  <c r="AI215" i="1"/>
  <c r="AI179" i="1"/>
  <c r="AI143" i="1"/>
  <c r="AI107" i="1"/>
  <c r="AI35" i="1"/>
  <c r="AH471" i="1"/>
  <c r="AH125" i="1"/>
  <c r="AH291" i="1"/>
  <c r="AH481" i="1"/>
  <c r="AH337" i="1"/>
  <c r="AH241" i="1"/>
  <c r="AH99" i="1"/>
  <c r="AH458" i="1"/>
  <c r="AH386" i="1"/>
  <c r="AH338" i="1"/>
  <c r="AH266" i="1"/>
  <c r="AH206" i="1"/>
  <c r="AH98" i="1"/>
  <c r="AH475" i="1"/>
  <c r="AH165" i="1"/>
  <c r="AH455" i="1"/>
  <c r="AH359" i="1"/>
  <c r="AH263" i="1"/>
  <c r="AH93" i="1"/>
  <c r="AH467" i="1"/>
  <c r="AH371" i="1"/>
  <c r="AH275" i="1"/>
  <c r="AH177" i="1"/>
  <c r="AH81" i="1"/>
  <c r="AH473" i="1"/>
  <c r="AH425" i="1"/>
  <c r="AH377" i="1"/>
  <c r="AH329" i="1"/>
  <c r="AH281" i="1"/>
  <c r="AH27" i="1"/>
  <c r="AH187" i="1"/>
  <c r="AH139" i="1"/>
  <c r="AH91" i="1"/>
  <c r="AH43" i="1"/>
  <c r="AH478" i="1"/>
  <c r="AH454" i="1"/>
  <c r="AH430" i="1"/>
  <c r="AH406" i="1"/>
  <c r="AH382" i="1"/>
  <c r="AH358" i="1"/>
  <c r="AH334" i="1"/>
  <c r="AH310" i="1"/>
  <c r="AH286" i="1"/>
  <c r="AH262" i="1"/>
  <c r="AH230" i="1"/>
  <c r="AH194" i="1"/>
  <c r="AH158" i="1"/>
  <c r="AH122" i="1"/>
  <c r="AH86" i="1"/>
  <c r="AH50" i="1"/>
  <c r="AH375" i="1"/>
  <c r="AH387" i="1"/>
  <c r="AH97" i="1"/>
  <c r="AH385" i="1"/>
  <c r="AH195" i="1"/>
  <c r="AH51" i="1"/>
  <c r="AH410" i="1"/>
  <c r="AH314" i="1"/>
  <c r="AH134" i="1"/>
  <c r="AH463" i="1"/>
  <c r="AH271" i="1"/>
  <c r="AH379" i="1"/>
  <c r="AH185" i="1"/>
  <c r="AH477" i="1"/>
  <c r="AH381" i="1"/>
  <c r="AH333" i="1"/>
  <c r="AH231" i="1"/>
  <c r="AH191" i="1"/>
  <c r="AH95" i="1"/>
  <c r="AH480" i="1"/>
  <c r="AH432" i="1"/>
  <c r="AH384" i="1"/>
  <c r="AH336" i="1"/>
  <c r="AH288" i="1"/>
  <c r="AH232" i="1"/>
  <c r="AH160" i="1"/>
  <c r="AH124" i="1"/>
  <c r="AH52" i="1"/>
  <c r="AH85" i="1"/>
  <c r="AH423" i="1"/>
  <c r="AH327" i="1"/>
  <c r="AH221" i="1"/>
  <c r="AH29" i="1"/>
  <c r="AH435" i="1"/>
  <c r="AH339" i="1"/>
  <c r="AH243" i="1"/>
  <c r="AH145" i="1"/>
  <c r="AH49" i="1"/>
  <c r="AH457" i="1"/>
  <c r="AH409" i="1"/>
  <c r="AH361" i="1"/>
  <c r="AH313" i="1"/>
  <c r="AH265" i="1"/>
  <c r="AH219" i="1"/>
  <c r="AH171" i="1"/>
  <c r="AH123" i="1"/>
  <c r="AH75" i="1"/>
  <c r="AH494" i="1"/>
  <c r="AH470" i="1"/>
  <c r="AH446" i="1"/>
  <c r="AH422" i="1"/>
  <c r="AH398" i="1"/>
  <c r="AH374" i="1"/>
  <c r="AH350" i="1"/>
  <c r="AH326" i="1"/>
  <c r="AH302" i="1"/>
  <c r="AH278" i="1"/>
  <c r="AH254" i="1"/>
  <c r="AH220" i="1"/>
  <c r="AH184" i="1"/>
  <c r="AH148" i="1"/>
  <c r="AH112" i="1"/>
  <c r="AH76" i="1"/>
  <c r="AH30" i="1"/>
  <c r="AH42" i="1"/>
  <c r="AH54" i="1"/>
  <c r="AH66" i="1"/>
  <c r="AH78" i="1"/>
  <c r="AH90" i="1"/>
  <c r="AH102" i="1"/>
  <c r="AH114" i="1"/>
  <c r="AH126" i="1"/>
  <c r="AH138" i="1"/>
  <c r="AH150" i="1"/>
  <c r="AH162" i="1"/>
  <c r="AH174" i="1"/>
  <c r="AH186" i="1"/>
  <c r="AH198" i="1"/>
  <c r="AH210" i="1"/>
  <c r="AH222" i="1"/>
  <c r="AH234" i="1"/>
  <c r="AH244" i="1"/>
  <c r="AH256" i="1"/>
  <c r="AH268" i="1"/>
  <c r="AH280" i="1"/>
  <c r="AH292" i="1"/>
  <c r="AH304" i="1"/>
  <c r="AH316" i="1"/>
  <c r="AH328" i="1"/>
  <c r="AH340" i="1"/>
  <c r="AH352" i="1"/>
  <c r="AH364" i="1"/>
  <c r="AH376" i="1"/>
  <c r="AH388" i="1"/>
  <c r="AH400" i="1"/>
  <c r="AH412" i="1"/>
  <c r="AH424" i="1"/>
  <c r="AH436" i="1"/>
  <c r="AH448" i="1"/>
  <c r="AH460" i="1"/>
  <c r="AH472" i="1"/>
  <c r="AH484" i="1"/>
  <c r="AH31" i="1"/>
  <c r="AH55" i="1"/>
  <c r="AH79" i="1"/>
  <c r="AH103" i="1"/>
  <c r="AH127" i="1"/>
  <c r="AH151" i="1"/>
  <c r="AH175" i="1"/>
  <c r="AH199" i="1"/>
  <c r="AH223" i="1"/>
  <c r="AH245" i="1"/>
  <c r="AH269" i="1"/>
  <c r="AH293" i="1"/>
  <c r="AH317" i="1"/>
  <c r="AH341" i="1"/>
  <c r="AH365" i="1"/>
  <c r="AH389" i="1"/>
  <c r="AH413" i="1"/>
  <c r="AH437" i="1"/>
  <c r="AH461" i="1"/>
  <c r="AH485" i="1"/>
  <c r="AH57" i="1"/>
  <c r="AH105" i="1"/>
  <c r="AH153" i="1"/>
  <c r="AH201" i="1"/>
  <c r="AH251" i="1"/>
  <c r="AH299" i="1"/>
  <c r="AH347" i="1"/>
  <c r="AH395" i="1"/>
  <c r="AH443" i="1"/>
  <c r="AH491" i="1"/>
  <c r="AH45" i="1"/>
  <c r="AH141" i="1"/>
  <c r="AH239" i="1"/>
  <c r="AH287" i="1"/>
  <c r="AH335" i="1"/>
  <c r="AH383" i="1"/>
  <c r="AH431" i="1"/>
  <c r="AH479" i="1"/>
  <c r="AH101" i="1"/>
  <c r="AH60" i="1"/>
  <c r="AH84" i="1"/>
  <c r="AH120" i="1"/>
  <c r="AH144" i="1"/>
  <c r="AH180" i="1"/>
  <c r="AH216" i="1"/>
  <c r="AH250" i="1"/>
  <c r="AH32" i="1"/>
  <c r="AH44" i="1"/>
  <c r="AH56" i="1"/>
  <c r="AH68" i="1"/>
  <c r="AH80" i="1"/>
  <c r="AH92" i="1"/>
  <c r="AH104" i="1"/>
  <c r="AH116" i="1"/>
  <c r="AH128" i="1"/>
  <c r="AH140" i="1"/>
  <c r="AH152" i="1"/>
  <c r="AH164" i="1"/>
  <c r="AH176" i="1"/>
  <c r="AH188" i="1"/>
  <c r="AH200" i="1"/>
  <c r="AH212" i="1"/>
  <c r="AH224" i="1"/>
  <c r="AH236" i="1"/>
  <c r="AH246" i="1"/>
  <c r="AH258" i="1"/>
  <c r="AH270" i="1"/>
  <c r="AH282" i="1"/>
  <c r="AH294" i="1"/>
  <c r="AH306" i="1"/>
  <c r="AH318" i="1"/>
  <c r="AH330" i="1"/>
  <c r="AH342" i="1"/>
  <c r="AH354" i="1"/>
  <c r="AH366" i="1"/>
  <c r="AH378" i="1"/>
  <c r="AH390" i="1"/>
  <c r="AH402" i="1"/>
  <c r="AH414" i="1"/>
  <c r="AH426" i="1"/>
  <c r="AH438" i="1"/>
  <c r="AH450" i="1"/>
  <c r="AH462" i="1"/>
  <c r="AH474" i="1"/>
  <c r="AH486" i="1"/>
  <c r="AH35" i="1"/>
  <c r="AH59" i="1"/>
  <c r="AH83" i="1"/>
  <c r="AH107" i="1"/>
  <c r="AH131" i="1"/>
  <c r="AH155" i="1"/>
  <c r="AH179" i="1"/>
  <c r="AH203" i="1"/>
  <c r="AH227" i="1"/>
  <c r="AH249" i="1"/>
  <c r="AH273" i="1"/>
  <c r="AH297" i="1"/>
  <c r="AH321" i="1"/>
  <c r="AH345" i="1"/>
  <c r="AH369" i="1"/>
  <c r="AH393" i="1"/>
  <c r="AH417" i="1"/>
  <c r="AH441" i="1"/>
  <c r="AH465" i="1"/>
  <c r="AH489" i="1"/>
  <c r="AH65" i="1"/>
  <c r="AH113" i="1"/>
  <c r="AH161" i="1"/>
  <c r="AH209" i="1"/>
  <c r="AH259" i="1"/>
  <c r="AH307" i="1"/>
  <c r="AH355" i="1"/>
  <c r="AH403" i="1"/>
  <c r="AH451" i="1"/>
  <c r="AH69" i="1"/>
  <c r="AH61" i="1"/>
  <c r="AH157" i="1"/>
  <c r="AH247" i="1"/>
  <c r="AH295" i="1"/>
  <c r="AH343" i="1"/>
  <c r="AH391" i="1"/>
  <c r="AH439" i="1"/>
  <c r="AH487" i="1"/>
  <c r="AH117" i="1"/>
  <c r="AH36" i="1"/>
  <c r="AH96" i="1"/>
  <c r="AH156" i="1"/>
  <c r="AH204" i="1"/>
  <c r="AH235" i="1"/>
  <c r="AH34" i="1"/>
  <c r="AH46" i="1"/>
  <c r="AH58" i="1"/>
  <c r="AH70" i="1"/>
  <c r="AH82" i="1"/>
  <c r="AH94" i="1"/>
  <c r="AH106" i="1"/>
  <c r="AH118" i="1"/>
  <c r="AH130" i="1"/>
  <c r="AH142" i="1"/>
  <c r="AH154" i="1"/>
  <c r="AH166" i="1"/>
  <c r="AH178" i="1"/>
  <c r="AH190" i="1"/>
  <c r="AH202" i="1"/>
  <c r="AH214" i="1"/>
  <c r="AH226" i="1"/>
  <c r="AH238" i="1"/>
  <c r="AH248" i="1"/>
  <c r="AH260" i="1"/>
  <c r="AH272" i="1"/>
  <c r="AH284" i="1"/>
  <c r="AH296" i="1"/>
  <c r="AH308" i="1"/>
  <c r="AH320" i="1"/>
  <c r="AH332" i="1"/>
  <c r="AH344" i="1"/>
  <c r="AH356" i="1"/>
  <c r="AH368" i="1"/>
  <c r="AH380" i="1"/>
  <c r="AH392" i="1"/>
  <c r="AH404" i="1"/>
  <c r="AH416" i="1"/>
  <c r="AH428" i="1"/>
  <c r="AH440" i="1"/>
  <c r="AH452" i="1"/>
  <c r="AH464" i="1"/>
  <c r="AH476" i="1"/>
  <c r="AH488" i="1"/>
  <c r="AH39" i="1"/>
  <c r="AH63" i="1"/>
  <c r="AH87" i="1"/>
  <c r="AH111" i="1"/>
  <c r="AH135" i="1"/>
  <c r="AH159" i="1"/>
  <c r="AH183" i="1"/>
  <c r="AH207" i="1"/>
  <c r="AH233" i="1"/>
  <c r="AH253" i="1"/>
  <c r="AH277" i="1"/>
  <c r="AH301" i="1"/>
  <c r="AH325" i="1"/>
  <c r="AH349" i="1"/>
  <c r="AH373" i="1"/>
  <c r="AH397" i="1"/>
  <c r="AH421" i="1"/>
  <c r="AH445" i="1"/>
  <c r="AH469" i="1"/>
  <c r="AH493" i="1"/>
  <c r="AH73" i="1"/>
  <c r="AH121" i="1"/>
  <c r="AH169" i="1"/>
  <c r="AH217" i="1"/>
  <c r="AH267" i="1"/>
  <c r="AH315" i="1"/>
  <c r="AH363" i="1"/>
  <c r="AH411" i="1"/>
  <c r="AH459" i="1"/>
  <c r="AH133" i="1"/>
  <c r="AH77" i="1"/>
  <c r="AH173" i="1"/>
  <c r="AH255" i="1"/>
  <c r="AH303" i="1"/>
  <c r="AH351" i="1"/>
  <c r="AH399" i="1"/>
  <c r="AH447" i="1"/>
  <c r="AH495" i="1"/>
  <c r="AH149" i="1"/>
  <c r="AH48" i="1"/>
  <c r="AH72" i="1"/>
  <c r="AH108" i="1"/>
  <c r="AH132" i="1"/>
  <c r="AH168" i="1"/>
  <c r="AH192" i="1"/>
  <c r="AH228" i="1"/>
  <c r="AH213" i="1"/>
  <c r="AH279" i="1"/>
  <c r="AH483" i="1"/>
  <c r="AH193" i="1"/>
  <c r="AH433" i="1"/>
  <c r="AH289" i="1"/>
  <c r="AH147" i="1"/>
  <c r="AH482" i="1"/>
  <c r="AH434" i="1"/>
  <c r="AH362" i="1"/>
  <c r="AH290" i="1"/>
  <c r="AH240" i="1"/>
  <c r="AH170" i="1"/>
  <c r="AH62" i="1"/>
  <c r="AH197" i="1"/>
  <c r="AH367" i="1"/>
  <c r="AH109" i="1"/>
  <c r="AH283" i="1"/>
  <c r="AH89" i="1"/>
  <c r="AH429" i="1"/>
  <c r="AH285" i="1"/>
  <c r="AH143" i="1"/>
  <c r="AH47" i="1"/>
  <c r="AH456" i="1"/>
  <c r="AH408" i="1"/>
  <c r="AH360" i="1"/>
  <c r="AH312" i="1"/>
  <c r="AH264" i="1"/>
  <c r="AH196" i="1"/>
  <c r="AH88" i="1"/>
  <c r="AH53" i="1"/>
  <c r="AH415" i="1"/>
  <c r="AH319" i="1"/>
  <c r="AH205" i="1"/>
  <c r="AH229" i="1"/>
  <c r="AH427" i="1"/>
  <c r="AH331" i="1"/>
  <c r="AH237" i="1"/>
  <c r="AH137" i="1"/>
  <c r="AH41" i="1"/>
  <c r="AH453" i="1"/>
  <c r="AH405" i="1"/>
  <c r="AH357" i="1"/>
  <c r="AH309" i="1"/>
  <c r="AH261" i="1"/>
  <c r="AH215" i="1"/>
  <c r="AH167" i="1"/>
  <c r="AH119" i="1"/>
  <c r="AH71" i="1"/>
  <c r="AH492" i="1"/>
  <c r="AH468" i="1"/>
  <c r="AH444" i="1"/>
  <c r="AH420" i="1"/>
  <c r="AH396" i="1"/>
  <c r="AH372" i="1"/>
  <c r="AH348" i="1"/>
  <c r="AH324" i="1"/>
  <c r="AH300" i="1"/>
  <c r="AH276" i="1"/>
  <c r="AH252" i="1"/>
  <c r="AH218" i="1"/>
  <c r="AH182" i="1"/>
  <c r="AH146" i="1"/>
  <c r="AH110" i="1"/>
  <c r="AH74" i="1"/>
  <c r="AH38" i="1"/>
  <c r="S403" i="1"/>
  <c r="S412" i="1"/>
  <c r="S316" i="1"/>
  <c r="S443" i="1"/>
  <c r="S383" i="1"/>
  <c r="S267" i="1"/>
  <c r="S128" i="1"/>
  <c r="S32" i="1"/>
  <c r="S109" i="1"/>
  <c r="S223" i="1"/>
  <c r="AN51" i="1"/>
  <c r="AN477" i="1"/>
  <c r="AN99" i="1"/>
  <c r="AN343" i="1"/>
  <c r="AN66" i="1"/>
  <c r="AN262" i="1"/>
  <c r="AN293" i="1"/>
  <c r="AN101" i="1"/>
  <c r="AN248" i="1"/>
  <c r="AN56" i="1"/>
  <c r="S259" i="1"/>
  <c r="S249" i="1"/>
  <c r="S207" i="1"/>
  <c r="AN421" i="1"/>
  <c r="AN311" i="1"/>
  <c r="AN230" i="1"/>
  <c r="AN85" i="1"/>
  <c r="AN40" i="1"/>
  <c r="S476" i="1"/>
  <c r="S380" i="1"/>
  <c r="S284" i="1"/>
  <c r="S242" i="1"/>
  <c r="S331" i="1"/>
  <c r="S192" i="1"/>
  <c r="S96" i="1"/>
  <c r="S203" i="1"/>
  <c r="S77" i="1"/>
  <c r="S157" i="1"/>
  <c r="AN330" i="1"/>
  <c r="AN492" i="1"/>
  <c r="AN483" i="1"/>
  <c r="AN215" i="1"/>
  <c r="AN442" i="1"/>
  <c r="AN134" i="1"/>
  <c r="AN229" i="1"/>
  <c r="AN37" i="1"/>
  <c r="AN184" i="1"/>
  <c r="S120" i="1"/>
  <c r="S101" i="1"/>
  <c r="AN444" i="1"/>
  <c r="AN170" i="1"/>
  <c r="AN490" i="1"/>
  <c r="AN277" i="1"/>
  <c r="AN232" i="1"/>
  <c r="S468" i="1"/>
  <c r="S372" i="1"/>
  <c r="S276" i="1"/>
  <c r="S492" i="1"/>
  <c r="S323" i="1"/>
  <c r="S184" i="1"/>
  <c r="S88" i="1"/>
  <c r="S187" i="1"/>
  <c r="S69" i="1"/>
  <c r="AN464" i="1"/>
  <c r="AN266" i="1"/>
  <c r="AN481" i="1"/>
  <c r="AN467" i="1"/>
  <c r="AN183" i="1"/>
  <c r="AN426" i="1"/>
  <c r="AN102" i="1"/>
  <c r="AN213" i="1"/>
  <c r="AN360" i="1"/>
  <c r="AN168" i="1"/>
  <c r="S489" i="1"/>
  <c r="S444" i="1"/>
  <c r="S348" i="1"/>
  <c r="S252" i="1"/>
  <c r="S487" i="1"/>
  <c r="S299" i="1"/>
  <c r="S160" i="1"/>
  <c r="S64" i="1"/>
  <c r="S143" i="1"/>
  <c r="S45" i="1"/>
  <c r="AN123" i="1"/>
  <c r="AN472" i="1"/>
  <c r="AN385" i="1"/>
  <c r="AN419" i="1"/>
  <c r="AN87" i="1"/>
  <c r="AN378" i="1"/>
  <c r="AN357" i="1"/>
  <c r="AN165" i="1"/>
  <c r="AN312" i="1"/>
  <c r="AN120" i="1"/>
  <c r="AV31" i="1"/>
  <c r="AV35" i="1"/>
  <c r="AV39" i="1"/>
  <c r="AV43" i="1"/>
  <c r="AV47" i="1"/>
  <c r="AV51" i="1"/>
  <c r="AV55" i="1"/>
  <c r="AV59" i="1"/>
  <c r="AV63" i="1"/>
  <c r="AV67" i="1"/>
  <c r="AV71" i="1"/>
  <c r="AV75" i="1"/>
  <c r="AV79" i="1"/>
  <c r="AV83" i="1"/>
  <c r="AV87" i="1"/>
  <c r="AV91" i="1"/>
  <c r="AV95" i="1"/>
  <c r="AV99" i="1"/>
  <c r="AV103" i="1"/>
  <c r="AV107" i="1"/>
  <c r="AV111" i="1"/>
  <c r="AV115" i="1"/>
  <c r="AV119" i="1"/>
  <c r="AV123" i="1"/>
  <c r="AV127" i="1"/>
  <c r="AV131" i="1"/>
  <c r="AV135" i="1"/>
  <c r="AV139" i="1"/>
  <c r="AV143" i="1"/>
  <c r="AV147" i="1"/>
  <c r="AV151" i="1"/>
  <c r="AV155" i="1"/>
  <c r="AV159" i="1"/>
  <c r="AV163" i="1"/>
  <c r="AV167" i="1"/>
  <c r="AV171" i="1"/>
  <c r="AV175" i="1"/>
  <c r="AV179" i="1"/>
  <c r="AV183" i="1"/>
  <c r="AV187" i="1"/>
  <c r="AV191" i="1"/>
  <c r="AV195" i="1"/>
  <c r="AV199" i="1"/>
  <c r="AV203" i="1"/>
  <c r="AV207" i="1"/>
  <c r="AV211" i="1"/>
  <c r="AV215" i="1"/>
  <c r="AV219" i="1"/>
  <c r="AV223" i="1"/>
  <c r="AV227" i="1"/>
  <c r="AV231" i="1"/>
  <c r="AV235" i="1"/>
  <c r="AV239" i="1"/>
  <c r="AV243" i="1"/>
  <c r="AV247" i="1"/>
  <c r="AV251" i="1"/>
  <c r="AV255" i="1"/>
  <c r="AV259" i="1"/>
  <c r="AV263" i="1"/>
  <c r="AV267" i="1"/>
  <c r="AV271" i="1"/>
  <c r="AV275" i="1"/>
  <c r="AV279" i="1"/>
  <c r="AV283" i="1"/>
  <c r="AV287" i="1"/>
  <c r="AV291" i="1"/>
  <c r="AV295" i="1"/>
  <c r="AV299" i="1"/>
  <c r="AV303" i="1"/>
  <c r="AV28" i="1"/>
  <c r="AV32" i="1"/>
  <c r="AV36" i="1"/>
  <c r="AV40" i="1"/>
  <c r="AV44" i="1"/>
  <c r="AV48" i="1"/>
  <c r="AV52" i="1"/>
  <c r="AV56" i="1"/>
  <c r="AV60" i="1"/>
  <c r="AV64" i="1"/>
  <c r="AV68" i="1"/>
  <c r="AV72" i="1"/>
  <c r="AV76" i="1"/>
  <c r="AV80" i="1"/>
  <c r="AV84" i="1"/>
  <c r="AV88" i="1"/>
  <c r="AV92" i="1"/>
  <c r="AV96" i="1"/>
  <c r="AV100" i="1"/>
  <c r="AV104" i="1"/>
  <c r="AV108" i="1"/>
  <c r="AV112" i="1"/>
  <c r="AV116" i="1"/>
  <c r="AV120" i="1"/>
  <c r="AV124" i="1"/>
  <c r="AV128" i="1"/>
  <c r="AV132" i="1"/>
  <c r="AV136" i="1"/>
  <c r="AV140" i="1"/>
  <c r="AV144" i="1"/>
  <c r="AV148" i="1"/>
  <c r="AV152" i="1"/>
  <c r="AV156" i="1"/>
  <c r="AV160" i="1"/>
  <c r="AV164" i="1"/>
  <c r="AV168" i="1"/>
  <c r="AV172" i="1"/>
  <c r="AV176" i="1"/>
  <c r="AV180" i="1"/>
  <c r="AV184" i="1"/>
  <c r="AV188" i="1"/>
  <c r="AV192" i="1"/>
  <c r="AV196" i="1"/>
  <c r="AV200" i="1"/>
  <c r="AV204" i="1"/>
  <c r="AV208" i="1"/>
  <c r="AV212" i="1"/>
  <c r="AV216" i="1"/>
  <c r="AV220" i="1"/>
  <c r="AV224" i="1"/>
  <c r="AV228" i="1"/>
  <c r="AV232" i="1"/>
  <c r="AV236" i="1"/>
  <c r="AV240" i="1"/>
  <c r="AV244" i="1"/>
  <c r="AV248" i="1"/>
  <c r="AV252" i="1"/>
  <c r="AV256" i="1"/>
  <c r="AV260" i="1"/>
  <c r="AV264" i="1"/>
  <c r="AV268" i="1"/>
  <c r="AV272" i="1"/>
  <c r="AV276" i="1"/>
  <c r="AV280" i="1"/>
  <c r="AV284" i="1"/>
  <c r="AV288" i="1"/>
  <c r="AV292" i="1"/>
  <c r="AV296" i="1"/>
  <c r="AV300" i="1"/>
  <c r="AV304" i="1"/>
  <c r="AV29" i="1"/>
  <c r="AV33" i="1"/>
  <c r="AV37" i="1"/>
  <c r="AV41" i="1"/>
  <c r="AV45" i="1"/>
  <c r="AV49" i="1"/>
  <c r="AV53" i="1"/>
  <c r="AV57" i="1"/>
  <c r="AV61" i="1"/>
  <c r="AV65" i="1"/>
  <c r="AV69" i="1"/>
  <c r="AV73" i="1"/>
  <c r="AV77" i="1"/>
  <c r="AV81" i="1"/>
  <c r="AV85" i="1"/>
  <c r="AV89" i="1"/>
  <c r="AV93" i="1"/>
  <c r="AV97" i="1"/>
  <c r="AV101" i="1"/>
  <c r="AV105" i="1"/>
  <c r="AV109" i="1"/>
  <c r="AV113" i="1"/>
  <c r="AV117" i="1"/>
  <c r="AV121" i="1"/>
  <c r="AV125" i="1"/>
  <c r="AV129" i="1"/>
  <c r="AV133" i="1"/>
  <c r="AV137" i="1"/>
  <c r="AV141" i="1"/>
  <c r="AV145" i="1"/>
  <c r="AV149" i="1"/>
  <c r="AV153" i="1"/>
  <c r="AV157" i="1"/>
  <c r="AV161" i="1"/>
  <c r="AV165" i="1"/>
  <c r="AV169" i="1"/>
  <c r="AV173" i="1"/>
  <c r="AV177" i="1"/>
  <c r="AV181" i="1"/>
  <c r="AV185" i="1"/>
  <c r="AV189" i="1"/>
  <c r="AV193" i="1"/>
  <c r="AV197" i="1"/>
  <c r="AV201" i="1"/>
  <c r="AV205" i="1"/>
  <c r="AV209" i="1"/>
  <c r="AV213" i="1"/>
  <c r="AV217" i="1"/>
  <c r="AV221" i="1"/>
  <c r="AV225" i="1"/>
  <c r="AV229" i="1"/>
  <c r="AV233" i="1"/>
  <c r="AV237" i="1"/>
  <c r="AV241" i="1"/>
  <c r="AV245" i="1"/>
  <c r="AV249" i="1"/>
  <c r="AV253" i="1"/>
  <c r="AV257" i="1"/>
  <c r="AV261" i="1"/>
  <c r="AV265" i="1"/>
  <c r="AV269" i="1"/>
  <c r="AV273" i="1"/>
  <c r="AV277" i="1"/>
  <c r="AV281" i="1"/>
  <c r="AV285" i="1"/>
  <c r="AV289" i="1"/>
  <c r="AV293" i="1"/>
  <c r="AV297" i="1"/>
  <c r="AV301" i="1"/>
  <c r="AV305" i="1"/>
  <c r="AV309" i="1"/>
  <c r="AV313" i="1"/>
  <c r="AV317" i="1"/>
  <c r="AV321" i="1"/>
  <c r="AV325" i="1"/>
  <c r="AV329" i="1"/>
  <c r="AV333" i="1"/>
  <c r="AV337" i="1"/>
  <c r="AV341" i="1"/>
  <c r="AV345" i="1"/>
  <c r="AV349" i="1"/>
  <c r="AV353" i="1"/>
  <c r="AV357" i="1"/>
  <c r="AV361" i="1"/>
  <c r="AV365" i="1"/>
  <c r="AV42" i="1"/>
  <c r="AV58" i="1"/>
  <c r="AV74" i="1"/>
  <c r="AV90" i="1"/>
  <c r="AV106" i="1"/>
  <c r="AV122" i="1"/>
  <c r="AV138" i="1"/>
  <c r="AV154" i="1"/>
  <c r="AV170" i="1"/>
  <c r="AV186" i="1"/>
  <c r="AV202" i="1"/>
  <c r="AV218" i="1"/>
  <c r="AV234" i="1"/>
  <c r="AV250" i="1"/>
  <c r="AV266" i="1"/>
  <c r="AV282" i="1"/>
  <c r="AV298" i="1"/>
  <c r="AV308" i="1"/>
  <c r="AV314" i="1"/>
  <c r="AV319" i="1"/>
  <c r="AV324" i="1"/>
  <c r="AV330" i="1"/>
  <c r="AV335" i="1"/>
  <c r="AV340" i="1"/>
  <c r="AV346" i="1"/>
  <c r="AV351" i="1"/>
  <c r="AV356" i="1"/>
  <c r="AV362" i="1"/>
  <c r="AV367" i="1"/>
  <c r="AV371" i="1"/>
  <c r="AV375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30" i="1"/>
  <c r="AV46" i="1"/>
  <c r="AV62" i="1"/>
  <c r="AV78" i="1"/>
  <c r="AV94" i="1"/>
  <c r="AV110" i="1"/>
  <c r="AV126" i="1"/>
  <c r="AV142" i="1"/>
  <c r="AV158" i="1"/>
  <c r="AV174" i="1"/>
  <c r="AV190" i="1"/>
  <c r="AV206" i="1"/>
  <c r="AV222" i="1"/>
  <c r="AV238" i="1"/>
  <c r="AV254" i="1"/>
  <c r="AV270" i="1"/>
  <c r="AV286" i="1"/>
  <c r="AV302" i="1"/>
  <c r="AV310" i="1"/>
  <c r="AV315" i="1"/>
  <c r="AV320" i="1"/>
  <c r="AV326" i="1"/>
  <c r="AV331" i="1"/>
  <c r="AV336" i="1"/>
  <c r="AV342" i="1"/>
  <c r="AV347" i="1"/>
  <c r="AV352" i="1"/>
  <c r="AV358" i="1"/>
  <c r="AV363" i="1"/>
  <c r="AV368" i="1"/>
  <c r="AV372" i="1"/>
  <c r="AV376" i="1"/>
  <c r="AV380" i="1"/>
  <c r="AV384" i="1"/>
  <c r="AV388" i="1"/>
  <c r="AV392" i="1"/>
  <c r="AV396" i="1"/>
  <c r="AV400" i="1"/>
  <c r="AV404" i="1"/>
  <c r="AV408" i="1"/>
  <c r="AV412" i="1"/>
  <c r="AV416" i="1"/>
  <c r="AV420" i="1"/>
  <c r="AV424" i="1"/>
  <c r="AV428" i="1"/>
  <c r="AV432" i="1"/>
  <c r="AV436" i="1"/>
  <c r="AV440" i="1"/>
  <c r="AV444" i="1"/>
  <c r="AV448" i="1"/>
  <c r="AV452" i="1"/>
  <c r="AV456" i="1"/>
  <c r="AV460" i="1"/>
  <c r="AV464" i="1"/>
  <c r="AV34" i="1"/>
  <c r="AV50" i="1"/>
  <c r="AV66" i="1"/>
  <c r="AV82" i="1"/>
  <c r="AV98" i="1"/>
  <c r="AV114" i="1"/>
  <c r="AV130" i="1"/>
  <c r="AV146" i="1"/>
  <c r="AV162" i="1"/>
  <c r="AV178" i="1"/>
  <c r="AV194" i="1"/>
  <c r="AV210" i="1"/>
  <c r="AV226" i="1"/>
  <c r="AV242" i="1"/>
  <c r="AV258" i="1"/>
  <c r="AV274" i="1"/>
  <c r="AV290" i="1"/>
  <c r="AV306" i="1"/>
  <c r="AV311" i="1"/>
  <c r="AV316" i="1"/>
  <c r="AV322" i="1"/>
  <c r="AV327" i="1"/>
  <c r="AV332" i="1"/>
  <c r="AV338" i="1"/>
  <c r="AV343" i="1"/>
  <c r="AV348" i="1"/>
  <c r="AV354" i="1"/>
  <c r="AV359" i="1"/>
  <c r="AV364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3" i="1"/>
  <c r="AV437" i="1"/>
  <c r="AV441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86" i="1"/>
  <c r="AV150" i="1"/>
  <c r="AV214" i="1"/>
  <c r="AV278" i="1"/>
  <c r="AV318" i="1"/>
  <c r="AV339" i="1"/>
  <c r="AV360" i="1"/>
  <c r="AV378" i="1"/>
  <c r="AV394" i="1"/>
  <c r="AV410" i="1"/>
  <c r="AV426" i="1"/>
  <c r="AV442" i="1"/>
  <c r="AV458" i="1"/>
  <c r="AV470" i="1"/>
  <c r="AV478" i="1"/>
  <c r="AV486" i="1"/>
  <c r="AV494" i="1"/>
  <c r="AV38" i="1"/>
  <c r="AV102" i="1"/>
  <c r="AV166" i="1"/>
  <c r="AV230" i="1"/>
  <c r="AV294" i="1"/>
  <c r="AV323" i="1"/>
  <c r="AV344" i="1"/>
  <c r="AV366" i="1"/>
  <c r="AV382" i="1"/>
  <c r="AV398" i="1"/>
  <c r="AV414" i="1"/>
  <c r="AV430" i="1"/>
  <c r="AV446" i="1"/>
  <c r="AV462" i="1"/>
  <c r="AV472" i="1"/>
  <c r="AV480" i="1"/>
  <c r="AV488" i="1"/>
  <c r="AV27" i="1"/>
  <c r="AV54" i="1"/>
  <c r="AV118" i="1"/>
  <c r="AV182" i="1"/>
  <c r="AV246" i="1"/>
  <c r="AV307" i="1"/>
  <c r="AV328" i="1"/>
  <c r="AV350" i="1"/>
  <c r="AV370" i="1"/>
  <c r="AV386" i="1"/>
  <c r="AV402" i="1"/>
  <c r="AV418" i="1"/>
  <c r="AV434" i="1"/>
  <c r="AV450" i="1"/>
  <c r="AV466" i="1"/>
  <c r="AV474" i="1"/>
  <c r="AV482" i="1"/>
  <c r="AV490" i="1"/>
  <c r="AV262" i="1"/>
  <c r="AV374" i="1"/>
  <c r="AV438" i="1"/>
  <c r="AV484" i="1"/>
  <c r="AV70" i="1"/>
  <c r="AV312" i="1"/>
  <c r="AV390" i="1"/>
  <c r="AV454" i="1"/>
  <c r="AV492" i="1"/>
  <c r="AV355" i="1"/>
  <c r="AV476" i="1"/>
  <c r="AV134" i="1"/>
  <c r="AV334" i="1"/>
  <c r="AV406" i="1"/>
  <c r="AV468" i="1"/>
  <c r="AV198" i="1"/>
  <c r="AV422" i="1"/>
  <c r="AU30" i="1"/>
  <c r="AU34" i="1"/>
  <c r="AU38" i="1"/>
  <c r="AU42" i="1"/>
  <c r="AU46" i="1"/>
  <c r="AU50" i="1"/>
  <c r="AU54" i="1"/>
  <c r="AU58" i="1"/>
  <c r="AU62" i="1"/>
  <c r="AU66" i="1"/>
  <c r="AU70" i="1"/>
  <c r="AU74" i="1"/>
  <c r="AU78" i="1"/>
  <c r="AU82" i="1"/>
  <c r="AU86" i="1"/>
  <c r="AU90" i="1"/>
  <c r="AU94" i="1"/>
  <c r="AU98" i="1"/>
  <c r="AU102" i="1"/>
  <c r="AU106" i="1"/>
  <c r="AU110" i="1"/>
  <c r="AU114" i="1"/>
  <c r="AU118" i="1"/>
  <c r="AU122" i="1"/>
  <c r="AU28" i="1"/>
  <c r="AU32" i="1"/>
  <c r="AU36" i="1"/>
  <c r="AU40" i="1"/>
  <c r="AU44" i="1"/>
  <c r="AU48" i="1"/>
  <c r="AU52" i="1"/>
  <c r="AU56" i="1"/>
  <c r="AU60" i="1"/>
  <c r="AU64" i="1"/>
  <c r="AU68" i="1"/>
  <c r="AU72" i="1"/>
  <c r="AU76" i="1"/>
  <c r="AU80" i="1"/>
  <c r="AU84" i="1"/>
  <c r="AU88" i="1"/>
  <c r="AU92" i="1"/>
  <c r="AU96" i="1"/>
  <c r="AU100" i="1"/>
  <c r="AU104" i="1"/>
  <c r="AU108" i="1"/>
  <c r="AU112" i="1"/>
  <c r="AU116" i="1"/>
  <c r="AU120" i="1"/>
  <c r="AU124" i="1"/>
  <c r="AU33" i="1"/>
  <c r="AU41" i="1"/>
  <c r="AU49" i="1"/>
  <c r="AU57" i="1"/>
  <c r="AU65" i="1"/>
  <c r="AU73" i="1"/>
  <c r="AU81" i="1"/>
  <c r="AU89" i="1"/>
  <c r="AU97" i="1"/>
  <c r="AU105" i="1"/>
  <c r="AU113" i="1"/>
  <c r="AU121" i="1"/>
  <c r="AU127" i="1"/>
  <c r="AU131" i="1"/>
  <c r="AU135" i="1"/>
  <c r="AU139" i="1"/>
  <c r="AU143" i="1"/>
  <c r="AU147" i="1"/>
  <c r="AU151" i="1"/>
  <c r="AU155" i="1"/>
  <c r="AU159" i="1"/>
  <c r="AU163" i="1"/>
  <c r="AU167" i="1"/>
  <c r="AU171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95" i="1"/>
  <c r="AU299" i="1"/>
  <c r="AU303" i="1"/>
  <c r="AU307" i="1"/>
  <c r="AU311" i="1"/>
  <c r="AU315" i="1"/>
  <c r="AU319" i="1"/>
  <c r="AU323" i="1"/>
  <c r="AU327" i="1"/>
  <c r="AU331" i="1"/>
  <c r="AU335" i="1"/>
  <c r="AU339" i="1"/>
  <c r="AU343" i="1"/>
  <c r="AU347" i="1"/>
  <c r="AU35" i="1"/>
  <c r="AU43" i="1"/>
  <c r="AU51" i="1"/>
  <c r="AU59" i="1"/>
  <c r="AU67" i="1"/>
  <c r="AU75" i="1"/>
  <c r="AU83" i="1"/>
  <c r="AU91" i="1"/>
  <c r="AU99" i="1"/>
  <c r="AU107" i="1"/>
  <c r="AU115" i="1"/>
  <c r="AU123" i="1"/>
  <c r="AU128" i="1"/>
  <c r="AU132" i="1"/>
  <c r="AU136" i="1"/>
  <c r="AU140" i="1"/>
  <c r="AU144" i="1"/>
  <c r="AU148" i="1"/>
  <c r="AU152" i="1"/>
  <c r="AU156" i="1"/>
  <c r="AU160" i="1"/>
  <c r="AU164" i="1"/>
  <c r="AU168" i="1"/>
  <c r="AU172" i="1"/>
  <c r="AU176" i="1"/>
  <c r="AU180" i="1"/>
  <c r="AU184" i="1"/>
  <c r="AU188" i="1"/>
  <c r="AU192" i="1"/>
  <c r="AU196" i="1"/>
  <c r="AU200" i="1"/>
  <c r="AU204" i="1"/>
  <c r="AU208" i="1"/>
  <c r="AU212" i="1"/>
  <c r="AU216" i="1"/>
  <c r="AU220" i="1"/>
  <c r="AU224" i="1"/>
  <c r="AU228" i="1"/>
  <c r="AU232" i="1"/>
  <c r="AU236" i="1"/>
  <c r="AU240" i="1"/>
  <c r="AU244" i="1"/>
  <c r="AU248" i="1"/>
  <c r="AU252" i="1"/>
  <c r="AU256" i="1"/>
  <c r="AU260" i="1"/>
  <c r="AU264" i="1"/>
  <c r="AU268" i="1"/>
  <c r="AU272" i="1"/>
  <c r="AU276" i="1"/>
  <c r="AU280" i="1"/>
  <c r="AU284" i="1"/>
  <c r="AU288" i="1"/>
  <c r="AU292" i="1"/>
  <c r="AU296" i="1"/>
  <c r="AU300" i="1"/>
  <c r="AU304" i="1"/>
  <c r="AU308" i="1"/>
  <c r="AU312" i="1"/>
  <c r="AU316" i="1"/>
  <c r="AU320" i="1"/>
  <c r="AU324" i="1"/>
  <c r="AU328" i="1"/>
  <c r="AU332" i="1"/>
  <c r="AU336" i="1"/>
  <c r="AU340" i="1"/>
  <c r="AU344" i="1"/>
  <c r="AU29" i="1"/>
  <c r="AU37" i="1"/>
  <c r="AU45" i="1"/>
  <c r="AU53" i="1"/>
  <c r="AU61" i="1"/>
  <c r="AU69" i="1"/>
  <c r="AU77" i="1"/>
  <c r="AU85" i="1"/>
  <c r="AU93" i="1"/>
  <c r="AU101" i="1"/>
  <c r="AU109" i="1"/>
  <c r="AU117" i="1"/>
  <c r="AU125" i="1"/>
  <c r="AU129" i="1"/>
  <c r="AU133" i="1"/>
  <c r="AU137" i="1"/>
  <c r="AU141" i="1"/>
  <c r="AU145" i="1"/>
  <c r="AU149" i="1"/>
  <c r="AU153" i="1"/>
  <c r="AU157" i="1"/>
  <c r="AU161" i="1"/>
  <c r="AU165" i="1"/>
  <c r="AU169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U317" i="1"/>
  <c r="AU321" i="1"/>
  <c r="AU325" i="1"/>
  <c r="AU329" i="1"/>
  <c r="AU333" i="1"/>
  <c r="AU337" i="1"/>
  <c r="AU341" i="1"/>
  <c r="AU345" i="1"/>
  <c r="AU349" i="1"/>
  <c r="AU353" i="1"/>
  <c r="AU357" i="1"/>
  <c r="AU361" i="1"/>
  <c r="AU365" i="1"/>
  <c r="AU369" i="1"/>
  <c r="AU373" i="1"/>
  <c r="AU377" i="1"/>
  <c r="AU381" i="1"/>
  <c r="AU385" i="1"/>
  <c r="AU389" i="1"/>
  <c r="AU393" i="1"/>
  <c r="AU397" i="1"/>
  <c r="AU401" i="1"/>
  <c r="AU405" i="1"/>
  <c r="AU409" i="1"/>
  <c r="AU47" i="1"/>
  <c r="AU79" i="1"/>
  <c r="AU111" i="1"/>
  <c r="AU134" i="1"/>
  <c r="AU150" i="1"/>
  <c r="AU166" i="1"/>
  <c r="AU182" i="1"/>
  <c r="AU198" i="1"/>
  <c r="AU214" i="1"/>
  <c r="AU230" i="1"/>
  <c r="AU246" i="1"/>
  <c r="AU262" i="1"/>
  <c r="AU278" i="1"/>
  <c r="AU294" i="1"/>
  <c r="AU310" i="1"/>
  <c r="AU326" i="1"/>
  <c r="AU342" i="1"/>
  <c r="AU351" i="1"/>
  <c r="AU356" i="1"/>
  <c r="AU362" i="1"/>
  <c r="AU367" i="1"/>
  <c r="AU372" i="1"/>
  <c r="AU378" i="1"/>
  <c r="AU383" i="1"/>
  <c r="AU388" i="1"/>
  <c r="AU394" i="1"/>
  <c r="AU399" i="1"/>
  <c r="AU404" i="1"/>
  <c r="AU410" i="1"/>
  <c r="AU414" i="1"/>
  <c r="AU418" i="1"/>
  <c r="AU422" i="1"/>
  <c r="AU426" i="1"/>
  <c r="AU430" i="1"/>
  <c r="AU434" i="1"/>
  <c r="AU438" i="1"/>
  <c r="AU442" i="1"/>
  <c r="AU446" i="1"/>
  <c r="AU450" i="1"/>
  <c r="AU454" i="1"/>
  <c r="AU458" i="1"/>
  <c r="AU462" i="1"/>
  <c r="AU466" i="1"/>
  <c r="AU470" i="1"/>
  <c r="AU474" i="1"/>
  <c r="AU478" i="1"/>
  <c r="AU482" i="1"/>
  <c r="AU486" i="1"/>
  <c r="AU490" i="1"/>
  <c r="AU494" i="1"/>
  <c r="AU441" i="1"/>
  <c r="AU55" i="1"/>
  <c r="AU87" i="1"/>
  <c r="AU119" i="1"/>
  <c r="AU138" i="1"/>
  <c r="AU154" i="1"/>
  <c r="AU170" i="1"/>
  <c r="AU186" i="1"/>
  <c r="AU202" i="1"/>
  <c r="AU218" i="1"/>
  <c r="AU234" i="1"/>
  <c r="AU250" i="1"/>
  <c r="AU266" i="1"/>
  <c r="AU282" i="1"/>
  <c r="AU298" i="1"/>
  <c r="AU314" i="1"/>
  <c r="AU330" i="1"/>
  <c r="AU346" i="1"/>
  <c r="AU352" i="1"/>
  <c r="AU358" i="1"/>
  <c r="AU363" i="1"/>
  <c r="AU368" i="1"/>
  <c r="AU374" i="1"/>
  <c r="AU379" i="1"/>
  <c r="AU384" i="1"/>
  <c r="AU390" i="1"/>
  <c r="AU395" i="1"/>
  <c r="AU400" i="1"/>
  <c r="AU406" i="1"/>
  <c r="AU411" i="1"/>
  <c r="AU415" i="1"/>
  <c r="AU419" i="1"/>
  <c r="AU423" i="1"/>
  <c r="AU42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71" i="1"/>
  <c r="AU103" i="1"/>
  <c r="AU146" i="1"/>
  <c r="AU178" i="1"/>
  <c r="AU210" i="1"/>
  <c r="AU242" i="1"/>
  <c r="AU274" i="1"/>
  <c r="AU306" i="1"/>
  <c r="AU338" i="1"/>
  <c r="AU355" i="1"/>
  <c r="AU366" i="1"/>
  <c r="AU376" i="1"/>
  <c r="AU387" i="1"/>
  <c r="AU398" i="1"/>
  <c r="AU408" i="1"/>
  <c r="AU417" i="1"/>
  <c r="AU425" i="1"/>
  <c r="AU433" i="1"/>
  <c r="AU445" i="1"/>
  <c r="AU453" i="1"/>
  <c r="AU461" i="1"/>
  <c r="AU469" i="1"/>
  <c r="AU477" i="1"/>
  <c r="AU485" i="1"/>
  <c r="AU493" i="1"/>
  <c r="AU31" i="1"/>
  <c r="AU63" i="1"/>
  <c r="AU95" i="1"/>
  <c r="AU126" i="1"/>
  <c r="AU142" i="1"/>
  <c r="AU158" i="1"/>
  <c r="AU174" i="1"/>
  <c r="AU190" i="1"/>
  <c r="AU206" i="1"/>
  <c r="AU222" i="1"/>
  <c r="AU238" i="1"/>
  <c r="AU254" i="1"/>
  <c r="AU270" i="1"/>
  <c r="AU286" i="1"/>
  <c r="AU302" i="1"/>
  <c r="AU318" i="1"/>
  <c r="AU334" i="1"/>
  <c r="AU348" i="1"/>
  <c r="AU354" i="1"/>
  <c r="AU359" i="1"/>
  <c r="AU364" i="1"/>
  <c r="AU370" i="1"/>
  <c r="AU375" i="1"/>
  <c r="AU380" i="1"/>
  <c r="AU386" i="1"/>
  <c r="AU391" i="1"/>
  <c r="AU396" i="1"/>
  <c r="AU402" i="1"/>
  <c r="AU407" i="1"/>
  <c r="AU412" i="1"/>
  <c r="AU416" i="1"/>
  <c r="AU420" i="1"/>
  <c r="AU424" i="1"/>
  <c r="AU428" i="1"/>
  <c r="AU432" i="1"/>
  <c r="AU436" i="1"/>
  <c r="AU440" i="1"/>
  <c r="AU444" i="1"/>
  <c r="AU448" i="1"/>
  <c r="AU452" i="1"/>
  <c r="AU456" i="1"/>
  <c r="AU460" i="1"/>
  <c r="AU464" i="1"/>
  <c r="AU468" i="1"/>
  <c r="AU472" i="1"/>
  <c r="AU476" i="1"/>
  <c r="AU480" i="1"/>
  <c r="AU484" i="1"/>
  <c r="AU488" i="1"/>
  <c r="AU492" i="1"/>
  <c r="AU27" i="1"/>
  <c r="AU39" i="1"/>
  <c r="AU130" i="1"/>
  <c r="AU162" i="1"/>
  <c r="AU194" i="1"/>
  <c r="AU226" i="1"/>
  <c r="AU258" i="1"/>
  <c r="AU290" i="1"/>
  <c r="AU322" i="1"/>
  <c r="AU350" i="1"/>
  <c r="AU360" i="1"/>
  <c r="AU371" i="1"/>
  <c r="AU382" i="1"/>
  <c r="AU392" i="1"/>
  <c r="AU403" i="1"/>
  <c r="AU413" i="1"/>
  <c r="AU421" i="1"/>
  <c r="AU429" i="1"/>
  <c r="AU437" i="1"/>
  <c r="AU449" i="1"/>
  <c r="AU457" i="1"/>
  <c r="AU465" i="1"/>
  <c r="AU473" i="1"/>
  <c r="AU481" i="1"/>
  <c r="AU489" i="1"/>
  <c r="AR31" i="1"/>
  <c r="AR35" i="1"/>
  <c r="AR39" i="1"/>
  <c r="AR43" i="1"/>
  <c r="AR47" i="1"/>
  <c r="AR51" i="1"/>
  <c r="AR55" i="1"/>
  <c r="AR59" i="1"/>
  <c r="AR63" i="1"/>
  <c r="AR67" i="1"/>
  <c r="AR71" i="1"/>
  <c r="AR75" i="1"/>
  <c r="AR79" i="1"/>
  <c r="AR83" i="1"/>
  <c r="AR87" i="1"/>
  <c r="AR91" i="1"/>
  <c r="AR95" i="1"/>
  <c r="AR99" i="1"/>
  <c r="AR103" i="1"/>
  <c r="AR107" i="1"/>
  <c r="AR111" i="1"/>
  <c r="AR115" i="1"/>
  <c r="AR11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28" i="1"/>
  <c r="AR32" i="1"/>
  <c r="AR36" i="1"/>
  <c r="AR40" i="1"/>
  <c r="AR44" i="1"/>
  <c r="AR48" i="1"/>
  <c r="AR52" i="1"/>
  <c r="AR56" i="1"/>
  <c r="AR60" i="1"/>
  <c r="AR64" i="1"/>
  <c r="AR68" i="1"/>
  <c r="AR72" i="1"/>
  <c r="AR76" i="1"/>
  <c r="AR80" i="1"/>
  <c r="AR84" i="1"/>
  <c r="AR88" i="1"/>
  <c r="AR92" i="1"/>
  <c r="AR96" i="1"/>
  <c r="AR100" i="1"/>
  <c r="AR104" i="1"/>
  <c r="AR108" i="1"/>
  <c r="AR112" i="1"/>
  <c r="AR116" i="1"/>
  <c r="AR120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29" i="1"/>
  <c r="AR33" i="1"/>
  <c r="AR37" i="1"/>
  <c r="AR41" i="1"/>
  <c r="AR45" i="1"/>
  <c r="AR49" i="1"/>
  <c r="AR53" i="1"/>
  <c r="AR57" i="1"/>
  <c r="AR61" i="1"/>
  <c r="AR65" i="1"/>
  <c r="AR69" i="1"/>
  <c r="AR73" i="1"/>
  <c r="AR77" i="1"/>
  <c r="AR81" i="1"/>
  <c r="AR85" i="1"/>
  <c r="AR89" i="1"/>
  <c r="AR93" i="1"/>
  <c r="AR97" i="1"/>
  <c r="AR101" i="1"/>
  <c r="AR105" i="1"/>
  <c r="AR109" i="1"/>
  <c r="AR113" i="1"/>
  <c r="AR117" i="1"/>
  <c r="AR121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0" i="1"/>
  <c r="AR34" i="1"/>
  <c r="AR38" i="1"/>
  <c r="AR42" i="1"/>
  <c r="AR46" i="1"/>
  <c r="AR50" i="1"/>
  <c r="AR54" i="1"/>
  <c r="AR58" i="1"/>
  <c r="AR62" i="1"/>
  <c r="AR66" i="1"/>
  <c r="AR70" i="1"/>
  <c r="AR74" i="1"/>
  <c r="AR78" i="1"/>
  <c r="AR82" i="1"/>
  <c r="AR86" i="1"/>
  <c r="AR90" i="1"/>
  <c r="AR94" i="1"/>
  <c r="AR98" i="1"/>
  <c r="AR102" i="1"/>
  <c r="AR106" i="1"/>
  <c r="AR110" i="1"/>
  <c r="AR114" i="1"/>
  <c r="AR118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45" i="1"/>
  <c r="AR353" i="1"/>
  <c r="AR361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340" i="1"/>
  <c r="AR348" i="1"/>
  <c r="AR356" i="1"/>
  <c r="AR364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341" i="1"/>
  <c r="AR349" i="1"/>
  <c r="AR357" i="1"/>
  <c r="AR365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21" i="1"/>
  <c r="AR344" i="1"/>
  <c r="AR352" i="1"/>
  <c r="AR360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25" i="1"/>
  <c r="I23" i="1"/>
  <c r="AQ29" i="1" s="1"/>
  <c r="S447" i="1"/>
  <c r="S355" i="1"/>
  <c r="S460" i="1"/>
  <c r="S428" i="1"/>
  <c r="S396" i="1"/>
  <c r="S364" i="1"/>
  <c r="S332" i="1"/>
  <c r="S300" i="1"/>
  <c r="S268" i="1"/>
  <c r="S491" i="1"/>
  <c r="S393" i="1"/>
  <c r="S246" i="1"/>
  <c r="S433" i="1"/>
  <c r="S347" i="1"/>
  <c r="S315" i="1"/>
  <c r="S283" i="1"/>
  <c r="S248" i="1"/>
  <c r="S176" i="1"/>
  <c r="S144" i="1"/>
  <c r="S112" i="1"/>
  <c r="S80" i="1"/>
  <c r="S48" i="1"/>
  <c r="S233" i="1"/>
  <c r="S171" i="1"/>
  <c r="S125" i="1"/>
  <c r="S93" i="1"/>
  <c r="S61" i="1"/>
  <c r="S29" i="1"/>
  <c r="S189" i="1"/>
  <c r="AN392" i="1"/>
  <c r="AN381" i="1"/>
  <c r="AN412" i="1"/>
  <c r="AN202" i="1"/>
  <c r="AN338" i="1"/>
  <c r="AN347" i="1"/>
  <c r="AN449" i="1"/>
  <c r="AN275" i="1"/>
  <c r="AN106" i="1"/>
  <c r="AN451" i="1"/>
  <c r="AN387" i="1"/>
  <c r="AN279" i="1"/>
  <c r="AN151" i="1"/>
  <c r="AN194" i="1"/>
  <c r="AN474" i="1"/>
  <c r="AN410" i="1"/>
  <c r="AN326" i="1"/>
  <c r="AN198" i="1"/>
  <c r="AN70" i="1"/>
  <c r="AN325" i="1"/>
  <c r="AN261" i="1"/>
  <c r="AN197" i="1"/>
  <c r="AN133" i="1"/>
  <c r="AN69" i="1"/>
  <c r="AN344" i="1"/>
  <c r="AN280" i="1"/>
  <c r="AN216" i="1"/>
  <c r="AN152" i="1"/>
  <c r="AN88" i="1"/>
  <c r="U496" i="1"/>
  <c r="S423" i="1"/>
  <c r="S490" i="1"/>
  <c r="S452" i="1"/>
  <c r="S420" i="1"/>
  <c r="S388" i="1"/>
  <c r="S356" i="1"/>
  <c r="S324" i="1"/>
  <c r="S292" i="1"/>
  <c r="S260" i="1"/>
  <c r="S465" i="1"/>
  <c r="S369" i="1"/>
  <c r="S214" i="1"/>
  <c r="S407" i="1"/>
  <c r="S339" i="1"/>
  <c r="S307" i="1"/>
  <c r="S275" i="1"/>
  <c r="S216" i="1"/>
  <c r="S168" i="1"/>
  <c r="S136" i="1"/>
  <c r="S104" i="1"/>
  <c r="S72" i="1"/>
  <c r="S40" i="1"/>
  <c r="S217" i="1"/>
  <c r="S155" i="1"/>
  <c r="S117" i="1"/>
  <c r="S85" i="1"/>
  <c r="S53" i="1"/>
  <c r="S239" i="1"/>
  <c r="S173" i="1"/>
  <c r="AN290" i="1"/>
  <c r="AN267" i="1"/>
  <c r="AN380" i="1"/>
  <c r="AN75" i="1"/>
  <c r="AN210" i="1"/>
  <c r="AN219" i="1"/>
  <c r="AN417" i="1"/>
  <c r="AN211" i="1"/>
  <c r="AN34" i="1"/>
  <c r="AN435" i="1"/>
  <c r="AN371" i="1"/>
  <c r="AN247" i="1"/>
  <c r="AN119" i="1"/>
  <c r="AN130" i="1"/>
  <c r="AN458" i="1"/>
  <c r="AN394" i="1"/>
  <c r="AN294" i="1"/>
  <c r="AN166" i="1"/>
  <c r="AN38" i="1"/>
  <c r="AN309" i="1"/>
  <c r="AN245" i="1"/>
  <c r="AN181" i="1"/>
  <c r="AN117" i="1"/>
  <c r="AN53" i="1"/>
  <c r="AN328" i="1"/>
  <c r="AN264" i="1"/>
  <c r="AN200" i="1"/>
  <c r="AN136" i="1"/>
  <c r="AN72" i="1"/>
  <c r="C24" i="1"/>
  <c r="Y31" i="1"/>
  <c r="Y47" i="1"/>
  <c r="Y63" i="1"/>
  <c r="Y79" i="1"/>
  <c r="Y95" i="1"/>
  <c r="Y111" i="1"/>
  <c r="Y127" i="1"/>
  <c r="Y143" i="1"/>
  <c r="Y159" i="1"/>
  <c r="Y175" i="1"/>
  <c r="Y191" i="1"/>
  <c r="Y207" i="1"/>
  <c r="Y223" i="1"/>
  <c r="Y239" i="1"/>
  <c r="Y255" i="1"/>
  <c r="Y271" i="1"/>
  <c r="Y287" i="1"/>
  <c r="Y303" i="1"/>
  <c r="Y319" i="1"/>
  <c r="Y335" i="1"/>
  <c r="Y351" i="1"/>
  <c r="Y367" i="1"/>
  <c r="Y383" i="1"/>
  <c r="Y399" i="1"/>
  <c r="Y415" i="1"/>
  <c r="Y431" i="1"/>
  <c r="Y447" i="1"/>
  <c r="Y463" i="1"/>
  <c r="Y479" i="1"/>
  <c r="Y495" i="1"/>
  <c r="Y40" i="1"/>
  <c r="Y56" i="1"/>
  <c r="Y72" i="1"/>
  <c r="Y8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37" i="1"/>
  <c r="Y69" i="1"/>
  <c r="Y101" i="1"/>
  <c r="Y133" i="1"/>
  <c r="Y165" i="1"/>
  <c r="Y197" i="1"/>
  <c r="Y229" i="1"/>
  <c r="Y261" i="1"/>
  <c r="Y293" i="1"/>
  <c r="Y325" i="1"/>
  <c r="Y357" i="1"/>
  <c r="Y389" i="1"/>
  <c r="Y421" i="1"/>
  <c r="Y453" i="1"/>
  <c r="Y485" i="1"/>
  <c r="Y73" i="1"/>
  <c r="Y137" i="1"/>
  <c r="Y201" i="1"/>
  <c r="Y265" i="1"/>
  <c r="Y329" i="1"/>
  <c r="Y54" i="1"/>
  <c r="Y86" i="1"/>
  <c r="Y118" i="1"/>
  <c r="Y150" i="1"/>
  <c r="Y182" i="1"/>
  <c r="Y214" i="1"/>
  <c r="Y246" i="1"/>
  <c r="Y278" i="1"/>
  <c r="Y310" i="1"/>
  <c r="Y342" i="1"/>
  <c r="Y374" i="1"/>
  <c r="Y406" i="1"/>
  <c r="Y438" i="1"/>
  <c r="Y470" i="1"/>
  <c r="Y41" i="1"/>
  <c r="Y97" i="1"/>
  <c r="Y161" i="1"/>
  <c r="Y225" i="1"/>
  <c r="Y289" i="1"/>
  <c r="Y34" i="1"/>
  <c r="Y162" i="1"/>
  <c r="Y290" i="1"/>
  <c r="Y378" i="1"/>
  <c r="Y442" i="1"/>
  <c r="Y50" i="1"/>
  <c r="Y306" i="1"/>
  <c r="Y434" i="1"/>
  <c r="Y122" i="1"/>
  <c r="Y314" i="1"/>
  <c r="Y457" i="1"/>
  <c r="Y106" i="1"/>
  <c r="Y234" i="1"/>
  <c r="Y353" i="1"/>
  <c r="Y417" i="1"/>
  <c r="Y481" i="1"/>
  <c r="Y274" i="1"/>
  <c r="Y450" i="1"/>
  <c r="Y345" i="1"/>
  <c r="Y473" i="1"/>
  <c r="Y35" i="1"/>
  <c r="Y51" i="1"/>
  <c r="Y67" i="1"/>
  <c r="Y83" i="1"/>
  <c r="Y99" i="1"/>
  <c r="Y115" i="1"/>
  <c r="Y131" i="1"/>
  <c r="Y147" i="1"/>
  <c r="Y163" i="1"/>
  <c r="Y179" i="1"/>
  <c r="Y195" i="1"/>
  <c r="Y211" i="1"/>
  <c r="Y227" i="1"/>
  <c r="Y243" i="1"/>
  <c r="Y259" i="1"/>
  <c r="Y275" i="1"/>
  <c r="Y291" i="1"/>
  <c r="Y307" i="1"/>
  <c r="Y323" i="1"/>
  <c r="Y339" i="1"/>
  <c r="Y355" i="1"/>
  <c r="Y371" i="1"/>
  <c r="Y387" i="1"/>
  <c r="Y403" i="1"/>
  <c r="Y419" i="1"/>
  <c r="Y435" i="1"/>
  <c r="Y451" i="1"/>
  <c r="Y467" i="1"/>
  <c r="Y483" i="1"/>
  <c r="Y28" i="1"/>
  <c r="Y44" i="1"/>
  <c r="Y60" i="1"/>
  <c r="Y76" i="1"/>
  <c r="Y92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45" i="1"/>
  <c r="Y77" i="1"/>
  <c r="Y109" i="1"/>
  <c r="Y141" i="1"/>
  <c r="Y173" i="1"/>
  <c r="Y205" i="1"/>
  <c r="Y237" i="1"/>
  <c r="Y269" i="1"/>
  <c r="Y301" i="1"/>
  <c r="Y333" i="1"/>
  <c r="Y365" i="1"/>
  <c r="Y397" i="1"/>
  <c r="Y429" i="1"/>
  <c r="Y461" i="1"/>
  <c r="Y493" i="1"/>
  <c r="Y89" i="1"/>
  <c r="Y153" i="1"/>
  <c r="Y217" i="1"/>
  <c r="Y281" i="1"/>
  <c r="Y30" i="1"/>
  <c r="Y62" i="1"/>
  <c r="Y94" i="1"/>
  <c r="Y126" i="1"/>
  <c r="Y158" i="1"/>
  <c r="Y190" i="1"/>
  <c r="Y222" i="1"/>
  <c r="Y254" i="1"/>
  <c r="Y286" i="1"/>
  <c r="Y318" i="1"/>
  <c r="Y350" i="1"/>
  <c r="Y382" i="1"/>
  <c r="Y414" i="1"/>
  <c r="Y446" i="1"/>
  <c r="Y478" i="1"/>
  <c r="Y49" i="1"/>
  <c r="Y113" i="1"/>
  <c r="Y177" i="1"/>
  <c r="Y241" i="1"/>
  <c r="Y305" i="1"/>
  <c r="Y66" i="1"/>
  <c r="Y194" i="1"/>
  <c r="Y322" i="1"/>
  <c r="Y394" i="1"/>
  <c r="Y458" i="1"/>
  <c r="Y114" i="1"/>
  <c r="Y354" i="1"/>
  <c r="Y466" i="1"/>
  <c r="Y154" i="1"/>
  <c r="Y361" i="1"/>
  <c r="Y489" i="1"/>
  <c r="Y138" i="1"/>
  <c r="Y266" i="1"/>
  <c r="Y369" i="1"/>
  <c r="Y433" i="1"/>
  <c r="Y82" i="1"/>
  <c r="Y338" i="1"/>
  <c r="Y482" i="1"/>
  <c r="Y377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27" i="1"/>
  <c r="Y53" i="1"/>
  <c r="Y85" i="1"/>
  <c r="Y117" i="1"/>
  <c r="Y149" i="1"/>
  <c r="Y181" i="1"/>
  <c r="Y213" i="1"/>
  <c r="Y245" i="1"/>
  <c r="Y277" i="1"/>
  <c r="Y309" i="1"/>
  <c r="Y341" i="1"/>
  <c r="Y373" i="1"/>
  <c r="Y405" i="1"/>
  <c r="Y437" i="1"/>
  <c r="Y469" i="1"/>
  <c r="Y33" i="1"/>
  <c r="Y105" i="1"/>
  <c r="Y169" i="1"/>
  <c r="Y233" i="1"/>
  <c r="Y297" i="1"/>
  <c r="Y38" i="1"/>
  <c r="Y70" i="1"/>
  <c r="Y102" i="1"/>
  <c r="Y134" i="1"/>
  <c r="Y166" i="1"/>
  <c r="Y198" i="1"/>
  <c r="Y230" i="1"/>
  <c r="Y262" i="1"/>
  <c r="Y294" i="1"/>
  <c r="Y326" i="1"/>
  <c r="Y358" i="1"/>
  <c r="Y390" i="1"/>
  <c r="Y422" i="1"/>
  <c r="Y454" i="1"/>
  <c r="Y486" i="1"/>
  <c r="Y65" i="1"/>
  <c r="Y129" i="1"/>
  <c r="Y193" i="1"/>
  <c r="Y257" i="1"/>
  <c r="Y321" i="1"/>
  <c r="Y98" i="1"/>
  <c r="Y226" i="1"/>
  <c r="Y346" i="1"/>
  <c r="Y410" i="1"/>
  <c r="Y474" i="1"/>
  <c r="Y178" i="1"/>
  <c r="Y386" i="1"/>
  <c r="Y58" i="1"/>
  <c r="Y218" i="1"/>
  <c r="Y393" i="1"/>
  <c r="Y42" i="1"/>
  <c r="Y170" i="1"/>
  <c r="Y298" i="1"/>
  <c r="Y385" i="1"/>
  <c r="Y449" i="1"/>
  <c r="Y146" i="1"/>
  <c r="Y370" i="1"/>
  <c r="Y186" i="1"/>
  <c r="Y409" i="1"/>
  <c r="Y43" i="1"/>
  <c r="Y107" i="1"/>
  <c r="Y171" i="1"/>
  <c r="Y235" i="1"/>
  <c r="Y299" i="1"/>
  <c r="Y363" i="1"/>
  <c r="Y427" i="1"/>
  <c r="Y491" i="1"/>
  <c r="Y84" i="1"/>
  <c r="Y148" i="1"/>
  <c r="Y212" i="1"/>
  <c r="Y276" i="1"/>
  <c r="Y340" i="1"/>
  <c r="Y404" i="1"/>
  <c r="Y468" i="1"/>
  <c r="Y93" i="1"/>
  <c r="Y221" i="1"/>
  <c r="Y349" i="1"/>
  <c r="Y477" i="1"/>
  <c r="Y249" i="1"/>
  <c r="Y110" i="1"/>
  <c r="Y238" i="1"/>
  <c r="Y366" i="1"/>
  <c r="Y494" i="1"/>
  <c r="Y273" i="1"/>
  <c r="Y362" i="1"/>
  <c r="Y402" i="1"/>
  <c r="Y74" i="1"/>
  <c r="Y465" i="1"/>
  <c r="Y441" i="1"/>
  <c r="Y139" i="1"/>
  <c r="Y91" i="1"/>
  <c r="Y219" i="1"/>
  <c r="Y283" i="1"/>
  <c r="Y347" i="1"/>
  <c r="Y411" i="1"/>
  <c r="Y475" i="1"/>
  <c r="Y68" i="1"/>
  <c r="Y132" i="1"/>
  <c r="Y196" i="1"/>
  <c r="Y260" i="1"/>
  <c r="Y324" i="1"/>
  <c r="Y388" i="1"/>
  <c r="Y452" i="1"/>
  <c r="Y61" i="1"/>
  <c r="Y189" i="1"/>
  <c r="Y317" i="1"/>
  <c r="Y445" i="1"/>
  <c r="Y185" i="1"/>
  <c r="Y78" i="1"/>
  <c r="Y206" i="1"/>
  <c r="Y334" i="1"/>
  <c r="Y462" i="1"/>
  <c r="Y209" i="1"/>
  <c r="Y258" i="1"/>
  <c r="Y242" i="1"/>
  <c r="Y401" i="1"/>
  <c r="Y282" i="1"/>
  <c r="Y59" i="1"/>
  <c r="Y123" i="1"/>
  <c r="Y187" i="1"/>
  <c r="Y251" i="1"/>
  <c r="Y315" i="1"/>
  <c r="Y379" i="1"/>
  <c r="Y443" i="1"/>
  <c r="Y36" i="1"/>
  <c r="Y100" i="1"/>
  <c r="Y164" i="1"/>
  <c r="Y228" i="1"/>
  <c r="Y292" i="1"/>
  <c r="Y356" i="1"/>
  <c r="Y420" i="1"/>
  <c r="Y484" i="1"/>
  <c r="Y125" i="1"/>
  <c r="Y253" i="1"/>
  <c r="Y381" i="1"/>
  <c r="Y57" i="1"/>
  <c r="Y313" i="1"/>
  <c r="Y142" i="1"/>
  <c r="Y270" i="1"/>
  <c r="Y398" i="1"/>
  <c r="Y81" i="1"/>
  <c r="Y337" i="1"/>
  <c r="Y426" i="1"/>
  <c r="Y90" i="1"/>
  <c r="Y202" i="1"/>
  <c r="Y210" i="1"/>
  <c r="Y75" i="1"/>
  <c r="Y203" i="1"/>
  <c r="Y267" i="1"/>
  <c r="Y331" i="1"/>
  <c r="Y395" i="1"/>
  <c r="Y459" i="1"/>
  <c r="Y52" i="1"/>
  <c r="Y116" i="1"/>
  <c r="Y180" i="1"/>
  <c r="Y244" i="1"/>
  <c r="Y308" i="1"/>
  <c r="Y372" i="1"/>
  <c r="Y436" i="1"/>
  <c r="Y29" i="1"/>
  <c r="Y157" i="1"/>
  <c r="Y285" i="1"/>
  <c r="Y413" i="1"/>
  <c r="Y121" i="1"/>
  <c r="Y46" i="1"/>
  <c r="Y174" i="1"/>
  <c r="Y302" i="1"/>
  <c r="Y430" i="1"/>
  <c r="Y145" i="1"/>
  <c r="Y130" i="1"/>
  <c r="Y490" i="1"/>
  <c r="Y250" i="1"/>
  <c r="Y330" i="1"/>
  <c r="Y418" i="1"/>
  <c r="Y155" i="1"/>
  <c r="Y425" i="1"/>
  <c r="AG27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28" i="1"/>
  <c r="AG230" i="1"/>
  <c r="AG232" i="1"/>
  <c r="AG234" i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AG292" i="1"/>
  <c r="AG294" i="1"/>
  <c r="AG296" i="1"/>
  <c r="AG298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G324" i="1"/>
  <c r="AG326" i="1"/>
  <c r="AG328" i="1"/>
  <c r="AG33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56" i="1"/>
  <c r="AG358" i="1"/>
  <c r="AG360" i="1"/>
  <c r="AG362" i="1"/>
  <c r="AG364" i="1"/>
  <c r="AG366" i="1"/>
  <c r="AG368" i="1"/>
  <c r="AG370" i="1"/>
  <c r="AG372" i="1"/>
  <c r="AG374" i="1"/>
  <c r="AG376" i="1"/>
  <c r="AG378" i="1"/>
  <c r="AG380" i="1"/>
  <c r="AG382" i="1"/>
  <c r="AG384" i="1"/>
  <c r="AG386" i="1"/>
  <c r="AG388" i="1"/>
  <c r="AG390" i="1"/>
  <c r="AG392" i="1"/>
  <c r="AG394" i="1"/>
  <c r="AG396" i="1"/>
  <c r="AG398" i="1"/>
  <c r="AG400" i="1"/>
  <c r="AG402" i="1"/>
  <c r="AG404" i="1"/>
  <c r="AG406" i="1"/>
  <c r="AG408" i="1"/>
  <c r="AG410" i="1"/>
  <c r="AG412" i="1"/>
  <c r="AG414" i="1"/>
  <c r="AG416" i="1"/>
  <c r="AG418" i="1"/>
  <c r="AG420" i="1"/>
  <c r="AG422" i="1"/>
  <c r="AG424" i="1"/>
  <c r="AG426" i="1"/>
  <c r="AG428" i="1"/>
  <c r="AG430" i="1"/>
  <c r="AG432" i="1"/>
  <c r="AG434" i="1"/>
  <c r="AG436" i="1"/>
  <c r="AG438" i="1"/>
  <c r="AG440" i="1"/>
  <c r="AG442" i="1"/>
  <c r="AG444" i="1"/>
  <c r="AG446" i="1"/>
  <c r="AG448" i="1"/>
  <c r="AG450" i="1"/>
  <c r="AG452" i="1"/>
  <c r="AG454" i="1"/>
  <c r="AG456" i="1"/>
  <c r="AG458" i="1"/>
  <c r="AG460" i="1"/>
  <c r="AG462" i="1"/>
  <c r="AG464" i="1"/>
  <c r="AG466" i="1"/>
  <c r="AG468" i="1"/>
  <c r="AG470" i="1"/>
  <c r="AG472" i="1"/>
  <c r="AG474" i="1"/>
  <c r="AG476" i="1"/>
  <c r="AG478" i="1"/>
  <c r="AG480" i="1"/>
  <c r="AG482" i="1"/>
  <c r="AG484" i="1"/>
  <c r="AG486" i="1"/>
  <c r="AG488" i="1"/>
  <c r="AG490" i="1"/>
  <c r="AG492" i="1"/>
  <c r="AG494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97" i="1"/>
  <c r="AG301" i="1"/>
  <c r="AG305" i="1"/>
  <c r="AG309" i="1"/>
  <c r="AG313" i="1"/>
  <c r="AG317" i="1"/>
  <c r="AG321" i="1"/>
  <c r="AG325" i="1"/>
  <c r="AG329" i="1"/>
  <c r="AG333" i="1"/>
  <c r="AG337" i="1"/>
  <c r="AG341" i="1"/>
  <c r="AG345" i="1"/>
  <c r="AG349" i="1"/>
  <c r="AG353" i="1"/>
  <c r="AG357" i="1"/>
  <c r="AG361" i="1"/>
  <c r="AG365" i="1"/>
  <c r="AG369" i="1"/>
  <c r="AG373" i="1"/>
  <c r="AG377" i="1"/>
  <c r="AG381" i="1"/>
  <c r="AG385" i="1"/>
  <c r="AG389" i="1"/>
  <c r="AG393" i="1"/>
  <c r="AG397" i="1"/>
  <c r="AG401" i="1"/>
  <c r="AG405" i="1"/>
  <c r="AG409" i="1"/>
  <c r="AG413" i="1"/>
  <c r="AG417" i="1"/>
  <c r="AG421" i="1"/>
  <c r="AG425" i="1"/>
  <c r="AG429" i="1"/>
  <c r="AG433" i="1"/>
  <c r="AG437" i="1"/>
  <c r="AG441" i="1"/>
  <c r="AG445" i="1"/>
  <c r="AG449" i="1"/>
  <c r="AG453" i="1"/>
  <c r="AG457" i="1"/>
  <c r="AG461" i="1"/>
  <c r="AG465" i="1"/>
  <c r="AG469" i="1"/>
  <c r="AG473" i="1"/>
  <c r="AG477" i="1"/>
  <c r="AG481" i="1"/>
  <c r="AG485" i="1"/>
  <c r="AG489" i="1"/>
  <c r="AG493" i="1"/>
  <c r="AG47" i="1"/>
  <c r="AG71" i="1"/>
  <c r="AG95" i="1"/>
  <c r="AG127" i="1"/>
  <c r="AG159" i="1"/>
  <c r="AG183" i="1"/>
  <c r="AG199" i="1"/>
  <c r="AG223" i="1"/>
  <c r="AG239" i="1"/>
  <c r="AG255" i="1"/>
  <c r="AG279" i="1"/>
  <c r="AG295" i="1"/>
  <c r="AG319" i="1"/>
  <c r="AG335" i="1"/>
  <c r="AG359" i="1"/>
  <c r="AG375" i="1"/>
  <c r="AG399" i="1"/>
  <c r="AG431" i="1"/>
  <c r="AG455" i="1"/>
  <c r="AG479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35" i="1"/>
  <c r="AG243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7" i="1"/>
  <c r="AG395" i="1"/>
  <c r="AG403" i="1"/>
  <c r="AG411" i="1"/>
  <c r="AG419" i="1"/>
  <c r="AG427" i="1"/>
  <c r="AG435" i="1"/>
  <c r="AG443" i="1"/>
  <c r="AG451" i="1"/>
  <c r="AG459" i="1"/>
  <c r="AG467" i="1"/>
  <c r="AG475" i="1"/>
  <c r="AG483" i="1"/>
  <c r="AG491" i="1"/>
  <c r="AG31" i="1"/>
  <c r="AG39" i="1"/>
  <c r="AG55" i="1"/>
  <c r="AG63" i="1"/>
  <c r="AG79" i="1"/>
  <c r="AG87" i="1"/>
  <c r="AG103" i="1"/>
  <c r="AG111" i="1"/>
  <c r="AG119" i="1"/>
  <c r="AG135" i="1"/>
  <c r="AG143" i="1"/>
  <c r="AG151" i="1"/>
  <c r="AG167" i="1"/>
  <c r="AG175" i="1"/>
  <c r="AG191" i="1"/>
  <c r="AG207" i="1"/>
  <c r="AG215" i="1"/>
  <c r="AG231" i="1"/>
  <c r="AG247" i="1"/>
  <c r="AG263" i="1"/>
  <c r="AG271" i="1"/>
  <c r="AG287" i="1"/>
  <c r="AG303" i="1"/>
  <c r="AG311" i="1"/>
  <c r="AG327" i="1"/>
  <c r="AG343" i="1"/>
  <c r="AG351" i="1"/>
  <c r="AG367" i="1"/>
  <c r="AG383" i="1"/>
  <c r="AG391" i="1"/>
  <c r="AG407" i="1"/>
  <c r="AG415" i="1"/>
  <c r="AG423" i="1"/>
  <c r="AG439" i="1"/>
  <c r="AG447" i="1"/>
  <c r="AG463" i="1"/>
  <c r="AG471" i="1"/>
  <c r="AG487" i="1"/>
  <c r="AG495" i="1"/>
  <c r="S485" i="1"/>
  <c r="S441" i="1"/>
  <c r="S397" i="1"/>
  <c r="S234" i="1"/>
  <c r="S474" i="1"/>
  <c r="S458" i="1"/>
  <c r="S442" i="1"/>
  <c r="S426" i="1"/>
  <c r="S410" i="1"/>
  <c r="S394" i="1"/>
  <c r="S378" i="1"/>
  <c r="S362" i="1"/>
  <c r="S346" i="1"/>
  <c r="S330" i="1"/>
  <c r="S314" i="1"/>
  <c r="S298" i="1"/>
  <c r="S282" i="1"/>
  <c r="S266" i="1"/>
  <c r="S244" i="1"/>
  <c r="S483" i="1"/>
  <c r="S437" i="1"/>
  <c r="S387" i="1"/>
  <c r="S226" i="1"/>
  <c r="S238" i="1"/>
  <c r="S479" i="1"/>
  <c r="S427" i="1"/>
  <c r="S375" i="1"/>
  <c r="S345" i="1"/>
  <c r="S329" i="1"/>
  <c r="S313" i="1"/>
  <c r="S297" i="1"/>
  <c r="S281" i="1"/>
  <c r="S265" i="1"/>
  <c r="S240" i="1"/>
  <c r="S190" i="1"/>
  <c r="S174" i="1"/>
  <c r="S158" i="1"/>
  <c r="S142" i="1"/>
  <c r="S126" i="1"/>
  <c r="S110" i="1"/>
  <c r="S94" i="1"/>
  <c r="S78" i="1"/>
  <c r="S62" i="1"/>
  <c r="S46" i="1"/>
  <c r="S30" i="1"/>
  <c r="S229" i="1"/>
  <c r="S199" i="1"/>
  <c r="S167" i="1"/>
  <c r="S141" i="1"/>
  <c r="S123" i="1"/>
  <c r="S107" i="1"/>
  <c r="S91" i="1"/>
  <c r="S75" i="1"/>
  <c r="S59" i="1"/>
  <c r="S43" i="1"/>
  <c r="S251" i="1"/>
  <c r="S219" i="1"/>
  <c r="S185" i="1"/>
  <c r="AN376" i="1"/>
  <c r="AN59" i="1"/>
  <c r="AN363" i="1"/>
  <c r="AN484" i="1"/>
  <c r="AN404" i="1"/>
  <c r="AN314" i="1"/>
  <c r="AN171" i="1"/>
  <c r="AN456" i="1"/>
  <c r="AN306" i="1"/>
  <c r="AN469" i="1"/>
  <c r="AN315" i="1"/>
  <c r="AN476" i="1"/>
  <c r="AN441" i="1"/>
  <c r="AN377" i="1"/>
  <c r="AN259" i="1"/>
  <c r="AN67" i="1"/>
  <c r="AN90" i="1"/>
  <c r="AN479" i="1"/>
  <c r="AN447" i="1"/>
  <c r="AN415" i="1"/>
  <c r="AN383" i="1"/>
  <c r="AN335" i="1"/>
  <c r="AN271" i="1"/>
  <c r="AN207" i="1"/>
  <c r="AN143" i="1"/>
  <c r="AN79" i="1"/>
  <c r="AN178" i="1"/>
  <c r="AN486" i="1"/>
  <c r="AN454" i="1"/>
  <c r="AN422" i="1"/>
  <c r="AN390" i="1"/>
  <c r="AN350" i="1"/>
  <c r="AN286" i="1"/>
  <c r="AN222" i="1"/>
  <c r="AN158" i="1"/>
  <c r="AN94" i="1"/>
  <c r="AN30" i="1"/>
  <c r="AN337" i="1"/>
  <c r="AN305" i="1"/>
  <c r="AN273" i="1"/>
  <c r="AN241" i="1"/>
  <c r="AN209" i="1"/>
  <c r="AN177" i="1"/>
  <c r="AN145" i="1"/>
  <c r="AN113" i="1"/>
  <c r="AN81" i="1"/>
  <c r="AN49" i="1"/>
  <c r="AN356" i="1"/>
  <c r="AN324" i="1"/>
  <c r="AN292" i="1"/>
  <c r="AN260" i="1"/>
  <c r="AN228" i="1"/>
  <c r="AN196" i="1"/>
  <c r="AN164" i="1"/>
  <c r="AN132" i="1"/>
  <c r="AN116" i="1"/>
  <c r="AN84" i="1"/>
  <c r="AN52" i="1"/>
  <c r="AN36" i="1"/>
  <c r="AM35" i="1"/>
  <c r="AM51" i="1"/>
  <c r="AM67" i="1"/>
  <c r="AM83" i="1"/>
  <c r="AM99" i="1"/>
  <c r="AM115" i="1"/>
  <c r="AM131" i="1"/>
  <c r="AM147" i="1"/>
  <c r="AM163" i="1"/>
  <c r="AM179" i="1"/>
  <c r="AM195" i="1"/>
  <c r="AM211" i="1"/>
  <c r="AM227" i="1"/>
  <c r="AM243" i="1"/>
  <c r="AM259" i="1"/>
  <c r="AM275" i="1"/>
  <c r="AM291" i="1"/>
  <c r="AM307" i="1"/>
  <c r="AM323" i="1"/>
  <c r="AM339" i="1"/>
  <c r="AM355" i="1"/>
  <c r="AM28" i="1"/>
  <c r="AM44" i="1"/>
  <c r="AM60" i="1"/>
  <c r="AM76" i="1"/>
  <c r="AM92" i="1"/>
  <c r="AM108" i="1"/>
  <c r="AM124" i="1"/>
  <c r="AM140" i="1"/>
  <c r="AM156" i="1"/>
  <c r="AM172" i="1"/>
  <c r="AM188" i="1"/>
  <c r="AM204" i="1"/>
  <c r="AM220" i="1"/>
  <c r="AM236" i="1"/>
  <c r="AM252" i="1"/>
  <c r="AM268" i="1"/>
  <c r="AM284" i="1"/>
  <c r="AM300" i="1"/>
  <c r="AM316" i="1"/>
  <c r="AM332" i="1"/>
  <c r="AM348" i="1"/>
  <c r="AM364" i="1"/>
  <c r="AM41" i="1"/>
  <c r="AM57" i="1"/>
  <c r="AM73" i="1"/>
  <c r="AM89" i="1"/>
  <c r="AM105" i="1"/>
  <c r="AM121" i="1"/>
  <c r="AM137" i="1"/>
  <c r="AM153" i="1"/>
  <c r="AM169" i="1"/>
  <c r="AM185" i="1"/>
  <c r="AM201" i="1"/>
  <c r="AM217" i="1"/>
  <c r="AM233" i="1"/>
  <c r="AM249" i="1"/>
  <c r="AM265" i="1"/>
  <c r="AM281" i="1"/>
  <c r="AM297" i="1"/>
  <c r="AM313" i="1"/>
  <c r="AM329" i="1"/>
  <c r="AM345" i="1"/>
  <c r="AM361" i="1"/>
  <c r="AM74" i="1"/>
  <c r="AM138" i="1"/>
  <c r="AM202" i="1"/>
  <c r="AM266" i="1"/>
  <c r="AM330" i="1"/>
  <c r="AM374" i="1"/>
  <c r="AM390" i="1"/>
  <c r="AM406" i="1"/>
  <c r="AM422" i="1"/>
  <c r="AM438" i="1"/>
  <c r="AM454" i="1"/>
  <c r="AM470" i="1"/>
  <c r="AM486" i="1"/>
  <c r="AM399" i="1"/>
  <c r="AM427" i="1"/>
  <c r="AM451" i="1"/>
  <c r="AM475" i="1"/>
  <c r="AM102" i="1"/>
  <c r="AM262" i="1"/>
  <c r="AM381" i="1"/>
  <c r="AM421" i="1"/>
  <c r="AM46" i="1"/>
  <c r="AM110" i="1"/>
  <c r="AM174" i="1"/>
  <c r="AM238" i="1"/>
  <c r="AM302" i="1"/>
  <c r="AM366" i="1"/>
  <c r="AM383" i="1"/>
  <c r="AM411" i="1"/>
  <c r="AM459" i="1"/>
  <c r="AM70" i="1"/>
  <c r="AM389" i="1"/>
  <c r="AM34" i="1"/>
  <c r="AM98" i="1"/>
  <c r="AM162" i="1"/>
  <c r="AM226" i="1"/>
  <c r="AM290" i="1"/>
  <c r="AM354" i="1"/>
  <c r="AM380" i="1"/>
  <c r="AM396" i="1"/>
  <c r="AM412" i="1"/>
  <c r="AM428" i="1"/>
  <c r="AM444" i="1"/>
  <c r="AM460" i="1"/>
  <c r="AM476" i="1"/>
  <c r="AM492" i="1"/>
  <c r="AM86" i="1"/>
  <c r="AM214" i="1"/>
  <c r="AM358" i="1"/>
  <c r="AM405" i="1"/>
  <c r="AM449" i="1"/>
  <c r="AM469" i="1"/>
  <c r="AM457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8" i="1"/>
  <c r="R364" i="1"/>
  <c r="R380" i="1"/>
  <c r="R396" i="1"/>
  <c r="R412" i="1"/>
  <c r="R428" i="1"/>
  <c r="R38" i="1"/>
  <c r="R59" i="1"/>
  <c r="R81" i="1"/>
  <c r="R102" i="1"/>
  <c r="R123" i="1"/>
  <c r="R145" i="1"/>
  <c r="R166" i="1"/>
  <c r="R187" i="1"/>
  <c r="R209" i="1"/>
  <c r="R230" i="1"/>
  <c r="R251" i="1"/>
  <c r="R273" i="1"/>
  <c r="R294" i="1"/>
  <c r="R315" i="1"/>
  <c r="R337" i="1"/>
  <c r="R358" i="1"/>
  <c r="R379" i="1"/>
  <c r="R401" i="1"/>
  <c r="R422" i="1"/>
  <c r="R442" i="1"/>
  <c r="R458" i="1"/>
  <c r="R474" i="1"/>
  <c r="R490" i="1"/>
  <c r="R258" i="1"/>
  <c r="R290" i="1"/>
  <c r="R322" i="1"/>
  <c r="R354" i="1"/>
  <c r="R386" i="1"/>
  <c r="R413" i="1"/>
  <c r="R443" i="1"/>
  <c r="R467" i="1"/>
  <c r="R491" i="1"/>
  <c r="R58" i="1"/>
  <c r="R101" i="1"/>
  <c r="R143" i="1"/>
  <c r="R34" i="1"/>
  <c r="R55" i="1"/>
  <c r="R77" i="1"/>
  <c r="R98" i="1"/>
  <c r="R119" i="1"/>
  <c r="R141" i="1"/>
  <c r="R162" i="1"/>
  <c r="R183" i="1"/>
  <c r="R205" i="1"/>
  <c r="R231" i="1"/>
  <c r="R263" i="1"/>
  <c r="R327" i="1"/>
  <c r="R402" i="1"/>
  <c r="R463" i="1"/>
  <c r="R35" i="1"/>
  <c r="R57" i="1"/>
  <c r="R78" i="1"/>
  <c r="R99" i="1"/>
  <c r="R121" i="1"/>
  <c r="R142" i="1"/>
  <c r="R163" i="1"/>
  <c r="R185" i="1"/>
  <c r="R206" i="1"/>
  <c r="R227" i="1"/>
  <c r="R249" i="1"/>
  <c r="R270" i="1"/>
  <c r="R291" i="1"/>
  <c r="R313" i="1"/>
  <c r="R334" i="1"/>
  <c r="R355" i="1"/>
  <c r="R377" i="1"/>
  <c r="R398" i="1"/>
  <c r="R419" i="1"/>
  <c r="R440" i="1"/>
  <c r="R456" i="1"/>
  <c r="R472" i="1"/>
  <c r="R488" i="1"/>
  <c r="R42" i="1"/>
  <c r="R85" i="1"/>
  <c r="R127" i="1"/>
  <c r="R181" i="1"/>
  <c r="R266" i="1"/>
  <c r="R351" i="1"/>
  <c r="R437" i="1"/>
  <c r="R186" i="1"/>
  <c r="R271" i="1"/>
  <c r="R357" i="1"/>
  <c r="R441" i="1"/>
  <c r="R170" i="1"/>
  <c r="R255" i="1"/>
  <c r="R341" i="1"/>
  <c r="R426" i="1"/>
  <c r="R493" i="1"/>
  <c r="R239" i="1"/>
  <c r="R325" i="1"/>
  <c r="R410" i="1"/>
  <c r="R481" i="1"/>
  <c r="AM39" i="1"/>
  <c r="AM55" i="1"/>
  <c r="AM71" i="1"/>
  <c r="AM87" i="1"/>
  <c r="AM103" i="1"/>
  <c r="AM119" i="1"/>
  <c r="AM135" i="1"/>
  <c r="AM151" i="1"/>
  <c r="AM167" i="1"/>
  <c r="AM183" i="1"/>
  <c r="AM199" i="1"/>
  <c r="AM215" i="1"/>
  <c r="AM231" i="1"/>
  <c r="AM247" i="1"/>
  <c r="AM263" i="1"/>
  <c r="AM279" i="1"/>
  <c r="AM295" i="1"/>
  <c r="AM311" i="1"/>
  <c r="AM327" i="1"/>
  <c r="AM343" i="1"/>
  <c r="AM359" i="1"/>
  <c r="AM32" i="1"/>
  <c r="AM48" i="1"/>
  <c r="AM64" i="1"/>
  <c r="AM80" i="1"/>
  <c r="AM96" i="1"/>
  <c r="AM112" i="1"/>
  <c r="AM128" i="1"/>
  <c r="AM144" i="1"/>
  <c r="AM160" i="1"/>
  <c r="AM176" i="1"/>
  <c r="AM192" i="1"/>
  <c r="AM208" i="1"/>
  <c r="AM224" i="1"/>
  <c r="AM240" i="1"/>
  <c r="AM256" i="1"/>
  <c r="AM272" i="1"/>
  <c r="AM288" i="1"/>
  <c r="AM304" i="1"/>
  <c r="AM320" i="1"/>
  <c r="AM336" i="1"/>
  <c r="AM352" i="1"/>
  <c r="AM29" i="1"/>
  <c r="AM45" i="1"/>
  <c r="AM61" i="1"/>
  <c r="AM77" i="1"/>
  <c r="AM93" i="1"/>
  <c r="AM109" i="1"/>
  <c r="AM125" i="1"/>
  <c r="AM141" i="1"/>
  <c r="AM157" i="1"/>
  <c r="AM173" i="1"/>
  <c r="AM189" i="1"/>
  <c r="AM205" i="1"/>
  <c r="AM221" i="1"/>
  <c r="AM237" i="1"/>
  <c r="AM253" i="1"/>
  <c r="AM269" i="1"/>
  <c r="AM285" i="1"/>
  <c r="AM301" i="1"/>
  <c r="AM317" i="1"/>
  <c r="AM333" i="1"/>
  <c r="AM349" i="1"/>
  <c r="AM365" i="1"/>
  <c r="AM90" i="1"/>
  <c r="AM154" i="1"/>
  <c r="AM218" i="1"/>
  <c r="AM282" i="1"/>
  <c r="AM346" i="1"/>
  <c r="AM378" i="1"/>
  <c r="AM394" i="1"/>
  <c r="AM410" i="1"/>
  <c r="AM426" i="1"/>
  <c r="AM442" i="1"/>
  <c r="AM458" i="1"/>
  <c r="AM474" i="1"/>
  <c r="AM490" i="1"/>
  <c r="AM407" i="1"/>
  <c r="AM431" i="1"/>
  <c r="AM455" i="1"/>
  <c r="AM479" i="1"/>
  <c r="AM150" i="1"/>
  <c r="AM310" i="1"/>
  <c r="AM393" i="1"/>
  <c r="AM433" i="1"/>
  <c r="AM62" i="1"/>
  <c r="AM126" i="1"/>
  <c r="AM190" i="1"/>
  <c r="AM254" i="1"/>
  <c r="AM318" i="1"/>
  <c r="AM371" i="1"/>
  <c r="AM387" i="1"/>
  <c r="AM423" i="1"/>
  <c r="AM471" i="1"/>
  <c r="AM198" i="1"/>
  <c r="AM409" i="1"/>
  <c r="AM50" i="1"/>
  <c r="AM114" i="1"/>
  <c r="AM178" i="1"/>
  <c r="AM242" i="1"/>
  <c r="AM306" i="1"/>
  <c r="AM368" i="1"/>
  <c r="AM384" i="1"/>
  <c r="AM400" i="1"/>
  <c r="AM416" i="1"/>
  <c r="AM432" i="1"/>
  <c r="AM448" i="1"/>
  <c r="AM464" i="1"/>
  <c r="AM480" i="1"/>
  <c r="AM27" i="1"/>
  <c r="AM118" i="1"/>
  <c r="AM246" i="1"/>
  <c r="AM377" i="1"/>
  <c r="AM417" i="1"/>
  <c r="AM465" i="1"/>
  <c r="AM485" i="1"/>
  <c r="AM473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320" i="1"/>
  <c r="R336" i="1"/>
  <c r="R352" i="1"/>
  <c r="R368" i="1"/>
  <c r="R384" i="1"/>
  <c r="R400" i="1"/>
  <c r="R416" i="1"/>
  <c r="R432" i="1"/>
  <c r="R43" i="1"/>
  <c r="R65" i="1"/>
  <c r="R86" i="1"/>
  <c r="R107" i="1"/>
  <c r="R129" i="1"/>
  <c r="R150" i="1"/>
  <c r="R171" i="1"/>
  <c r="R193" i="1"/>
  <c r="R214" i="1"/>
  <c r="R235" i="1"/>
  <c r="R257" i="1"/>
  <c r="R278" i="1"/>
  <c r="R299" i="1"/>
  <c r="R321" i="1"/>
  <c r="R342" i="1"/>
  <c r="R363" i="1"/>
  <c r="R385" i="1"/>
  <c r="R406" i="1"/>
  <c r="R427" i="1"/>
  <c r="R446" i="1"/>
  <c r="R462" i="1"/>
  <c r="R478" i="1"/>
  <c r="R494" i="1"/>
  <c r="R269" i="1"/>
  <c r="R301" i="1"/>
  <c r="R333" i="1"/>
  <c r="R359" i="1"/>
  <c r="R391" i="1"/>
  <c r="R423" i="1"/>
  <c r="R451" i="1"/>
  <c r="R471" i="1"/>
  <c r="R495" i="1"/>
  <c r="R69" i="1"/>
  <c r="R111" i="1"/>
  <c r="R154" i="1"/>
  <c r="R39" i="1"/>
  <c r="R61" i="1"/>
  <c r="R82" i="1"/>
  <c r="R103" i="1"/>
  <c r="R125" i="1"/>
  <c r="R146" i="1"/>
  <c r="R167" i="1"/>
  <c r="R189" i="1"/>
  <c r="R210" i="1"/>
  <c r="R237" i="1"/>
  <c r="R279" i="1"/>
  <c r="R349" i="1"/>
  <c r="R418" i="1"/>
  <c r="R475" i="1"/>
  <c r="R41" i="1"/>
  <c r="R62" i="1"/>
  <c r="R83" i="1"/>
  <c r="R105" i="1"/>
  <c r="R126" i="1"/>
  <c r="R147" i="1"/>
  <c r="R169" i="1"/>
  <c r="R190" i="1"/>
  <c r="R211" i="1"/>
  <c r="R233" i="1"/>
  <c r="R254" i="1"/>
  <c r="R275" i="1"/>
  <c r="R297" i="1"/>
  <c r="R318" i="1"/>
  <c r="R339" i="1"/>
  <c r="R361" i="1"/>
  <c r="R382" i="1"/>
  <c r="R403" i="1"/>
  <c r="R425" i="1"/>
  <c r="R444" i="1"/>
  <c r="R460" i="1"/>
  <c r="R476" i="1"/>
  <c r="R492" i="1"/>
  <c r="R53" i="1"/>
  <c r="R95" i="1"/>
  <c r="R138" i="1"/>
  <c r="R202" i="1"/>
  <c r="R287" i="1"/>
  <c r="R373" i="1"/>
  <c r="R453" i="1"/>
  <c r="R207" i="1"/>
  <c r="R293" i="1"/>
  <c r="R378" i="1"/>
  <c r="R457" i="1"/>
  <c r="R191" i="1"/>
  <c r="R277" i="1"/>
  <c r="R362" i="1"/>
  <c r="R445" i="1"/>
  <c r="R175" i="1"/>
  <c r="R261" i="1"/>
  <c r="R346" i="1"/>
  <c r="R431" i="1"/>
  <c r="AM43" i="1"/>
  <c r="AM75" i="1"/>
  <c r="AM107" i="1"/>
  <c r="AM139" i="1"/>
  <c r="AM171" i="1"/>
  <c r="AM203" i="1"/>
  <c r="AM235" i="1"/>
  <c r="AM267" i="1"/>
  <c r="AM299" i="1"/>
  <c r="AM331" i="1"/>
  <c r="AM363" i="1"/>
  <c r="AM52" i="1"/>
  <c r="AM84" i="1"/>
  <c r="AM116" i="1"/>
  <c r="AM148" i="1"/>
  <c r="AM180" i="1"/>
  <c r="AM212" i="1"/>
  <c r="AM244" i="1"/>
  <c r="AM276" i="1"/>
  <c r="AM308" i="1"/>
  <c r="AM340" i="1"/>
  <c r="AM33" i="1"/>
  <c r="AM65" i="1"/>
  <c r="AM97" i="1"/>
  <c r="AM129" i="1"/>
  <c r="AM161" i="1"/>
  <c r="AM193" i="1"/>
  <c r="AM225" i="1"/>
  <c r="AM257" i="1"/>
  <c r="AM289" i="1"/>
  <c r="AM321" i="1"/>
  <c r="AM353" i="1"/>
  <c r="AM106" i="1"/>
  <c r="AM234" i="1"/>
  <c r="AM362" i="1"/>
  <c r="AM398" i="1"/>
  <c r="AM430" i="1"/>
  <c r="AM462" i="1"/>
  <c r="AM494" i="1"/>
  <c r="AM439" i="1"/>
  <c r="AM487" i="1"/>
  <c r="AM342" i="1"/>
  <c r="AM441" i="1"/>
  <c r="AM142" i="1"/>
  <c r="AM270" i="1"/>
  <c r="AM375" i="1"/>
  <c r="AM435" i="1"/>
  <c r="AM294" i="1"/>
  <c r="AM66" i="1"/>
  <c r="AM194" i="1"/>
  <c r="AM322" i="1"/>
  <c r="AM388" i="1"/>
  <c r="AM420" i="1"/>
  <c r="AM452" i="1"/>
  <c r="AM484" i="1"/>
  <c r="AM134" i="1"/>
  <c r="AM385" i="1"/>
  <c r="AM481" i="1"/>
  <c r="AM489" i="1"/>
  <c r="R52" i="1"/>
  <c r="R84" i="1"/>
  <c r="R116" i="1"/>
  <c r="R148" i="1"/>
  <c r="R180" i="1"/>
  <c r="R212" i="1"/>
  <c r="R244" i="1"/>
  <c r="R276" i="1"/>
  <c r="R308" i="1"/>
  <c r="R340" i="1"/>
  <c r="R372" i="1"/>
  <c r="R404" i="1"/>
  <c r="R436" i="1"/>
  <c r="R70" i="1"/>
  <c r="R113" i="1"/>
  <c r="R155" i="1"/>
  <c r="R198" i="1"/>
  <c r="R241" i="1"/>
  <c r="R283" i="1"/>
  <c r="R326" i="1"/>
  <c r="R369" i="1"/>
  <c r="R411" i="1"/>
  <c r="R450" i="1"/>
  <c r="R482" i="1"/>
  <c r="R274" i="1"/>
  <c r="R338" i="1"/>
  <c r="R397" i="1"/>
  <c r="R455" i="1"/>
  <c r="R37" i="1"/>
  <c r="R122" i="1"/>
  <c r="R45" i="1"/>
  <c r="R87" i="1"/>
  <c r="R130" i="1"/>
  <c r="R173" i="1"/>
  <c r="R215" i="1"/>
  <c r="R295" i="1"/>
  <c r="R434" i="1"/>
  <c r="R46" i="1"/>
  <c r="R89" i="1"/>
  <c r="R131" i="1"/>
  <c r="R174" i="1"/>
  <c r="R217" i="1"/>
  <c r="R259" i="1"/>
  <c r="R302" i="1"/>
  <c r="R345" i="1"/>
  <c r="R387" i="1"/>
  <c r="R430" i="1"/>
  <c r="R464" i="1"/>
  <c r="R106" i="1"/>
  <c r="R223" i="1"/>
  <c r="R394" i="1"/>
  <c r="R229" i="1"/>
  <c r="R399" i="1"/>
  <c r="R213" i="1"/>
  <c r="R383" i="1"/>
  <c r="R197" i="1"/>
  <c r="R367" i="1"/>
  <c r="AM91" i="1"/>
  <c r="AM155" i="1"/>
  <c r="AM251" i="1"/>
  <c r="AM315" i="1"/>
  <c r="AM68" i="1"/>
  <c r="AM132" i="1"/>
  <c r="AM196" i="1"/>
  <c r="AM260" i="1"/>
  <c r="AM292" i="1"/>
  <c r="AM356" i="1"/>
  <c r="AM81" i="1"/>
  <c r="AM177" i="1"/>
  <c r="AM241" i="1"/>
  <c r="AM305" i="1"/>
  <c r="AM42" i="1"/>
  <c r="AM298" i="1"/>
  <c r="AM414" i="1"/>
  <c r="AM415" i="1"/>
  <c r="AM182" i="1"/>
  <c r="AM78" i="1"/>
  <c r="AM334" i="1"/>
  <c r="AM483" i="1"/>
  <c r="AM258" i="1"/>
  <c r="AM436" i="1"/>
  <c r="AM38" i="1"/>
  <c r="AM425" i="1"/>
  <c r="R68" i="1"/>
  <c r="R132" i="1"/>
  <c r="R196" i="1"/>
  <c r="R260" i="1"/>
  <c r="R324" i="1"/>
  <c r="R388" i="1"/>
  <c r="R49" i="1"/>
  <c r="R134" i="1"/>
  <c r="R219" i="1"/>
  <c r="R305" i="1"/>
  <c r="R390" i="1"/>
  <c r="R466" i="1"/>
  <c r="R306" i="1"/>
  <c r="R429" i="1"/>
  <c r="R165" i="1"/>
  <c r="R109" i="1"/>
  <c r="R194" i="1"/>
  <c r="R365" i="1"/>
  <c r="R67" i="1"/>
  <c r="R153" i="1"/>
  <c r="R238" i="1"/>
  <c r="R366" i="1"/>
  <c r="R448" i="1"/>
  <c r="R480" i="1"/>
  <c r="R149" i="1"/>
  <c r="R469" i="1"/>
  <c r="R473" i="1"/>
  <c r="R461" i="1"/>
  <c r="R449" i="1"/>
  <c r="AM63" i="1"/>
  <c r="AM159" i="1"/>
  <c r="AM255" i="1"/>
  <c r="AM40" i="1"/>
  <c r="AM136" i="1"/>
  <c r="AM200" i="1"/>
  <c r="AM296" i="1"/>
  <c r="AM360" i="1"/>
  <c r="AM85" i="1"/>
  <c r="AM149" i="1"/>
  <c r="AM245" i="1"/>
  <c r="AM341" i="1"/>
  <c r="AM186" i="1"/>
  <c r="AM418" i="1"/>
  <c r="AM482" i="1"/>
  <c r="AM467" i="1"/>
  <c r="AM94" i="1"/>
  <c r="AM403" i="1"/>
  <c r="AM445" i="1"/>
  <c r="AM274" i="1"/>
  <c r="AM440" i="1"/>
  <c r="AM326" i="1"/>
  <c r="AM477" i="1"/>
  <c r="R72" i="1"/>
  <c r="R168" i="1"/>
  <c r="R264" i="1"/>
  <c r="R360" i="1"/>
  <c r="R424" i="1"/>
  <c r="R139" i="1"/>
  <c r="R225" i="1"/>
  <c r="R310" i="1"/>
  <c r="R438" i="1"/>
  <c r="R317" i="1"/>
  <c r="R483" i="1"/>
  <c r="R29" i="1"/>
  <c r="R157" i="1"/>
  <c r="R253" i="1"/>
  <c r="R30" i="1"/>
  <c r="R115" i="1"/>
  <c r="R158" i="1"/>
  <c r="R201" i="1"/>
  <c r="R243" i="1"/>
  <c r="R286" i="1"/>
  <c r="R329" i="1"/>
  <c r="R371" i="1"/>
  <c r="R414" i="1"/>
  <c r="R452" i="1"/>
  <c r="R484" i="1"/>
  <c r="R74" i="1"/>
  <c r="R159" i="1"/>
  <c r="R330" i="1"/>
  <c r="R485" i="1"/>
  <c r="R335" i="1"/>
  <c r="R489" i="1"/>
  <c r="R319" i="1"/>
  <c r="R477" i="1"/>
  <c r="R303" i="1"/>
  <c r="R465" i="1"/>
  <c r="AM47" i="1"/>
  <c r="AM79" i="1"/>
  <c r="AM111" i="1"/>
  <c r="AM143" i="1"/>
  <c r="AM175" i="1"/>
  <c r="AM207" i="1"/>
  <c r="AM239" i="1"/>
  <c r="AM271" i="1"/>
  <c r="AM303" i="1"/>
  <c r="AM335" i="1"/>
  <c r="AM367" i="1"/>
  <c r="AM56" i="1"/>
  <c r="AM88" i="1"/>
  <c r="AM120" i="1"/>
  <c r="AM152" i="1"/>
  <c r="AM184" i="1"/>
  <c r="AM216" i="1"/>
  <c r="AM248" i="1"/>
  <c r="AM280" i="1"/>
  <c r="AM312" i="1"/>
  <c r="AM344" i="1"/>
  <c r="AM37" i="1"/>
  <c r="AM69" i="1"/>
  <c r="AM101" i="1"/>
  <c r="AM133" i="1"/>
  <c r="AM165" i="1"/>
  <c r="AM197" i="1"/>
  <c r="AM229" i="1"/>
  <c r="AM261" i="1"/>
  <c r="AM293" i="1"/>
  <c r="AM325" i="1"/>
  <c r="AM357" i="1"/>
  <c r="AM122" i="1"/>
  <c r="AM250" i="1"/>
  <c r="AM370" i="1"/>
  <c r="AM402" i="1"/>
  <c r="AM434" i="1"/>
  <c r="AM466" i="1"/>
  <c r="AM391" i="1"/>
  <c r="AM443" i="1"/>
  <c r="AM491" i="1"/>
  <c r="AM373" i="1"/>
  <c r="AM30" i="1"/>
  <c r="AM158" i="1"/>
  <c r="AM286" i="1"/>
  <c r="AM379" i="1"/>
  <c r="AM447" i="1"/>
  <c r="AM369" i="1"/>
  <c r="AM82" i="1"/>
  <c r="AM210" i="1"/>
  <c r="AM338" i="1"/>
  <c r="AM392" i="1"/>
  <c r="AM424" i="1"/>
  <c r="AM456" i="1"/>
  <c r="AM488" i="1"/>
  <c r="AM166" i="1"/>
  <c r="AM397" i="1"/>
  <c r="AM453" i="1"/>
  <c r="AM461" i="1"/>
  <c r="R56" i="1"/>
  <c r="R88" i="1"/>
  <c r="R120" i="1"/>
  <c r="R152" i="1"/>
  <c r="R184" i="1"/>
  <c r="R216" i="1"/>
  <c r="R248" i="1"/>
  <c r="R280" i="1"/>
  <c r="R312" i="1"/>
  <c r="R344" i="1"/>
  <c r="R376" i="1"/>
  <c r="R408" i="1"/>
  <c r="R33" i="1"/>
  <c r="R75" i="1"/>
  <c r="R118" i="1"/>
  <c r="R161" i="1"/>
  <c r="R203" i="1"/>
  <c r="R246" i="1"/>
  <c r="R289" i="1"/>
  <c r="R331" i="1"/>
  <c r="R374" i="1"/>
  <c r="R417" i="1"/>
  <c r="R454" i="1"/>
  <c r="R486" i="1"/>
  <c r="R285" i="1"/>
  <c r="R343" i="1"/>
  <c r="R407" i="1"/>
  <c r="R459" i="1"/>
  <c r="R47" i="1"/>
  <c r="R133" i="1"/>
  <c r="R50" i="1"/>
  <c r="R93" i="1"/>
  <c r="R135" i="1"/>
  <c r="R178" i="1"/>
  <c r="R221" i="1"/>
  <c r="R311" i="1"/>
  <c r="R447" i="1"/>
  <c r="R51" i="1"/>
  <c r="R94" i="1"/>
  <c r="R137" i="1"/>
  <c r="R179" i="1"/>
  <c r="R222" i="1"/>
  <c r="R265" i="1"/>
  <c r="R307" i="1"/>
  <c r="R350" i="1"/>
  <c r="R393" i="1"/>
  <c r="R435" i="1"/>
  <c r="R468" i="1"/>
  <c r="R31" i="1"/>
  <c r="R117" i="1"/>
  <c r="R245" i="1"/>
  <c r="R415" i="1"/>
  <c r="R250" i="1"/>
  <c r="R421" i="1"/>
  <c r="R234" i="1"/>
  <c r="R405" i="1"/>
  <c r="R218" i="1"/>
  <c r="R389" i="1"/>
  <c r="AM59" i="1"/>
  <c r="AM123" i="1"/>
  <c r="AM187" i="1"/>
  <c r="AM219" i="1"/>
  <c r="AM283" i="1"/>
  <c r="AM347" i="1"/>
  <c r="AM36" i="1"/>
  <c r="AM100" i="1"/>
  <c r="AM164" i="1"/>
  <c r="AM228" i="1"/>
  <c r="AM324" i="1"/>
  <c r="AM49" i="1"/>
  <c r="AM113" i="1"/>
  <c r="AM145" i="1"/>
  <c r="AM209" i="1"/>
  <c r="AM273" i="1"/>
  <c r="AM337" i="1"/>
  <c r="AM170" i="1"/>
  <c r="AM382" i="1"/>
  <c r="AM446" i="1"/>
  <c r="AM478" i="1"/>
  <c r="AM463" i="1"/>
  <c r="AM401" i="1"/>
  <c r="AM206" i="1"/>
  <c r="AM395" i="1"/>
  <c r="AM429" i="1"/>
  <c r="AM130" i="1"/>
  <c r="AM372" i="1"/>
  <c r="AM404" i="1"/>
  <c r="AM468" i="1"/>
  <c r="AM278" i="1"/>
  <c r="AM493" i="1"/>
  <c r="R36" i="1"/>
  <c r="R100" i="1"/>
  <c r="R164" i="1"/>
  <c r="R228" i="1"/>
  <c r="R292" i="1"/>
  <c r="R356" i="1"/>
  <c r="R420" i="1"/>
  <c r="R91" i="1"/>
  <c r="R177" i="1"/>
  <c r="R262" i="1"/>
  <c r="R347" i="1"/>
  <c r="R433" i="1"/>
  <c r="R226" i="1"/>
  <c r="R370" i="1"/>
  <c r="R479" i="1"/>
  <c r="R79" i="1"/>
  <c r="R66" i="1"/>
  <c r="R151" i="1"/>
  <c r="R242" i="1"/>
  <c r="R487" i="1"/>
  <c r="R110" i="1"/>
  <c r="R195" i="1"/>
  <c r="R281" i="1"/>
  <c r="R323" i="1"/>
  <c r="R409" i="1"/>
  <c r="R63" i="1"/>
  <c r="R309" i="1"/>
  <c r="R314" i="1"/>
  <c r="R298" i="1"/>
  <c r="R282" i="1"/>
  <c r="AM31" i="1"/>
  <c r="AM95" i="1"/>
  <c r="AM127" i="1"/>
  <c r="AM191" i="1"/>
  <c r="AM223" i="1"/>
  <c r="AM287" i="1"/>
  <c r="AM319" i="1"/>
  <c r="AM351" i="1"/>
  <c r="AM72" i="1"/>
  <c r="AM104" i="1"/>
  <c r="AM168" i="1"/>
  <c r="AM232" i="1"/>
  <c r="AM264" i="1"/>
  <c r="AM328" i="1"/>
  <c r="AM53" i="1"/>
  <c r="AM117" i="1"/>
  <c r="AM181" i="1"/>
  <c r="AM213" i="1"/>
  <c r="AM277" i="1"/>
  <c r="AM309" i="1"/>
  <c r="AM58" i="1"/>
  <c r="AM314" i="1"/>
  <c r="AM386" i="1"/>
  <c r="AM450" i="1"/>
  <c r="AM419" i="1"/>
  <c r="AM230" i="1"/>
  <c r="AM413" i="1"/>
  <c r="AM222" i="1"/>
  <c r="AM350" i="1"/>
  <c r="AM495" i="1"/>
  <c r="AM146" i="1"/>
  <c r="AM376" i="1"/>
  <c r="AM408" i="1"/>
  <c r="AM472" i="1"/>
  <c r="AM54" i="1"/>
  <c r="AM437" i="1"/>
  <c r="R40" i="1"/>
  <c r="R104" i="1"/>
  <c r="R136" i="1"/>
  <c r="R200" i="1"/>
  <c r="R232" i="1"/>
  <c r="R296" i="1"/>
  <c r="R328" i="1"/>
  <c r="R392" i="1"/>
  <c r="R54" i="1"/>
  <c r="R97" i="1"/>
  <c r="R182" i="1"/>
  <c r="R267" i="1"/>
  <c r="R353" i="1"/>
  <c r="R395" i="1"/>
  <c r="R470" i="1"/>
  <c r="R247" i="1"/>
  <c r="R375" i="1"/>
  <c r="R439" i="1"/>
  <c r="R90" i="1"/>
  <c r="R71" i="1"/>
  <c r="R114" i="1"/>
  <c r="R199" i="1"/>
  <c r="R381" i="1"/>
  <c r="R73" i="1"/>
  <c r="S481" i="1"/>
  <c r="S435" i="1"/>
  <c r="S391" i="1"/>
  <c r="S218" i="1"/>
  <c r="S472" i="1"/>
  <c r="S456" i="1"/>
  <c r="S440" i="1"/>
  <c r="S424" i="1"/>
  <c r="S408" i="1"/>
  <c r="S392" i="1"/>
  <c r="S376" i="1"/>
  <c r="S360" i="1"/>
  <c r="S344" i="1"/>
  <c r="S328" i="1"/>
  <c r="S312" i="1"/>
  <c r="S296" i="1"/>
  <c r="S280" i="1"/>
  <c r="S264" i="1"/>
  <c r="S236" i="1"/>
  <c r="S477" i="1"/>
  <c r="S431" i="1"/>
  <c r="S379" i="1"/>
  <c r="S210" i="1"/>
  <c r="S230" i="1"/>
  <c r="S445" i="1"/>
  <c r="S395" i="1"/>
  <c r="S351" i="1"/>
  <c r="S335" i="1"/>
  <c r="S327" i="1"/>
  <c r="S311" i="1"/>
  <c r="S295" i="1"/>
  <c r="S279" i="1"/>
  <c r="S263" i="1"/>
  <c r="S232" i="1"/>
  <c r="S188" i="1"/>
  <c r="S172" i="1"/>
  <c r="S156" i="1"/>
  <c r="S140" i="1"/>
  <c r="S124" i="1"/>
  <c r="S108" i="1"/>
  <c r="S92" i="1"/>
  <c r="S76" i="1"/>
  <c r="S60" i="1"/>
  <c r="S44" i="1"/>
  <c r="S28" i="1"/>
  <c r="S225" i="1"/>
  <c r="S195" i="1"/>
  <c r="S163" i="1"/>
  <c r="S139" i="1"/>
  <c r="S129" i="1"/>
  <c r="S121" i="1"/>
  <c r="S105" i="1"/>
  <c r="S97" i="1"/>
  <c r="S89" i="1"/>
  <c r="S81" i="1"/>
  <c r="S73" i="1"/>
  <c r="S65" i="1"/>
  <c r="S57" i="1"/>
  <c r="S49" i="1"/>
  <c r="S41" i="1"/>
  <c r="S33" i="1"/>
  <c r="S247" i="1"/>
  <c r="S231" i="1"/>
  <c r="S215" i="1"/>
  <c r="S197" i="1"/>
  <c r="S181" i="1"/>
  <c r="S165" i="1"/>
  <c r="S149" i="1"/>
  <c r="AN354" i="1"/>
  <c r="AN226" i="1"/>
  <c r="AN485" i="1"/>
  <c r="AN413" i="1"/>
  <c r="AN331" i="1"/>
  <c r="AN203" i="1"/>
  <c r="AN468" i="1"/>
  <c r="AN428" i="1"/>
  <c r="AN396" i="1"/>
  <c r="AN362" i="1"/>
  <c r="AN298" i="1"/>
  <c r="AN234" i="1"/>
  <c r="AN139" i="1"/>
  <c r="AN27" i="1"/>
  <c r="AN440" i="1"/>
  <c r="AN384" i="1"/>
  <c r="AN274" i="1"/>
  <c r="AN91" i="1"/>
  <c r="AN453" i="1"/>
  <c r="AN389" i="1"/>
  <c r="AN283" i="1"/>
  <c r="AN115" i="1"/>
  <c r="AN460" i="1"/>
  <c r="AN465" i="1"/>
  <c r="AN433" i="1"/>
  <c r="AN401" i="1"/>
  <c r="AN369" i="1"/>
  <c r="AN307" i="1"/>
  <c r="AN243" i="1"/>
  <c r="AN163" i="1"/>
  <c r="AN35" i="1"/>
  <c r="AN138" i="1"/>
  <c r="AN74" i="1"/>
  <c r="AN491" i="1"/>
  <c r="AN475" i="1"/>
  <c r="AN459" i="1"/>
  <c r="AN443" i="1"/>
  <c r="AN427" i="1"/>
  <c r="AN411" i="1"/>
  <c r="AN395" i="1"/>
  <c r="AN379" i="1"/>
  <c r="AN359" i="1"/>
  <c r="AN327" i="1"/>
  <c r="AN295" i="1"/>
  <c r="AN263" i="1"/>
  <c r="AN231" i="1"/>
  <c r="AN199" i="1"/>
  <c r="AN167" i="1"/>
  <c r="AN135" i="1"/>
  <c r="AN103" i="1"/>
  <c r="AN71" i="1"/>
  <c r="AN39" i="1"/>
  <c r="AN162" i="1"/>
  <c r="AN98" i="1"/>
  <c r="AN42" i="1"/>
  <c r="AN482" i="1"/>
  <c r="AN466" i="1"/>
  <c r="AN450" i="1"/>
  <c r="AN434" i="1"/>
  <c r="AN418" i="1"/>
  <c r="AN402" i="1"/>
  <c r="AN386" i="1"/>
  <c r="AN370" i="1"/>
  <c r="AN342" i="1"/>
  <c r="AN310" i="1"/>
  <c r="AN278" i="1"/>
  <c r="AN246" i="1"/>
  <c r="AN214" i="1"/>
  <c r="AN182" i="1"/>
  <c r="AN150" i="1"/>
  <c r="AN118" i="1"/>
  <c r="AN86" i="1"/>
  <c r="AN54" i="1"/>
  <c r="AN365" i="1"/>
  <c r="AN349" i="1"/>
  <c r="AN333" i="1"/>
  <c r="AN317" i="1"/>
  <c r="AN301" i="1"/>
  <c r="AN285" i="1"/>
  <c r="AN269" i="1"/>
  <c r="AN253" i="1"/>
  <c r="AN237" i="1"/>
  <c r="AN221" i="1"/>
  <c r="AN205" i="1"/>
  <c r="AN189" i="1"/>
  <c r="AN173" i="1"/>
  <c r="AN157" i="1"/>
  <c r="AN141" i="1"/>
  <c r="AN125" i="1"/>
  <c r="AN109" i="1"/>
  <c r="AN93" i="1"/>
  <c r="AN77" i="1"/>
  <c r="AN61" i="1"/>
  <c r="AN45" i="1"/>
  <c r="AN29" i="1"/>
  <c r="AN352" i="1"/>
  <c r="AN336" i="1"/>
  <c r="AN320" i="1"/>
  <c r="AN304" i="1"/>
  <c r="AN288" i="1"/>
  <c r="AN272" i="1"/>
  <c r="AN256" i="1"/>
  <c r="AN240" i="1"/>
  <c r="AN224" i="1"/>
  <c r="AN208" i="1"/>
  <c r="AN192" i="1"/>
  <c r="AN176" i="1"/>
  <c r="AN160" i="1"/>
  <c r="AN144" i="1"/>
  <c r="AN128" i="1"/>
  <c r="AN112" i="1"/>
  <c r="AN96" i="1"/>
  <c r="AN80" i="1"/>
  <c r="AN64" i="1"/>
  <c r="AN48" i="1"/>
  <c r="AN32" i="1"/>
  <c r="L23" i="1"/>
  <c r="AJ496" i="1"/>
  <c r="AQ30" i="1"/>
  <c r="AQ35" i="1"/>
  <c r="AQ47" i="1"/>
  <c r="AQ48" i="1"/>
  <c r="AQ65" i="1"/>
  <c r="AQ66" i="1"/>
  <c r="AQ83" i="1"/>
  <c r="AQ84" i="1"/>
  <c r="AQ104" i="1"/>
  <c r="AQ108" i="1"/>
  <c r="AQ128" i="1"/>
  <c r="AQ129" i="1"/>
  <c r="AQ146" i="1"/>
  <c r="AQ147" i="1"/>
  <c r="AQ161" i="1"/>
  <c r="AQ95" i="1"/>
  <c r="AQ220" i="1"/>
  <c r="AQ224" i="1"/>
  <c r="AQ171" i="1"/>
  <c r="AQ175" i="1"/>
  <c r="AQ243" i="1"/>
  <c r="AQ247" i="1"/>
  <c r="AQ234" i="1"/>
  <c r="AQ242" i="1"/>
  <c r="AQ303" i="1"/>
  <c r="AQ305" i="1"/>
  <c r="AQ166" i="1"/>
  <c r="AQ182" i="1"/>
  <c r="AQ322" i="1"/>
  <c r="AQ326" i="1"/>
  <c r="AQ269" i="1"/>
  <c r="AQ277" i="1"/>
  <c r="AQ300" i="1"/>
  <c r="AQ304" i="1"/>
  <c r="AQ364" i="1"/>
  <c r="AQ368" i="1"/>
  <c r="AQ436" i="1"/>
  <c r="AQ485" i="1"/>
  <c r="AQ343" i="1"/>
  <c r="AQ351" i="1"/>
  <c r="AQ468" i="1"/>
  <c r="AQ472" i="1"/>
  <c r="AQ373" i="1"/>
  <c r="AQ377" i="1"/>
  <c r="AQ441" i="1"/>
  <c r="AQ443" i="1"/>
  <c r="AQ477" i="1"/>
  <c r="AQ479" i="1"/>
  <c r="AQ390" i="1"/>
  <c r="AQ398" i="1"/>
  <c r="AQ419" i="1"/>
  <c r="AQ423" i="1"/>
  <c r="Z29" i="1"/>
  <c r="Z31" i="1"/>
  <c r="Z63" i="1"/>
  <c r="Z66" i="1"/>
  <c r="Z135" i="1"/>
  <c r="Z138" i="1"/>
  <c r="Z186" i="1"/>
  <c r="Z207" i="1"/>
  <c r="Z258" i="1"/>
  <c r="Z279" i="1"/>
  <c r="Z330" i="1"/>
  <c r="Z351" i="1"/>
  <c r="Z402" i="1"/>
  <c r="Z423" i="1"/>
  <c r="Z38" i="1"/>
  <c r="Z46" i="1"/>
  <c r="Z131" i="1"/>
  <c r="Z166" i="1"/>
  <c r="Z259" i="1"/>
  <c r="Z278" i="1"/>
  <c r="Z374" i="1"/>
  <c r="Z382" i="1"/>
  <c r="Z73" i="1"/>
  <c r="Z89" i="1"/>
  <c r="Z225" i="1"/>
  <c r="Z233" i="1"/>
  <c r="Z324" i="1"/>
  <c r="Z340" i="1"/>
  <c r="Z433" i="1"/>
  <c r="Z441" i="1"/>
  <c r="Z53" i="1"/>
  <c r="Z56" i="1"/>
  <c r="Z101" i="1"/>
  <c r="Z104" i="1"/>
  <c r="Z149" i="1"/>
  <c r="Z152" i="1"/>
  <c r="Z197" i="1"/>
  <c r="Z200" i="1"/>
  <c r="Z245" i="1"/>
  <c r="Z248" i="1"/>
  <c r="Z293" i="1"/>
  <c r="Z296" i="1"/>
  <c r="Z341" i="1"/>
  <c r="Z344" i="1"/>
  <c r="Z389" i="1"/>
  <c r="Z392" i="1"/>
  <c r="Z437" i="1"/>
  <c r="Z440" i="1"/>
  <c r="Z473" i="1"/>
  <c r="Z475" i="1"/>
  <c r="Z30" i="1"/>
  <c r="Z34" i="1"/>
  <c r="Z123" i="1"/>
  <c r="Z134" i="1"/>
  <c r="Z187" i="1"/>
  <c r="Z190" i="1"/>
  <c r="Z275" i="1"/>
  <c r="Z283" i="1"/>
  <c r="Z366" i="1"/>
  <c r="Z371" i="1"/>
  <c r="Z454" i="1"/>
  <c r="Z459" i="1"/>
  <c r="Z113" i="1"/>
  <c r="Z116" i="1"/>
  <c r="Z172" i="1"/>
  <c r="Z177" i="1"/>
  <c r="Z260" i="1"/>
  <c r="Z265" i="1"/>
  <c r="Z345" i="1"/>
  <c r="Z353" i="1"/>
  <c r="Z436" i="1"/>
  <c r="Z444" i="1"/>
  <c r="Z488" i="1"/>
  <c r="Z492" i="1"/>
  <c r="G23" i="1"/>
  <c r="F23" i="1"/>
  <c r="AR27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89" i="1"/>
  <c r="AA91" i="1"/>
  <c r="AA93" i="1"/>
  <c r="AA95" i="1"/>
  <c r="AA97" i="1"/>
  <c r="AA99" i="1"/>
  <c r="AA101" i="1"/>
  <c r="AA103" i="1"/>
  <c r="AA105" i="1"/>
  <c r="AA107" i="1"/>
  <c r="AA109" i="1"/>
  <c r="AA111" i="1"/>
  <c r="AA113" i="1"/>
  <c r="AA115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1" i="1"/>
  <c r="AA153" i="1"/>
  <c r="AA155" i="1"/>
  <c r="AA157" i="1"/>
  <c r="AA159" i="1"/>
  <c r="AA161" i="1"/>
  <c r="AA163" i="1"/>
  <c r="AA165" i="1"/>
  <c r="AA167" i="1"/>
  <c r="AA169" i="1"/>
  <c r="AA171" i="1"/>
  <c r="AA173" i="1"/>
  <c r="AA175" i="1"/>
  <c r="AA177" i="1"/>
  <c r="AA179" i="1"/>
  <c r="AA181" i="1"/>
  <c r="AA183" i="1"/>
  <c r="AA185" i="1"/>
  <c r="AA187" i="1"/>
  <c r="AA189" i="1"/>
  <c r="AA191" i="1"/>
  <c r="AA193" i="1"/>
  <c r="AA195" i="1"/>
  <c r="AA197" i="1"/>
  <c r="AA199" i="1"/>
  <c r="AA201" i="1"/>
  <c r="AA203" i="1"/>
  <c r="AA205" i="1"/>
  <c r="AA207" i="1"/>
  <c r="AA209" i="1"/>
  <c r="AA211" i="1"/>
  <c r="AA213" i="1"/>
  <c r="AA215" i="1"/>
  <c r="AA217" i="1"/>
  <c r="AA219" i="1"/>
  <c r="AA221" i="1"/>
  <c r="AA223" i="1"/>
  <c r="AA225" i="1"/>
  <c r="AA227" i="1"/>
  <c r="AA229" i="1"/>
  <c r="AA231" i="1"/>
  <c r="AA233" i="1"/>
  <c r="AA235" i="1"/>
  <c r="AA237" i="1"/>
  <c r="AA239" i="1"/>
  <c r="AA241" i="1"/>
  <c r="AA243" i="1"/>
  <c r="AA245" i="1"/>
  <c r="AA247" i="1"/>
  <c r="AA249" i="1"/>
  <c r="AA251" i="1"/>
  <c r="AA253" i="1"/>
  <c r="AA255" i="1"/>
  <c r="AA257" i="1"/>
  <c r="AA259" i="1"/>
  <c r="AA261" i="1"/>
  <c r="AA263" i="1"/>
  <c r="AA265" i="1"/>
  <c r="AA267" i="1"/>
  <c r="AA269" i="1"/>
  <c r="AA271" i="1"/>
  <c r="AA273" i="1"/>
  <c r="AA275" i="1"/>
  <c r="AA277" i="1"/>
  <c r="AA279" i="1"/>
  <c r="AA281" i="1"/>
  <c r="AA283" i="1"/>
  <c r="AA285" i="1"/>
  <c r="AA287" i="1"/>
  <c r="AA289" i="1"/>
  <c r="AA291" i="1"/>
  <c r="AA293" i="1"/>
  <c r="AA295" i="1"/>
  <c r="AA297" i="1"/>
  <c r="AA299" i="1"/>
  <c r="AA301" i="1"/>
  <c r="AA303" i="1"/>
  <c r="AA305" i="1"/>
  <c r="AA307" i="1"/>
  <c r="AA309" i="1"/>
  <c r="AA311" i="1"/>
  <c r="AA313" i="1"/>
  <c r="AA315" i="1"/>
  <c r="AA317" i="1"/>
  <c r="AA319" i="1"/>
  <c r="AA321" i="1"/>
  <c r="AA323" i="1"/>
  <c r="AA325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57" i="1"/>
  <c r="AA359" i="1"/>
  <c r="AA361" i="1"/>
  <c r="AA363" i="1"/>
  <c r="AA365" i="1"/>
  <c r="AA367" i="1"/>
  <c r="AA369" i="1"/>
  <c r="AA371" i="1"/>
  <c r="AA373" i="1"/>
  <c r="AA375" i="1"/>
  <c r="AA377" i="1"/>
  <c r="AA379" i="1"/>
  <c r="AA381" i="1"/>
  <c r="AA383" i="1"/>
  <c r="AA385" i="1"/>
  <c r="AA387" i="1"/>
  <c r="AA389" i="1"/>
  <c r="AA391" i="1"/>
  <c r="AA393" i="1"/>
  <c r="AA395" i="1"/>
  <c r="AA397" i="1"/>
  <c r="AA399" i="1"/>
  <c r="AA401" i="1"/>
  <c r="AA403" i="1"/>
  <c r="AA405" i="1"/>
  <c r="AA407" i="1"/>
  <c r="AA409" i="1"/>
  <c r="AA411" i="1"/>
  <c r="AA413" i="1"/>
  <c r="AA415" i="1"/>
  <c r="AA417" i="1"/>
  <c r="AA419" i="1"/>
  <c r="AA421" i="1"/>
  <c r="AA423" i="1"/>
  <c r="AA425" i="1"/>
  <c r="AA427" i="1"/>
  <c r="AA429" i="1"/>
  <c r="AA431" i="1"/>
  <c r="AA433" i="1"/>
  <c r="AA435" i="1"/>
  <c r="AA437" i="1"/>
  <c r="AA439" i="1"/>
  <c r="AA441" i="1"/>
  <c r="AA443" i="1"/>
  <c r="AA445" i="1"/>
  <c r="AA447" i="1"/>
  <c r="AA449" i="1"/>
  <c r="AA451" i="1"/>
  <c r="AA453" i="1"/>
  <c r="AA455" i="1"/>
  <c r="AA457" i="1"/>
  <c r="AA459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2" i="1"/>
  <c r="AA464" i="1"/>
  <c r="AA466" i="1"/>
  <c r="AA468" i="1"/>
  <c r="AA470" i="1"/>
  <c r="AA472" i="1"/>
  <c r="AA474" i="1"/>
  <c r="AA476" i="1"/>
  <c r="AA478" i="1"/>
  <c r="AA480" i="1"/>
  <c r="AA482" i="1"/>
  <c r="AA484" i="1"/>
  <c r="AA486" i="1"/>
  <c r="AA488" i="1"/>
  <c r="AA490" i="1"/>
  <c r="AA492" i="1"/>
  <c r="AA494" i="1"/>
  <c r="AA64" i="1"/>
  <c r="AA96" i="1"/>
  <c r="AA120" i="1"/>
  <c r="AA136" i="1"/>
  <c r="AA144" i="1"/>
  <c r="AA152" i="1"/>
  <c r="AA160" i="1"/>
  <c r="AA176" i="1"/>
  <c r="AA184" i="1"/>
  <c r="AA192" i="1"/>
  <c r="AA208" i="1"/>
  <c r="AA224" i="1"/>
  <c r="AA240" i="1"/>
  <c r="AA264" i="1"/>
  <c r="AA272" i="1"/>
  <c r="AA304" i="1"/>
  <c r="AA312" i="1"/>
  <c r="AA328" i="1"/>
  <c r="AA344" i="1"/>
  <c r="AA368" i="1"/>
  <c r="AA392" i="1"/>
  <c r="AA416" i="1"/>
  <c r="AA432" i="1"/>
  <c r="AA456" i="1"/>
  <c r="AA463" i="1"/>
  <c r="AA469" i="1"/>
  <c r="AA475" i="1"/>
  <c r="AA481" i="1"/>
  <c r="AA487" i="1"/>
  <c r="AA491" i="1"/>
  <c r="AA495" i="1"/>
  <c r="AA30" i="1"/>
  <c r="AA38" i="1"/>
  <c r="AA46" i="1"/>
  <c r="AA54" i="1"/>
  <c r="AA78" i="1"/>
  <c r="AA110" i="1"/>
  <c r="AA118" i="1"/>
  <c r="AA142" i="1"/>
  <c r="AA150" i="1"/>
  <c r="AA158" i="1"/>
  <c r="AA166" i="1"/>
  <c r="AA174" i="1"/>
  <c r="AA238" i="1"/>
  <c r="AA262" i="1"/>
  <c r="AA294" i="1"/>
  <c r="AA318" i="1"/>
  <c r="AA334" i="1"/>
  <c r="AA366" i="1"/>
  <c r="AA414" i="1"/>
  <c r="AA446" i="1"/>
  <c r="AA28" i="1"/>
  <c r="AA32" i="1"/>
  <c r="AA36" i="1"/>
  <c r="AA40" i="1"/>
  <c r="AA44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298" i="1"/>
  <c r="AA306" i="1"/>
  <c r="AA314" i="1"/>
  <c r="AA322" i="1"/>
  <c r="AA330" i="1"/>
  <c r="AA338" i="1"/>
  <c r="AA346" i="1"/>
  <c r="AA35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58" i="1"/>
  <c r="AA48" i="1"/>
  <c r="AA56" i="1"/>
  <c r="AA72" i="1"/>
  <c r="AA80" i="1"/>
  <c r="AA88" i="1"/>
  <c r="AA104" i="1"/>
  <c r="AA112" i="1"/>
  <c r="AA128" i="1"/>
  <c r="AA168" i="1"/>
  <c r="AA200" i="1"/>
  <c r="AA216" i="1"/>
  <c r="AA232" i="1"/>
  <c r="AA248" i="1"/>
  <c r="AA256" i="1"/>
  <c r="AA280" i="1"/>
  <c r="AA288" i="1"/>
  <c r="AA296" i="1"/>
  <c r="AA320" i="1"/>
  <c r="AA336" i="1"/>
  <c r="AA352" i="1"/>
  <c r="AA360" i="1"/>
  <c r="AA376" i="1"/>
  <c r="AA384" i="1"/>
  <c r="AA400" i="1"/>
  <c r="AA408" i="1"/>
  <c r="AA424" i="1"/>
  <c r="AA440" i="1"/>
  <c r="AA448" i="1"/>
  <c r="AA461" i="1"/>
  <c r="AA465" i="1"/>
  <c r="AA467" i="1"/>
  <c r="AA471" i="1"/>
  <c r="AA473" i="1"/>
  <c r="AA477" i="1"/>
  <c r="AA479" i="1"/>
  <c r="AA483" i="1"/>
  <c r="AA485" i="1"/>
  <c r="AA489" i="1"/>
  <c r="AA493" i="1"/>
  <c r="AA34" i="1"/>
  <c r="AA42" i="1"/>
  <c r="AA62" i="1"/>
  <c r="AA70" i="1"/>
  <c r="AA86" i="1"/>
  <c r="AA94" i="1"/>
  <c r="AA102" i="1"/>
  <c r="AA126" i="1"/>
  <c r="AA134" i="1"/>
  <c r="AA182" i="1"/>
  <c r="AA190" i="1"/>
  <c r="AA198" i="1"/>
  <c r="AA206" i="1"/>
  <c r="AA214" i="1"/>
  <c r="AA222" i="1"/>
  <c r="AA230" i="1"/>
  <c r="AA246" i="1"/>
  <c r="AA254" i="1"/>
  <c r="AA270" i="1"/>
  <c r="AA278" i="1"/>
  <c r="AA286" i="1"/>
  <c r="AA302" i="1"/>
  <c r="AA310" i="1"/>
  <c r="AA326" i="1"/>
  <c r="AA342" i="1"/>
  <c r="AA350" i="1"/>
  <c r="AA358" i="1"/>
  <c r="AA374" i="1"/>
  <c r="AA382" i="1"/>
  <c r="AA390" i="1"/>
  <c r="AA398" i="1"/>
  <c r="AA406" i="1"/>
  <c r="AA422" i="1"/>
  <c r="AA430" i="1"/>
  <c r="AA438" i="1"/>
  <c r="AA454" i="1"/>
  <c r="AA27" i="1"/>
  <c r="S463" i="1"/>
  <c r="S417" i="1"/>
  <c r="S377" i="1"/>
  <c r="S486" i="1"/>
  <c r="S466" i="1"/>
  <c r="S450" i="1"/>
  <c r="S434" i="1"/>
  <c r="S418" i="1"/>
  <c r="S402" i="1"/>
  <c r="S386" i="1"/>
  <c r="S370" i="1"/>
  <c r="S354" i="1"/>
  <c r="S338" i="1"/>
  <c r="S322" i="1"/>
  <c r="S306" i="1"/>
  <c r="S290" i="1"/>
  <c r="S274" i="1"/>
  <c r="S258" i="1"/>
  <c r="S212" i="1"/>
  <c r="S461" i="1"/>
  <c r="S411" i="1"/>
  <c r="S363" i="1"/>
  <c r="S488" i="1"/>
  <c r="S206" i="1"/>
  <c r="S453" i="1"/>
  <c r="S401" i="1"/>
  <c r="S353" i="1"/>
  <c r="S337" i="1"/>
  <c r="S321" i="1"/>
  <c r="S305" i="1"/>
  <c r="S289" i="1"/>
  <c r="S273" i="1"/>
  <c r="S257" i="1"/>
  <c r="S208" i="1"/>
  <c r="S182" i="1"/>
  <c r="S166" i="1"/>
  <c r="S150" i="1"/>
  <c r="S134" i="1"/>
  <c r="S118" i="1"/>
  <c r="S102" i="1"/>
  <c r="S86" i="1"/>
  <c r="S70" i="1"/>
  <c r="S54" i="1"/>
  <c r="S38" i="1"/>
  <c r="S245" i="1"/>
  <c r="S213" i="1"/>
  <c r="S183" i="1"/>
  <c r="S151" i="1"/>
  <c r="S133" i="1"/>
  <c r="S115" i="1"/>
  <c r="S99" i="1"/>
  <c r="S83" i="1"/>
  <c r="S67" i="1"/>
  <c r="S51" i="1"/>
  <c r="S35" i="1"/>
  <c r="S235" i="1"/>
  <c r="S201" i="1"/>
  <c r="S169" i="1"/>
  <c r="S153" i="1"/>
  <c r="AN448" i="1"/>
  <c r="AN258" i="1"/>
  <c r="AN429" i="1"/>
  <c r="AN235" i="1"/>
  <c r="AN436" i="1"/>
  <c r="AN372" i="1"/>
  <c r="AN250" i="1"/>
  <c r="AN43" i="1"/>
  <c r="AN400" i="1"/>
  <c r="AN155" i="1"/>
  <c r="AN405" i="1"/>
  <c r="AN179" i="1"/>
  <c r="AN473" i="1"/>
  <c r="AN409" i="1"/>
  <c r="AN323" i="1"/>
  <c r="AN195" i="1"/>
  <c r="AN154" i="1"/>
  <c r="AN495" i="1"/>
  <c r="AN463" i="1"/>
  <c r="AN431" i="1"/>
  <c r="AN399" i="1"/>
  <c r="AN367" i="1"/>
  <c r="AN303" i="1"/>
  <c r="AN239" i="1"/>
  <c r="AN175" i="1"/>
  <c r="AN111" i="1"/>
  <c r="AN47" i="1"/>
  <c r="AN114" i="1"/>
  <c r="AN50" i="1"/>
  <c r="AN470" i="1"/>
  <c r="AN438" i="1"/>
  <c r="AN406" i="1"/>
  <c r="AN374" i="1"/>
  <c r="AN318" i="1"/>
  <c r="AN254" i="1"/>
  <c r="AN190" i="1"/>
  <c r="AN126" i="1"/>
  <c r="AN62" i="1"/>
  <c r="AN353" i="1"/>
  <c r="AN321" i="1"/>
  <c r="AN289" i="1"/>
  <c r="AN257" i="1"/>
  <c r="AN225" i="1"/>
  <c r="AN193" i="1"/>
  <c r="AN161" i="1"/>
  <c r="AN129" i="1"/>
  <c r="AN97" i="1"/>
  <c r="AN65" i="1"/>
  <c r="AN33" i="1"/>
  <c r="AN340" i="1"/>
  <c r="AN308" i="1"/>
  <c r="AN276" i="1"/>
  <c r="AN244" i="1"/>
  <c r="AN212" i="1"/>
  <c r="AN180" i="1"/>
  <c r="AN148" i="1"/>
  <c r="AN100" i="1"/>
  <c r="AN68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200" i="1"/>
  <c r="AF202" i="1"/>
  <c r="AF204" i="1"/>
  <c r="AF206" i="1"/>
  <c r="AF208" i="1"/>
  <c r="AF210" i="1"/>
  <c r="AF212" i="1"/>
  <c r="AF214" i="1"/>
  <c r="AF216" i="1"/>
  <c r="AF218" i="1"/>
  <c r="AF220" i="1"/>
  <c r="AF222" i="1"/>
  <c r="AF224" i="1"/>
  <c r="AF226" i="1"/>
  <c r="AF228" i="1"/>
  <c r="AF230" i="1"/>
  <c r="AF232" i="1"/>
  <c r="AF234" i="1"/>
  <c r="AF236" i="1"/>
  <c r="AF238" i="1"/>
  <c r="AF240" i="1"/>
  <c r="AF242" i="1"/>
  <c r="AF244" i="1"/>
  <c r="AF246" i="1"/>
  <c r="AF248" i="1"/>
  <c r="AF250" i="1"/>
  <c r="AF252" i="1"/>
  <c r="AF254" i="1"/>
  <c r="AF256" i="1"/>
  <c r="AF258" i="1"/>
  <c r="AF260" i="1"/>
  <c r="AF262" i="1"/>
  <c r="AF264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8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338" i="1"/>
  <c r="AF340" i="1"/>
  <c r="AF342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2" i="1"/>
  <c r="AF374" i="1"/>
  <c r="AF376" i="1"/>
  <c r="AF378" i="1"/>
  <c r="AF380" i="1"/>
  <c r="AF382" i="1"/>
  <c r="AF384" i="1"/>
  <c r="AF386" i="1"/>
  <c r="AF388" i="1"/>
  <c r="AF390" i="1"/>
  <c r="AF392" i="1"/>
  <c r="AF394" i="1"/>
  <c r="AF396" i="1"/>
  <c r="AF398" i="1"/>
  <c r="AF400" i="1"/>
  <c r="AF402" i="1"/>
  <c r="AF404" i="1"/>
  <c r="AF406" i="1"/>
  <c r="AF408" i="1"/>
  <c r="AF410" i="1"/>
  <c r="AF412" i="1"/>
  <c r="AF414" i="1"/>
  <c r="AF416" i="1"/>
  <c r="AF418" i="1"/>
  <c r="AF420" i="1"/>
  <c r="AF422" i="1"/>
  <c r="AF424" i="1"/>
  <c r="AF426" i="1"/>
  <c r="AF428" i="1"/>
  <c r="AF430" i="1"/>
  <c r="AF432" i="1"/>
  <c r="AF434" i="1"/>
  <c r="AF436" i="1"/>
  <c r="AF438" i="1"/>
  <c r="AF440" i="1"/>
  <c r="AF442" i="1"/>
  <c r="AF444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0" i="1"/>
  <c r="AF482" i="1"/>
  <c r="AF484" i="1"/>
  <c r="AF486" i="1"/>
  <c r="AF488" i="1"/>
  <c r="AF490" i="1"/>
  <c r="AF492" i="1"/>
  <c r="AF494" i="1"/>
  <c r="AF27" i="1"/>
  <c r="AF29" i="1"/>
  <c r="AF33" i="1"/>
  <c r="AF37" i="1"/>
  <c r="AF41" i="1"/>
  <c r="AF45" i="1"/>
  <c r="AF49" i="1"/>
  <c r="AF53" i="1"/>
  <c r="AF57" i="1"/>
  <c r="AF61" i="1"/>
  <c r="AF65" i="1"/>
  <c r="AF69" i="1"/>
  <c r="AF73" i="1"/>
  <c r="AF77" i="1"/>
  <c r="AF81" i="1"/>
  <c r="AF85" i="1"/>
  <c r="AF89" i="1"/>
  <c r="AF93" i="1"/>
  <c r="AF97" i="1"/>
  <c r="AF101" i="1"/>
  <c r="AF105" i="1"/>
  <c r="AF109" i="1"/>
  <c r="AF113" i="1"/>
  <c r="AF117" i="1"/>
  <c r="AF121" i="1"/>
  <c r="AF125" i="1"/>
  <c r="AF129" i="1"/>
  <c r="AF133" i="1"/>
  <c r="AF137" i="1"/>
  <c r="AF141" i="1"/>
  <c r="AF145" i="1"/>
  <c r="AF149" i="1"/>
  <c r="AF153" i="1"/>
  <c r="AF157" i="1"/>
  <c r="AF161" i="1"/>
  <c r="AF165" i="1"/>
  <c r="AF169" i="1"/>
  <c r="AF173" i="1"/>
  <c r="AF177" i="1"/>
  <c r="AF181" i="1"/>
  <c r="AF185" i="1"/>
  <c r="AF189" i="1"/>
  <c r="AF193" i="1"/>
  <c r="AF197" i="1"/>
  <c r="AF201" i="1"/>
  <c r="AF205" i="1"/>
  <c r="AF209" i="1"/>
  <c r="AF213" i="1"/>
  <c r="AF217" i="1"/>
  <c r="AF221" i="1"/>
  <c r="AF225" i="1"/>
  <c r="AF229" i="1"/>
  <c r="AF233" i="1"/>
  <c r="AF237" i="1"/>
  <c r="AF241" i="1"/>
  <c r="AF245" i="1"/>
  <c r="AF249" i="1"/>
  <c r="AF253" i="1"/>
  <c r="AF257" i="1"/>
  <c r="AF261" i="1"/>
  <c r="AF265" i="1"/>
  <c r="AF269" i="1"/>
  <c r="AF273" i="1"/>
  <c r="AF277" i="1"/>
  <c r="AF281" i="1"/>
  <c r="AF285" i="1"/>
  <c r="AF289" i="1"/>
  <c r="AF293" i="1"/>
  <c r="AF297" i="1"/>
  <c r="AF301" i="1"/>
  <c r="AF305" i="1"/>
  <c r="AF309" i="1"/>
  <c r="AF313" i="1"/>
  <c r="AF317" i="1"/>
  <c r="AF321" i="1"/>
  <c r="AF325" i="1"/>
  <c r="AF329" i="1"/>
  <c r="AF333" i="1"/>
  <c r="AF337" i="1"/>
  <c r="AF341" i="1"/>
  <c r="AF345" i="1"/>
  <c r="AF349" i="1"/>
  <c r="AF353" i="1"/>
  <c r="AF357" i="1"/>
  <c r="AF361" i="1"/>
  <c r="AF365" i="1"/>
  <c r="AF369" i="1"/>
  <c r="AF373" i="1"/>
  <c r="AF377" i="1"/>
  <c r="AF381" i="1"/>
  <c r="AF385" i="1"/>
  <c r="AF389" i="1"/>
  <c r="AF393" i="1"/>
  <c r="AF397" i="1"/>
  <c r="AF401" i="1"/>
  <c r="AF405" i="1"/>
  <c r="AF409" i="1"/>
  <c r="AF413" i="1"/>
  <c r="AF417" i="1"/>
  <c r="AF421" i="1"/>
  <c r="AF425" i="1"/>
  <c r="AF429" i="1"/>
  <c r="AF433" i="1"/>
  <c r="AF437" i="1"/>
  <c r="AF441" i="1"/>
  <c r="AF445" i="1"/>
  <c r="AF449" i="1"/>
  <c r="AF453" i="1"/>
  <c r="AF457" i="1"/>
  <c r="AF461" i="1"/>
  <c r="AF465" i="1"/>
  <c r="AF469" i="1"/>
  <c r="AF473" i="1"/>
  <c r="AF477" i="1"/>
  <c r="AF481" i="1"/>
  <c r="AF485" i="1"/>
  <c r="AF489" i="1"/>
  <c r="AF493" i="1"/>
  <c r="AF35" i="1"/>
  <c r="AF43" i="1"/>
  <c r="AF51" i="1"/>
  <c r="AF59" i="1"/>
  <c r="AF67" i="1"/>
  <c r="AF75" i="1"/>
  <c r="AF83" i="1"/>
  <c r="AF91" i="1"/>
  <c r="AF99" i="1"/>
  <c r="AF107" i="1"/>
  <c r="AF115" i="1"/>
  <c r="AF123" i="1"/>
  <c r="AF131" i="1"/>
  <c r="AF139" i="1"/>
  <c r="AF147" i="1"/>
  <c r="AF155" i="1"/>
  <c r="AF163" i="1"/>
  <c r="AF171" i="1"/>
  <c r="AF179" i="1"/>
  <c r="AF187" i="1"/>
  <c r="AF195" i="1"/>
  <c r="AF203" i="1"/>
  <c r="AF211" i="1"/>
  <c r="AF219" i="1"/>
  <c r="AF227" i="1"/>
  <c r="AF235" i="1"/>
  <c r="AF243" i="1"/>
  <c r="AF251" i="1"/>
  <c r="AF259" i="1"/>
  <c r="AF267" i="1"/>
  <c r="AF275" i="1"/>
  <c r="AF283" i="1"/>
  <c r="AF291" i="1"/>
  <c r="AF299" i="1"/>
  <c r="AF307" i="1"/>
  <c r="AF315" i="1"/>
  <c r="AF323" i="1"/>
  <c r="AF331" i="1"/>
  <c r="AF339" i="1"/>
  <c r="AF347" i="1"/>
  <c r="AF355" i="1"/>
  <c r="AF363" i="1"/>
  <c r="AF371" i="1"/>
  <c r="AF379" i="1"/>
  <c r="AF387" i="1"/>
  <c r="AF395" i="1"/>
  <c r="AF403" i="1"/>
  <c r="AF411" i="1"/>
  <c r="AF419" i="1"/>
  <c r="AF427" i="1"/>
  <c r="AF435" i="1"/>
  <c r="AF443" i="1"/>
  <c r="AF451" i="1"/>
  <c r="AF459" i="1"/>
  <c r="AF467" i="1"/>
  <c r="AF475" i="1"/>
  <c r="AF483" i="1"/>
  <c r="AF491" i="1"/>
  <c r="AF31" i="1"/>
  <c r="AF39" i="1"/>
  <c r="AF47" i="1"/>
  <c r="AF55" i="1"/>
  <c r="AF63" i="1"/>
  <c r="AF71" i="1"/>
  <c r="AF79" i="1"/>
  <c r="AF87" i="1"/>
  <c r="AF95" i="1"/>
  <c r="AF103" i="1"/>
  <c r="AF111" i="1"/>
  <c r="AF119" i="1"/>
  <c r="AF127" i="1"/>
  <c r="AF135" i="1"/>
  <c r="AF143" i="1"/>
  <c r="AF151" i="1"/>
  <c r="AF159" i="1"/>
  <c r="AF167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359" i="1"/>
  <c r="AF367" i="1"/>
  <c r="AF375" i="1"/>
  <c r="AF383" i="1"/>
  <c r="AF391" i="1"/>
  <c r="AF399" i="1"/>
  <c r="AF407" i="1"/>
  <c r="AF415" i="1"/>
  <c r="AF423" i="1"/>
  <c r="AF431" i="1"/>
  <c r="AF439" i="1"/>
  <c r="AF447" i="1"/>
  <c r="AF455" i="1"/>
  <c r="AF463" i="1"/>
  <c r="AF471" i="1"/>
  <c r="AF479" i="1"/>
  <c r="AF487" i="1"/>
  <c r="AF495" i="1"/>
  <c r="S457" i="1"/>
  <c r="S413" i="1"/>
  <c r="S371" i="1"/>
  <c r="S482" i="1"/>
  <c r="S464" i="1"/>
  <c r="S448" i="1"/>
  <c r="S432" i="1"/>
  <c r="S416" i="1"/>
  <c r="S400" i="1"/>
  <c r="S384" i="1"/>
  <c r="S368" i="1"/>
  <c r="S352" i="1"/>
  <c r="S336" i="1"/>
  <c r="S320" i="1"/>
  <c r="S304" i="1"/>
  <c r="S288" i="1"/>
  <c r="S272" i="1"/>
  <c r="S256" i="1"/>
  <c r="S204" i="1"/>
  <c r="S455" i="1"/>
  <c r="S405" i="1"/>
  <c r="S357" i="1"/>
  <c r="S484" i="1"/>
  <c r="S198" i="1"/>
  <c r="S473" i="1"/>
  <c r="S421" i="1"/>
  <c r="S367" i="1"/>
  <c r="S343" i="1"/>
  <c r="S319" i="1"/>
  <c r="S303" i="1"/>
  <c r="S287" i="1"/>
  <c r="S271" i="1"/>
  <c r="S255" i="1"/>
  <c r="S200" i="1"/>
  <c r="S180" i="1"/>
  <c r="S164" i="1"/>
  <c r="S148" i="1"/>
  <c r="S132" i="1"/>
  <c r="S116" i="1"/>
  <c r="S100" i="1"/>
  <c r="S84" i="1"/>
  <c r="S68" i="1"/>
  <c r="S52" i="1"/>
  <c r="S36" i="1"/>
  <c r="S241" i="1"/>
  <c r="S209" i="1"/>
  <c r="S179" i="1"/>
  <c r="S147" i="1"/>
  <c r="S113" i="1"/>
  <c r="AN432" i="1"/>
  <c r="AC496" i="1"/>
  <c r="S495" i="1"/>
  <c r="S475" i="1"/>
  <c r="S451" i="1"/>
  <c r="S429" i="1"/>
  <c r="S409" i="1"/>
  <c r="S385" i="1"/>
  <c r="S365" i="1"/>
  <c r="S494" i="1"/>
  <c r="S480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28" i="1"/>
  <c r="S196" i="1"/>
  <c r="S471" i="1"/>
  <c r="S449" i="1"/>
  <c r="S425" i="1"/>
  <c r="S399" i="1"/>
  <c r="S373" i="1"/>
  <c r="S250" i="1"/>
  <c r="S202" i="1"/>
  <c r="S478" i="1"/>
  <c r="S222" i="1"/>
  <c r="S493" i="1"/>
  <c r="S467" i="1"/>
  <c r="S439" i="1"/>
  <c r="S415" i="1"/>
  <c r="S389" i="1"/>
  <c r="S361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24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7" i="1"/>
  <c r="S237" i="1"/>
  <c r="S221" i="1"/>
  <c r="S205" i="1"/>
  <c r="S191" i="1"/>
  <c r="S175" i="1"/>
  <c r="S159" i="1"/>
  <c r="S145" i="1"/>
  <c r="S137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43" i="1"/>
  <c r="S227" i="1"/>
  <c r="S211" i="1"/>
  <c r="S193" i="1"/>
  <c r="S177" i="1"/>
  <c r="S161" i="1"/>
  <c r="S131" i="1"/>
  <c r="AN488" i="1"/>
  <c r="AN408" i="1"/>
  <c r="AN322" i="1"/>
  <c r="AN187" i="1"/>
  <c r="AN461" i="1"/>
  <c r="AN397" i="1"/>
  <c r="AN299" i="1"/>
  <c r="AN147" i="1"/>
  <c r="AN452" i="1"/>
  <c r="AN420" i="1"/>
  <c r="AN388" i="1"/>
  <c r="AN346" i="1"/>
  <c r="AN282" i="1"/>
  <c r="AN218" i="1"/>
  <c r="AN107" i="1"/>
  <c r="AN480" i="1"/>
  <c r="AN424" i="1"/>
  <c r="AN368" i="1"/>
  <c r="AN242" i="1"/>
  <c r="AN493" i="1"/>
  <c r="AN437" i="1"/>
  <c r="AN373" i="1"/>
  <c r="AN251" i="1"/>
  <c r="AN83" i="1"/>
  <c r="AN489" i="1"/>
  <c r="AN457" i="1"/>
  <c r="AN425" i="1"/>
  <c r="AN393" i="1"/>
  <c r="AN355" i="1"/>
  <c r="AN291" i="1"/>
  <c r="AN227" i="1"/>
  <c r="AN131" i="1"/>
  <c r="AN186" i="1"/>
  <c r="AN122" i="1"/>
  <c r="AN58" i="1"/>
  <c r="AN487" i="1"/>
  <c r="AN471" i="1"/>
  <c r="AN455" i="1"/>
  <c r="AN439" i="1"/>
  <c r="AN423" i="1"/>
  <c r="AN407" i="1"/>
  <c r="AN391" i="1"/>
  <c r="AN375" i="1"/>
  <c r="AN351" i="1"/>
  <c r="AN319" i="1"/>
  <c r="AN287" i="1"/>
  <c r="AN255" i="1"/>
  <c r="AN223" i="1"/>
  <c r="AN191" i="1"/>
  <c r="AN159" i="1"/>
  <c r="AN127" i="1"/>
  <c r="AN95" i="1"/>
  <c r="AN63" i="1"/>
  <c r="AN31" i="1"/>
  <c r="AN146" i="1"/>
  <c r="AN82" i="1"/>
  <c r="AN494" i="1"/>
  <c r="AN478" i="1"/>
  <c r="AN462" i="1"/>
  <c r="AN446" i="1"/>
  <c r="AN430" i="1"/>
  <c r="AN414" i="1"/>
  <c r="AN398" i="1"/>
  <c r="AN382" i="1"/>
  <c r="AN366" i="1"/>
  <c r="AN334" i="1"/>
  <c r="AN302" i="1"/>
  <c r="AN270" i="1"/>
  <c r="AN238" i="1"/>
  <c r="AN206" i="1"/>
  <c r="AN174" i="1"/>
  <c r="AN142" i="1"/>
  <c r="AN110" i="1"/>
  <c r="AN78" i="1"/>
  <c r="AN46" i="1"/>
  <c r="AN361" i="1"/>
  <c r="AN345" i="1"/>
  <c r="AN329" i="1"/>
  <c r="AN313" i="1"/>
  <c r="AN297" i="1"/>
  <c r="AN281" i="1"/>
  <c r="AN265" i="1"/>
  <c r="AN249" i="1"/>
  <c r="AN233" i="1"/>
  <c r="AN217" i="1"/>
  <c r="AN201" i="1"/>
  <c r="AN185" i="1"/>
  <c r="AN169" i="1"/>
  <c r="AN153" i="1"/>
  <c r="AN137" i="1"/>
  <c r="AN121" i="1"/>
  <c r="AN105" i="1"/>
  <c r="AN89" i="1"/>
  <c r="AN73" i="1"/>
  <c r="AN57" i="1"/>
  <c r="AN41" i="1"/>
  <c r="AN364" i="1"/>
  <c r="AN348" i="1"/>
  <c r="AN332" i="1"/>
  <c r="AN316" i="1"/>
  <c r="AN300" i="1"/>
  <c r="AN284" i="1"/>
  <c r="AN268" i="1"/>
  <c r="AN252" i="1"/>
  <c r="AN236" i="1"/>
  <c r="AN220" i="1"/>
  <c r="AN204" i="1"/>
  <c r="AN188" i="1"/>
  <c r="AN172" i="1"/>
  <c r="AN156" i="1"/>
  <c r="AN140" i="1"/>
  <c r="AN124" i="1"/>
  <c r="AN108" i="1"/>
  <c r="AN92" i="1"/>
  <c r="AN76" i="1"/>
  <c r="AN60" i="1"/>
  <c r="AN44" i="1"/>
  <c r="AK496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3" i="1"/>
  <c r="AB195" i="1"/>
  <c r="AB197" i="1"/>
  <c r="AB199" i="1"/>
  <c r="AB201" i="1"/>
  <c r="AB203" i="1"/>
  <c r="AB205" i="1"/>
  <c r="AB207" i="1"/>
  <c r="AB209" i="1"/>
  <c r="AB211" i="1"/>
  <c r="AB213" i="1"/>
  <c r="AB215" i="1"/>
  <c r="AB217" i="1"/>
  <c r="AB219" i="1"/>
  <c r="AB221" i="1"/>
  <c r="AB223" i="1"/>
  <c r="AB225" i="1"/>
  <c r="AB227" i="1"/>
  <c r="AB229" i="1"/>
  <c r="AB231" i="1"/>
  <c r="AB233" i="1"/>
  <c r="AB235" i="1"/>
  <c r="AB237" i="1"/>
  <c r="AB239" i="1"/>
  <c r="AB241" i="1"/>
  <c r="AB243" i="1"/>
  <c r="AB245" i="1"/>
  <c r="AB247" i="1"/>
  <c r="AB249" i="1"/>
  <c r="AB251" i="1"/>
  <c r="AB253" i="1"/>
  <c r="AB255" i="1"/>
  <c r="AB257" i="1"/>
  <c r="AB259" i="1"/>
  <c r="AB261" i="1"/>
  <c r="AB263" i="1"/>
  <c r="AB265" i="1"/>
  <c r="AB267" i="1"/>
  <c r="AB269" i="1"/>
  <c r="AB271" i="1"/>
  <c r="AB273" i="1"/>
  <c r="AB275" i="1"/>
  <c r="AB277" i="1"/>
  <c r="AB279" i="1"/>
  <c r="AB281" i="1"/>
  <c r="AB283" i="1"/>
  <c r="AB285" i="1"/>
  <c r="AB287" i="1"/>
  <c r="AB289" i="1"/>
  <c r="AB291" i="1"/>
  <c r="AB293" i="1"/>
  <c r="AB295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329" i="1"/>
  <c r="AB331" i="1"/>
  <c r="AB333" i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B365" i="1"/>
  <c r="AB367" i="1"/>
  <c r="AB369" i="1"/>
  <c r="AB371" i="1"/>
  <c r="AB373" i="1"/>
  <c r="AB375" i="1"/>
  <c r="AB377" i="1"/>
  <c r="AB379" i="1"/>
  <c r="AB381" i="1"/>
  <c r="AB383" i="1"/>
  <c r="AB385" i="1"/>
  <c r="AB387" i="1"/>
  <c r="AB389" i="1"/>
  <c r="AB391" i="1"/>
  <c r="AB393" i="1"/>
  <c r="AB395" i="1"/>
  <c r="AB397" i="1"/>
  <c r="AB399" i="1"/>
  <c r="AB401" i="1"/>
  <c r="AB403" i="1"/>
  <c r="AB405" i="1"/>
  <c r="AB407" i="1"/>
  <c r="AB409" i="1"/>
  <c r="AB411" i="1"/>
  <c r="AB413" i="1"/>
  <c r="AB415" i="1"/>
  <c r="AB417" i="1"/>
  <c r="AB419" i="1"/>
  <c r="AB421" i="1"/>
  <c r="AB423" i="1"/>
  <c r="AB425" i="1"/>
  <c r="AB427" i="1"/>
  <c r="AB429" i="1"/>
  <c r="AB431" i="1"/>
  <c r="AB433" i="1"/>
  <c r="AB435" i="1"/>
  <c r="AB437" i="1"/>
  <c r="AB439" i="1"/>
  <c r="AB441" i="1"/>
  <c r="AB443" i="1"/>
  <c r="AB445" i="1"/>
  <c r="AB447" i="1"/>
  <c r="AB449" i="1"/>
  <c r="AB451" i="1"/>
  <c r="AB453" i="1"/>
  <c r="AB455" i="1"/>
  <c r="AB457" i="1"/>
  <c r="AB459" i="1"/>
  <c r="AB461" i="1"/>
  <c r="AB463" i="1"/>
  <c r="AB465" i="1"/>
  <c r="AB467" i="1"/>
  <c r="AB469" i="1"/>
  <c r="AB471" i="1"/>
  <c r="AB473" i="1"/>
  <c r="AB475" i="1"/>
  <c r="AB477" i="1"/>
  <c r="AB479" i="1"/>
  <c r="AB481" i="1"/>
  <c r="AB483" i="1"/>
  <c r="AB485" i="1"/>
  <c r="AB487" i="1"/>
  <c r="AB489" i="1"/>
  <c r="AB491" i="1"/>
  <c r="AB493" i="1"/>
  <c r="AB495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B118" i="1"/>
  <c r="AB122" i="1"/>
  <c r="AB126" i="1"/>
  <c r="AB130" i="1"/>
  <c r="AB134" i="1"/>
  <c r="AB138" i="1"/>
  <c r="AB142" i="1"/>
  <c r="AB146" i="1"/>
  <c r="AB150" i="1"/>
  <c r="AB154" i="1"/>
  <c r="AB158" i="1"/>
  <c r="AB162" i="1"/>
  <c r="AB166" i="1"/>
  <c r="AB170" i="1"/>
  <c r="AB174" i="1"/>
  <c r="AB178" i="1"/>
  <c r="AB182" i="1"/>
  <c r="AB186" i="1"/>
  <c r="AB190" i="1"/>
  <c r="AB194" i="1"/>
  <c r="AB198" i="1"/>
  <c r="AB202" i="1"/>
  <c r="AB206" i="1"/>
  <c r="AB210" i="1"/>
  <c r="AB214" i="1"/>
  <c r="AB218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298" i="1"/>
  <c r="AB302" i="1"/>
  <c r="AB306" i="1"/>
  <c r="AB310" i="1"/>
  <c r="AB314" i="1"/>
  <c r="AB318" i="1"/>
  <c r="AB322" i="1"/>
  <c r="AB326" i="1"/>
  <c r="AB330" i="1"/>
  <c r="AB334" i="1"/>
  <c r="AB338" i="1"/>
  <c r="AB342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4" i="1"/>
  <c r="AB438" i="1"/>
  <c r="AB442" i="1"/>
  <c r="AB446" i="1"/>
  <c r="AB450" i="1"/>
  <c r="AB454" i="1"/>
  <c r="AB458" i="1"/>
  <c r="AB462" i="1"/>
  <c r="AB466" i="1"/>
  <c r="AB470" i="1"/>
  <c r="AB474" i="1"/>
  <c r="AB478" i="1"/>
  <c r="AB482" i="1"/>
  <c r="AB486" i="1"/>
  <c r="AB490" i="1"/>
  <c r="AB494" i="1"/>
  <c r="AB28" i="1"/>
  <c r="AB40" i="1"/>
  <c r="AB52" i="1"/>
  <c r="AB64" i="1"/>
  <c r="AB72" i="1"/>
  <c r="AB80" i="1"/>
  <c r="AB88" i="1"/>
  <c r="AB96" i="1"/>
  <c r="AB104" i="1"/>
  <c r="AB112" i="1"/>
  <c r="AB120" i="1"/>
  <c r="AB132" i="1"/>
  <c r="AB144" i="1"/>
  <c r="AB156" i="1"/>
  <c r="AB164" i="1"/>
  <c r="AB172" i="1"/>
  <c r="AB180" i="1"/>
  <c r="AB188" i="1"/>
  <c r="AB196" i="1"/>
  <c r="AB204" i="1"/>
  <c r="AB212" i="1"/>
  <c r="AB220" i="1"/>
  <c r="AB232" i="1"/>
  <c r="AB240" i="1"/>
  <c r="AB248" i="1"/>
  <c r="AB256" i="1"/>
  <c r="AB264" i="1"/>
  <c r="AB272" i="1"/>
  <c r="AB280" i="1"/>
  <c r="AB288" i="1"/>
  <c r="AB296" i="1"/>
  <c r="AB304" i="1"/>
  <c r="AB316" i="1"/>
  <c r="AB328" i="1"/>
  <c r="AB336" i="1"/>
  <c r="AB344" i="1"/>
  <c r="AB352" i="1"/>
  <c r="AB360" i="1"/>
  <c r="AB368" i="1"/>
  <c r="AB376" i="1"/>
  <c r="AB380" i="1"/>
  <c r="AB388" i="1"/>
  <c r="AB396" i="1"/>
  <c r="AB408" i="1"/>
  <c r="AB416" i="1"/>
  <c r="AB428" i="1"/>
  <c r="AB436" i="1"/>
  <c r="AB444" i="1"/>
  <c r="AB452" i="1"/>
  <c r="AB460" i="1"/>
  <c r="AB468" i="1"/>
  <c r="AB476" i="1"/>
  <c r="AB484" i="1"/>
  <c r="AB32" i="1"/>
  <c r="AB36" i="1"/>
  <c r="AB44" i="1"/>
  <c r="AB48" i="1"/>
  <c r="AB56" i="1"/>
  <c r="AB60" i="1"/>
  <c r="AB68" i="1"/>
  <c r="AB76" i="1"/>
  <c r="AB84" i="1"/>
  <c r="AB92" i="1"/>
  <c r="AB100" i="1"/>
  <c r="AB108" i="1"/>
  <c r="AB116" i="1"/>
  <c r="AB124" i="1"/>
  <c r="AB128" i="1"/>
  <c r="AB136" i="1"/>
  <c r="AB140" i="1"/>
  <c r="AB148" i="1"/>
  <c r="AB152" i="1"/>
  <c r="AB160" i="1"/>
  <c r="AB168" i="1"/>
  <c r="AB176" i="1"/>
  <c r="AB184" i="1"/>
  <c r="AB192" i="1"/>
  <c r="AB200" i="1"/>
  <c r="AB208" i="1"/>
  <c r="AB216" i="1"/>
  <c r="AB224" i="1"/>
  <c r="AB228" i="1"/>
  <c r="AB236" i="1"/>
  <c r="AB244" i="1"/>
  <c r="AB252" i="1"/>
  <c r="AB260" i="1"/>
  <c r="AB268" i="1"/>
  <c r="AB276" i="1"/>
  <c r="AB284" i="1"/>
  <c r="AB292" i="1"/>
  <c r="AB300" i="1"/>
  <c r="AB308" i="1"/>
  <c r="AB312" i="1"/>
  <c r="AB320" i="1"/>
  <c r="AB324" i="1"/>
  <c r="AB332" i="1"/>
  <c r="AB340" i="1"/>
  <c r="AB348" i="1"/>
  <c r="AB356" i="1"/>
  <c r="AB364" i="1"/>
  <c r="AB372" i="1"/>
  <c r="AB384" i="1"/>
  <c r="AB392" i="1"/>
  <c r="AB400" i="1"/>
  <c r="AB404" i="1"/>
  <c r="AB412" i="1"/>
  <c r="AB420" i="1"/>
  <c r="AB424" i="1"/>
  <c r="AB432" i="1"/>
  <c r="AB440" i="1"/>
  <c r="AB448" i="1"/>
  <c r="AB456" i="1"/>
  <c r="AB464" i="1"/>
  <c r="AB472" i="1"/>
  <c r="AB480" i="1"/>
  <c r="AB488" i="1"/>
  <c r="AB492" i="1"/>
  <c r="AB27" i="1"/>
  <c r="M23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X203" i="1"/>
  <c r="X211" i="1"/>
  <c r="X219" i="1"/>
  <c r="X227" i="1"/>
  <c r="X235" i="1"/>
  <c r="X243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5" i="1"/>
  <c r="X363" i="1"/>
  <c r="X371" i="1"/>
  <c r="X379" i="1"/>
  <c r="X387" i="1"/>
  <c r="X395" i="1"/>
  <c r="X31" i="1"/>
  <c r="X39" i="1"/>
  <c r="X47" i="1"/>
  <c r="X55" i="1"/>
  <c r="X32" i="1"/>
  <c r="X64" i="1"/>
  <c r="X96" i="1"/>
  <c r="X128" i="1"/>
  <c r="X160" i="1"/>
  <c r="X192" i="1"/>
  <c r="X224" i="1"/>
  <c r="X256" i="1"/>
  <c r="X288" i="1"/>
  <c r="X320" i="1"/>
  <c r="X352" i="1"/>
  <c r="X384" i="1"/>
  <c r="X404" i="1"/>
  <c r="X412" i="1"/>
  <c r="X420" i="1"/>
  <c r="X428" i="1"/>
  <c r="X436" i="1"/>
  <c r="X444" i="1"/>
  <c r="X452" i="1"/>
  <c r="X460" i="1"/>
  <c r="X468" i="1"/>
  <c r="X476" i="1"/>
  <c r="X484" i="1"/>
  <c r="X492" i="1"/>
  <c r="X46" i="1"/>
  <c r="X78" i="1"/>
  <c r="X110" i="1"/>
  <c r="X142" i="1"/>
  <c r="X174" i="1"/>
  <c r="X206" i="1"/>
  <c r="X238" i="1"/>
  <c r="X270" i="1"/>
  <c r="X302" i="1"/>
  <c r="X334" i="1"/>
  <c r="X366" i="1"/>
  <c r="X398" i="1"/>
  <c r="X52" i="1"/>
  <c r="X84" i="1"/>
  <c r="X116" i="1"/>
  <c r="X148" i="1"/>
  <c r="X180" i="1"/>
  <c r="X212" i="1"/>
  <c r="X244" i="1"/>
  <c r="X276" i="1"/>
  <c r="X308" i="1"/>
  <c r="X340" i="1"/>
  <c r="X372" i="1"/>
  <c r="X401" i="1"/>
  <c r="X409" i="1"/>
  <c r="X417" i="1"/>
  <c r="X425" i="1"/>
  <c r="X433" i="1"/>
  <c r="X441" i="1"/>
  <c r="X449" i="1"/>
  <c r="X457" i="1"/>
  <c r="X465" i="1"/>
  <c r="X473" i="1"/>
  <c r="X481" i="1"/>
  <c r="X489" i="1"/>
  <c r="X34" i="1"/>
  <c r="X162" i="1"/>
  <c r="X290" i="1"/>
  <c r="X50" i="1"/>
  <c r="X210" i="1"/>
  <c r="X42" i="1"/>
  <c r="X170" i="1"/>
  <c r="X298" i="1"/>
  <c r="X58" i="1"/>
  <c r="X282" i="1"/>
  <c r="X114" i="1"/>
  <c r="X154" i="1"/>
  <c r="X27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213" i="1"/>
  <c r="X221" i="1"/>
  <c r="X229" i="1"/>
  <c r="X237" i="1"/>
  <c r="X245" i="1"/>
  <c r="X253" i="1"/>
  <c r="X261" i="1"/>
  <c r="X269" i="1"/>
  <c r="X277" i="1"/>
  <c r="X285" i="1"/>
  <c r="X293" i="1"/>
  <c r="X301" i="1"/>
  <c r="X309" i="1"/>
  <c r="X317" i="1"/>
  <c r="X325" i="1"/>
  <c r="X333" i="1"/>
  <c r="X341" i="1"/>
  <c r="X349" i="1"/>
  <c r="X357" i="1"/>
  <c r="X365" i="1"/>
  <c r="X373" i="1"/>
  <c r="X381" i="1"/>
  <c r="X389" i="1"/>
  <c r="X397" i="1"/>
  <c r="X33" i="1"/>
  <c r="X41" i="1"/>
  <c r="X49" i="1"/>
  <c r="X57" i="1"/>
  <c r="X40" i="1"/>
  <c r="X72" i="1"/>
  <c r="X104" i="1"/>
  <c r="X136" i="1"/>
  <c r="X168" i="1"/>
  <c r="X200" i="1"/>
  <c r="X232" i="1"/>
  <c r="X264" i="1"/>
  <c r="X296" i="1"/>
  <c r="X328" i="1"/>
  <c r="X360" i="1"/>
  <c r="X392" i="1"/>
  <c r="X406" i="1"/>
  <c r="X414" i="1"/>
  <c r="X422" i="1"/>
  <c r="X430" i="1"/>
  <c r="X438" i="1"/>
  <c r="X446" i="1"/>
  <c r="X454" i="1"/>
  <c r="X462" i="1"/>
  <c r="X470" i="1"/>
  <c r="X478" i="1"/>
  <c r="X486" i="1"/>
  <c r="X494" i="1"/>
  <c r="X54" i="1"/>
  <c r="X86" i="1"/>
  <c r="X118" i="1"/>
  <c r="X150" i="1"/>
  <c r="X182" i="1"/>
  <c r="X214" i="1"/>
  <c r="X246" i="1"/>
  <c r="X278" i="1"/>
  <c r="X310" i="1"/>
  <c r="X342" i="1"/>
  <c r="X374" i="1"/>
  <c r="X28" i="1"/>
  <c r="X60" i="1"/>
  <c r="X92" i="1"/>
  <c r="X124" i="1"/>
  <c r="X156" i="1"/>
  <c r="X188" i="1"/>
  <c r="X220" i="1"/>
  <c r="X252" i="1"/>
  <c r="X284" i="1"/>
  <c r="X316" i="1"/>
  <c r="X348" i="1"/>
  <c r="X380" i="1"/>
  <c r="X403" i="1"/>
  <c r="X411" i="1"/>
  <c r="X419" i="1"/>
  <c r="X427" i="1"/>
  <c r="X435" i="1"/>
  <c r="X443" i="1"/>
  <c r="X451" i="1"/>
  <c r="X459" i="1"/>
  <c r="X467" i="1"/>
  <c r="X475" i="1"/>
  <c r="X483" i="1"/>
  <c r="X491" i="1"/>
  <c r="X66" i="1"/>
  <c r="X194" i="1"/>
  <c r="X322" i="1"/>
  <c r="X82" i="1"/>
  <c r="X242" i="1"/>
  <c r="X74" i="1"/>
  <c r="X202" i="1"/>
  <c r="X330" i="1"/>
  <c r="X122" i="1"/>
  <c r="X314" i="1"/>
  <c r="X274" i="1"/>
  <c r="X186" i="1"/>
  <c r="X71" i="1"/>
  <c r="X87" i="1"/>
  <c r="X103" i="1"/>
  <c r="X119" i="1"/>
  <c r="X135" i="1"/>
  <c r="X151" i="1"/>
  <c r="X167" i="1"/>
  <c r="X183" i="1"/>
  <c r="X199" i="1"/>
  <c r="X215" i="1"/>
  <c r="X231" i="1"/>
  <c r="X247" i="1"/>
  <c r="X263" i="1"/>
  <c r="X279" i="1"/>
  <c r="X295" i="1"/>
  <c r="X311" i="1"/>
  <c r="X327" i="1"/>
  <c r="X343" i="1"/>
  <c r="X359" i="1"/>
  <c r="X375" i="1"/>
  <c r="X391" i="1"/>
  <c r="X35" i="1"/>
  <c r="X51" i="1"/>
  <c r="X48" i="1"/>
  <c r="X112" i="1"/>
  <c r="X176" i="1"/>
  <c r="X240" i="1"/>
  <c r="X304" i="1"/>
  <c r="X368" i="1"/>
  <c r="X408" i="1"/>
  <c r="X424" i="1"/>
  <c r="X440" i="1"/>
  <c r="X456" i="1"/>
  <c r="X472" i="1"/>
  <c r="X488" i="1"/>
  <c r="X62" i="1"/>
  <c r="X126" i="1"/>
  <c r="X190" i="1"/>
  <c r="X254" i="1"/>
  <c r="X318" i="1"/>
  <c r="X382" i="1"/>
  <c r="X68" i="1"/>
  <c r="X132" i="1"/>
  <c r="X196" i="1"/>
  <c r="X260" i="1"/>
  <c r="X324" i="1"/>
  <c r="X388" i="1"/>
  <c r="X413" i="1"/>
  <c r="X429" i="1"/>
  <c r="X445" i="1"/>
  <c r="X461" i="1"/>
  <c r="X477" i="1"/>
  <c r="X493" i="1"/>
  <c r="X226" i="1"/>
  <c r="X146" i="1"/>
  <c r="X106" i="1"/>
  <c r="X362" i="1"/>
  <c r="X346" i="1"/>
  <c r="X63" i="1"/>
  <c r="X111" i="1"/>
  <c r="X143" i="1"/>
  <c r="X191" i="1"/>
  <c r="X223" i="1"/>
  <c r="X255" i="1"/>
  <c r="X303" i="1"/>
  <c r="X319" i="1"/>
  <c r="X351" i="1"/>
  <c r="X383" i="1"/>
  <c r="X43" i="1"/>
  <c r="X144" i="1"/>
  <c r="X400" i="1"/>
  <c r="X416" i="1"/>
  <c r="X448" i="1"/>
  <c r="X30" i="1"/>
  <c r="X158" i="1"/>
  <c r="X286" i="1"/>
  <c r="X36" i="1"/>
  <c r="X292" i="1"/>
  <c r="X405" i="1"/>
  <c r="X437" i="1"/>
  <c r="X469" i="1"/>
  <c r="X98" i="1"/>
  <c r="X234" i="1"/>
  <c r="X97" i="1"/>
  <c r="X129" i="1"/>
  <c r="X177" i="1"/>
  <c r="X209" i="1"/>
  <c r="X241" i="1"/>
  <c r="X273" i="1"/>
  <c r="X305" i="1"/>
  <c r="X337" i="1"/>
  <c r="X369" i="1"/>
  <c r="X45" i="1"/>
  <c r="X152" i="1"/>
  <c r="X280" i="1"/>
  <c r="X402" i="1"/>
  <c r="X450" i="1"/>
  <c r="X482" i="1"/>
  <c r="X230" i="1"/>
  <c r="X44" i="1"/>
  <c r="X172" i="1"/>
  <c r="X300" i="1"/>
  <c r="X407" i="1"/>
  <c r="X455" i="1"/>
  <c r="X487" i="1"/>
  <c r="X386" i="1"/>
  <c r="X266" i="1"/>
  <c r="X73" i="1"/>
  <c r="X89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13" i="1"/>
  <c r="X329" i="1"/>
  <c r="X345" i="1"/>
  <c r="X361" i="1"/>
  <c r="X377" i="1"/>
  <c r="X393" i="1"/>
  <c r="X37" i="1"/>
  <c r="X53" i="1"/>
  <c r="X56" i="1"/>
  <c r="X120" i="1"/>
  <c r="X184" i="1"/>
  <c r="X248" i="1"/>
  <c r="X312" i="1"/>
  <c r="X376" i="1"/>
  <c r="X410" i="1"/>
  <c r="X426" i="1"/>
  <c r="X442" i="1"/>
  <c r="X458" i="1"/>
  <c r="X474" i="1"/>
  <c r="X490" i="1"/>
  <c r="X70" i="1"/>
  <c r="X134" i="1"/>
  <c r="X198" i="1"/>
  <c r="X262" i="1"/>
  <c r="X326" i="1"/>
  <c r="X390" i="1"/>
  <c r="X76" i="1"/>
  <c r="X140" i="1"/>
  <c r="X204" i="1"/>
  <c r="X268" i="1"/>
  <c r="X332" i="1"/>
  <c r="X396" i="1"/>
  <c r="X415" i="1"/>
  <c r="X431" i="1"/>
  <c r="X447" i="1"/>
  <c r="X463" i="1"/>
  <c r="X479" i="1"/>
  <c r="X495" i="1"/>
  <c r="X258" i="1"/>
  <c r="X178" i="1"/>
  <c r="X138" i="1"/>
  <c r="X394" i="1"/>
  <c r="X378" i="1"/>
  <c r="X79" i="1"/>
  <c r="X95" i="1"/>
  <c r="X127" i="1"/>
  <c r="X159" i="1"/>
  <c r="X175" i="1"/>
  <c r="X207" i="1"/>
  <c r="X239" i="1"/>
  <c r="X271" i="1"/>
  <c r="X287" i="1"/>
  <c r="X335" i="1"/>
  <c r="X367" i="1"/>
  <c r="X399" i="1"/>
  <c r="X59" i="1"/>
  <c r="X80" i="1"/>
  <c r="X208" i="1"/>
  <c r="X272" i="1"/>
  <c r="X336" i="1"/>
  <c r="X432" i="1"/>
  <c r="X464" i="1"/>
  <c r="X480" i="1"/>
  <c r="X94" i="1"/>
  <c r="X222" i="1"/>
  <c r="X350" i="1"/>
  <c r="X100" i="1"/>
  <c r="X164" i="1"/>
  <c r="X228" i="1"/>
  <c r="X356" i="1"/>
  <c r="X421" i="1"/>
  <c r="X453" i="1"/>
  <c r="X485" i="1"/>
  <c r="X354" i="1"/>
  <c r="X306" i="1"/>
  <c r="X218" i="1"/>
  <c r="X370" i="1"/>
  <c r="X65" i="1"/>
  <c r="X81" i="1"/>
  <c r="X113" i="1"/>
  <c r="X145" i="1"/>
  <c r="X161" i="1"/>
  <c r="X193" i="1"/>
  <c r="X225" i="1"/>
  <c r="X257" i="1"/>
  <c r="X289" i="1"/>
  <c r="X321" i="1"/>
  <c r="X353" i="1"/>
  <c r="X385" i="1"/>
  <c r="X29" i="1"/>
  <c r="X61" i="1"/>
  <c r="X88" i="1"/>
  <c r="X216" i="1"/>
  <c r="X344" i="1"/>
  <c r="X418" i="1"/>
  <c r="X434" i="1"/>
  <c r="X466" i="1"/>
  <c r="X38" i="1"/>
  <c r="X102" i="1"/>
  <c r="X166" i="1"/>
  <c r="X294" i="1"/>
  <c r="X358" i="1"/>
  <c r="X108" i="1"/>
  <c r="X236" i="1"/>
  <c r="X364" i="1"/>
  <c r="X423" i="1"/>
  <c r="X439" i="1"/>
  <c r="X471" i="1"/>
  <c r="X130" i="1"/>
  <c r="X338" i="1"/>
  <c r="X250" i="1"/>
  <c r="X90" i="1"/>
  <c r="Z474" i="1" l="1"/>
  <c r="Z321" i="1"/>
  <c r="Z228" i="1"/>
  <c r="Z156" i="1"/>
  <c r="Z84" i="1"/>
  <c r="Z419" i="1"/>
  <c r="Z243" i="1"/>
  <c r="Z163" i="1"/>
  <c r="Z94" i="1"/>
  <c r="Z489" i="1"/>
  <c r="Z465" i="1"/>
  <c r="Z421" i="1"/>
  <c r="Z373" i="1"/>
  <c r="Z325" i="1"/>
  <c r="Z277" i="1"/>
  <c r="Z229" i="1"/>
  <c r="Z181" i="1"/>
  <c r="Z133" i="1"/>
  <c r="Z85" i="1"/>
  <c r="Z486" i="1"/>
  <c r="Z393" i="1"/>
  <c r="Z289" i="1"/>
  <c r="Z193" i="1"/>
  <c r="Z443" i="1"/>
  <c r="Z339" i="1"/>
  <c r="Z235" i="1"/>
  <c r="Z102" i="1"/>
  <c r="Z450" i="1"/>
  <c r="Z399" i="1"/>
  <c r="Z327" i="1"/>
  <c r="Z255" i="1"/>
  <c r="Z183" i="1"/>
  <c r="Z114" i="1"/>
  <c r="Z44" i="1"/>
  <c r="AQ478" i="1"/>
  <c r="AQ383" i="1"/>
  <c r="AQ354" i="1"/>
  <c r="AQ467" i="1"/>
  <c r="AQ425" i="1"/>
  <c r="AQ353" i="1"/>
  <c r="AQ448" i="1"/>
  <c r="AQ422" i="1"/>
  <c r="AQ416" i="1"/>
  <c r="AQ344" i="1"/>
  <c r="AQ280" i="1"/>
  <c r="AQ229" i="1"/>
  <c r="AQ302" i="1"/>
  <c r="AQ329" i="1"/>
  <c r="AQ293" i="1"/>
  <c r="AQ194" i="1"/>
  <c r="AQ223" i="1"/>
  <c r="AQ272" i="1"/>
  <c r="AQ200" i="1"/>
  <c r="AQ156" i="1"/>
  <c r="AQ141" i="1"/>
  <c r="AQ123" i="1"/>
  <c r="AQ101" i="1"/>
  <c r="AQ78" i="1"/>
  <c r="AQ60" i="1"/>
  <c r="AQ46" i="1"/>
  <c r="AQ31" i="1"/>
  <c r="AQ37" i="1"/>
  <c r="AQ43" i="1"/>
  <c r="AQ49" i="1"/>
  <c r="AQ55" i="1"/>
  <c r="AQ61" i="1"/>
  <c r="AQ67" i="1"/>
  <c r="AQ73" i="1"/>
  <c r="AQ79" i="1"/>
  <c r="AQ85" i="1"/>
  <c r="AQ91" i="1"/>
  <c r="AQ105" i="1"/>
  <c r="AQ112" i="1"/>
  <c r="AQ118" i="1"/>
  <c r="AQ124" i="1"/>
  <c r="AQ130" i="1"/>
  <c r="AQ136" i="1"/>
  <c r="AQ142" i="1"/>
  <c r="AQ148" i="1"/>
  <c r="AQ110" i="1"/>
  <c r="AQ157" i="1"/>
  <c r="AQ111" i="1"/>
  <c r="AQ180" i="1"/>
  <c r="AQ204" i="1"/>
  <c r="AQ228" i="1"/>
  <c r="AQ252" i="1"/>
  <c r="AQ276" i="1"/>
  <c r="AQ179" i="1"/>
  <c r="AQ203" i="1"/>
  <c r="AQ227" i="1"/>
  <c r="AQ251" i="1"/>
  <c r="AQ275" i="1"/>
  <c r="AQ202" i="1"/>
  <c r="AQ250" i="1"/>
  <c r="AQ283" i="1"/>
  <c r="AQ295" i="1"/>
  <c r="AQ307" i="1"/>
  <c r="AQ319" i="1"/>
  <c r="AQ331" i="1"/>
  <c r="AQ206" i="1"/>
  <c r="AQ282" i="1"/>
  <c r="AQ306" i="1"/>
  <c r="AQ330" i="1"/>
  <c r="AQ189" i="1"/>
  <c r="AQ237" i="1"/>
  <c r="AQ335" i="1"/>
  <c r="AQ198" i="1"/>
  <c r="AQ284" i="1"/>
  <c r="AQ308" i="1"/>
  <c r="AQ332" i="1"/>
  <c r="AQ348" i="1"/>
  <c r="AQ372" i="1"/>
  <c r="AQ396" i="1"/>
  <c r="AQ420" i="1"/>
  <c r="AQ489" i="1"/>
  <c r="AQ378" i="1"/>
  <c r="AQ434" i="1"/>
  <c r="AQ359" i="1"/>
  <c r="AQ415" i="1"/>
  <c r="AQ452" i="1"/>
  <c r="AQ476" i="1"/>
  <c r="AQ217" i="1"/>
  <c r="AQ357" i="1"/>
  <c r="AQ381" i="1"/>
  <c r="AQ405" i="1"/>
  <c r="AQ429" i="1"/>
  <c r="AQ445" i="1"/>
  <c r="AQ457" i="1"/>
  <c r="AQ469" i="1"/>
  <c r="AQ481" i="1"/>
  <c r="AQ209" i="1"/>
  <c r="AQ362" i="1"/>
  <c r="AQ406" i="1"/>
  <c r="AQ347" i="1"/>
  <c r="AQ391" i="1"/>
  <c r="AQ431" i="1"/>
  <c r="AQ458" i="1"/>
  <c r="AQ482" i="1"/>
  <c r="Z33" i="1"/>
  <c r="Z45" i="1"/>
  <c r="Z47" i="1"/>
  <c r="Z71" i="1"/>
  <c r="Z95" i="1"/>
  <c r="Z119" i="1"/>
  <c r="Z143" i="1"/>
  <c r="Z167" i="1"/>
  <c r="Z191" i="1"/>
  <c r="Z215" i="1"/>
  <c r="Z239" i="1"/>
  <c r="Z263" i="1"/>
  <c r="Z287" i="1"/>
  <c r="Z311" i="1"/>
  <c r="Z335" i="1"/>
  <c r="Z359" i="1"/>
  <c r="Z383" i="1"/>
  <c r="Z407" i="1"/>
  <c r="Z431" i="1"/>
  <c r="Z455" i="1"/>
  <c r="Z59" i="1"/>
  <c r="Z110" i="1"/>
  <c r="Z198" i="1"/>
  <c r="Z246" i="1"/>
  <c r="Z294" i="1"/>
  <c r="Z350" i="1"/>
  <c r="Z403" i="1"/>
  <c r="Z451" i="1"/>
  <c r="Z105" i="1"/>
  <c r="Z204" i="1"/>
  <c r="Z252" i="1"/>
  <c r="Z300" i="1"/>
  <c r="Z356" i="1"/>
  <c r="Z401" i="1"/>
  <c r="Z464" i="1"/>
  <c r="Z490" i="1"/>
  <c r="Z64" i="1"/>
  <c r="Z88" i="1"/>
  <c r="Z112" i="1"/>
  <c r="Z136" i="1"/>
  <c r="Z160" i="1"/>
  <c r="Z184" i="1"/>
  <c r="Z208" i="1"/>
  <c r="Z232" i="1"/>
  <c r="Z256" i="1"/>
  <c r="Z280" i="1"/>
  <c r="Z304" i="1"/>
  <c r="Z328" i="1"/>
  <c r="Z352" i="1"/>
  <c r="Z376" i="1"/>
  <c r="Z400" i="1"/>
  <c r="Z424" i="1"/>
  <c r="Z448" i="1"/>
  <c r="Z467" i="1"/>
  <c r="Z479" i="1"/>
  <c r="Z491" i="1"/>
  <c r="Z54" i="1"/>
  <c r="Z99" i="1"/>
  <c r="Z142" i="1"/>
  <c r="Z174" i="1"/>
  <c r="Z206" i="1"/>
  <c r="Z262" i="1"/>
  <c r="Z302" i="1"/>
  <c r="Z342" i="1"/>
  <c r="Z390" i="1"/>
  <c r="Z430" i="1"/>
  <c r="Z52" i="1"/>
  <c r="Z92" i="1"/>
  <c r="Z129" i="1"/>
  <c r="Z161" i="1"/>
  <c r="Z188" i="1"/>
  <c r="Z236" i="1"/>
  <c r="Z284" i="1"/>
  <c r="Z329" i="1"/>
  <c r="Z369" i="1"/>
  <c r="Z417" i="1"/>
  <c r="Z452" i="1"/>
  <c r="Z478" i="1"/>
  <c r="AQ32" i="1"/>
  <c r="AQ38" i="1"/>
  <c r="AQ44" i="1"/>
  <c r="AQ50" i="1"/>
  <c r="AQ56" i="1"/>
  <c r="AQ62" i="1"/>
  <c r="AQ68" i="1"/>
  <c r="AQ74" i="1"/>
  <c r="AQ80" i="1"/>
  <c r="AQ86" i="1"/>
  <c r="AQ92" i="1"/>
  <c r="AQ109" i="1"/>
  <c r="AQ113" i="1"/>
  <c r="AQ119" i="1"/>
  <c r="AQ125" i="1"/>
  <c r="AQ131" i="1"/>
  <c r="AQ137" i="1"/>
  <c r="AQ143" i="1"/>
  <c r="AQ149" i="1"/>
  <c r="AQ152" i="1"/>
  <c r="AQ158" i="1"/>
  <c r="AQ151" i="1"/>
  <c r="AQ184" i="1"/>
  <c r="AQ208" i="1"/>
  <c r="AQ232" i="1"/>
  <c r="AQ256" i="1"/>
  <c r="AQ106" i="1"/>
  <c r="AQ183" i="1"/>
  <c r="AQ207" i="1"/>
  <c r="AQ231" i="1"/>
  <c r="AQ255" i="1"/>
  <c r="AQ162" i="1"/>
  <c r="AQ210" i="1"/>
  <c r="AQ258" i="1"/>
  <c r="AQ285" i="1"/>
  <c r="AQ297" i="1"/>
  <c r="AQ309" i="1"/>
  <c r="AQ321" i="1"/>
  <c r="AQ333" i="1"/>
  <c r="AQ222" i="1"/>
  <c r="AQ286" i="1"/>
  <c r="AQ310" i="1"/>
  <c r="AQ334" i="1"/>
  <c r="AQ197" i="1"/>
  <c r="AQ245" i="1"/>
  <c r="AQ339" i="1"/>
  <c r="AQ214" i="1"/>
  <c r="AQ288" i="1"/>
  <c r="AQ312" i="1"/>
  <c r="AQ338" i="1"/>
  <c r="AQ352" i="1"/>
  <c r="AQ376" i="1"/>
  <c r="AQ400" i="1"/>
  <c r="AQ424" i="1"/>
  <c r="AQ495" i="1"/>
  <c r="AQ386" i="1"/>
  <c r="AQ201" i="1"/>
  <c r="AQ367" i="1"/>
  <c r="AQ427" i="1"/>
  <c r="AQ456" i="1"/>
  <c r="AQ480" i="1"/>
  <c r="AQ249" i="1"/>
  <c r="AQ361" i="1"/>
  <c r="AQ385" i="1"/>
  <c r="AQ409" i="1"/>
  <c r="AQ433" i="1"/>
  <c r="AQ447" i="1"/>
  <c r="AQ459" i="1"/>
  <c r="AQ471" i="1"/>
  <c r="AQ483" i="1"/>
  <c r="AQ241" i="1"/>
  <c r="AQ370" i="1"/>
  <c r="AQ414" i="1"/>
  <c r="AQ355" i="1"/>
  <c r="AQ399" i="1"/>
  <c r="AQ438" i="1"/>
  <c r="AQ462" i="1"/>
  <c r="AQ486" i="1"/>
  <c r="Z35" i="1"/>
  <c r="Z28" i="1"/>
  <c r="Z50" i="1"/>
  <c r="Z74" i="1"/>
  <c r="Z98" i="1"/>
  <c r="Z122" i="1"/>
  <c r="Z146" i="1"/>
  <c r="Z170" i="1"/>
  <c r="Z194" i="1"/>
  <c r="Z218" i="1"/>
  <c r="Z242" i="1"/>
  <c r="Z266" i="1"/>
  <c r="Z290" i="1"/>
  <c r="Z314" i="1"/>
  <c r="Z338" i="1"/>
  <c r="Z362" i="1"/>
  <c r="Z386" i="1"/>
  <c r="Z410" i="1"/>
  <c r="Z434" i="1"/>
  <c r="Z458" i="1"/>
  <c r="Z70" i="1"/>
  <c r="Z115" i="1"/>
  <c r="Z203" i="1"/>
  <c r="Z251" i="1"/>
  <c r="Z299" i="1"/>
  <c r="Z355" i="1"/>
  <c r="Z411" i="1"/>
  <c r="Z60" i="1"/>
  <c r="Z124" i="1"/>
  <c r="Z212" i="1"/>
  <c r="Z257" i="1"/>
  <c r="Z305" i="1"/>
  <c r="Z361" i="1"/>
  <c r="Z409" i="1"/>
  <c r="Z468" i="1"/>
  <c r="Z494" i="1"/>
  <c r="Z69" i="1"/>
  <c r="Z93" i="1"/>
  <c r="Z117" i="1"/>
  <c r="Z141" i="1"/>
  <c r="Z165" i="1"/>
  <c r="Z189" i="1"/>
  <c r="Z213" i="1"/>
  <c r="Z237" i="1"/>
  <c r="Z261" i="1"/>
  <c r="Z285" i="1"/>
  <c r="Z309" i="1"/>
  <c r="Z333" i="1"/>
  <c r="Z357" i="1"/>
  <c r="Z381" i="1"/>
  <c r="Z405" i="1"/>
  <c r="Z429" i="1"/>
  <c r="Z453" i="1"/>
  <c r="Z469" i="1"/>
  <c r="Z481" i="1"/>
  <c r="Z493" i="1"/>
  <c r="Z62" i="1"/>
  <c r="Z107" i="1"/>
  <c r="Z147" i="1"/>
  <c r="Z179" i="1"/>
  <c r="Z211" i="1"/>
  <c r="Z267" i="1"/>
  <c r="Z307" i="1"/>
  <c r="Z347" i="1"/>
  <c r="Z395" i="1"/>
  <c r="Z435" i="1"/>
  <c r="Z57" i="1"/>
  <c r="Z97" i="1"/>
  <c r="Z140" i="1"/>
  <c r="Z164" i="1"/>
  <c r="Z196" i="1"/>
  <c r="Z241" i="1"/>
  <c r="Z292" i="1"/>
  <c r="Z332" i="1"/>
  <c r="Z380" i="1"/>
  <c r="Z420" i="1"/>
  <c r="Z460" i="1"/>
  <c r="Z482" i="1"/>
  <c r="AQ28" i="1"/>
  <c r="AQ491" i="1"/>
  <c r="AQ446" i="1"/>
  <c r="Z39" i="1"/>
  <c r="Z58" i="1"/>
  <c r="Z106" i="1"/>
  <c r="Z154" i="1"/>
  <c r="Z202" i="1"/>
  <c r="Z250" i="1"/>
  <c r="Z274" i="1"/>
  <c r="Z322" i="1"/>
  <c r="Z346" i="1"/>
  <c r="Z394" i="1"/>
  <c r="Z418" i="1"/>
  <c r="AQ33" i="1"/>
  <c r="AQ39" i="1"/>
  <c r="AQ45" i="1"/>
  <c r="AQ51" i="1"/>
  <c r="AQ57" i="1"/>
  <c r="AQ63" i="1"/>
  <c r="AQ69" i="1"/>
  <c r="AQ75" i="1"/>
  <c r="AQ81" i="1"/>
  <c r="AQ87" i="1"/>
  <c r="AQ93" i="1"/>
  <c r="AQ96" i="1"/>
  <c r="AQ114" i="1"/>
  <c r="AQ120" i="1"/>
  <c r="AQ126" i="1"/>
  <c r="AQ132" i="1"/>
  <c r="AQ138" i="1"/>
  <c r="AQ144" i="1"/>
  <c r="AQ150" i="1"/>
  <c r="AQ153" i="1"/>
  <c r="AQ159" i="1"/>
  <c r="AQ164" i="1"/>
  <c r="AQ188" i="1"/>
  <c r="AQ212" i="1"/>
  <c r="AQ236" i="1"/>
  <c r="AQ260" i="1"/>
  <c r="AQ163" i="1"/>
  <c r="AQ187" i="1"/>
  <c r="AQ211" i="1"/>
  <c r="AQ235" i="1"/>
  <c r="AQ259" i="1"/>
  <c r="AQ170" i="1"/>
  <c r="AQ218" i="1"/>
  <c r="AQ266" i="1"/>
  <c r="AQ287" i="1"/>
  <c r="AQ299" i="1"/>
  <c r="AQ311" i="1"/>
  <c r="AQ323" i="1"/>
  <c r="AQ336" i="1"/>
  <c r="AQ230" i="1"/>
  <c r="AQ290" i="1"/>
  <c r="AQ314" i="1"/>
  <c r="AQ98" i="1"/>
  <c r="AQ205" i="1"/>
  <c r="AQ253" i="1"/>
  <c r="AQ27" i="1"/>
  <c r="AQ238" i="1"/>
  <c r="AQ292" i="1"/>
  <c r="AQ316" i="1"/>
  <c r="AQ193" i="1"/>
  <c r="AQ356" i="1"/>
  <c r="AQ380" i="1"/>
  <c r="AQ404" i="1"/>
  <c r="AQ428" i="1"/>
  <c r="AQ342" i="1"/>
  <c r="AQ394" i="1"/>
  <c r="AQ233" i="1"/>
  <c r="AQ379" i="1"/>
  <c r="AQ435" i="1"/>
  <c r="AQ460" i="1"/>
  <c r="AQ484" i="1"/>
  <c r="AQ341" i="1"/>
  <c r="AQ365" i="1"/>
  <c r="AQ389" i="1"/>
  <c r="AQ413" i="1"/>
  <c r="AQ437" i="1"/>
  <c r="AQ449" i="1"/>
  <c r="AQ461" i="1"/>
  <c r="AQ473" i="1"/>
  <c r="AQ487" i="1"/>
  <c r="AQ273" i="1"/>
  <c r="AQ374" i="1"/>
  <c r="AQ418" i="1"/>
  <c r="AQ363" i="1"/>
  <c r="AQ407" i="1"/>
  <c r="AQ442" i="1"/>
  <c r="AQ466" i="1"/>
  <c r="AQ490" i="1"/>
  <c r="Z37" i="1"/>
  <c r="Z32" i="1"/>
  <c r="Z55" i="1"/>
  <c r="Z79" i="1"/>
  <c r="Z103" i="1"/>
  <c r="Z127" i="1"/>
  <c r="Z151" i="1"/>
  <c r="Z175" i="1"/>
  <c r="Z199" i="1"/>
  <c r="Z223" i="1"/>
  <c r="Z247" i="1"/>
  <c r="Z271" i="1"/>
  <c r="Z295" i="1"/>
  <c r="Z319" i="1"/>
  <c r="Z343" i="1"/>
  <c r="Z367" i="1"/>
  <c r="Z391" i="1"/>
  <c r="Z415" i="1"/>
  <c r="Z439" i="1"/>
  <c r="Z27" i="1"/>
  <c r="Z496" i="1" s="1"/>
  <c r="Z75" i="1"/>
  <c r="Z126" i="1"/>
  <c r="Z214" i="1"/>
  <c r="Z254" i="1"/>
  <c r="Z318" i="1"/>
  <c r="Z363" i="1"/>
  <c r="Z422" i="1"/>
  <c r="Z65" i="1"/>
  <c r="Z132" i="1"/>
  <c r="Z217" i="1"/>
  <c r="Z268" i="1"/>
  <c r="Z313" i="1"/>
  <c r="Z372" i="1"/>
  <c r="Z425" i="1"/>
  <c r="Z472" i="1"/>
  <c r="Z48" i="1"/>
  <c r="Z72" i="1"/>
  <c r="Z96" i="1"/>
  <c r="Z120" i="1"/>
  <c r="Z144" i="1"/>
  <c r="Z168" i="1"/>
  <c r="Z192" i="1"/>
  <c r="Z216" i="1"/>
  <c r="Z240" i="1"/>
  <c r="Z264" i="1"/>
  <c r="Z288" i="1"/>
  <c r="Z312" i="1"/>
  <c r="Z336" i="1"/>
  <c r="Z360" i="1"/>
  <c r="Z384" i="1"/>
  <c r="Z408" i="1"/>
  <c r="Z432" i="1"/>
  <c r="Z456" i="1"/>
  <c r="Z471" i="1"/>
  <c r="Z483" i="1"/>
  <c r="Z495" i="1"/>
  <c r="Z67" i="1"/>
  <c r="Z118" i="1"/>
  <c r="Z150" i="1"/>
  <c r="Z182" i="1"/>
  <c r="Z222" i="1"/>
  <c r="Z270" i="1"/>
  <c r="Z310" i="1"/>
  <c r="Z358" i="1"/>
  <c r="Z398" i="1"/>
  <c r="Z446" i="1"/>
  <c r="Z68" i="1"/>
  <c r="Z108" i="1"/>
  <c r="Z145" i="1"/>
  <c r="Z169" i="1"/>
  <c r="Z201" i="1"/>
  <c r="Z249" i="1"/>
  <c r="Z297" i="1"/>
  <c r="Z337" i="1"/>
  <c r="Z388" i="1"/>
  <c r="Z428" i="1"/>
  <c r="Z462" i="1"/>
  <c r="Z484" i="1"/>
  <c r="AQ34" i="1"/>
  <c r="AQ337" i="1"/>
  <c r="AQ470" i="1"/>
  <c r="Z36" i="1"/>
  <c r="Z82" i="1"/>
  <c r="Z130" i="1"/>
  <c r="Z226" i="1"/>
  <c r="Z298" i="1"/>
  <c r="Z370" i="1"/>
  <c r="AQ40" i="1"/>
  <c r="AQ52" i="1"/>
  <c r="AQ58" i="1"/>
  <c r="AQ64" i="1"/>
  <c r="AQ70" i="1"/>
  <c r="AQ76" i="1"/>
  <c r="AQ82" i="1"/>
  <c r="AQ88" i="1"/>
  <c r="AQ94" i="1"/>
  <c r="AQ100" i="1"/>
  <c r="AQ115" i="1"/>
  <c r="AQ121" i="1"/>
  <c r="AQ127" i="1"/>
  <c r="AQ133" i="1"/>
  <c r="AQ139" i="1"/>
  <c r="AQ145" i="1"/>
  <c r="AQ99" i="1"/>
  <c r="AQ154" i="1"/>
  <c r="AQ160" i="1"/>
  <c r="AQ168" i="1"/>
  <c r="AQ192" i="1"/>
  <c r="AQ216" i="1"/>
  <c r="AQ240" i="1"/>
  <c r="AQ264" i="1"/>
  <c r="AQ167" i="1"/>
  <c r="AQ191" i="1"/>
  <c r="AQ215" i="1"/>
  <c r="AQ239" i="1"/>
  <c r="AQ263" i="1"/>
  <c r="AQ178" i="1"/>
  <c r="AQ226" i="1"/>
  <c r="AQ274" i="1"/>
  <c r="AQ289" i="1"/>
  <c r="AQ301" i="1"/>
  <c r="AQ313" i="1"/>
  <c r="AQ325" i="1"/>
  <c r="AQ340" i="1"/>
  <c r="AQ246" i="1"/>
  <c r="AQ294" i="1"/>
  <c r="AQ318" i="1"/>
  <c r="AQ165" i="1"/>
  <c r="AQ213" i="1"/>
  <c r="AQ261" i="1"/>
  <c r="AQ103" i="1"/>
  <c r="AQ254" i="1"/>
  <c r="AQ296" i="1"/>
  <c r="AQ320" i="1"/>
  <c r="AQ225" i="1"/>
  <c r="AQ360" i="1"/>
  <c r="AQ384" i="1"/>
  <c r="AQ408" i="1"/>
  <c r="AQ432" i="1"/>
  <c r="AQ350" i="1"/>
  <c r="AQ402" i="1"/>
  <c r="AQ265" i="1"/>
  <c r="AQ387" i="1"/>
  <c r="AQ440" i="1"/>
  <c r="AQ464" i="1"/>
  <c r="AQ488" i="1"/>
  <c r="AQ345" i="1"/>
  <c r="AQ369" i="1"/>
  <c r="AQ393" i="1"/>
  <c r="AQ417" i="1"/>
  <c r="AQ439" i="1"/>
  <c r="AQ451" i="1"/>
  <c r="AQ463" i="1"/>
  <c r="AQ475" i="1"/>
  <c r="AQ382" i="1"/>
  <c r="AQ426" i="1"/>
  <c r="AQ371" i="1"/>
  <c r="AQ411" i="1"/>
  <c r="AQ494" i="1"/>
  <c r="Z412" i="1"/>
  <c r="Z470" i="1"/>
  <c r="Z404" i="1"/>
  <c r="Z316" i="1"/>
  <c r="Z220" i="1"/>
  <c r="Z153" i="1"/>
  <c r="Z81" i="1"/>
  <c r="Z414" i="1"/>
  <c r="Z326" i="1"/>
  <c r="Z238" i="1"/>
  <c r="Z158" i="1"/>
  <c r="Z86" i="1"/>
  <c r="Z487" i="1"/>
  <c r="Z463" i="1"/>
  <c r="Z416" i="1"/>
  <c r="Z368" i="1"/>
  <c r="Z320" i="1"/>
  <c r="Z272" i="1"/>
  <c r="Z224" i="1"/>
  <c r="Z176" i="1"/>
  <c r="Z128" i="1"/>
  <c r="Z80" i="1"/>
  <c r="Z480" i="1"/>
  <c r="Z385" i="1"/>
  <c r="Z281" i="1"/>
  <c r="Z185" i="1"/>
  <c r="Z438" i="1"/>
  <c r="Z334" i="1"/>
  <c r="Z230" i="1"/>
  <c r="Z91" i="1"/>
  <c r="Z447" i="1"/>
  <c r="Z378" i="1"/>
  <c r="Z306" i="1"/>
  <c r="Z234" i="1"/>
  <c r="Z178" i="1"/>
  <c r="Z111" i="1"/>
  <c r="Z40" i="1"/>
  <c r="AQ474" i="1"/>
  <c r="AQ375" i="1"/>
  <c r="AQ346" i="1"/>
  <c r="AQ465" i="1"/>
  <c r="AQ421" i="1"/>
  <c r="AQ349" i="1"/>
  <c r="AQ444" i="1"/>
  <c r="AQ410" i="1"/>
  <c r="AQ412" i="1"/>
  <c r="AQ257" i="1"/>
  <c r="AQ270" i="1"/>
  <c r="AQ221" i="1"/>
  <c r="AQ298" i="1"/>
  <c r="AQ327" i="1"/>
  <c r="AQ291" i="1"/>
  <c r="AQ186" i="1"/>
  <c r="AQ219" i="1"/>
  <c r="AQ268" i="1"/>
  <c r="AQ196" i="1"/>
  <c r="AQ155" i="1"/>
  <c r="AQ140" i="1"/>
  <c r="AQ122" i="1"/>
  <c r="AQ97" i="1"/>
  <c r="AQ77" i="1"/>
  <c r="AQ59" i="1"/>
  <c r="AQ42" i="1"/>
  <c r="AH496" i="1"/>
  <c r="AI496" i="1"/>
  <c r="Z331" i="1"/>
  <c r="Z466" i="1"/>
  <c r="Z396" i="1"/>
  <c r="Z308" i="1"/>
  <c r="Z209" i="1"/>
  <c r="Z148" i="1"/>
  <c r="Z76" i="1"/>
  <c r="Z406" i="1"/>
  <c r="Z315" i="1"/>
  <c r="Z227" i="1"/>
  <c r="Z155" i="1"/>
  <c r="Z78" i="1"/>
  <c r="Z485" i="1"/>
  <c r="Z461" i="1"/>
  <c r="Z413" i="1"/>
  <c r="Z365" i="1"/>
  <c r="Z317" i="1"/>
  <c r="Z269" i="1"/>
  <c r="Z221" i="1"/>
  <c r="Z173" i="1"/>
  <c r="Z125" i="1"/>
  <c r="Z77" i="1"/>
  <c r="Z476" i="1"/>
  <c r="Z377" i="1"/>
  <c r="Z276" i="1"/>
  <c r="Z137" i="1"/>
  <c r="Z427" i="1"/>
  <c r="Z323" i="1"/>
  <c r="Z219" i="1"/>
  <c r="Z83" i="1"/>
  <c r="Z442" i="1"/>
  <c r="Z375" i="1"/>
  <c r="Z303" i="1"/>
  <c r="Z231" i="1"/>
  <c r="Z162" i="1"/>
  <c r="Z90" i="1"/>
  <c r="Z43" i="1"/>
  <c r="AQ454" i="1"/>
  <c r="AQ169" i="1"/>
  <c r="AQ177" i="1"/>
  <c r="AQ455" i="1"/>
  <c r="AQ401" i="1"/>
  <c r="AQ185" i="1"/>
  <c r="AQ403" i="1"/>
  <c r="AQ366" i="1"/>
  <c r="AQ392" i="1"/>
  <c r="AQ328" i="1"/>
  <c r="AQ190" i="1"/>
  <c r="AQ181" i="1"/>
  <c r="AQ278" i="1"/>
  <c r="AQ317" i="1"/>
  <c r="AQ281" i="1"/>
  <c r="AQ271" i="1"/>
  <c r="AQ199" i="1"/>
  <c r="AQ248" i="1"/>
  <c r="AQ176" i="1"/>
  <c r="AQ102" i="1"/>
  <c r="AQ135" i="1"/>
  <c r="AQ117" i="1"/>
  <c r="AQ90" i="1"/>
  <c r="AQ72" i="1"/>
  <c r="AQ54" i="1"/>
  <c r="AQ41" i="1"/>
  <c r="Z449" i="1"/>
  <c r="Z364" i="1"/>
  <c r="Z273" i="1"/>
  <c r="Z180" i="1"/>
  <c r="Z121" i="1"/>
  <c r="Z49" i="1"/>
  <c r="Z379" i="1"/>
  <c r="Z291" i="1"/>
  <c r="Z195" i="1"/>
  <c r="Z139" i="1"/>
  <c r="Z42" i="1"/>
  <c r="Z477" i="1"/>
  <c r="Z445" i="1"/>
  <c r="Z397" i="1"/>
  <c r="Z349" i="1"/>
  <c r="Z301" i="1"/>
  <c r="Z253" i="1"/>
  <c r="Z205" i="1"/>
  <c r="Z157" i="1"/>
  <c r="Z109" i="1"/>
  <c r="Z61" i="1"/>
  <c r="Z457" i="1"/>
  <c r="Z348" i="1"/>
  <c r="Z244" i="1"/>
  <c r="Z100" i="1"/>
  <c r="Z387" i="1"/>
  <c r="Z286" i="1"/>
  <c r="Z171" i="1"/>
  <c r="Z51" i="1"/>
  <c r="Z426" i="1"/>
  <c r="Z354" i="1"/>
  <c r="Z282" i="1"/>
  <c r="Z210" i="1"/>
  <c r="Z159" i="1"/>
  <c r="Z87" i="1"/>
  <c r="Z41" i="1"/>
  <c r="AQ450" i="1"/>
  <c r="AQ430" i="1"/>
  <c r="AQ493" i="1"/>
  <c r="AQ453" i="1"/>
  <c r="AQ397" i="1"/>
  <c r="AQ492" i="1"/>
  <c r="AQ395" i="1"/>
  <c r="AQ358" i="1"/>
  <c r="AQ388" i="1"/>
  <c r="AQ324" i="1"/>
  <c r="AQ174" i="1"/>
  <c r="AQ173" i="1"/>
  <c r="AQ262" i="1"/>
  <c r="AQ315" i="1"/>
  <c r="AQ279" i="1"/>
  <c r="AQ267" i="1"/>
  <c r="AQ195" i="1"/>
  <c r="AQ244" i="1"/>
  <c r="AQ172" i="1"/>
  <c r="AQ107" i="1"/>
  <c r="AQ134" i="1"/>
  <c r="AQ116" i="1"/>
  <c r="AQ89" i="1"/>
  <c r="AQ71" i="1"/>
  <c r="AQ53" i="1"/>
  <c r="AQ36" i="1"/>
  <c r="T28" i="1"/>
  <c r="T31" i="1"/>
  <c r="T34" i="1"/>
  <c r="T37" i="1"/>
  <c r="T40" i="1"/>
  <c r="T43" i="1"/>
  <c r="T46" i="1"/>
  <c r="T49" i="1"/>
  <c r="T52" i="1"/>
  <c r="T55" i="1"/>
  <c r="T58" i="1"/>
  <c r="T61" i="1"/>
  <c r="T64" i="1"/>
  <c r="T67" i="1"/>
  <c r="T70" i="1"/>
  <c r="T73" i="1"/>
  <c r="T76" i="1"/>
  <c r="T79" i="1"/>
  <c r="T82" i="1"/>
  <c r="T85" i="1"/>
  <c r="T88" i="1"/>
  <c r="T91" i="1"/>
  <c r="T94" i="1"/>
  <c r="T97" i="1"/>
  <c r="T100" i="1"/>
  <c r="T103" i="1"/>
  <c r="T106" i="1"/>
  <c r="T109" i="1"/>
  <c r="T112" i="1"/>
  <c r="T115" i="1"/>
  <c r="T118" i="1"/>
  <c r="T121" i="1"/>
  <c r="T124" i="1"/>
  <c r="T127" i="1"/>
  <c r="T130" i="1"/>
  <c r="T133" i="1"/>
  <c r="T136" i="1"/>
  <c r="T139" i="1"/>
  <c r="T142" i="1"/>
  <c r="T145" i="1"/>
  <c r="T148" i="1"/>
  <c r="T151" i="1"/>
  <c r="T154" i="1"/>
  <c r="T157" i="1"/>
  <c r="T160" i="1"/>
  <c r="T163" i="1"/>
  <c r="T166" i="1"/>
  <c r="T169" i="1"/>
  <c r="T172" i="1"/>
  <c r="T175" i="1"/>
  <c r="T178" i="1"/>
  <c r="T181" i="1"/>
  <c r="T184" i="1"/>
  <c r="T187" i="1"/>
  <c r="T190" i="1"/>
  <c r="T193" i="1"/>
  <c r="T196" i="1"/>
  <c r="T199" i="1"/>
  <c r="T202" i="1"/>
  <c r="T205" i="1"/>
  <c r="T208" i="1"/>
  <c r="T211" i="1"/>
  <c r="T214" i="1"/>
  <c r="T217" i="1"/>
  <c r="T220" i="1"/>
  <c r="T223" i="1"/>
  <c r="T226" i="1"/>
  <c r="T229" i="1"/>
  <c r="T232" i="1"/>
  <c r="T235" i="1"/>
  <c r="T238" i="1"/>
  <c r="T241" i="1"/>
  <c r="T244" i="1"/>
  <c r="T247" i="1"/>
  <c r="T250" i="1"/>
  <c r="T253" i="1"/>
  <c r="T256" i="1"/>
  <c r="T259" i="1"/>
  <c r="T262" i="1"/>
  <c r="T265" i="1"/>
  <c r="T268" i="1"/>
  <c r="T271" i="1"/>
  <c r="T274" i="1"/>
  <c r="T277" i="1"/>
  <c r="T280" i="1"/>
  <c r="T224" i="1"/>
  <c r="T233" i="1"/>
  <c r="T242" i="1"/>
  <c r="T29" i="1"/>
  <c r="T35" i="1"/>
  <c r="T41" i="1"/>
  <c r="T47" i="1"/>
  <c r="T53" i="1"/>
  <c r="T59" i="1"/>
  <c r="T65" i="1"/>
  <c r="T71" i="1"/>
  <c r="T77" i="1"/>
  <c r="T83" i="1"/>
  <c r="T89" i="1"/>
  <c r="T95" i="1"/>
  <c r="T101" i="1"/>
  <c r="T107" i="1"/>
  <c r="T113" i="1"/>
  <c r="T119" i="1"/>
  <c r="T125" i="1"/>
  <c r="T131" i="1"/>
  <c r="T137" i="1"/>
  <c r="T143" i="1"/>
  <c r="T149" i="1"/>
  <c r="T155" i="1"/>
  <c r="T161" i="1"/>
  <c r="T167" i="1"/>
  <c r="T173" i="1"/>
  <c r="T179" i="1"/>
  <c r="T185" i="1"/>
  <c r="T191" i="1"/>
  <c r="T197" i="1"/>
  <c r="T203" i="1"/>
  <c r="T209" i="1"/>
  <c r="T215" i="1"/>
  <c r="T225" i="1"/>
  <c r="T234" i="1"/>
  <c r="T243" i="1"/>
  <c r="T30" i="1"/>
  <c r="T36" i="1"/>
  <c r="T42" i="1"/>
  <c r="T48" i="1"/>
  <c r="T54" i="1"/>
  <c r="T60" i="1"/>
  <c r="T66" i="1"/>
  <c r="T72" i="1"/>
  <c r="T78" i="1"/>
  <c r="T84" i="1"/>
  <c r="T90" i="1"/>
  <c r="T96" i="1"/>
  <c r="T102" i="1"/>
  <c r="T108" i="1"/>
  <c r="T114" i="1"/>
  <c r="T120" i="1"/>
  <c r="T126" i="1"/>
  <c r="T132" i="1"/>
  <c r="T138" i="1"/>
  <c r="T144" i="1"/>
  <c r="T150" i="1"/>
  <c r="T156" i="1"/>
  <c r="T162" i="1"/>
  <c r="T168" i="1"/>
  <c r="T174" i="1"/>
  <c r="T180" i="1"/>
  <c r="T186" i="1"/>
  <c r="T192" i="1"/>
  <c r="T198" i="1"/>
  <c r="T204" i="1"/>
  <c r="T210" i="1"/>
  <c r="T216" i="1"/>
  <c r="T221" i="1"/>
  <c r="T230" i="1"/>
  <c r="T239" i="1"/>
  <c r="T248" i="1"/>
  <c r="T257" i="1"/>
  <c r="T266" i="1"/>
  <c r="T275" i="1"/>
  <c r="T32" i="1"/>
  <c r="T38" i="1"/>
  <c r="T44" i="1"/>
  <c r="T50" i="1"/>
  <c r="T56" i="1"/>
  <c r="T62" i="1"/>
  <c r="T68" i="1"/>
  <c r="T74" i="1"/>
  <c r="T80" i="1"/>
  <c r="T86" i="1"/>
  <c r="T92" i="1"/>
  <c r="T98" i="1"/>
  <c r="T104" i="1"/>
  <c r="T110" i="1"/>
  <c r="T116" i="1"/>
  <c r="T122" i="1"/>
  <c r="T128" i="1"/>
  <c r="T134" i="1"/>
  <c r="T140" i="1"/>
  <c r="T146" i="1"/>
  <c r="T152" i="1"/>
  <c r="T158" i="1"/>
  <c r="T164" i="1"/>
  <c r="T170" i="1"/>
  <c r="T176" i="1"/>
  <c r="T182" i="1"/>
  <c r="T188" i="1"/>
  <c r="T255" i="1"/>
  <c r="T260" i="1"/>
  <c r="T282" i="1"/>
  <c r="T289" i="1"/>
  <c r="T293" i="1"/>
  <c r="T300" i="1"/>
  <c r="T307" i="1"/>
  <c r="T311" i="1"/>
  <c r="T318" i="1"/>
  <c r="T325" i="1"/>
  <c r="T329" i="1"/>
  <c r="T336" i="1"/>
  <c r="T33" i="1"/>
  <c r="T51" i="1"/>
  <c r="T69" i="1"/>
  <c r="T87" i="1"/>
  <c r="T105" i="1"/>
  <c r="T123" i="1"/>
  <c r="T141" i="1"/>
  <c r="T159" i="1"/>
  <c r="T177" i="1"/>
  <c r="T194" i="1"/>
  <c r="T206" i="1"/>
  <c r="T218" i="1"/>
  <c r="T227" i="1"/>
  <c r="T236" i="1"/>
  <c r="T245" i="1"/>
  <c r="T261" i="1"/>
  <c r="T267" i="1"/>
  <c r="T272" i="1"/>
  <c r="T286" i="1"/>
  <c r="T290" i="1"/>
  <c r="T297" i="1"/>
  <c r="T304" i="1"/>
  <c r="T308" i="1"/>
  <c r="T315" i="1"/>
  <c r="T322" i="1"/>
  <c r="T326" i="1"/>
  <c r="T333" i="1"/>
  <c r="T340" i="1"/>
  <c r="T344" i="1"/>
  <c r="T351" i="1"/>
  <c r="T358" i="1"/>
  <c r="T362" i="1"/>
  <c r="T369" i="1"/>
  <c r="T376" i="1"/>
  <c r="T380" i="1"/>
  <c r="T387" i="1"/>
  <c r="T394" i="1"/>
  <c r="T398" i="1"/>
  <c r="T401" i="1"/>
  <c r="T404" i="1"/>
  <c r="T407" i="1"/>
  <c r="T410" i="1"/>
  <c r="T413" i="1"/>
  <c r="T416" i="1"/>
  <c r="T419" i="1"/>
  <c r="T422" i="1"/>
  <c r="T425" i="1"/>
  <c r="T428" i="1"/>
  <c r="T431" i="1"/>
  <c r="T434" i="1"/>
  <c r="T437" i="1"/>
  <c r="T440" i="1"/>
  <c r="T443" i="1"/>
  <c r="T446" i="1"/>
  <c r="T449" i="1"/>
  <c r="T452" i="1"/>
  <c r="T455" i="1"/>
  <c r="T458" i="1"/>
  <c r="T461" i="1"/>
  <c r="T464" i="1"/>
  <c r="T467" i="1"/>
  <c r="T470" i="1"/>
  <c r="T473" i="1"/>
  <c r="T476" i="1"/>
  <c r="T479" i="1"/>
  <c r="T482" i="1"/>
  <c r="T485" i="1"/>
  <c r="T488" i="1"/>
  <c r="T491" i="1"/>
  <c r="T494" i="1"/>
  <c r="T195" i="1"/>
  <c r="T207" i="1"/>
  <c r="T219" i="1"/>
  <c r="T228" i="1"/>
  <c r="T237" i="1"/>
  <c r="T246" i="1"/>
  <c r="T251" i="1"/>
  <c r="T273" i="1"/>
  <c r="T278" i="1"/>
  <c r="T283" i="1"/>
  <c r="T287" i="1"/>
  <c r="T294" i="1"/>
  <c r="T301" i="1"/>
  <c r="T305" i="1"/>
  <c r="T312" i="1"/>
  <c r="T319" i="1"/>
  <c r="T323" i="1"/>
  <c r="T330" i="1"/>
  <c r="T337" i="1"/>
  <c r="T341" i="1"/>
  <c r="T348" i="1"/>
  <c r="T355" i="1"/>
  <c r="T359" i="1"/>
  <c r="T366" i="1"/>
  <c r="T373" i="1"/>
  <c r="T377" i="1"/>
  <c r="T384" i="1"/>
  <c r="T391" i="1"/>
  <c r="T395" i="1"/>
  <c r="T200" i="1"/>
  <c r="T212" i="1"/>
  <c r="T264" i="1"/>
  <c r="T269" i="1"/>
  <c r="T288" i="1"/>
  <c r="T295" i="1"/>
  <c r="T299" i="1"/>
  <c r="T306" i="1"/>
  <c r="T313" i="1"/>
  <c r="T317" i="1"/>
  <c r="T324" i="1"/>
  <c r="T331" i="1"/>
  <c r="T335" i="1"/>
  <c r="T342" i="1"/>
  <c r="T349" i="1"/>
  <c r="T353" i="1"/>
  <c r="T360" i="1"/>
  <c r="T367" i="1"/>
  <c r="T371" i="1"/>
  <c r="T378" i="1"/>
  <c r="T385" i="1"/>
  <c r="T389" i="1"/>
  <c r="T396" i="1"/>
  <c r="T39" i="1"/>
  <c r="T93" i="1"/>
  <c r="T147" i="1"/>
  <c r="T231" i="1"/>
  <c r="T252" i="1"/>
  <c r="T284" i="1"/>
  <c r="T316" i="1"/>
  <c r="T327" i="1"/>
  <c r="T338" i="1"/>
  <c r="T346" i="1"/>
  <c r="T368" i="1"/>
  <c r="T375" i="1"/>
  <c r="T382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117" i="1"/>
  <c r="T386" i="1"/>
  <c r="T400" i="1"/>
  <c r="T406" i="1"/>
  <c r="T412" i="1"/>
  <c r="T424" i="1"/>
  <c r="T430" i="1"/>
  <c r="T436" i="1"/>
  <c r="T442" i="1"/>
  <c r="T448" i="1"/>
  <c r="T454" i="1"/>
  <c r="T460" i="1"/>
  <c r="T466" i="1"/>
  <c r="T472" i="1"/>
  <c r="T478" i="1"/>
  <c r="T484" i="1"/>
  <c r="T75" i="1"/>
  <c r="T183" i="1"/>
  <c r="T263" i="1"/>
  <c r="T279" i="1"/>
  <c r="T291" i="1"/>
  <c r="T302" i="1"/>
  <c r="T334" i="1"/>
  <c r="T343" i="1"/>
  <c r="T365" i="1"/>
  <c r="T372" i="1"/>
  <c r="T379" i="1"/>
  <c r="T45" i="1"/>
  <c r="T99" i="1"/>
  <c r="T153" i="1"/>
  <c r="T201" i="1"/>
  <c r="T254" i="1"/>
  <c r="T270" i="1"/>
  <c r="T285" i="1"/>
  <c r="T296" i="1"/>
  <c r="T328" i="1"/>
  <c r="T339" i="1"/>
  <c r="T347" i="1"/>
  <c r="T354" i="1"/>
  <c r="T361" i="1"/>
  <c r="T383" i="1"/>
  <c r="T390" i="1"/>
  <c r="T397" i="1"/>
  <c r="T171" i="1"/>
  <c r="T57" i="1"/>
  <c r="T111" i="1"/>
  <c r="T165" i="1"/>
  <c r="T240" i="1"/>
  <c r="T258" i="1"/>
  <c r="T298" i="1"/>
  <c r="T309" i="1"/>
  <c r="T320" i="1"/>
  <c r="T356" i="1"/>
  <c r="T363" i="1"/>
  <c r="T370" i="1"/>
  <c r="T392" i="1"/>
  <c r="T399" i="1"/>
  <c r="T405" i="1"/>
  <c r="T411" i="1"/>
  <c r="T417" i="1"/>
  <c r="T423" i="1"/>
  <c r="T429" i="1"/>
  <c r="T435" i="1"/>
  <c r="T441" i="1"/>
  <c r="T447" i="1"/>
  <c r="T453" i="1"/>
  <c r="T459" i="1"/>
  <c r="T465" i="1"/>
  <c r="T471" i="1"/>
  <c r="T477" i="1"/>
  <c r="T483" i="1"/>
  <c r="T489" i="1"/>
  <c r="T495" i="1"/>
  <c r="T63" i="1"/>
  <c r="T213" i="1"/>
  <c r="T276" i="1"/>
  <c r="T310" i="1"/>
  <c r="T321" i="1"/>
  <c r="T332" i="1"/>
  <c r="T350" i="1"/>
  <c r="T357" i="1"/>
  <c r="T364" i="1"/>
  <c r="T393" i="1"/>
  <c r="T418" i="1"/>
  <c r="T490" i="1"/>
  <c r="T81" i="1"/>
  <c r="T249" i="1"/>
  <c r="T374" i="1"/>
  <c r="T414" i="1"/>
  <c r="T450" i="1"/>
  <c r="T480" i="1"/>
  <c r="T222" i="1"/>
  <c r="T402" i="1"/>
  <c r="T438" i="1"/>
  <c r="T474" i="1"/>
  <c r="T492" i="1"/>
  <c r="T408" i="1"/>
  <c r="T444" i="1"/>
  <c r="T496" i="1"/>
  <c r="T129" i="1"/>
  <c r="T381" i="1"/>
  <c r="T420" i="1"/>
  <c r="T456" i="1"/>
  <c r="T303" i="1"/>
  <c r="T135" i="1"/>
  <c r="T281" i="1"/>
  <c r="T345" i="1"/>
  <c r="T388" i="1"/>
  <c r="T426" i="1"/>
  <c r="T462" i="1"/>
  <c r="T486" i="1"/>
  <c r="T314" i="1"/>
  <c r="T189" i="1"/>
  <c r="T292" i="1"/>
  <c r="T352" i="1"/>
  <c r="T432" i="1"/>
  <c r="T468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1" i="1"/>
  <c r="AS115" i="1"/>
  <c r="AS119" i="1"/>
  <c r="AS123" i="1"/>
  <c r="AS127" i="1"/>
  <c r="AS131" i="1"/>
  <c r="AS135" i="1"/>
  <c r="AS139" i="1"/>
  <c r="AS143" i="1"/>
  <c r="AS147" i="1"/>
  <c r="AS151" i="1"/>
  <c r="AS155" i="1"/>
  <c r="AS159" i="1"/>
  <c r="AS163" i="1"/>
  <c r="AS167" i="1"/>
  <c r="AS171" i="1"/>
  <c r="AS175" i="1"/>
  <c r="AS179" i="1"/>
  <c r="AS183" i="1"/>
  <c r="AS187" i="1"/>
  <c r="AS191" i="1"/>
  <c r="AS195" i="1"/>
  <c r="AS199" i="1"/>
  <c r="AS203" i="1"/>
  <c r="AS207" i="1"/>
  <c r="AS211" i="1"/>
  <c r="AS215" i="1"/>
  <c r="AS219" i="1"/>
  <c r="AS223" i="1"/>
  <c r="AS227" i="1"/>
  <c r="AS231" i="1"/>
  <c r="AS235" i="1"/>
  <c r="AS239" i="1"/>
  <c r="AS243" i="1"/>
  <c r="AS247" i="1"/>
  <c r="AS251" i="1"/>
  <c r="AS255" i="1"/>
  <c r="AS259" i="1"/>
  <c r="AS263" i="1"/>
  <c r="AS267" i="1"/>
  <c r="AS271" i="1"/>
  <c r="AS275" i="1"/>
  <c r="AS279" i="1"/>
  <c r="AS283" i="1"/>
  <c r="AS287" i="1"/>
  <c r="AS291" i="1"/>
  <c r="AS295" i="1"/>
  <c r="AS299" i="1"/>
  <c r="AS28" i="1"/>
  <c r="AS32" i="1"/>
  <c r="AS36" i="1"/>
  <c r="AS40" i="1"/>
  <c r="AS44" i="1"/>
  <c r="AS48" i="1"/>
  <c r="AS52" i="1"/>
  <c r="AS56" i="1"/>
  <c r="AS60" i="1"/>
  <c r="AS64" i="1"/>
  <c r="AS68" i="1"/>
  <c r="AS72" i="1"/>
  <c r="AS76" i="1"/>
  <c r="AS80" i="1"/>
  <c r="AS84" i="1"/>
  <c r="AS88" i="1"/>
  <c r="AS92" i="1"/>
  <c r="AS96" i="1"/>
  <c r="AS100" i="1"/>
  <c r="AS104" i="1"/>
  <c r="AS108" i="1"/>
  <c r="AS112" i="1"/>
  <c r="AS116" i="1"/>
  <c r="AS120" i="1"/>
  <c r="AS124" i="1"/>
  <c r="AS128" i="1"/>
  <c r="AS132" i="1"/>
  <c r="AS136" i="1"/>
  <c r="AS140" i="1"/>
  <c r="AS144" i="1"/>
  <c r="AS148" i="1"/>
  <c r="AS152" i="1"/>
  <c r="AS156" i="1"/>
  <c r="AS160" i="1"/>
  <c r="AS164" i="1"/>
  <c r="AS168" i="1"/>
  <c r="AS172" i="1"/>
  <c r="AS176" i="1"/>
  <c r="AS180" i="1"/>
  <c r="AS184" i="1"/>
  <c r="AS188" i="1"/>
  <c r="AS192" i="1"/>
  <c r="AS196" i="1"/>
  <c r="AS200" i="1"/>
  <c r="AS204" i="1"/>
  <c r="AS208" i="1"/>
  <c r="AS212" i="1"/>
  <c r="AS216" i="1"/>
  <c r="AS220" i="1"/>
  <c r="AS224" i="1"/>
  <c r="AS228" i="1"/>
  <c r="AS232" i="1"/>
  <c r="AS236" i="1"/>
  <c r="AS240" i="1"/>
  <c r="AS244" i="1"/>
  <c r="AS248" i="1"/>
  <c r="AS252" i="1"/>
  <c r="AS256" i="1"/>
  <c r="AS260" i="1"/>
  <c r="AS264" i="1"/>
  <c r="AS268" i="1"/>
  <c r="AS272" i="1"/>
  <c r="AS276" i="1"/>
  <c r="AS280" i="1"/>
  <c r="AS284" i="1"/>
  <c r="AS288" i="1"/>
  <c r="AS292" i="1"/>
  <c r="AS296" i="1"/>
  <c r="AS300" i="1"/>
  <c r="AS304" i="1"/>
  <c r="AS308" i="1"/>
  <c r="AS312" i="1"/>
  <c r="AS316" i="1"/>
  <c r="AS320" i="1"/>
  <c r="AS324" i="1"/>
  <c r="AS328" i="1"/>
  <c r="AS332" i="1"/>
  <c r="AS336" i="1"/>
  <c r="AS340" i="1"/>
  <c r="AS344" i="1"/>
  <c r="AS348" i="1"/>
  <c r="AS352" i="1"/>
  <c r="AS356" i="1"/>
  <c r="AS360" i="1"/>
  <c r="AS364" i="1"/>
  <c r="AS29" i="1"/>
  <c r="AS33" i="1"/>
  <c r="AS37" i="1"/>
  <c r="AS41" i="1"/>
  <c r="AS45" i="1"/>
  <c r="AS49" i="1"/>
  <c r="AS53" i="1"/>
  <c r="AS57" i="1"/>
  <c r="AS61" i="1"/>
  <c r="AS65" i="1"/>
  <c r="AS69" i="1"/>
  <c r="AS73" i="1"/>
  <c r="AS77" i="1"/>
  <c r="AS81" i="1"/>
  <c r="AS85" i="1"/>
  <c r="AS89" i="1"/>
  <c r="AS93" i="1"/>
  <c r="AS97" i="1"/>
  <c r="AS101" i="1"/>
  <c r="AS105" i="1"/>
  <c r="AS109" i="1"/>
  <c r="AS113" i="1"/>
  <c r="AS117" i="1"/>
  <c r="AS121" i="1"/>
  <c r="AS125" i="1"/>
  <c r="AS129" i="1"/>
  <c r="AS133" i="1"/>
  <c r="AS137" i="1"/>
  <c r="AS141" i="1"/>
  <c r="AS145" i="1"/>
  <c r="AS149" i="1"/>
  <c r="AS153" i="1"/>
  <c r="AS157" i="1"/>
  <c r="AS161" i="1"/>
  <c r="AS165" i="1"/>
  <c r="AS169" i="1"/>
  <c r="AS173" i="1"/>
  <c r="AS177" i="1"/>
  <c r="AS181" i="1"/>
  <c r="AS185" i="1"/>
  <c r="AS189" i="1"/>
  <c r="AS193" i="1"/>
  <c r="AS197" i="1"/>
  <c r="AS201" i="1"/>
  <c r="AS205" i="1"/>
  <c r="AS209" i="1"/>
  <c r="AS213" i="1"/>
  <c r="AS217" i="1"/>
  <c r="AS221" i="1"/>
  <c r="AS225" i="1"/>
  <c r="AS229" i="1"/>
  <c r="AS233" i="1"/>
  <c r="AS237" i="1"/>
  <c r="AS241" i="1"/>
  <c r="AS245" i="1"/>
  <c r="AS249" i="1"/>
  <c r="AS253" i="1"/>
  <c r="AS257" i="1"/>
  <c r="AS261" i="1"/>
  <c r="AS265" i="1"/>
  <c r="AS269" i="1"/>
  <c r="AS273" i="1"/>
  <c r="AS277" i="1"/>
  <c r="AS281" i="1"/>
  <c r="AS285" i="1"/>
  <c r="AS289" i="1"/>
  <c r="AS293" i="1"/>
  <c r="AS297" i="1"/>
  <c r="AS301" i="1"/>
  <c r="AS305" i="1"/>
  <c r="AS309" i="1"/>
  <c r="AS313" i="1"/>
  <c r="AS317" i="1"/>
  <c r="AS321" i="1"/>
  <c r="AS325" i="1"/>
  <c r="AS329" i="1"/>
  <c r="AS333" i="1"/>
  <c r="AS337" i="1"/>
  <c r="AS341" i="1"/>
  <c r="AS345" i="1"/>
  <c r="AS349" i="1"/>
  <c r="AS353" i="1"/>
  <c r="AS357" i="1"/>
  <c r="AS361" i="1"/>
  <c r="AS365" i="1"/>
  <c r="AS42" i="1"/>
  <c r="AS58" i="1"/>
  <c r="AS74" i="1"/>
  <c r="AS90" i="1"/>
  <c r="AS106" i="1"/>
  <c r="AS122" i="1"/>
  <c r="AS138" i="1"/>
  <c r="AS154" i="1"/>
  <c r="AS170" i="1"/>
  <c r="AS186" i="1"/>
  <c r="AS202" i="1"/>
  <c r="AS218" i="1"/>
  <c r="AS234" i="1"/>
  <c r="AS250" i="1"/>
  <c r="AS266" i="1"/>
  <c r="AS282" i="1"/>
  <c r="AS298" i="1"/>
  <c r="AS307" i="1"/>
  <c r="AS315" i="1"/>
  <c r="AS323" i="1"/>
  <c r="AS331" i="1"/>
  <c r="AS339" i="1"/>
  <c r="AS347" i="1"/>
  <c r="AS355" i="1"/>
  <c r="AS363" i="1"/>
  <c r="AS369" i="1"/>
  <c r="AS373" i="1"/>
  <c r="AS377" i="1"/>
  <c r="AS381" i="1"/>
  <c r="AS385" i="1"/>
  <c r="AS389" i="1"/>
  <c r="AS393" i="1"/>
  <c r="AS397" i="1"/>
  <c r="AS401" i="1"/>
  <c r="AS405" i="1"/>
  <c r="AS409" i="1"/>
  <c r="AS413" i="1"/>
  <c r="AS417" i="1"/>
  <c r="AS421" i="1"/>
  <c r="AS425" i="1"/>
  <c r="AS429" i="1"/>
  <c r="AS433" i="1"/>
  <c r="AS437" i="1"/>
  <c r="AS441" i="1"/>
  <c r="AS445" i="1"/>
  <c r="AS449" i="1"/>
  <c r="AS453" i="1"/>
  <c r="AS457" i="1"/>
  <c r="AS461" i="1"/>
  <c r="AS465" i="1"/>
  <c r="AS469" i="1"/>
  <c r="AS473" i="1"/>
  <c r="AS477" i="1"/>
  <c r="AS481" i="1"/>
  <c r="AS485" i="1"/>
  <c r="AS489" i="1"/>
  <c r="AS493" i="1"/>
  <c r="AS30" i="1"/>
  <c r="AS46" i="1"/>
  <c r="AS62" i="1"/>
  <c r="AS78" i="1"/>
  <c r="AS94" i="1"/>
  <c r="AS110" i="1"/>
  <c r="AS126" i="1"/>
  <c r="AS142" i="1"/>
  <c r="AS158" i="1"/>
  <c r="AS174" i="1"/>
  <c r="AS190" i="1"/>
  <c r="AS206" i="1"/>
  <c r="AS222" i="1"/>
  <c r="AS238" i="1"/>
  <c r="AS254" i="1"/>
  <c r="AS270" i="1"/>
  <c r="AS286" i="1"/>
  <c r="AS302" i="1"/>
  <c r="AS310" i="1"/>
  <c r="AS318" i="1"/>
  <c r="AS326" i="1"/>
  <c r="AS334" i="1"/>
  <c r="AS342" i="1"/>
  <c r="AS350" i="1"/>
  <c r="AS358" i="1"/>
  <c r="AS366" i="1"/>
  <c r="AS370" i="1"/>
  <c r="AS374" i="1"/>
  <c r="AS378" i="1"/>
  <c r="AS382" i="1"/>
  <c r="AS386" i="1"/>
  <c r="AS390" i="1"/>
  <c r="AS394" i="1"/>
  <c r="AS398" i="1"/>
  <c r="AS402" i="1"/>
  <c r="AS406" i="1"/>
  <c r="AS410" i="1"/>
  <c r="AS414" i="1"/>
  <c r="AS418" i="1"/>
  <c r="AS422" i="1"/>
  <c r="AS426" i="1"/>
  <c r="AS430" i="1"/>
  <c r="AS434" i="1"/>
  <c r="AS438" i="1"/>
  <c r="AS442" i="1"/>
  <c r="AS446" i="1"/>
  <c r="AS450" i="1"/>
  <c r="AS454" i="1"/>
  <c r="AS458" i="1"/>
  <c r="AS462" i="1"/>
  <c r="AS466" i="1"/>
  <c r="AS470" i="1"/>
  <c r="AS474" i="1"/>
  <c r="AS478" i="1"/>
  <c r="AS482" i="1"/>
  <c r="AS486" i="1"/>
  <c r="AS490" i="1"/>
  <c r="AS494" i="1"/>
  <c r="AS38" i="1"/>
  <c r="AS86" i="1"/>
  <c r="AS118" i="1"/>
  <c r="AS150" i="1"/>
  <c r="AS182" i="1"/>
  <c r="AS214" i="1"/>
  <c r="AS246" i="1"/>
  <c r="AS278" i="1"/>
  <c r="AS306" i="1"/>
  <c r="AS322" i="1"/>
  <c r="AS338" i="1"/>
  <c r="AS354" i="1"/>
  <c r="AS368" i="1"/>
  <c r="AS376" i="1"/>
  <c r="AS384" i="1"/>
  <c r="AS392" i="1"/>
  <c r="AS400" i="1"/>
  <c r="AS408" i="1"/>
  <c r="AS416" i="1"/>
  <c r="AS424" i="1"/>
  <c r="AS432" i="1"/>
  <c r="AS440" i="1"/>
  <c r="AS448" i="1"/>
  <c r="AS456" i="1"/>
  <c r="AS464" i="1"/>
  <c r="AS472" i="1"/>
  <c r="AS484" i="1"/>
  <c r="AS34" i="1"/>
  <c r="AS50" i="1"/>
  <c r="AS66" i="1"/>
  <c r="AS82" i="1"/>
  <c r="AS98" i="1"/>
  <c r="AS114" i="1"/>
  <c r="AS130" i="1"/>
  <c r="AS146" i="1"/>
  <c r="AS162" i="1"/>
  <c r="AS178" i="1"/>
  <c r="AS194" i="1"/>
  <c r="AS210" i="1"/>
  <c r="AS226" i="1"/>
  <c r="AS242" i="1"/>
  <c r="AS258" i="1"/>
  <c r="AS274" i="1"/>
  <c r="AS290" i="1"/>
  <c r="AS303" i="1"/>
  <c r="AS311" i="1"/>
  <c r="AS319" i="1"/>
  <c r="AS327" i="1"/>
  <c r="AS335" i="1"/>
  <c r="AS343" i="1"/>
  <c r="AS351" i="1"/>
  <c r="AS359" i="1"/>
  <c r="AS367" i="1"/>
  <c r="AS371" i="1"/>
  <c r="AS375" i="1"/>
  <c r="AS379" i="1"/>
  <c r="AS383" i="1"/>
  <c r="AS387" i="1"/>
  <c r="AS391" i="1"/>
  <c r="AS395" i="1"/>
  <c r="AS399" i="1"/>
  <c r="AS403" i="1"/>
  <c r="AS407" i="1"/>
  <c r="AS411" i="1"/>
  <c r="AS415" i="1"/>
  <c r="AS419" i="1"/>
  <c r="AS423" i="1"/>
  <c r="AS427" i="1"/>
  <c r="AS431" i="1"/>
  <c r="AS435" i="1"/>
  <c r="AS439" i="1"/>
  <c r="AS443" i="1"/>
  <c r="AS447" i="1"/>
  <c r="AS451" i="1"/>
  <c r="AS455" i="1"/>
  <c r="AS459" i="1"/>
  <c r="AS463" i="1"/>
  <c r="AS467" i="1"/>
  <c r="AS471" i="1"/>
  <c r="AS475" i="1"/>
  <c r="AS479" i="1"/>
  <c r="AS483" i="1"/>
  <c r="AS487" i="1"/>
  <c r="AS491" i="1"/>
  <c r="AS495" i="1"/>
  <c r="AS54" i="1"/>
  <c r="AS70" i="1"/>
  <c r="AS102" i="1"/>
  <c r="AS134" i="1"/>
  <c r="AS166" i="1"/>
  <c r="AS198" i="1"/>
  <c r="AS230" i="1"/>
  <c r="AS262" i="1"/>
  <c r="AS294" i="1"/>
  <c r="AS314" i="1"/>
  <c r="AS330" i="1"/>
  <c r="AS346" i="1"/>
  <c r="AS362" i="1"/>
  <c r="AS372" i="1"/>
  <c r="AS380" i="1"/>
  <c r="AS388" i="1"/>
  <c r="AS396" i="1"/>
  <c r="AS404" i="1"/>
  <c r="AS412" i="1"/>
  <c r="AS420" i="1"/>
  <c r="AS428" i="1"/>
  <c r="AS436" i="1"/>
  <c r="AS444" i="1"/>
  <c r="AS452" i="1"/>
  <c r="AS460" i="1"/>
  <c r="AS468" i="1"/>
  <c r="AS480" i="1"/>
  <c r="AS476" i="1"/>
  <c r="AS492" i="1"/>
  <c r="AS488" i="1"/>
  <c r="S496" i="1"/>
  <c r="AO30" i="1"/>
  <c r="AO38" i="1"/>
  <c r="AO46" i="1"/>
  <c r="AO54" i="1"/>
  <c r="AO62" i="1"/>
  <c r="AO70" i="1"/>
  <c r="AO78" i="1"/>
  <c r="AO86" i="1"/>
  <c r="AO94" i="1"/>
  <c r="AO102" i="1"/>
  <c r="AO110" i="1"/>
  <c r="AO118" i="1"/>
  <c r="AO126" i="1"/>
  <c r="AO134" i="1"/>
  <c r="AO142" i="1"/>
  <c r="AO150" i="1"/>
  <c r="AO158" i="1"/>
  <c r="AO166" i="1"/>
  <c r="AO174" i="1"/>
  <c r="AO182" i="1"/>
  <c r="AO190" i="1"/>
  <c r="AO27" i="1"/>
  <c r="AO95" i="1"/>
  <c r="AO111" i="1"/>
  <c r="AO127" i="1"/>
  <c r="AO141" i="1"/>
  <c r="AO157" i="1"/>
  <c r="AO173" i="1"/>
  <c r="AO189" i="1"/>
  <c r="AO31" i="1"/>
  <c r="AO39" i="1"/>
  <c r="AO47" i="1"/>
  <c r="AO55" i="1"/>
  <c r="AO63" i="1"/>
  <c r="AO73" i="1"/>
  <c r="AO81" i="1"/>
  <c r="AO93" i="1"/>
  <c r="AO109" i="1"/>
  <c r="AO125" i="1"/>
  <c r="AO143" i="1"/>
  <c r="AO159" i="1"/>
  <c r="AO175" i="1"/>
  <c r="AO191" i="1"/>
  <c r="AO203" i="1"/>
  <c r="AO211" i="1"/>
  <c r="AO219" i="1"/>
  <c r="AO227" i="1"/>
  <c r="AO235" i="1"/>
  <c r="AO243" i="1"/>
  <c r="AO251" i="1"/>
  <c r="AO259" i="1"/>
  <c r="AO267" i="1"/>
  <c r="AO275" i="1"/>
  <c r="AO283" i="1"/>
  <c r="AO291" i="1"/>
  <c r="AO299" i="1"/>
  <c r="AO307" i="1"/>
  <c r="AO315" i="1"/>
  <c r="AO323" i="1"/>
  <c r="AO331" i="1"/>
  <c r="AO339" i="1"/>
  <c r="AO347" i="1"/>
  <c r="AO355" i="1"/>
  <c r="AO363" i="1"/>
  <c r="AO371" i="1"/>
  <c r="AO379" i="1"/>
  <c r="AO387" i="1"/>
  <c r="AO395" i="1"/>
  <c r="AO403" i="1"/>
  <c r="AO411" i="1"/>
  <c r="AO419" i="1"/>
  <c r="AO427" i="1"/>
  <c r="AO435" i="1"/>
  <c r="AO240" i="1"/>
  <c r="AO260" i="1"/>
  <c r="AO276" i="1"/>
  <c r="AO294" i="1"/>
  <c r="AO310" i="1"/>
  <c r="AO328" i="1"/>
  <c r="AO344" i="1"/>
  <c r="AO360" i="1"/>
  <c r="AO376" i="1"/>
  <c r="AO392" i="1"/>
  <c r="AO410" i="1"/>
  <c r="AO426" i="1"/>
  <c r="AO442" i="1"/>
  <c r="AO458" i="1"/>
  <c r="AO474" i="1"/>
  <c r="AO490" i="1"/>
  <c r="AO204" i="1"/>
  <c r="AO212" i="1"/>
  <c r="AO222" i="1"/>
  <c r="AO230" i="1"/>
  <c r="AO238" i="1"/>
  <c r="AO252" i="1"/>
  <c r="AO266" i="1"/>
  <c r="AO282" i="1"/>
  <c r="AO296" i="1"/>
  <c r="AO312" i="1"/>
  <c r="AO326" i="1"/>
  <c r="AO342" i="1"/>
  <c r="AO358" i="1"/>
  <c r="AO374" i="1"/>
  <c r="AO390" i="1"/>
  <c r="AO404" i="1"/>
  <c r="AO420" i="1"/>
  <c r="AO436" i="1"/>
  <c r="AO452" i="1"/>
  <c r="AO468" i="1"/>
  <c r="AO484" i="1"/>
  <c r="AO459" i="1"/>
  <c r="AO491" i="1"/>
  <c r="AO479" i="1"/>
  <c r="AO485" i="1"/>
  <c r="AO465" i="1"/>
  <c r="AO461" i="1"/>
  <c r="AO471" i="1"/>
  <c r="V27" i="1"/>
  <c r="V60" i="1"/>
  <c r="V76" i="1"/>
  <c r="V90" i="1"/>
  <c r="V104" i="1"/>
  <c r="V118" i="1"/>
  <c r="V134" i="1"/>
  <c r="V150" i="1"/>
  <c r="V166" i="1"/>
  <c r="V36" i="1"/>
  <c r="V44" i="1"/>
  <c r="V54" i="1"/>
  <c r="V70" i="1"/>
  <c r="V88" i="1"/>
  <c r="V106" i="1"/>
  <c r="V124" i="1"/>
  <c r="V140" i="1"/>
  <c r="V156" i="1"/>
  <c r="V41" i="1"/>
  <c r="V73" i="1"/>
  <c r="V105" i="1"/>
  <c r="V137" i="1"/>
  <c r="V301" i="1"/>
  <c r="V329" i="1"/>
  <c r="V343" i="1"/>
  <c r="V357" i="1"/>
  <c r="V371" i="1"/>
  <c r="V385" i="1"/>
  <c r="V399" i="1"/>
  <c r="V413" i="1"/>
  <c r="V429" i="1"/>
  <c r="V443" i="1"/>
  <c r="V457" i="1"/>
  <c r="V473" i="1"/>
  <c r="V489" i="1"/>
  <c r="V45" i="1"/>
  <c r="V101" i="1"/>
  <c r="V165" i="1"/>
  <c r="V55" i="1"/>
  <c r="V87" i="1"/>
  <c r="V119" i="1"/>
  <c r="V151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9" i="1"/>
  <c r="V319" i="1"/>
  <c r="V337" i="1"/>
  <c r="V355" i="1"/>
  <c r="V373" i="1"/>
  <c r="V391" i="1"/>
  <c r="V409" i="1"/>
  <c r="V427" i="1"/>
  <c r="V445" i="1"/>
  <c r="V463" i="1"/>
  <c r="V479" i="1"/>
  <c r="V35" i="1"/>
  <c r="V67" i="1"/>
  <c r="V99" i="1"/>
  <c r="V131" i="1"/>
  <c r="V163" i="1"/>
  <c r="V53" i="1"/>
  <c r="V125" i="1"/>
  <c r="V184" i="1"/>
  <c r="V216" i="1"/>
  <c r="V248" i="1"/>
  <c r="V280" i="1"/>
  <c r="V312" i="1"/>
  <c r="V344" i="1"/>
  <c r="V376" i="1"/>
  <c r="V408" i="1"/>
  <c r="V440" i="1"/>
  <c r="V472" i="1"/>
  <c r="V238" i="1"/>
  <c r="V294" i="1"/>
  <c r="V350" i="1"/>
  <c r="V414" i="1"/>
  <c r="V470" i="1"/>
  <c r="V468" i="1"/>
  <c r="V226" i="1"/>
  <c r="V282" i="1"/>
  <c r="V362" i="1"/>
  <c r="V426" i="1"/>
  <c r="V174" i="1"/>
  <c r="V206" i="1"/>
  <c r="V262" i="1"/>
  <c r="V334" i="1"/>
  <c r="V406" i="1"/>
  <c r="V478" i="1"/>
  <c r="V460" i="1"/>
  <c r="V210" i="1"/>
  <c r="V274" i="1"/>
  <c r="V354" i="1"/>
  <c r="V434" i="1"/>
  <c r="V172" i="1"/>
  <c r="V204" i="1"/>
  <c r="V236" i="1"/>
  <c r="V268" i="1"/>
  <c r="V300" i="1"/>
  <c r="V332" i="1"/>
  <c r="V364" i="1"/>
  <c r="V396" i="1"/>
  <c r="V290" i="1"/>
  <c r="V178" i="1"/>
  <c r="AO32" i="1"/>
  <c r="AO40" i="1"/>
  <c r="AO48" i="1"/>
  <c r="AO56" i="1"/>
  <c r="AO64" i="1"/>
  <c r="AO72" i="1"/>
  <c r="AO80" i="1"/>
  <c r="AO88" i="1"/>
  <c r="AO96" i="1"/>
  <c r="AO104" i="1"/>
  <c r="AO112" i="1"/>
  <c r="AO120" i="1"/>
  <c r="AO128" i="1"/>
  <c r="AO136" i="1"/>
  <c r="AO144" i="1"/>
  <c r="AO152" i="1"/>
  <c r="AO160" i="1"/>
  <c r="AO168" i="1"/>
  <c r="AO176" i="1"/>
  <c r="AO184" i="1"/>
  <c r="AO192" i="1"/>
  <c r="AO69" i="1"/>
  <c r="AO99" i="1"/>
  <c r="AO115" i="1"/>
  <c r="AO129" i="1"/>
  <c r="AO145" i="1"/>
  <c r="AO161" i="1"/>
  <c r="AO177" i="1"/>
  <c r="AO193" i="1"/>
  <c r="AO33" i="1"/>
  <c r="AO41" i="1"/>
  <c r="AO49" i="1"/>
  <c r="AO57" i="1"/>
  <c r="AO65" i="1"/>
  <c r="AO75" i="1"/>
  <c r="AO83" i="1"/>
  <c r="AO97" i="1"/>
  <c r="AO113" i="1"/>
  <c r="AO131" i="1"/>
  <c r="AO147" i="1"/>
  <c r="AO163" i="1"/>
  <c r="AO179" i="1"/>
  <c r="AO197" i="1"/>
  <c r="AO205" i="1"/>
  <c r="AO213" i="1"/>
  <c r="AO221" i="1"/>
  <c r="AO229" i="1"/>
  <c r="AO237" i="1"/>
  <c r="AO245" i="1"/>
  <c r="AO253" i="1"/>
  <c r="AO261" i="1"/>
  <c r="AO269" i="1"/>
  <c r="AO277" i="1"/>
  <c r="AO285" i="1"/>
  <c r="AO293" i="1"/>
  <c r="AO301" i="1"/>
  <c r="AO309" i="1"/>
  <c r="AO317" i="1"/>
  <c r="AO325" i="1"/>
  <c r="AO333" i="1"/>
  <c r="AO341" i="1"/>
  <c r="AO349" i="1"/>
  <c r="AO357" i="1"/>
  <c r="AO365" i="1"/>
  <c r="AO373" i="1"/>
  <c r="AO381" i="1"/>
  <c r="AO389" i="1"/>
  <c r="AO397" i="1"/>
  <c r="AO405" i="1"/>
  <c r="AO413" i="1"/>
  <c r="AO421" i="1"/>
  <c r="AO429" i="1"/>
  <c r="AO437" i="1"/>
  <c r="AO246" i="1"/>
  <c r="AO264" i="1"/>
  <c r="AO280" i="1"/>
  <c r="AO298" i="1"/>
  <c r="AO316" i="1"/>
  <c r="AO332" i="1"/>
  <c r="AO348" i="1"/>
  <c r="AO364" i="1"/>
  <c r="AO380" i="1"/>
  <c r="AO396" i="1"/>
  <c r="AO414" i="1"/>
  <c r="AO430" i="1"/>
  <c r="AO446" i="1"/>
  <c r="AO462" i="1"/>
  <c r="AO478" i="1"/>
  <c r="AO198" i="1"/>
  <c r="AO206" i="1"/>
  <c r="AO214" i="1"/>
  <c r="AO224" i="1"/>
  <c r="AO232" i="1"/>
  <c r="AO242" i="1"/>
  <c r="AO256" i="1"/>
  <c r="AO270" i="1"/>
  <c r="AO284" i="1"/>
  <c r="AO300" i="1"/>
  <c r="AO314" i="1"/>
  <c r="AO330" i="1"/>
  <c r="AO346" i="1"/>
  <c r="AO362" i="1"/>
  <c r="AO378" i="1"/>
  <c r="AO394" i="1"/>
  <c r="AO408" i="1"/>
  <c r="AO424" i="1"/>
  <c r="AO440" i="1"/>
  <c r="AO456" i="1"/>
  <c r="AO472" i="1"/>
  <c r="AO488" i="1"/>
  <c r="AO467" i="1"/>
  <c r="AO493" i="1"/>
  <c r="AO492" i="1"/>
  <c r="AO441" i="1"/>
  <c r="AO473" i="1"/>
  <c r="AO447" i="1"/>
  <c r="AO487" i="1"/>
  <c r="V30" i="1"/>
  <c r="V64" i="1"/>
  <c r="V78" i="1"/>
  <c r="V94" i="1"/>
  <c r="V108" i="1"/>
  <c r="V122" i="1"/>
  <c r="V138" i="1"/>
  <c r="V154" i="1"/>
  <c r="V28" i="1"/>
  <c r="V38" i="1"/>
  <c r="V46" i="1"/>
  <c r="V58" i="1"/>
  <c r="V74" i="1"/>
  <c r="V92" i="1"/>
  <c r="V110" i="1"/>
  <c r="V128" i="1"/>
  <c r="V144" i="1"/>
  <c r="V160" i="1"/>
  <c r="V49" i="1"/>
  <c r="V81" i="1"/>
  <c r="V113" i="1"/>
  <c r="V145" i="1"/>
  <c r="V315" i="1"/>
  <c r="V331" i="1"/>
  <c r="V345" i="1"/>
  <c r="V361" i="1"/>
  <c r="V375" i="1"/>
  <c r="V389" i="1"/>
  <c r="V403" i="1"/>
  <c r="V417" i="1"/>
  <c r="V433" i="1"/>
  <c r="V447" i="1"/>
  <c r="V461" i="1"/>
  <c r="V477" i="1"/>
  <c r="V491" i="1"/>
  <c r="V61" i="1"/>
  <c r="V109" i="1"/>
  <c r="V31" i="1"/>
  <c r="V63" i="1"/>
  <c r="V95" i="1"/>
  <c r="V127" i="1"/>
  <c r="V159" i="1"/>
  <c r="V173" i="1"/>
  <c r="V181" i="1"/>
  <c r="V189" i="1"/>
  <c r="V197" i="1"/>
  <c r="V205" i="1"/>
  <c r="V213" i="1"/>
  <c r="V221" i="1"/>
  <c r="V229" i="1"/>
  <c r="V237" i="1"/>
  <c r="V245" i="1"/>
  <c r="V253" i="1"/>
  <c r="V261" i="1"/>
  <c r="V269" i="1"/>
  <c r="V277" i="1"/>
  <c r="V285" i="1"/>
  <c r="V293" i="1"/>
  <c r="V303" i="1"/>
  <c r="V311" i="1"/>
  <c r="V323" i="1"/>
  <c r="V341" i="1"/>
  <c r="V359" i="1"/>
  <c r="V377" i="1"/>
  <c r="V395" i="1"/>
  <c r="V415" i="1"/>
  <c r="V431" i="1"/>
  <c r="V451" i="1"/>
  <c r="V467" i="1"/>
  <c r="V483" i="1"/>
  <c r="V43" i="1"/>
  <c r="V75" i="1"/>
  <c r="V107" i="1"/>
  <c r="V139" i="1"/>
  <c r="V168" i="1"/>
  <c r="V69" i="1"/>
  <c r="V149" i="1"/>
  <c r="V192" i="1"/>
  <c r="V224" i="1"/>
  <c r="V256" i="1"/>
  <c r="V288" i="1"/>
  <c r="V320" i="1"/>
  <c r="V352" i="1"/>
  <c r="V384" i="1"/>
  <c r="V416" i="1"/>
  <c r="V448" i="1"/>
  <c r="V480" i="1"/>
  <c r="V254" i="1"/>
  <c r="V310" i="1"/>
  <c r="V374" i="1"/>
  <c r="V430" i="1"/>
  <c r="V486" i="1"/>
  <c r="V476" i="1"/>
  <c r="V234" i="1"/>
  <c r="V306" i="1"/>
  <c r="V378" i="1"/>
  <c r="V458" i="1"/>
  <c r="V182" i="1"/>
  <c r="V214" i="1"/>
  <c r="V286" i="1"/>
  <c r="V358" i="1"/>
  <c r="V422" i="1"/>
  <c r="V494" i="1"/>
  <c r="V484" i="1"/>
  <c r="V218" i="1"/>
  <c r="V298" i="1"/>
  <c r="V370" i="1"/>
  <c r="V450" i="1"/>
  <c r="V180" i="1"/>
  <c r="V212" i="1"/>
  <c r="V244" i="1"/>
  <c r="V276" i="1"/>
  <c r="V308" i="1"/>
  <c r="V340" i="1"/>
  <c r="V372" i="1"/>
  <c r="V404" i="1"/>
  <c r="V346" i="1"/>
  <c r="AO42" i="1"/>
  <c r="AO58" i="1"/>
  <c r="AO74" i="1"/>
  <c r="AO90" i="1"/>
  <c r="AO106" i="1"/>
  <c r="AO122" i="1"/>
  <c r="AO138" i="1"/>
  <c r="AO154" i="1"/>
  <c r="AO170" i="1"/>
  <c r="AO186" i="1"/>
  <c r="AO85" i="1"/>
  <c r="AO119" i="1"/>
  <c r="AO149" i="1"/>
  <c r="AO181" i="1"/>
  <c r="AO35" i="1"/>
  <c r="AO51" i="1"/>
  <c r="AO67" i="1"/>
  <c r="AO87" i="1"/>
  <c r="AO117" i="1"/>
  <c r="AO151" i="1"/>
  <c r="AO183" i="1"/>
  <c r="AO207" i="1"/>
  <c r="AO223" i="1"/>
  <c r="AO239" i="1"/>
  <c r="AO255" i="1"/>
  <c r="AO271" i="1"/>
  <c r="AO287" i="1"/>
  <c r="AO303" i="1"/>
  <c r="AO319" i="1"/>
  <c r="AO335" i="1"/>
  <c r="AO351" i="1"/>
  <c r="AO367" i="1"/>
  <c r="AO383" i="1"/>
  <c r="AO399" i="1"/>
  <c r="AO415" i="1"/>
  <c r="AO431" i="1"/>
  <c r="AO250" i="1"/>
  <c r="AO286" i="1"/>
  <c r="AO318" i="1"/>
  <c r="AO352" i="1"/>
  <c r="AO384" i="1"/>
  <c r="AO418" i="1"/>
  <c r="AO450" i="1"/>
  <c r="AO482" i="1"/>
  <c r="AO208" i="1"/>
  <c r="AO226" i="1"/>
  <c r="AO244" i="1"/>
  <c r="AO274" i="1"/>
  <c r="AO304" i="1"/>
  <c r="AO334" i="1"/>
  <c r="AO366" i="1"/>
  <c r="AO398" i="1"/>
  <c r="AO428" i="1"/>
  <c r="AO460" i="1"/>
  <c r="AO443" i="1"/>
  <c r="AO495" i="1"/>
  <c r="AO449" i="1"/>
  <c r="AO455" i="1"/>
  <c r="V50" i="1"/>
  <c r="V82" i="1"/>
  <c r="V112" i="1"/>
  <c r="V142" i="1"/>
  <c r="V32" i="1"/>
  <c r="V48" i="1"/>
  <c r="V80" i="1"/>
  <c r="V116" i="1"/>
  <c r="V148" i="1"/>
  <c r="V57" i="1"/>
  <c r="V121" i="1"/>
  <c r="V321" i="1"/>
  <c r="V349" i="1"/>
  <c r="V379" i="1"/>
  <c r="V407" i="1"/>
  <c r="V437" i="1"/>
  <c r="V465" i="1"/>
  <c r="V495" i="1"/>
  <c r="V133" i="1"/>
  <c r="V71" i="1"/>
  <c r="V135" i="1"/>
  <c r="V175" i="1"/>
  <c r="V191" i="1"/>
  <c r="V207" i="1"/>
  <c r="V223" i="1"/>
  <c r="V239" i="1"/>
  <c r="V255" i="1"/>
  <c r="V271" i="1"/>
  <c r="V287" i="1"/>
  <c r="V305" i="1"/>
  <c r="V327" i="1"/>
  <c r="V363" i="1"/>
  <c r="V401" i="1"/>
  <c r="V435" i="1"/>
  <c r="V471" i="1"/>
  <c r="V51" i="1"/>
  <c r="V115" i="1"/>
  <c r="V170" i="1"/>
  <c r="V157" i="1"/>
  <c r="V232" i="1"/>
  <c r="V296" i="1"/>
  <c r="V360" i="1"/>
  <c r="V424" i="1"/>
  <c r="V488" i="1"/>
  <c r="V326" i="1"/>
  <c r="V446" i="1"/>
  <c r="V186" i="1"/>
  <c r="V314" i="1"/>
  <c r="V466" i="1"/>
  <c r="V230" i="1"/>
  <c r="V366" i="1"/>
  <c r="V428" i="1"/>
  <c r="V242" i="1"/>
  <c r="V386" i="1"/>
  <c r="V188" i="1"/>
  <c r="V252" i="1"/>
  <c r="V316" i="1"/>
  <c r="V380" i="1"/>
  <c r="V402" i="1"/>
  <c r="AO199" i="1"/>
  <c r="AO444" i="1"/>
  <c r="V40" i="1"/>
  <c r="V89" i="1"/>
  <c r="V393" i="1"/>
  <c r="V449" i="1"/>
  <c r="V481" i="1"/>
  <c r="V103" i="1"/>
  <c r="V183" i="1"/>
  <c r="V247" i="1"/>
  <c r="V295" i="1"/>
  <c r="V347" i="1"/>
  <c r="V419" i="1"/>
  <c r="V487" i="1"/>
  <c r="V147" i="1"/>
  <c r="V264" i="1"/>
  <c r="V456" i="1"/>
  <c r="V250" i="1"/>
  <c r="V190" i="1"/>
  <c r="V438" i="1"/>
  <c r="V322" i="1"/>
  <c r="V474" i="1"/>
  <c r="V220" i="1"/>
  <c r="V348" i="1"/>
  <c r="AO36" i="1"/>
  <c r="AO84" i="1"/>
  <c r="AO132" i="1"/>
  <c r="AO180" i="1"/>
  <c r="AO137" i="1"/>
  <c r="AO45" i="1"/>
  <c r="AO79" i="1"/>
  <c r="AO139" i="1"/>
  <c r="AO217" i="1"/>
  <c r="AO249" i="1"/>
  <c r="AO281" i="1"/>
  <c r="AO313" i="1"/>
  <c r="AO345" i="1"/>
  <c r="AO377" i="1"/>
  <c r="AO409" i="1"/>
  <c r="AO218" i="1"/>
  <c r="AO306" i="1"/>
  <c r="AO372" i="1"/>
  <c r="AO470" i="1"/>
  <c r="AO220" i="1"/>
  <c r="AO322" i="1"/>
  <c r="AO386" i="1"/>
  <c r="AO448" i="1"/>
  <c r="AO483" i="1"/>
  <c r="AO494" i="1"/>
  <c r="V100" i="1"/>
  <c r="V42" i="1"/>
  <c r="V102" i="1"/>
  <c r="V97" i="1"/>
  <c r="V339" i="1"/>
  <c r="V425" i="1"/>
  <c r="V485" i="1"/>
  <c r="V111" i="1"/>
  <c r="V185" i="1"/>
  <c r="V217" i="1"/>
  <c r="V281" i="1"/>
  <c r="V351" i="1"/>
  <c r="V423" i="1"/>
  <c r="V493" i="1"/>
  <c r="V155" i="1"/>
  <c r="V272" i="1"/>
  <c r="V400" i="1"/>
  <c r="V278" i="1"/>
  <c r="V258" i="1"/>
  <c r="V318" i="1"/>
  <c r="V330" i="1"/>
  <c r="V228" i="1"/>
  <c r="V452" i="1"/>
  <c r="AO28" i="1"/>
  <c r="AO44" i="1"/>
  <c r="AO60" i="1"/>
  <c r="AO76" i="1"/>
  <c r="AO92" i="1"/>
  <c r="AO108" i="1"/>
  <c r="AO124" i="1"/>
  <c r="AO140" i="1"/>
  <c r="AO156" i="1"/>
  <c r="AO172" i="1"/>
  <c r="AO188" i="1"/>
  <c r="AO91" i="1"/>
  <c r="AO123" i="1"/>
  <c r="AO153" i="1"/>
  <c r="AO185" i="1"/>
  <c r="AO37" i="1"/>
  <c r="AO53" i="1"/>
  <c r="AO71" i="1"/>
  <c r="AO89" i="1"/>
  <c r="AO121" i="1"/>
  <c r="AO155" i="1"/>
  <c r="AO187" i="1"/>
  <c r="AO209" i="1"/>
  <c r="AO225" i="1"/>
  <c r="AO241" i="1"/>
  <c r="AO257" i="1"/>
  <c r="AO273" i="1"/>
  <c r="AO289" i="1"/>
  <c r="AO305" i="1"/>
  <c r="AO321" i="1"/>
  <c r="AO337" i="1"/>
  <c r="AO353" i="1"/>
  <c r="AO369" i="1"/>
  <c r="AO385" i="1"/>
  <c r="AO401" i="1"/>
  <c r="AO417" i="1"/>
  <c r="AO433" i="1"/>
  <c r="AO254" i="1"/>
  <c r="AO290" i="1"/>
  <c r="AO324" i="1"/>
  <c r="AO356" i="1"/>
  <c r="AO388" i="1"/>
  <c r="AO422" i="1"/>
  <c r="AO454" i="1"/>
  <c r="AO486" i="1"/>
  <c r="AO210" i="1"/>
  <c r="AO228" i="1"/>
  <c r="AO248" i="1"/>
  <c r="AO278" i="1"/>
  <c r="AO308" i="1"/>
  <c r="AO338" i="1"/>
  <c r="AO370" i="1"/>
  <c r="AO402" i="1"/>
  <c r="AO432" i="1"/>
  <c r="AO464" i="1"/>
  <c r="AO451" i="1"/>
  <c r="AO481" i="1"/>
  <c r="AO457" i="1"/>
  <c r="AO463" i="1"/>
  <c r="V56" i="1"/>
  <c r="V86" i="1"/>
  <c r="V114" i="1"/>
  <c r="V146" i="1"/>
  <c r="V34" i="1"/>
  <c r="V52" i="1"/>
  <c r="V84" i="1"/>
  <c r="V120" i="1"/>
  <c r="V152" i="1"/>
  <c r="V65" i="1"/>
  <c r="V129" i="1"/>
  <c r="V325" i="1"/>
  <c r="V353" i="1"/>
  <c r="V381" i="1"/>
  <c r="V411" i="1"/>
  <c r="V439" i="1"/>
  <c r="V469" i="1"/>
  <c r="V29" i="1"/>
  <c r="V141" i="1"/>
  <c r="V79" i="1"/>
  <c r="V143" i="1"/>
  <c r="V177" i="1"/>
  <c r="V193" i="1"/>
  <c r="V209" i="1"/>
  <c r="V225" i="1"/>
  <c r="V241" i="1"/>
  <c r="V257" i="1"/>
  <c r="V273" i="1"/>
  <c r="V289" i="1"/>
  <c r="V307" i="1"/>
  <c r="V333" i="1"/>
  <c r="V369" i="1"/>
  <c r="V405" i="1"/>
  <c r="V441" i="1"/>
  <c r="V475" i="1"/>
  <c r="V59" i="1"/>
  <c r="V123" i="1"/>
  <c r="V37" i="1"/>
  <c r="V176" i="1"/>
  <c r="V240" i="1"/>
  <c r="V304" i="1"/>
  <c r="V368" i="1"/>
  <c r="V432" i="1"/>
  <c r="V222" i="1"/>
  <c r="V342" i="1"/>
  <c r="V462" i="1"/>
  <c r="V202" i="1"/>
  <c r="V338" i="1"/>
  <c r="V490" i="1"/>
  <c r="V246" i="1"/>
  <c r="V390" i="1"/>
  <c r="V444" i="1"/>
  <c r="V266" i="1"/>
  <c r="V410" i="1"/>
  <c r="V196" i="1"/>
  <c r="V260" i="1"/>
  <c r="V324" i="1"/>
  <c r="V388" i="1"/>
  <c r="V442" i="1"/>
  <c r="AO34" i="1"/>
  <c r="AO50" i="1"/>
  <c r="AO66" i="1"/>
  <c r="AO82" i="1"/>
  <c r="AO98" i="1"/>
  <c r="AO114" i="1"/>
  <c r="AO130" i="1"/>
  <c r="AO146" i="1"/>
  <c r="AO162" i="1"/>
  <c r="AO178" i="1"/>
  <c r="AO194" i="1"/>
  <c r="AO103" i="1"/>
  <c r="AO133" i="1"/>
  <c r="AO165" i="1"/>
  <c r="AO195" i="1"/>
  <c r="AO43" i="1"/>
  <c r="AO59" i="1"/>
  <c r="AO77" i="1"/>
  <c r="AO101" i="1"/>
  <c r="AO135" i="1"/>
  <c r="AO167" i="1"/>
  <c r="AO215" i="1"/>
  <c r="AO231" i="1"/>
  <c r="AO247" i="1"/>
  <c r="AO263" i="1"/>
  <c r="AO279" i="1"/>
  <c r="AO295" i="1"/>
  <c r="AO311" i="1"/>
  <c r="AO327" i="1"/>
  <c r="AO343" i="1"/>
  <c r="AO359" i="1"/>
  <c r="AO375" i="1"/>
  <c r="AO391" i="1"/>
  <c r="AO407" i="1"/>
  <c r="AO423" i="1"/>
  <c r="AO439" i="1"/>
  <c r="AO268" i="1"/>
  <c r="AO302" i="1"/>
  <c r="AO336" i="1"/>
  <c r="AO368" i="1"/>
  <c r="AO400" i="1"/>
  <c r="AO434" i="1"/>
  <c r="AO466" i="1"/>
  <c r="AO200" i="1"/>
  <c r="AO216" i="1"/>
  <c r="AO234" i="1"/>
  <c r="AO258" i="1"/>
  <c r="AO288" i="1"/>
  <c r="AO320" i="1"/>
  <c r="AO350" i="1"/>
  <c r="AO382" i="1"/>
  <c r="AO412" i="1"/>
  <c r="AO476" i="1"/>
  <c r="AO475" i="1"/>
  <c r="AO445" i="1"/>
  <c r="AO489" i="1"/>
  <c r="AO453" i="1"/>
  <c r="V68" i="1"/>
  <c r="V98" i="1"/>
  <c r="V126" i="1"/>
  <c r="V158" i="1"/>
  <c r="V62" i="1"/>
  <c r="V96" i="1"/>
  <c r="V132" i="1"/>
  <c r="V164" i="1"/>
  <c r="V153" i="1"/>
  <c r="V335" i="1"/>
  <c r="V365" i="1"/>
  <c r="V421" i="1"/>
  <c r="V77" i="1"/>
  <c r="V39" i="1"/>
  <c r="V167" i="1"/>
  <c r="V199" i="1"/>
  <c r="V215" i="1"/>
  <c r="V231" i="1"/>
  <c r="V263" i="1"/>
  <c r="V279" i="1"/>
  <c r="V313" i="1"/>
  <c r="V383" i="1"/>
  <c r="V455" i="1"/>
  <c r="V83" i="1"/>
  <c r="V93" i="1"/>
  <c r="V200" i="1"/>
  <c r="V328" i="1"/>
  <c r="V392" i="1"/>
  <c r="V270" i="1"/>
  <c r="V382" i="1"/>
  <c r="V420" i="1"/>
  <c r="V394" i="1"/>
  <c r="V302" i="1"/>
  <c r="V492" i="1"/>
  <c r="V284" i="1"/>
  <c r="V412" i="1"/>
  <c r="AO52" i="1"/>
  <c r="AO68" i="1"/>
  <c r="AO100" i="1"/>
  <c r="AO116" i="1"/>
  <c r="AO148" i="1"/>
  <c r="AO164" i="1"/>
  <c r="AO196" i="1"/>
  <c r="AO107" i="1"/>
  <c r="AO169" i="1"/>
  <c r="AO29" i="1"/>
  <c r="AO61" i="1"/>
  <c r="AO105" i="1"/>
  <c r="AO171" i="1"/>
  <c r="AO201" i="1"/>
  <c r="AO233" i="1"/>
  <c r="AO265" i="1"/>
  <c r="AO297" i="1"/>
  <c r="AO329" i="1"/>
  <c r="AO361" i="1"/>
  <c r="AO393" i="1"/>
  <c r="AO425" i="1"/>
  <c r="AO272" i="1"/>
  <c r="AO340" i="1"/>
  <c r="AO406" i="1"/>
  <c r="AO438" i="1"/>
  <c r="AO202" i="1"/>
  <c r="AO236" i="1"/>
  <c r="AO262" i="1"/>
  <c r="AO292" i="1"/>
  <c r="AO354" i="1"/>
  <c r="AO416" i="1"/>
  <c r="AO480" i="1"/>
  <c r="AO469" i="1"/>
  <c r="AO477" i="1"/>
  <c r="V72" i="1"/>
  <c r="V130" i="1"/>
  <c r="V162" i="1"/>
  <c r="V66" i="1"/>
  <c r="V136" i="1"/>
  <c r="V33" i="1"/>
  <c r="V161" i="1"/>
  <c r="V367" i="1"/>
  <c r="V397" i="1"/>
  <c r="V453" i="1"/>
  <c r="V85" i="1"/>
  <c r="V47" i="1"/>
  <c r="V169" i="1"/>
  <c r="V201" i="1"/>
  <c r="V233" i="1"/>
  <c r="V249" i="1"/>
  <c r="V265" i="1"/>
  <c r="V297" i="1"/>
  <c r="V317" i="1"/>
  <c r="V387" i="1"/>
  <c r="V459" i="1"/>
  <c r="V91" i="1"/>
  <c r="V117" i="1"/>
  <c r="V208" i="1"/>
  <c r="V336" i="1"/>
  <c r="V464" i="1"/>
  <c r="V398" i="1"/>
  <c r="V436" i="1"/>
  <c r="V418" i="1"/>
  <c r="V198" i="1"/>
  <c r="V454" i="1"/>
  <c r="V194" i="1"/>
  <c r="V482" i="1"/>
  <c r="V292" i="1"/>
  <c r="V356" i="1"/>
  <c r="AP40" i="1"/>
  <c r="AP56" i="1"/>
  <c r="AP72" i="1"/>
  <c r="AP88" i="1"/>
  <c r="AP104" i="1"/>
  <c r="AP120" i="1"/>
  <c r="AP136" i="1"/>
  <c r="AP152" i="1"/>
  <c r="AP168" i="1"/>
  <c r="AP184" i="1"/>
  <c r="AP200" i="1"/>
  <c r="AP216" i="1"/>
  <c r="AP232" i="1"/>
  <c r="AP248" i="1"/>
  <c r="AP264" i="1"/>
  <c r="AP280" i="1"/>
  <c r="AP296" i="1"/>
  <c r="AP312" i="1"/>
  <c r="AP33" i="1"/>
  <c r="AP49" i="1"/>
  <c r="AP65" i="1"/>
  <c r="AP81" i="1"/>
  <c r="AP97" i="1"/>
  <c r="AP113" i="1"/>
  <c r="AP129" i="1"/>
  <c r="AP145" i="1"/>
  <c r="AP161" i="1"/>
  <c r="AP177" i="1"/>
  <c r="AP193" i="1"/>
  <c r="AP209" i="1"/>
  <c r="AP225" i="1"/>
  <c r="AP241" i="1"/>
  <c r="AP257" i="1"/>
  <c r="AP273" i="1"/>
  <c r="AP289" i="1"/>
  <c r="AP305" i="1"/>
  <c r="AP321" i="1"/>
  <c r="AP337" i="1"/>
  <c r="AP353" i="1"/>
  <c r="AP30" i="1"/>
  <c r="AP62" i="1"/>
  <c r="AP94" i="1"/>
  <c r="AP126" i="1"/>
  <c r="AP158" i="1"/>
  <c r="AP190" i="1"/>
  <c r="AP222" i="1"/>
  <c r="AP254" i="1"/>
  <c r="AP286" i="1"/>
  <c r="AP318" i="1"/>
  <c r="AP340" i="1"/>
  <c r="AP362" i="1"/>
  <c r="AP379" i="1"/>
  <c r="AP395" i="1"/>
  <c r="AP411" i="1"/>
  <c r="AP427" i="1"/>
  <c r="AP443" i="1"/>
  <c r="AP459" i="1"/>
  <c r="AP475" i="1"/>
  <c r="AP491" i="1"/>
  <c r="AP74" i="1"/>
  <c r="AP138" i="1"/>
  <c r="AP55" i="1"/>
  <c r="AP87" i="1"/>
  <c r="AP119" i="1"/>
  <c r="AP151" i="1"/>
  <c r="AP183" i="1"/>
  <c r="AP215" i="1"/>
  <c r="AP247" i="1"/>
  <c r="AP279" i="1"/>
  <c r="AP311" i="1"/>
  <c r="AP336" i="1"/>
  <c r="AP358" i="1"/>
  <c r="AP376" i="1"/>
  <c r="AP392" i="1"/>
  <c r="AP408" i="1"/>
  <c r="AP424" i="1"/>
  <c r="AP440" i="1"/>
  <c r="AP456" i="1"/>
  <c r="AP472" i="1"/>
  <c r="AP488" i="1"/>
  <c r="AP50" i="1"/>
  <c r="AP114" i="1"/>
  <c r="AP67" i="1"/>
  <c r="AP171" i="1"/>
  <c r="AP235" i="1"/>
  <c r="AP299" i="1"/>
  <c r="AP350" i="1"/>
  <c r="AP386" i="1"/>
  <c r="AP418" i="1"/>
  <c r="AP450" i="1"/>
  <c r="AP482" i="1"/>
  <c r="AP445" i="1"/>
  <c r="AP83" i="1"/>
  <c r="AP243" i="1"/>
  <c r="AP355" i="1"/>
  <c r="AP422" i="1"/>
  <c r="AP478" i="1"/>
  <c r="AP170" i="1"/>
  <c r="AP314" i="1"/>
  <c r="AP385" i="1"/>
  <c r="AP449" i="1"/>
  <c r="AP75" i="1"/>
  <c r="AP178" i="1"/>
  <c r="AP242" i="1"/>
  <c r="AP306" i="1"/>
  <c r="AP354" i="1"/>
  <c r="AP389" i="1"/>
  <c r="AP437" i="1"/>
  <c r="AP51" i="1"/>
  <c r="AP227" i="1"/>
  <c r="AP344" i="1"/>
  <c r="AP414" i="1"/>
  <c r="AP486" i="1"/>
  <c r="AP218" i="1"/>
  <c r="AP327" i="1"/>
  <c r="AP409" i="1"/>
  <c r="AP473" i="1"/>
  <c r="W38" i="1"/>
  <c r="W54" i="1"/>
  <c r="W70" i="1"/>
  <c r="W86" i="1"/>
  <c r="W102" i="1"/>
  <c r="W118" i="1"/>
  <c r="W134" i="1"/>
  <c r="W150" i="1"/>
  <c r="W166" i="1"/>
  <c r="W182" i="1"/>
  <c r="W198" i="1"/>
  <c r="W214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40" i="1"/>
  <c r="W72" i="1"/>
  <c r="W104" i="1"/>
  <c r="W136" i="1"/>
  <c r="W168" i="1"/>
  <c r="W200" i="1"/>
  <c r="W229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41" i="1"/>
  <c r="W73" i="1"/>
  <c r="W105" i="1"/>
  <c r="W137" i="1"/>
  <c r="W169" i="1"/>
  <c r="W201" i="1"/>
  <c r="W230" i="1"/>
  <c r="W248" i="1"/>
  <c r="W264" i="1"/>
  <c r="W280" i="1"/>
  <c r="W296" i="1"/>
  <c r="W312" i="1"/>
  <c r="W328" i="1"/>
  <c r="W344" i="1"/>
  <c r="W360" i="1"/>
  <c r="W376" i="1"/>
  <c r="W392" i="1"/>
  <c r="W408" i="1"/>
  <c r="W424" i="1"/>
  <c r="W440" i="1"/>
  <c r="W456" i="1"/>
  <c r="W472" i="1"/>
  <c r="W488" i="1"/>
  <c r="W53" i="1"/>
  <c r="W117" i="1"/>
  <c r="W181" i="1"/>
  <c r="W238" i="1"/>
  <c r="W270" i="1"/>
  <c r="W302" i="1"/>
  <c r="W334" i="1"/>
  <c r="W366" i="1"/>
  <c r="W398" i="1"/>
  <c r="W430" i="1"/>
  <c r="W462" i="1"/>
  <c r="W494" i="1"/>
  <c r="W141" i="1"/>
  <c r="W250" i="1"/>
  <c r="W314" i="1"/>
  <c r="W386" i="1"/>
  <c r="W450" i="1"/>
  <c r="W84" i="1"/>
  <c r="W180" i="1"/>
  <c r="W269" i="1"/>
  <c r="W333" i="1"/>
  <c r="W405" i="1"/>
  <c r="W477" i="1"/>
  <c r="W60" i="1"/>
  <c r="W124" i="1"/>
  <c r="W188" i="1"/>
  <c r="W241" i="1"/>
  <c r="W273" i="1"/>
  <c r="W305" i="1"/>
  <c r="W337" i="1"/>
  <c r="W369" i="1"/>
  <c r="W401" i="1"/>
  <c r="W433" i="1"/>
  <c r="W465" i="1"/>
  <c r="W45" i="1"/>
  <c r="W157" i="1"/>
  <c r="W258" i="1"/>
  <c r="W322" i="1"/>
  <c r="W378" i="1"/>
  <c r="W442" i="1"/>
  <c r="W36" i="1"/>
  <c r="W196" i="1"/>
  <c r="W277" i="1"/>
  <c r="W341" i="1"/>
  <c r="W397" i="1"/>
  <c r="W453" i="1"/>
  <c r="AP28" i="1"/>
  <c r="AP44" i="1"/>
  <c r="AP60" i="1"/>
  <c r="AP76" i="1"/>
  <c r="AP92" i="1"/>
  <c r="AP108" i="1"/>
  <c r="AP124" i="1"/>
  <c r="AP140" i="1"/>
  <c r="AP156" i="1"/>
  <c r="AP172" i="1"/>
  <c r="AP188" i="1"/>
  <c r="AP204" i="1"/>
  <c r="AP220" i="1"/>
  <c r="AP236" i="1"/>
  <c r="AP252" i="1"/>
  <c r="AP268" i="1"/>
  <c r="AP284" i="1"/>
  <c r="AP300" i="1"/>
  <c r="AP316" i="1"/>
  <c r="AP37" i="1"/>
  <c r="AP53" i="1"/>
  <c r="AP69" i="1"/>
  <c r="AP85" i="1"/>
  <c r="AP101" i="1"/>
  <c r="AP117" i="1"/>
  <c r="AP133" i="1"/>
  <c r="AP149" i="1"/>
  <c r="AP165" i="1"/>
  <c r="AP181" i="1"/>
  <c r="AP197" i="1"/>
  <c r="AP213" i="1"/>
  <c r="AP229" i="1"/>
  <c r="AP245" i="1"/>
  <c r="AP261" i="1"/>
  <c r="AP277" i="1"/>
  <c r="AP293" i="1"/>
  <c r="AP309" i="1"/>
  <c r="AP325" i="1"/>
  <c r="AP341" i="1"/>
  <c r="AP357" i="1"/>
  <c r="AP38" i="1"/>
  <c r="AP70" i="1"/>
  <c r="AP102" i="1"/>
  <c r="AP134" i="1"/>
  <c r="AP166" i="1"/>
  <c r="AP198" i="1"/>
  <c r="AP230" i="1"/>
  <c r="AP262" i="1"/>
  <c r="AP294" i="1"/>
  <c r="AP324" i="1"/>
  <c r="AP346" i="1"/>
  <c r="AP367" i="1"/>
  <c r="AP383" i="1"/>
  <c r="AP399" i="1"/>
  <c r="AP415" i="1"/>
  <c r="AP431" i="1"/>
  <c r="AP447" i="1"/>
  <c r="AP463" i="1"/>
  <c r="AP479" i="1"/>
  <c r="AP495" i="1"/>
  <c r="AP90" i="1"/>
  <c r="AP31" i="1"/>
  <c r="AP63" i="1"/>
  <c r="AP95" i="1"/>
  <c r="AP127" i="1"/>
  <c r="AP159" i="1"/>
  <c r="AP191" i="1"/>
  <c r="AP223" i="1"/>
  <c r="AP255" i="1"/>
  <c r="AP287" i="1"/>
  <c r="AP319" i="1"/>
  <c r="AP342" i="1"/>
  <c r="AP363" i="1"/>
  <c r="AP380" i="1"/>
  <c r="AP396" i="1"/>
  <c r="AP412" i="1"/>
  <c r="AP428" i="1"/>
  <c r="AP444" i="1"/>
  <c r="AP460" i="1"/>
  <c r="AP476" i="1"/>
  <c r="AP492" i="1"/>
  <c r="AP66" i="1"/>
  <c r="AP130" i="1"/>
  <c r="AP99" i="1"/>
  <c r="AP187" i="1"/>
  <c r="AP251" i="1"/>
  <c r="AP315" i="1"/>
  <c r="AP360" i="1"/>
  <c r="AP394" i="1"/>
  <c r="AP426" i="1"/>
  <c r="AP458" i="1"/>
  <c r="AP490" i="1"/>
  <c r="AP461" i="1"/>
  <c r="AP147" i="1"/>
  <c r="AP275" i="1"/>
  <c r="AP374" i="1"/>
  <c r="AP438" i="1"/>
  <c r="AP494" i="1"/>
  <c r="AP202" i="1"/>
  <c r="AP338" i="1"/>
  <c r="AP401" i="1"/>
  <c r="AP465" i="1"/>
  <c r="AP107" i="1"/>
  <c r="AP194" i="1"/>
  <c r="AP258" i="1"/>
  <c r="AP322" i="1"/>
  <c r="AP364" i="1"/>
  <c r="AP397" i="1"/>
  <c r="AP453" i="1"/>
  <c r="AP115" i="1"/>
  <c r="AP259" i="1"/>
  <c r="AP366" i="1"/>
  <c r="AP430" i="1"/>
  <c r="AP91" i="1"/>
  <c r="AP250" i="1"/>
  <c r="AP348" i="1"/>
  <c r="AP425" i="1"/>
  <c r="AP489" i="1"/>
  <c r="W42" i="1"/>
  <c r="W58" i="1"/>
  <c r="W74" i="1"/>
  <c r="W90" i="1"/>
  <c r="W106" i="1"/>
  <c r="W122" i="1"/>
  <c r="W138" i="1"/>
  <c r="W154" i="1"/>
  <c r="W170" i="1"/>
  <c r="W186" i="1"/>
  <c r="W202" i="1"/>
  <c r="W218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48" i="1"/>
  <c r="W80" i="1"/>
  <c r="W112" i="1"/>
  <c r="W144" i="1"/>
  <c r="W176" i="1"/>
  <c r="W208" i="1"/>
  <c r="W234" i="1"/>
  <c r="W251" i="1"/>
  <c r="W267" i="1"/>
  <c r="W283" i="1"/>
  <c r="W299" i="1"/>
  <c r="W315" i="1"/>
  <c r="W331" i="1"/>
  <c r="W347" i="1"/>
  <c r="W363" i="1"/>
  <c r="W379" i="1"/>
  <c r="W395" i="1"/>
  <c r="W411" i="1"/>
  <c r="W427" i="1"/>
  <c r="W443" i="1"/>
  <c r="W459" i="1"/>
  <c r="W475" i="1"/>
  <c r="W491" i="1"/>
  <c r="W49" i="1"/>
  <c r="W81" i="1"/>
  <c r="W113" i="1"/>
  <c r="W145" i="1"/>
  <c r="W177" i="1"/>
  <c r="W209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69" i="1"/>
  <c r="W133" i="1"/>
  <c r="W197" i="1"/>
  <c r="W246" i="1"/>
  <c r="W278" i="1"/>
  <c r="W310" i="1"/>
  <c r="W342" i="1"/>
  <c r="W374" i="1"/>
  <c r="W406" i="1"/>
  <c r="W438" i="1"/>
  <c r="W470" i="1"/>
  <c r="W29" i="1"/>
  <c r="W173" i="1"/>
  <c r="W266" i="1"/>
  <c r="W330" i="1"/>
  <c r="W402" i="1"/>
  <c r="W466" i="1"/>
  <c r="W100" i="1"/>
  <c r="W212" i="1"/>
  <c r="W285" i="1"/>
  <c r="W349" i="1"/>
  <c r="W421" i="1"/>
  <c r="W493" i="1"/>
  <c r="W76" i="1"/>
  <c r="W140" i="1"/>
  <c r="W204" i="1"/>
  <c r="W249" i="1"/>
  <c r="W281" i="1"/>
  <c r="W313" i="1"/>
  <c r="W345" i="1"/>
  <c r="W377" i="1"/>
  <c r="W409" i="1"/>
  <c r="W441" i="1"/>
  <c r="W473" i="1"/>
  <c r="W77" i="1"/>
  <c r="W189" i="1"/>
  <c r="W274" i="1"/>
  <c r="W338" i="1"/>
  <c r="W394" i="1"/>
  <c r="W458" i="1"/>
  <c r="W68" i="1"/>
  <c r="W226" i="1"/>
  <c r="W293" i="1"/>
  <c r="W357" i="1"/>
  <c r="W413" i="1"/>
  <c r="W469" i="1"/>
  <c r="AP32" i="1"/>
  <c r="AP48" i="1"/>
  <c r="AP64" i="1"/>
  <c r="AP80" i="1"/>
  <c r="AP96" i="1"/>
  <c r="AP112" i="1"/>
  <c r="AP128" i="1"/>
  <c r="AP144" i="1"/>
  <c r="AP160" i="1"/>
  <c r="AP176" i="1"/>
  <c r="AP192" i="1"/>
  <c r="AP208" i="1"/>
  <c r="AP224" i="1"/>
  <c r="AP240" i="1"/>
  <c r="AP256" i="1"/>
  <c r="AP272" i="1"/>
  <c r="AP288" i="1"/>
  <c r="AP304" i="1"/>
  <c r="AP320" i="1"/>
  <c r="AP41" i="1"/>
  <c r="AP57" i="1"/>
  <c r="AP73" i="1"/>
  <c r="AP89" i="1"/>
  <c r="AP105" i="1"/>
  <c r="AP121" i="1"/>
  <c r="AP137" i="1"/>
  <c r="AP153" i="1"/>
  <c r="AP169" i="1"/>
  <c r="AP185" i="1"/>
  <c r="AP201" i="1"/>
  <c r="AP217" i="1"/>
  <c r="AP233" i="1"/>
  <c r="AP249" i="1"/>
  <c r="AP265" i="1"/>
  <c r="AP281" i="1"/>
  <c r="AP297" i="1"/>
  <c r="AP313" i="1"/>
  <c r="AP329" i="1"/>
  <c r="AP345" i="1"/>
  <c r="AP361" i="1"/>
  <c r="AP46" i="1"/>
  <c r="AP78" i="1"/>
  <c r="AP110" i="1"/>
  <c r="AP142" i="1"/>
  <c r="AP174" i="1"/>
  <c r="AP206" i="1"/>
  <c r="AP238" i="1"/>
  <c r="AP270" i="1"/>
  <c r="AP302" i="1"/>
  <c r="AP330" i="1"/>
  <c r="AP351" i="1"/>
  <c r="AP371" i="1"/>
  <c r="AP387" i="1"/>
  <c r="AP403" i="1"/>
  <c r="AP419" i="1"/>
  <c r="AP435" i="1"/>
  <c r="AP451" i="1"/>
  <c r="AP467" i="1"/>
  <c r="AP483" i="1"/>
  <c r="AP42" i="1"/>
  <c r="AP106" i="1"/>
  <c r="AP39" i="1"/>
  <c r="AP71" i="1"/>
  <c r="AP103" i="1"/>
  <c r="AP135" i="1"/>
  <c r="AP167" i="1"/>
  <c r="AP199" i="1"/>
  <c r="AP231" i="1"/>
  <c r="AP263" i="1"/>
  <c r="AP295" i="1"/>
  <c r="AP326" i="1"/>
  <c r="AP347" i="1"/>
  <c r="AP368" i="1"/>
  <c r="AP84" i="1"/>
  <c r="AP148" i="1"/>
  <c r="AP212" i="1"/>
  <c r="AP276" i="1"/>
  <c r="AP45" i="1"/>
  <c r="AP109" i="1"/>
  <c r="AP173" i="1"/>
  <c r="AP237" i="1"/>
  <c r="AP301" i="1"/>
  <c r="AP365" i="1"/>
  <c r="AP150" i="1"/>
  <c r="AP278" i="1"/>
  <c r="AP375" i="1"/>
  <c r="AP439" i="1"/>
  <c r="AP58" i="1"/>
  <c r="AP111" i="1"/>
  <c r="AP239" i="1"/>
  <c r="AP352" i="1"/>
  <c r="AP400" i="1"/>
  <c r="AP432" i="1"/>
  <c r="AP464" i="1"/>
  <c r="AP27" i="1"/>
  <c r="AP146" i="1"/>
  <c r="AP203" i="1"/>
  <c r="AP328" i="1"/>
  <c r="AP402" i="1"/>
  <c r="AP466" i="1"/>
  <c r="AP477" i="1"/>
  <c r="AP307" i="1"/>
  <c r="AP454" i="1"/>
  <c r="AP234" i="1"/>
  <c r="AP417" i="1"/>
  <c r="AP139" i="1"/>
  <c r="AP274" i="1"/>
  <c r="AP373" i="1"/>
  <c r="AP469" i="1"/>
  <c r="AP291" i="1"/>
  <c r="AP446" i="1"/>
  <c r="AP282" i="1"/>
  <c r="AP441" i="1"/>
  <c r="W46" i="1"/>
  <c r="W78" i="1"/>
  <c r="W110" i="1"/>
  <c r="W142" i="1"/>
  <c r="W174" i="1"/>
  <c r="W206" i="1"/>
  <c r="W43" i="1"/>
  <c r="W75" i="1"/>
  <c r="W107" i="1"/>
  <c r="W139" i="1"/>
  <c r="W171" i="1"/>
  <c r="W203" i="1"/>
  <c r="W235" i="1"/>
  <c r="W88" i="1"/>
  <c r="W152" i="1"/>
  <c r="W216" i="1"/>
  <c r="W255" i="1"/>
  <c r="W287" i="1"/>
  <c r="W319" i="1"/>
  <c r="W351" i="1"/>
  <c r="W383" i="1"/>
  <c r="W415" i="1"/>
  <c r="W447" i="1"/>
  <c r="W479" i="1"/>
  <c r="W57" i="1"/>
  <c r="W121" i="1"/>
  <c r="W185" i="1"/>
  <c r="W240" i="1"/>
  <c r="W272" i="1"/>
  <c r="W304" i="1"/>
  <c r="W336" i="1"/>
  <c r="W368" i="1"/>
  <c r="W400" i="1"/>
  <c r="W432" i="1"/>
  <c r="W464" i="1"/>
  <c r="W27" i="1"/>
  <c r="W149" i="1"/>
  <c r="W254" i="1"/>
  <c r="W318" i="1"/>
  <c r="W382" i="1"/>
  <c r="W446" i="1"/>
  <c r="W61" i="1"/>
  <c r="W282" i="1"/>
  <c r="W418" i="1"/>
  <c r="W132" i="1"/>
  <c r="W301" i="1"/>
  <c r="W437" i="1"/>
  <c r="W92" i="1"/>
  <c r="W220" i="1"/>
  <c r="W289" i="1"/>
  <c r="W353" i="1"/>
  <c r="W417" i="1"/>
  <c r="W481" i="1"/>
  <c r="W221" i="1"/>
  <c r="W354" i="1"/>
  <c r="W474" i="1"/>
  <c r="W245" i="1"/>
  <c r="W365" i="1"/>
  <c r="W485" i="1"/>
  <c r="AP132" i="1"/>
  <c r="AP196" i="1"/>
  <c r="AP29" i="1"/>
  <c r="AP157" i="1"/>
  <c r="AP285" i="1"/>
  <c r="AP246" i="1"/>
  <c r="AP487" i="1"/>
  <c r="AP331" i="1"/>
  <c r="AP420" i="1"/>
  <c r="AP484" i="1"/>
  <c r="AP155" i="1"/>
  <c r="AP378" i="1"/>
  <c r="AP429" i="1"/>
  <c r="AP123" i="1"/>
  <c r="AP226" i="1"/>
  <c r="AP421" i="1"/>
  <c r="W130" i="1"/>
  <c r="W63" i="1"/>
  <c r="W159" i="1"/>
  <c r="W64" i="1"/>
  <c r="W192" i="1"/>
  <c r="W275" i="1"/>
  <c r="W339" i="1"/>
  <c r="W435" i="1"/>
  <c r="W97" i="1"/>
  <c r="W292" i="1"/>
  <c r="W356" i="1"/>
  <c r="W452" i="1"/>
  <c r="W101" i="1"/>
  <c r="W294" i="1"/>
  <c r="W422" i="1"/>
  <c r="W362" i="1"/>
  <c r="W389" i="1"/>
  <c r="W172" i="1"/>
  <c r="W393" i="1"/>
  <c r="W125" i="1"/>
  <c r="W148" i="1"/>
  <c r="AP36" i="1"/>
  <c r="AP100" i="1"/>
  <c r="AP164" i="1"/>
  <c r="AP228" i="1"/>
  <c r="AP292" i="1"/>
  <c r="AP61" i="1"/>
  <c r="AP125" i="1"/>
  <c r="AP189" i="1"/>
  <c r="AP253" i="1"/>
  <c r="AP317" i="1"/>
  <c r="AP54" i="1"/>
  <c r="AP182" i="1"/>
  <c r="AP310" i="1"/>
  <c r="AP391" i="1"/>
  <c r="AP455" i="1"/>
  <c r="AP122" i="1"/>
  <c r="AP143" i="1"/>
  <c r="AP271" i="1"/>
  <c r="AP372" i="1"/>
  <c r="AP404" i="1"/>
  <c r="AP436" i="1"/>
  <c r="AP468" i="1"/>
  <c r="AP34" i="1"/>
  <c r="AP35" i="1"/>
  <c r="AP219" i="1"/>
  <c r="AP339" i="1"/>
  <c r="AP410" i="1"/>
  <c r="AP474" i="1"/>
  <c r="AP485" i="1"/>
  <c r="AP334" i="1"/>
  <c r="AP470" i="1"/>
  <c r="AP266" i="1"/>
  <c r="AP433" i="1"/>
  <c r="AP162" i="1"/>
  <c r="AP290" i="1"/>
  <c r="AP381" i="1"/>
  <c r="AP493" i="1"/>
  <c r="AP323" i="1"/>
  <c r="AP462" i="1"/>
  <c r="AP298" i="1"/>
  <c r="AP457" i="1"/>
  <c r="W50" i="1"/>
  <c r="W82" i="1"/>
  <c r="W114" i="1"/>
  <c r="W146" i="1"/>
  <c r="W178" i="1"/>
  <c r="W210" i="1"/>
  <c r="W47" i="1"/>
  <c r="W79" i="1"/>
  <c r="W111" i="1"/>
  <c r="W143" i="1"/>
  <c r="W175" i="1"/>
  <c r="W207" i="1"/>
  <c r="W32" i="1"/>
  <c r="W96" i="1"/>
  <c r="W160" i="1"/>
  <c r="W224" i="1"/>
  <c r="W259" i="1"/>
  <c r="W291" i="1"/>
  <c r="W323" i="1"/>
  <c r="W355" i="1"/>
  <c r="W387" i="1"/>
  <c r="W419" i="1"/>
  <c r="W451" i="1"/>
  <c r="W483" i="1"/>
  <c r="W65" i="1"/>
  <c r="W129" i="1"/>
  <c r="W193" i="1"/>
  <c r="W244" i="1"/>
  <c r="W276" i="1"/>
  <c r="W308" i="1"/>
  <c r="W340" i="1"/>
  <c r="W372" i="1"/>
  <c r="W404" i="1"/>
  <c r="W436" i="1"/>
  <c r="W468" i="1"/>
  <c r="W37" i="1"/>
  <c r="W165" i="1"/>
  <c r="W262" i="1"/>
  <c r="W326" i="1"/>
  <c r="W390" i="1"/>
  <c r="W454" i="1"/>
  <c r="W109" i="1"/>
  <c r="W298" i="1"/>
  <c r="W434" i="1"/>
  <c r="W164" i="1"/>
  <c r="W317" i="1"/>
  <c r="W461" i="1"/>
  <c r="W108" i="1"/>
  <c r="W232" i="1"/>
  <c r="W297" i="1"/>
  <c r="W361" i="1"/>
  <c r="W425" i="1"/>
  <c r="W489" i="1"/>
  <c r="W242" i="1"/>
  <c r="W370" i="1"/>
  <c r="W490" i="1"/>
  <c r="W261" i="1"/>
  <c r="W381" i="1"/>
  <c r="AP52" i="1"/>
  <c r="AP116" i="1"/>
  <c r="AP180" i="1"/>
  <c r="AP244" i="1"/>
  <c r="AP308" i="1"/>
  <c r="AP77" i="1"/>
  <c r="AP141" i="1"/>
  <c r="AP205" i="1"/>
  <c r="AP269" i="1"/>
  <c r="AP333" i="1"/>
  <c r="AP86" i="1"/>
  <c r="AP214" i="1"/>
  <c r="AP335" i="1"/>
  <c r="AP407" i="1"/>
  <c r="AP471" i="1"/>
  <c r="AP47" i="1"/>
  <c r="AP175" i="1"/>
  <c r="AP303" i="1"/>
  <c r="AP384" i="1"/>
  <c r="AP416" i="1"/>
  <c r="AP448" i="1"/>
  <c r="AP480" i="1"/>
  <c r="AP82" i="1"/>
  <c r="AP131" i="1"/>
  <c r="AP267" i="1"/>
  <c r="AP370" i="1"/>
  <c r="AP434" i="1"/>
  <c r="AP413" i="1"/>
  <c r="AP179" i="1"/>
  <c r="AP390" i="1"/>
  <c r="AP59" i="1"/>
  <c r="AP359" i="1"/>
  <c r="AP481" i="1"/>
  <c r="AP210" i="1"/>
  <c r="AP332" i="1"/>
  <c r="AP405" i="1"/>
  <c r="AP163" i="1"/>
  <c r="AP382" i="1"/>
  <c r="AP154" i="1"/>
  <c r="AP369" i="1"/>
  <c r="W30" i="1"/>
  <c r="W62" i="1"/>
  <c r="W94" i="1"/>
  <c r="W126" i="1"/>
  <c r="W158" i="1"/>
  <c r="W190" i="1"/>
  <c r="W222" i="1"/>
  <c r="W59" i="1"/>
  <c r="W91" i="1"/>
  <c r="W123" i="1"/>
  <c r="W155" i="1"/>
  <c r="W187" i="1"/>
  <c r="W219" i="1"/>
  <c r="W56" i="1"/>
  <c r="W120" i="1"/>
  <c r="W184" i="1"/>
  <c r="W239" i="1"/>
  <c r="W271" i="1"/>
  <c r="W303" i="1"/>
  <c r="W335" i="1"/>
  <c r="W367" i="1"/>
  <c r="W399" i="1"/>
  <c r="W431" i="1"/>
  <c r="W463" i="1"/>
  <c r="W495" i="1"/>
  <c r="W89" i="1"/>
  <c r="W153" i="1"/>
  <c r="W217" i="1"/>
  <c r="W256" i="1"/>
  <c r="W288" i="1"/>
  <c r="W320" i="1"/>
  <c r="W352" i="1"/>
  <c r="W384" i="1"/>
  <c r="W416" i="1"/>
  <c r="W448" i="1"/>
  <c r="W480" i="1"/>
  <c r="W85" i="1"/>
  <c r="W213" i="1"/>
  <c r="W286" i="1"/>
  <c r="W350" i="1"/>
  <c r="W414" i="1"/>
  <c r="W478" i="1"/>
  <c r="W205" i="1"/>
  <c r="W346" i="1"/>
  <c r="W482" i="1"/>
  <c r="W237" i="1"/>
  <c r="W373" i="1"/>
  <c r="W28" i="1"/>
  <c r="W156" i="1"/>
  <c r="W257" i="1"/>
  <c r="W321" i="1"/>
  <c r="W385" i="1"/>
  <c r="W449" i="1"/>
  <c r="W93" i="1"/>
  <c r="W290" i="1"/>
  <c r="W410" i="1"/>
  <c r="W116" i="1"/>
  <c r="W309" i="1"/>
  <c r="W429" i="1"/>
  <c r="AP68" i="1"/>
  <c r="AP260" i="1"/>
  <c r="AP93" i="1"/>
  <c r="AP221" i="1"/>
  <c r="AP349" i="1"/>
  <c r="AP118" i="1"/>
  <c r="AP356" i="1"/>
  <c r="AP423" i="1"/>
  <c r="AP79" i="1"/>
  <c r="AP207" i="1"/>
  <c r="AP388" i="1"/>
  <c r="AP452" i="1"/>
  <c r="AP98" i="1"/>
  <c r="AP283" i="1"/>
  <c r="AP442" i="1"/>
  <c r="AP211" i="1"/>
  <c r="AP406" i="1"/>
  <c r="AP377" i="1"/>
  <c r="AP43" i="1"/>
  <c r="AP343" i="1"/>
  <c r="AP195" i="1"/>
  <c r="AP398" i="1"/>
  <c r="AP186" i="1"/>
  <c r="AP393" i="1"/>
  <c r="W34" i="1"/>
  <c r="W66" i="1"/>
  <c r="W98" i="1"/>
  <c r="W162" i="1"/>
  <c r="W194" i="1"/>
  <c r="W31" i="1"/>
  <c r="W95" i="1"/>
  <c r="W127" i="1"/>
  <c r="W191" i="1"/>
  <c r="W223" i="1"/>
  <c r="W128" i="1"/>
  <c r="W243" i="1"/>
  <c r="W307" i="1"/>
  <c r="W371" i="1"/>
  <c r="W403" i="1"/>
  <c r="W467" i="1"/>
  <c r="W33" i="1"/>
  <c r="W161" i="1"/>
  <c r="W225" i="1"/>
  <c r="W260" i="1"/>
  <c r="W324" i="1"/>
  <c r="W388" i="1"/>
  <c r="W420" i="1"/>
  <c r="W484" i="1"/>
  <c r="W228" i="1"/>
  <c r="W358" i="1"/>
  <c r="W486" i="1"/>
  <c r="W233" i="1"/>
  <c r="W52" i="1"/>
  <c r="W253" i="1"/>
  <c r="W44" i="1"/>
  <c r="W265" i="1"/>
  <c r="W329" i="1"/>
  <c r="W457" i="1"/>
  <c r="W306" i="1"/>
  <c r="W426" i="1"/>
  <c r="W325" i="1"/>
  <c r="W445" i="1"/>
  <c r="AF496" i="1"/>
  <c r="AA496" i="1"/>
  <c r="AS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D93" i="1"/>
  <c r="AD95" i="1"/>
  <c r="AD97" i="1"/>
  <c r="AD99" i="1"/>
  <c r="AD101" i="1"/>
  <c r="AD103" i="1"/>
  <c r="AD105" i="1"/>
  <c r="AD107" i="1"/>
  <c r="AD109" i="1"/>
  <c r="AD111" i="1"/>
  <c r="AD113" i="1"/>
  <c r="AD115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AD173" i="1"/>
  <c r="AD175" i="1"/>
  <c r="AD177" i="1"/>
  <c r="AD179" i="1"/>
  <c r="AD181" i="1"/>
  <c r="AD183" i="1"/>
  <c r="AD185" i="1"/>
  <c r="AD187" i="1"/>
  <c r="AD189" i="1"/>
  <c r="AD191" i="1"/>
  <c r="AD193" i="1"/>
  <c r="AD195" i="1"/>
  <c r="AD197" i="1"/>
  <c r="AD199" i="1"/>
  <c r="AD201" i="1"/>
  <c r="AD203" i="1"/>
  <c r="AD205" i="1"/>
  <c r="AD207" i="1"/>
  <c r="AD209" i="1"/>
  <c r="AD211" i="1"/>
  <c r="AD213" i="1"/>
  <c r="AD215" i="1"/>
  <c r="AD217" i="1"/>
  <c r="AD219" i="1"/>
  <c r="AD221" i="1"/>
  <c r="AD223" i="1"/>
  <c r="AD225" i="1"/>
  <c r="AD227" i="1"/>
  <c r="AD229" i="1"/>
  <c r="AD231" i="1"/>
  <c r="AD233" i="1"/>
  <c r="AD235" i="1"/>
  <c r="AD237" i="1"/>
  <c r="AD239" i="1"/>
  <c r="AD241" i="1"/>
  <c r="AD243" i="1"/>
  <c r="AD245" i="1"/>
  <c r="AD247" i="1"/>
  <c r="AD249" i="1"/>
  <c r="AD251" i="1"/>
  <c r="AD253" i="1"/>
  <c r="AD255" i="1"/>
  <c r="AD257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152" i="1"/>
  <c r="AD156" i="1"/>
  <c r="AD160" i="1"/>
  <c r="AD164" i="1"/>
  <c r="AD168" i="1"/>
  <c r="AD172" i="1"/>
  <c r="AD176" i="1"/>
  <c r="AD180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59" i="1"/>
  <c r="AD262" i="1"/>
  <c r="AD267" i="1"/>
  <c r="AD270" i="1"/>
  <c r="AD275" i="1"/>
  <c r="AD278" i="1"/>
  <c r="AD283" i="1"/>
  <c r="AD286" i="1"/>
  <c r="AD291" i="1"/>
  <c r="AD294" i="1"/>
  <c r="AD299" i="1"/>
  <c r="AD302" i="1"/>
  <c r="AD307" i="1"/>
  <c r="AD310" i="1"/>
  <c r="AD315" i="1"/>
  <c r="AD318" i="1"/>
  <c r="AD320" i="1"/>
  <c r="AD322" i="1"/>
  <c r="AD324" i="1"/>
  <c r="AD326" i="1"/>
  <c r="AD328" i="1"/>
  <c r="AD330" i="1"/>
  <c r="AD332" i="1"/>
  <c r="AD334" i="1"/>
  <c r="AD336" i="1"/>
  <c r="AD338" i="1"/>
  <c r="AD340" i="1"/>
  <c r="AD342" i="1"/>
  <c r="AD344" i="1"/>
  <c r="AD346" i="1"/>
  <c r="AD348" i="1"/>
  <c r="AD350" i="1"/>
  <c r="AD352" i="1"/>
  <c r="AD354" i="1"/>
  <c r="AD356" i="1"/>
  <c r="AD358" i="1"/>
  <c r="AD360" i="1"/>
  <c r="AD362" i="1"/>
  <c r="AD364" i="1"/>
  <c r="AD366" i="1"/>
  <c r="AD368" i="1"/>
  <c r="AD370" i="1"/>
  <c r="AD372" i="1"/>
  <c r="AD374" i="1"/>
  <c r="AD376" i="1"/>
  <c r="AD378" i="1"/>
  <c r="AD380" i="1"/>
  <c r="AD382" i="1"/>
  <c r="AD384" i="1"/>
  <c r="AD386" i="1"/>
  <c r="AD388" i="1"/>
  <c r="AD390" i="1"/>
  <c r="AD392" i="1"/>
  <c r="AD394" i="1"/>
  <c r="AD396" i="1"/>
  <c r="AD398" i="1"/>
  <c r="AD400" i="1"/>
  <c r="AD402" i="1"/>
  <c r="AD404" i="1"/>
  <c r="AD406" i="1"/>
  <c r="AD408" i="1"/>
  <c r="AD410" i="1"/>
  <c r="AD412" i="1"/>
  <c r="AD414" i="1"/>
  <c r="AD416" i="1"/>
  <c r="AD418" i="1"/>
  <c r="AD420" i="1"/>
  <c r="AD422" i="1"/>
  <c r="AD424" i="1"/>
  <c r="AD426" i="1"/>
  <c r="AD428" i="1"/>
  <c r="AD430" i="1"/>
  <c r="AD432" i="1"/>
  <c r="AD434" i="1"/>
  <c r="AD436" i="1"/>
  <c r="AD438" i="1"/>
  <c r="AD440" i="1"/>
  <c r="AD442" i="1"/>
  <c r="AD444" i="1"/>
  <c r="AD446" i="1"/>
  <c r="AD448" i="1"/>
  <c r="AD450" i="1"/>
  <c r="AD452" i="1"/>
  <c r="AD454" i="1"/>
  <c r="AD456" i="1"/>
  <c r="AD458" i="1"/>
  <c r="AD460" i="1"/>
  <c r="AD462" i="1"/>
  <c r="AD464" i="1"/>
  <c r="AD466" i="1"/>
  <c r="AD468" i="1"/>
  <c r="AD470" i="1"/>
  <c r="AD472" i="1"/>
  <c r="AD474" i="1"/>
  <c r="AD476" i="1"/>
  <c r="AD478" i="1"/>
  <c r="AD480" i="1"/>
  <c r="AD482" i="1"/>
  <c r="AD484" i="1"/>
  <c r="AD486" i="1"/>
  <c r="AD488" i="1"/>
  <c r="AD490" i="1"/>
  <c r="AD492" i="1"/>
  <c r="AD494" i="1"/>
  <c r="AD260" i="1"/>
  <c r="AD265" i="1"/>
  <c r="AD268" i="1"/>
  <c r="AD273" i="1"/>
  <c r="AD276" i="1"/>
  <c r="AD281" i="1"/>
  <c r="AD284" i="1"/>
  <c r="AD289" i="1"/>
  <c r="AD292" i="1"/>
  <c r="AD297" i="1"/>
  <c r="AD300" i="1"/>
  <c r="AD305" i="1"/>
  <c r="AD308" i="1"/>
  <c r="AD313" i="1"/>
  <c r="AD316" i="1"/>
  <c r="AD27" i="1"/>
  <c r="AD30" i="1"/>
  <c r="AD38" i="1"/>
  <c r="AD46" i="1"/>
  <c r="AD54" i="1"/>
  <c r="AD62" i="1"/>
  <c r="AD70" i="1"/>
  <c r="AD78" i="1"/>
  <c r="AD86" i="1"/>
  <c r="AD94" i="1"/>
  <c r="AD102" i="1"/>
  <c r="AD110" i="1"/>
  <c r="AD118" i="1"/>
  <c r="AD126" i="1"/>
  <c r="AD134" i="1"/>
  <c r="AD142" i="1"/>
  <c r="AD150" i="1"/>
  <c r="AD158" i="1"/>
  <c r="AD166" i="1"/>
  <c r="AD174" i="1"/>
  <c r="AD182" i="1"/>
  <c r="AD190" i="1"/>
  <c r="AD198" i="1"/>
  <c r="AD206" i="1"/>
  <c r="AD214" i="1"/>
  <c r="AD222" i="1"/>
  <c r="AD230" i="1"/>
  <c r="AD238" i="1"/>
  <c r="AD246" i="1"/>
  <c r="AD254" i="1"/>
  <c r="AD266" i="1"/>
  <c r="AD271" i="1"/>
  <c r="AD282" i="1"/>
  <c r="AD287" i="1"/>
  <c r="AD298" i="1"/>
  <c r="AD303" i="1"/>
  <c r="AD314" i="1"/>
  <c r="AD319" i="1"/>
  <c r="AD323" i="1"/>
  <c r="AD327" i="1"/>
  <c r="AD331" i="1"/>
  <c r="AD335" i="1"/>
  <c r="AD339" i="1"/>
  <c r="AD343" i="1"/>
  <c r="AD347" i="1"/>
  <c r="AD351" i="1"/>
  <c r="AD355" i="1"/>
  <c r="AD359" i="1"/>
  <c r="AD363" i="1"/>
  <c r="AD367" i="1"/>
  <c r="AD371" i="1"/>
  <c r="AD375" i="1"/>
  <c r="AD379" i="1"/>
  <c r="AD383" i="1"/>
  <c r="AD387" i="1"/>
  <c r="AD391" i="1"/>
  <c r="AD395" i="1"/>
  <c r="AD399" i="1"/>
  <c r="AD403" i="1"/>
  <c r="AD407" i="1"/>
  <c r="AD411" i="1"/>
  <c r="AD415" i="1"/>
  <c r="AD419" i="1"/>
  <c r="AD423" i="1"/>
  <c r="AD427" i="1"/>
  <c r="AD431" i="1"/>
  <c r="AD435" i="1"/>
  <c r="AD439" i="1"/>
  <c r="AD443" i="1"/>
  <c r="AD447" i="1"/>
  <c r="AD451" i="1"/>
  <c r="AD455" i="1"/>
  <c r="AD459" i="1"/>
  <c r="AD463" i="1"/>
  <c r="AD467" i="1"/>
  <c r="AD471" i="1"/>
  <c r="AD475" i="1"/>
  <c r="AD479" i="1"/>
  <c r="AD483" i="1"/>
  <c r="AD487" i="1"/>
  <c r="AD491" i="1"/>
  <c r="AD495" i="1"/>
  <c r="AD90" i="1"/>
  <c r="AD449" i="1"/>
  <c r="AD485" i="1"/>
  <c r="AD264" i="1"/>
  <c r="AD285" i="1"/>
  <c r="AD317" i="1"/>
  <c r="AD261" i="1"/>
  <c r="AD272" i="1"/>
  <c r="AD277" i="1"/>
  <c r="AD288" i="1"/>
  <c r="AD293" i="1"/>
  <c r="AD304" i="1"/>
  <c r="AD309" i="1"/>
  <c r="AD34" i="1"/>
  <c r="AD42" i="1"/>
  <c r="AD50" i="1"/>
  <c r="AD58" i="1"/>
  <c r="AD66" i="1"/>
  <c r="AD74" i="1"/>
  <c r="AD82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AD263" i="1"/>
  <c r="AD274" i="1"/>
  <c r="AD279" i="1"/>
  <c r="AD290" i="1"/>
  <c r="AD295" i="1"/>
  <c r="AD306" i="1"/>
  <c r="AD311" i="1"/>
  <c r="AD321" i="1"/>
  <c r="AD325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53" i="1"/>
  <c r="AD457" i="1"/>
  <c r="AD461" i="1"/>
  <c r="AD465" i="1"/>
  <c r="AD469" i="1"/>
  <c r="AD473" i="1"/>
  <c r="AD477" i="1"/>
  <c r="AD481" i="1"/>
  <c r="AD489" i="1"/>
  <c r="AD493" i="1"/>
  <c r="AD269" i="1"/>
  <c r="AD280" i="1"/>
  <c r="AD296" i="1"/>
  <c r="AD301" i="1"/>
  <c r="AD312" i="1"/>
  <c r="AG496" i="1"/>
  <c r="Y496" i="1"/>
  <c r="R49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8" i="1"/>
  <c r="AT336" i="1"/>
  <c r="AT341" i="1"/>
  <c r="AT343" i="1"/>
  <c r="AT345" i="1"/>
  <c r="AT347" i="1"/>
  <c r="AT349" i="1"/>
  <c r="AT351" i="1"/>
  <c r="AT353" i="1"/>
  <c r="AT355" i="1"/>
  <c r="AT357" i="1"/>
  <c r="AT359" i="1"/>
  <c r="AT361" i="1"/>
  <c r="AT363" i="1"/>
  <c r="AT365" i="1"/>
  <c r="AT367" i="1"/>
  <c r="AT369" i="1"/>
  <c r="AT371" i="1"/>
  <c r="AT373" i="1"/>
  <c r="AT375" i="1"/>
  <c r="AT377" i="1"/>
  <c r="AT379" i="1"/>
  <c r="AT381" i="1"/>
  <c r="AT383" i="1"/>
  <c r="AT385" i="1"/>
  <c r="AT387" i="1"/>
  <c r="AT389" i="1"/>
  <c r="AT391" i="1"/>
  <c r="AT393" i="1"/>
  <c r="AT395" i="1"/>
  <c r="AT397" i="1"/>
  <c r="AT399" i="1"/>
  <c r="AT401" i="1"/>
  <c r="AT403" i="1"/>
  <c r="AT405" i="1"/>
  <c r="AT407" i="1"/>
  <c r="AT409" i="1"/>
  <c r="AT411" i="1"/>
  <c r="AT413" i="1"/>
  <c r="AT415" i="1"/>
  <c r="AT417" i="1"/>
  <c r="AT419" i="1"/>
  <c r="AT421" i="1"/>
  <c r="AT423" i="1"/>
  <c r="AT425" i="1"/>
  <c r="AT427" i="1"/>
  <c r="AT429" i="1"/>
  <c r="AT431" i="1"/>
  <c r="AT433" i="1"/>
  <c r="AT435" i="1"/>
  <c r="AT337" i="1"/>
  <c r="AT340" i="1"/>
  <c r="AT342" i="1"/>
  <c r="AT344" i="1"/>
  <c r="AT346" i="1"/>
  <c r="AT348" i="1"/>
  <c r="AT350" i="1"/>
  <c r="AT352" i="1"/>
  <c r="AT354" i="1"/>
  <c r="AT356" i="1"/>
  <c r="AT358" i="1"/>
  <c r="AT360" i="1"/>
  <c r="AT362" i="1"/>
  <c r="AT364" i="1"/>
  <c r="AT366" i="1"/>
  <c r="AT368" i="1"/>
  <c r="AT370" i="1"/>
  <c r="AT372" i="1"/>
  <c r="AT374" i="1"/>
  <c r="AT376" i="1"/>
  <c r="AT378" i="1"/>
  <c r="AT380" i="1"/>
  <c r="AT382" i="1"/>
  <c r="AT384" i="1"/>
  <c r="AT386" i="1"/>
  <c r="AT388" i="1"/>
  <c r="AT390" i="1"/>
  <c r="AT392" i="1"/>
  <c r="AT394" i="1"/>
  <c r="AT396" i="1"/>
  <c r="AT398" i="1"/>
  <c r="AT400" i="1"/>
  <c r="AT402" i="1"/>
  <c r="AT404" i="1"/>
  <c r="AT406" i="1"/>
  <c r="AT408" i="1"/>
  <c r="AT410" i="1"/>
  <c r="AT412" i="1"/>
  <c r="AT414" i="1"/>
  <c r="AT416" i="1"/>
  <c r="AT418" i="1"/>
  <c r="AT420" i="1"/>
  <c r="AT422" i="1"/>
  <c r="AT424" i="1"/>
  <c r="AT426" i="1"/>
  <c r="AT428" i="1"/>
  <c r="AT430" i="1"/>
  <c r="AT432" i="1"/>
  <c r="AT434" i="1"/>
  <c r="AT436" i="1"/>
  <c r="AT339" i="1"/>
  <c r="AT438" i="1"/>
  <c r="AT440" i="1"/>
  <c r="AT442" i="1"/>
  <c r="AT444" i="1"/>
  <c r="AT446" i="1"/>
  <c r="AT448" i="1"/>
  <c r="AT450" i="1"/>
  <c r="AT452" i="1"/>
  <c r="AT454" i="1"/>
  <c r="AT456" i="1"/>
  <c r="AT458" i="1"/>
  <c r="AT460" i="1"/>
  <c r="AT462" i="1"/>
  <c r="AT464" i="1"/>
  <c r="AT466" i="1"/>
  <c r="AT468" i="1"/>
  <c r="AT470" i="1"/>
  <c r="AT472" i="1"/>
  <c r="AT474" i="1"/>
  <c r="AT476" i="1"/>
  <c r="AT478" i="1"/>
  <c r="AT480" i="1"/>
  <c r="AT482" i="1"/>
  <c r="AT484" i="1"/>
  <c r="AT486" i="1"/>
  <c r="AT488" i="1"/>
  <c r="AT490" i="1"/>
  <c r="AT492" i="1"/>
  <c r="AT494" i="1"/>
  <c r="AT439" i="1"/>
  <c r="AT443" i="1"/>
  <c r="AT447" i="1"/>
  <c r="AT451" i="1"/>
  <c r="AT455" i="1"/>
  <c r="AT461" i="1"/>
  <c r="AT465" i="1"/>
  <c r="AT469" i="1"/>
  <c r="AT473" i="1"/>
  <c r="AT479" i="1"/>
  <c r="AT483" i="1"/>
  <c r="AT485" i="1"/>
  <c r="AT489" i="1"/>
  <c r="AT495" i="1"/>
  <c r="AT335" i="1"/>
  <c r="AT437" i="1"/>
  <c r="AT441" i="1"/>
  <c r="AT445" i="1"/>
  <c r="AT449" i="1"/>
  <c r="AT453" i="1"/>
  <c r="AT457" i="1"/>
  <c r="AT459" i="1"/>
  <c r="AT463" i="1"/>
  <c r="AT467" i="1"/>
  <c r="AT471" i="1"/>
  <c r="AT475" i="1"/>
  <c r="AT477" i="1"/>
  <c r="AT481" i="1"/>
  <c r="AT487" i="1"/>
  <c r="AT491" i="1"/>
  <c r="AT493" i="1"/>
  <c r="AT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89" i="1"/>
  <c r="AE91" i="1"/>
  <c r="AE93" i="1"/>
  <c r="AE95" i="1"/>
  <c r="AE97" i="1"/>
  <c r="AE99" i="1"/>
  <c r="AE101" i="1"/>
  <c r="AE103" i="1"/>
  <c r="AE105" i="1"/>
  <c r="AE107" i="1"/>
  <c r="AE109" i="1"/>
  <c r="AE111" i="1"/>
  <c r="AE113" i="1"/>
  <c r="AE115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1" i="1"/>
  <c r="AE153" i="1"/>
  <c r="AE155" i="1"/>
  <c r="AE157" i="1"/>
  <c r="AE159" i="1"/>
  <c r="AE161" i="1"/>
  <c r="AE163" i="1"/>
  <c r="AE165" i="1"/>
  <c r="AE167" i="1"/>
  <c r="AE169" i="1"/>
  <c r="AE171" i="1"/>
  <c r="AE173" i="1"/>
  <c r="AE175" i="1"/>
  <c r="AE177" i="1"/>
  <c r="AE179" i="1"/>
  <c r="AE181" i="1"/>
  <c r="AE183" i="1"/>
  <c r="AE185" i="1"/>
  <c r="AE187" i="1"/>
  <c r="AE189" i="1"/>
  <c r="AE191" i="1"/>
  <c r="AE193" i="1"/>
  <c r="AE195" i="1"/>
  <c r="AE197" i="1"/>
  <c r="AE199" i="1"/>
  <c r="AE201" i="1"/>
  <c r="AE203" i="1"/>
  <c r="AE205" i="1"/>
  <c r="AE207" i="1"/>
  <c r="AE209" i="1"/>
  <c r="AE211" i="1"/>
  <c r="AE213" i="1"/>
  <c r="AE215" i="1"/>
  <c r="AE217" i="1"/>
  <c r="AE219" i="1"/>
  <c r="AE221" i="1"/>
  <c r="AE223" i="1"/>
  <c r="AE225" i="1"/>
  <c r="AE227" i="1"/>
  <c r="AE229" i="1"/>
  <c r="AE231" i="1"/>
  <c r="AE233" i="1"/>
  <c r="AE235" i="1"/>
  <c r="AE237" i="1"/>
  <c r="AE239" i="1"/>
  <c r="AE241" i="1"/>
  <c r="AE243" i="1"/>
  <c r="AE245" i="1"/>
  <c r="AE247" i="1"/>
  <c r="AE249" i="1"/>
  <c r="AE251" i="1"/>
  <c r="AE253" i="1"/>
  <c r="AE255" i="1"/>
  <c r="AE257" i="1"/>
  <c r="AE259" i="1"/>
  <c r="AE261" i="1"/>
  <c r="AE263" i="1"/>
  <c r="AE265" i="1"/>
  <c r="AE267" i="1"/>
  <c r="AE269" i="1"/>
  <c r="AE271" i="1"/>
  <c r="AE273" i="1"/>
  <c r="AE275" i="1"/>
  <c r="AE277" i="1"/>
  <c r="AE279" i="1"/>
  <c r="AE281" i="1"/>
  <c r="AE283" i="1"/>
  <c r="AE285" i="1"/>
  <c r="AE287" i="1"/>
  <c r="AE289" i="1"/>
  <c r="AE291" i="1"/>
  <c r="AE293" i="1"/>
  <c r="AE295" i="1"/>
  <c r="AE297" i="1"/>
  <c r="AE299" i="1"/>
  <c r="AE301" i="1"/>
  <c r="AE303" i="1"/>
  <c r="AE305" i="1"/>
  <c r="AE307" i="1"/>
  <c r="AE309" i="1"/>
  <c r="AE311" i="1"/>
  <c r="AE313" i="1"/>
  <c r="AE315" i="1"/>
  <c r="AE317" i="1"/>
  <c r="AE264" i="1"/>
  <c r="AE272" i="1"/>
  <c r="AE280" i="1"/>
  <c r="AE288" i="1"/>
  <c r="AE296" i="1"/>
  <c r="AE304" i="1"/>
  <c r="AE312" i="1"/>
  <c r="AE27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E236" i="1"/>
  <c r="AE240" i="1"/>
  <c r="AE244" i="1"/>
  <c r="AE248" i="1"/>
  <c r="AE252" i="1"/>
  <c r="AE256" i="1"/>
  <c r="AE262" i="1"/>
  <c r="AE270" i="1"/>
  <c r="AE278" i="1"/>
  <c r="AE286" i="1"/>
  <c r="AE294" i="1"/>
  <c r="AE302" i="1"/>
  <c r="AE310" i="1"/>
  <c r="AE318" i="1"/>
  <c r="AE320" i="1"/>
  <c r="AE322" i="1"/>
  <c r="AE324" i="1"/>
  <c r="AE326" i="1"/>
  <c r="AE328" i="1"/>
  <c r="AE330" i="1"/>
  <c r="AE332" i="1"/>
  <c r="AE334" i="1"/>
  <c r="AE336" i="1"/>
  <c r="AE338" i="1"/>
  <c r="AE340" i="1"/>
  <c r="AE342" i="1"/>
  <c r="AE344" i="1"/>
  <c r="AE346" i="1"/>
  <c r="AE348" i="1"/>
  <c r="AE350" i="1"/>
  <c r="AE352" i="1"/>
  <c r="AE354" i="1"/>
  <c r="AE356" i="1"/>
  <c r="AE358" i="1"/>
  <c r="AE360" i="1"/>
  <c r="AE362" i="1"/>
  <c r="AE364" i="1"/>
  <c r="AE366" i="1"/>
  <c r="AE368" i="1"/>
  <c r="AE370" i="1"/>
  <c r="AE372" i="1"/>
  <c r="AE374" i="1"/>
  <c r="AE376" i="1"/>
  <c r="AE378" i="1"/>
  <c r="AE380" i="1"/>
  <c r="AE382" i="1"/>
  <c r="AE384" i="1"/>
  <c r="AE386" i="1"/>
  <c r="AE388" i="1"/>
  <c r="AE390" i="1"/>
  <c r="AE392" i="1"/>
  <c r="AE394" i="1"/>
  <c r="AE396" i="1"/>
  <c r="AE398" i="1"/>
  <c r="AE400" i="1"/>
  <c r="AE402" i="1"/>
  <c r="AE404" i="1"/>
  <c r="AE406" i="1"/>
  <c r="AE408" i="1"/>
  <c r="AE410" i="1"/>
  <c r="AE412" i="1"/>
  <c r="AE414" i="1"/>
  <c r="AE416" i="1"/>
  <c r="AE418" i="1"/>
  <c r="AE420" i="1"/>
  <c r="AE422" i="1"/>
  <c r="AE424" i="1"/>
  <c r="AE426" i="1"/>
  <c r="AE428" i="1"/>
  <c r="AE430" i="1"/>
  <c r="AE432" i="1"/>
  <c r="AE434" i="1"/>
  <c r="AE436" i="1"/>
  <c r="AE438" i="1"/>
  <c r="AE440" i="1"/>
  <c r="AE442" i="1"/>
  <c r="AE444" i="1"/>
  <c r="AE446" i="1"/>
  <c r="AE448" i="1"/>
  <c r="AE450" i="1"/>
  <c r="AE452" i="1"/>
  <c r="AE454" i="1"/>
  <c r="AE456" i="1"/>
  <c r="AE458" i="1"/>
  <c r="AE460" i="1"/>
  <c r="AE462" i="1"/>
  <c r="AE464" i="1"/>
  <c r="AE466" i="1"/>
  <c r="AE468" i="1"/>
  <c r="AE470" i="1"/>
  <c r="AE472" i="1"/>
  <c r="AE474" i="1"/>
  <c r="AE476" i="1"/>
  <c r="AE478" i="1"/>
  <c r="AE480" i="1"/>
  <c r="AE482" i="1"/>
  <c r="AE484" i="1"/>
  <c r="AE486" i="1"/>
  <c r="AE488" i="1"/>
  <c r="AE490" i="1"/>
  <c r="AE492" i="1"/>
  <c r="AE494" i="1"/>
  <c r="AE260" i="1"/>
  <c r="AE276" i="1"/>
  <c r="AE292" i="1"/>
  <c r="AE308" i="1"/>
  <c r="AE34" i="1"/>
  <c r="AE66" i="1"/>
  <c r="AE90" i="1"/>
  <c r="AE106" i="1"/>
  <c r="AE122" i="1"/>
  <c r="AE146" i="1"/>
  <c r="AE162" i="1"/>
  <c r="AE178" i="1"/>
  <c r="AE202" i="1"/>
  <c r="AE226" i="1"/>
  <c r="AE242" i="1"/>
  <c r="AE274" i="1"/>
  <c r="AE306" i="1"/>
  <c r="AE329" i="1"/>
  <c r="AE341" i="1"/>
  <c r="AE349" i="1"/>
  <c r="AE357" i="1"/>
  <c r="AE369" i="1"/>
  <c r="AE377" i="1"/>
  <c r="AE393" i="1"/>
  <c r="AE405" i="1"/>
  <c r="AE417" i="1"/>
  <c r="AE429" i="1"/>
  <c r="AE441" i="1"/>
  <c r="AE449" i="1"/>
  <c r="AE457" i="1"/>
  <c r="AE469" i="1"/>
  <c r="AE477" i="1"/>
  <c r="AE489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266" i="1"/>
  <c r="AE282" i="1"/>
  <c r="AE298" i="1"/>
  <c r="AE314" i="1"/>
  <c r="AE319" i="1"/>
  <c r="AE323" i="1"/>
  <c r="AE327" i="1"/>
  <c r="AE331" i="1"/>
  <c r="AE335" i="1"/>
  <c r="AE339" i="1"/>
  <c r="AE343" i="1"/>
  <c r="AE347" i="1"/>
  <c r="AE351" i="1"/>
  <c r="AE355" i="1"/>
  <c r="AE359" i="1"/>
  <c r="AE363" i="1"/>
  <c r="AE367" i="1"/>
  <c r="AE371" i="1"/>
  <c r="AE375" i="1"/>
  <c r="AE379" i="1"/>
  <c r="AE383" i="1"/>
  <c r="AE387" i="1"/>
  <c r="AE391" i="1"/>
  <c r="AE395" i="1"/>
  <c r="AE399" i="1"/>
  <c r="AE403" i="1"/>
  <c r="AE407" i="1"/>
  <c r="AE411" i="1"/>
  <c r="AE415" i="1"/>
  <c r="AE419" i="1"/>
  <c r="AE423" i="1"/>
  <c r="AE427" i="1"/>
  <c r="AE431" i="1"/>
  <c r="AE435" i="1"/>
  <c r="AE439" i="1"/>
  <c r="AE443" i="1"/>
  <c r="AE447" i="1"/>
  <c r="AE451" i="1"/>
  <c r="AE455" i="1"/>
  <c r="AE459" i="1"/>
  <c r="AE463" i="1"/>
  <c r="AE467" i="1"/>
  <c r="AE471" i="1"/>
  <c r="AE475" i="1"/>
  <c r="AE479" i="1"/>
  <c r="AE483" i="1"/>
  <c r="AE487" i="1"/>
  <c r="AE491" i="1"/>
  <c r="AE495" i="1"/>
  <c r="AE268" i="1"/>
  <c r="AE284" i="1"/>
  <c r="AE300" i="1"/>
  <c r="AE316" i="1"/>
  <c r="AE42" i="1"/>
  <c r="AE50" i="1"/>
  <c r="AE58" i="1"/>
  <c r="AE74" i="1"/>
  <c r="AE82" i="1"/>
  <c r="AE98" i="1"/>
  <c r="AE114" i="1"/>
  <c r="AE130" i="1"/>
  <c r="AE138" i="1"/>
  <c r="AE154" i="1"/>
  <c r="AE170" i="1"/>
  <c r="AE186" i="1"/>
  <c r="AE194" i="1"/>
  <c r="AE210" i="1"/>
  <c r="AE218" i="1"/>
  <c r="AE234" i="1"/>
  <c r="AE250" i="1"/>
  <c r="AE258" i="1"/>
  <c r="AE290" i="1"/>
  <c r="AE321" i="1"/>
  <c r="AE325" i="1"/>
  <c r="AE333" i="1"/>
  <c r="AE337" i="1"/>
  <c r="AE345" i="1"/>
  <c r="AE353" i="1"/>
  <c r="AE361" i="1"/>
  <c r="AE365" i="1"/>
  <c r="AE373" i="1"/>
  <c r="AE381" i="1"/>
  <c r="AE385" i="1"/>
  <c r="AE389" i="1"/>
  <c r="AE397" i="1"/>
  <c r="AE401" i="1"/>
  <c r="AE409" i="1"/>
  <c r="AE413" i="1"/>
  <c r="AE421" i="1"/>
  <c r="AE425" i="1"/>
  <c r="AE433" i="1"/>
  <c r="AE437" i="1"/>
  <c r="AE445" i="1"/>
  <c r="AE453" i="1"/>
  <c r="AE461" i="1"/>
  <c r="AE465" i="1"/>
  <c r="AE473" i="1"/>
  <c r="AE481" i="1"/>
  <c r="AE485" i="1"/>
  <c r="AE493" i="1"/>
  <c r="X496" i="1"/>
  <c r="AB496" i="1"/>
  <c r="AE496" i="1" l="1"/>
  <c r="AD496" i="1"/>
  <c r="V496" i="1"/>
  <c r="W496" i="1"/>
  <c r="Q23" i="3" l="1"/>
  <c r="Q22" i="3"/>
  <c r="Q24" i="3"/>
  <c r="Q25" i="3"/>
  <c r="Q21" i="3"/>
  <c r="Q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<sst xmlns="http://schemas.openxmlformats.org/spreadsheetml/2006/main" count="705" uniqueCount="141">
  <si>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</si>
  <si>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</si>
  <si>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</si>
  <si>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</si>
  <si>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</si>
  <si>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</si>
  <si>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</si>
  <si>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</si>
  <si>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</si>
  <si>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</si>
  <si>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</si>
  <si>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</si>
  <si>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</si>
  <si>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</si>
  <si>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</si>
  <si>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</si>
  <si>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</si>
  <si>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</si>
  <si>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</si>
  <si>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</si>
  <si>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</si>
  <si>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</si>
  <si>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</si>
  <si>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</si>
  <si>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</si>
  <si>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</si>
  <si>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</si>
  <si>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</si>
  <si>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</si>
  <si>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</si>
  <si>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</si>
  <si>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</si>
  <si>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</si>
  <si>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</si>
  <si>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</si>
  <si>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</si>
  <si>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</si>
  <si>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</si>
  <si>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</si>
  <si>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</si>
  <si>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</si>
  <si>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</si>
  <si>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</si>
  <si>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</si>
  <si>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</si>
  <si>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</si>
  <si>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</si>
  <si>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</si>
  <si>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</si>
  <si>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</si>
  <si>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</si>
  <si>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</si>
  <si>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</si>
  <si>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</si>
  <si>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</si>
  <si>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</si>
  <si>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</si>
  <si>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</si>
  <si>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</si>
  <si>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</si>
  <si>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</si>
  <si>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</si>
  <si>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</si>
  <si>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</si>
  <si>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</si>
  <si>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</si>
  <si>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</si>
  <si>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</si>
  <si>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</si>
  <si>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</si>
  <si>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</si>
  <si>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</si>
  <si>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</si>
  <si>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</si>
  <si>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</si>
  <si>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</si>
  <si>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Изм</t>
  </si>
  <si>
    <t>СКО</t>
  </si>
  <si>
    <t>x сомнительное</t>
  </si>
  <si>
    <t>x сомнительное отличается от среднего в СКО</t>
  </si>
  <si>
    <t>В нашем случае одно значение из шести отклоняется на это значение.</t>
  </si>
  <si>
    <t>n - число ожидаемых результатов</t>
  </si>
  <si>
    <t>Критерий Шовене</t>
  </si>
  <si>
    <t>№</t>
  </si>
  <si>
    <t>Вероятность отклонения от СКО на такую же величину, что и x сомнительное состалвяет 4%</t>
  </si>
  <si>
    <t>Пример.</t>
  </si>
  <si>
    <t>Так как n&lt;0,5, то сомнительный результат должен быть исключен из выборки</t>
  </si>
  <si>
    <t>применяется для отбрасывания грубых погрешностей при нормальном распределении контролируемого параметра</t>
  </si>
  <si>
    <t>По критерию Шовене отбрасывают одно сомнительное значение.</t>
  </si>
  <si>
    <t>Вероятность получения значения, отклоняющегося от среднего значения выборки больше, чем сомнительное значение</t>
  </si>
  <si>
    <t>i</t>
  </si>
  <si>
    <t>X</t>
  </si>
  <si>
    <t>Для максимального значения</t>
  </si>
  <si>
    <t>Для минимального значения</t>
  </si>
  <si>
    <t xml:space="preserve">где </t>
  </si>
  <si>
    <t xml:space="preserve"> - интеграяльная функция нормального распределения вероятности случайной величины</t>
  </si>
  <si>
    <t>Критерий Шовене (ожидаемое число результатов, отклоняющихся от средного больше, чем сомнительное значение)</t>
  </si>
  <si>
    <t xml:space="preserve"> - объем выборки</t>
  </si>
  <si>
    <t xml:space="preserve">Сомнительное значение считается выбросом, если </t>
  </si>
  <si>
    <t>n</t>
  </si>
  <si>
    <t>x ср</t>
  </si>
  <si>
    <t>σ</t>
  </si>
  <si>
    <t>x макс</t>
  </si>
  <si>
    <t>x мин</t>
  </si>
  <si>
    <t>F(x)</t>
  </si>
  <si>
    <t>P</t>
  </si>
  <si>
    <t>K</t>
  </si>
  <si>
    <t>F(X)</t>
  </si>
  <si>
    <t xml:space="preserve"> - интегральная функция нормального распределения вероятности случайной величины</t>
  </si>
  <si>
    <t>Ожидаемое число результатов, отклоняющихся от среднего больше, чем сомнительное значение</t>
  </si>
  <si>
    <t>t макс</t>
  </si>
  <si>
    <t>t мин</t>
  </si>
  <si>
    <t>F(t макс)</t>
  </si>
  <si>
    <t>F(t мин)</t>
  </si>
  <si>
    <t>F(t)</t>
  </si>
  <si>
    <t>P прев</t>
  </si>
  <si>
    <t>K&lt;0,5?</t>
  </si>
  <si>
    <t>Рассчетный коэффициент Диксона</t>
  </si>
  <si>
    <t>для наименьшего выброса</t>
  </si>
  <si>
    <t>для наибольшего выброса</t>
  </si>
  <si>
    <t>Доверительная вероятность</t>
  </si>
  <si>
    <t>Обозначение коэффициента Диксона</t>
  </si>
  <si>
    <t>Критерий Диксона табличный</t>
  </si>
  <si>
    <t>Критерий Диксона расчётный</t>
  </si>
  <si>
    <t xml:space="preserve">Минимум вариационного ряда = </t>
  </si>
  <si>
    <t xml:space="preserve">Максимум вариационного ряда = </t>
  </si>
  <si>
    <t>r10</t>
  </si>
  <si>
    <t>Для минимума</t>
  </si>
  <si>
    <t>Для максимума</t>
  </si>
  <si>
    <t>r11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</si>
  <si>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10</t>
    </r>
  </si>
  <si>
    <t>r21</t>
  </si>
  <si>
    <t>Не ошибка</t>
  </si>
  <si>
    <t>Гр. ошибка</t>
  </si>
  <si>
    <t>r22</t>
  </si>
  <si>
    <t>r20</t>
  </si>
  <si>
    <t>x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</si>
  <si>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</si>
  <si>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20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</si>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</sst>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5" borderId="5" xfId="0" applyNumberFormat="1" applyFill="1" applyBorder="1"/>
    <xf numFmtId="0" fontId="8" fillId="0" borderId="0" xfId="0" applyFont="1"/>
    <xf numFmtId="0" fontId="12" fillId="7" borderId="19" xfId="0" applyFont="1" applyFill="1" applyBorder="1"/>
    <xf numFmtId="0" fontId="0" fillId="8" borderId="19" xfId="0" applyFont="1" applyFill="1" applyBorder="1"/>
    <xf numFmtId="0" fontId="0" fillId="0" borderId="19" xfId="0" applyFont="1" applyBorder="1"/>
    <xf numFmtId="0" fontId="0" fillId="0" borderId="20" xfId="0" applyFont="1" applyBorder="1"/>
    <xf numFmtId="167" fontId="0" fillId="9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13" fillId="0" borderId="0" xfId="0" applyFont="1"/>
    <xf numFmtId="0" fontId="4" fillId="10" borderId="1" xfId="0" applyFont="1" applyFill="1" applyBorder="1"/>
    <xf numFmtId="1" fontId="0" fillId="0" borderId="5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quotePrefix="1"/>
    <xf numFmtId="0" fontId="14" fillId="10" borderId="1" xfId="0" applyFont="1" applyFill="1" applyBorder="1"/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0" fontId="0" fillId="0" borderId="8" xfId="0" applyBorder="1"/>
    <xf numFmtId="1" fontId="0" fillId="0" borderId="6" xfId="0" applyNumberFormat="1" applyBorder="1"/>
    <xf numFmtId="0" fontId="0" fillId="0" borderId="6" xfId="0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4" fillId="10" borderId="5" xfId="0" applyFont="1" applyFill="1" applyBorder="1"/>
    <xf numFmtId="169" fontId="0" fillId="0" borderId="1" xfId="0" applyNumberFormat="1" applyBorder="1"/>
    <xf numFmtId="0" fontId="4" fillId="0" borderId="1" xfId="0" applyFont="1" applyBorder="1" applyAlignment="1">
      <alignment wrapText="1"/>
    </xf>
    <xf numFmtId="0" fontId="0" fillId="0" borderId="21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6" borderId="1" xfId="0" applyFill="1" applyBorder="1"/>
    <xf numFmtId="166" fontId="0" fillId="6" borderId="1" xfId="0" applyNumberFormat="1" applyFill="1" applyBorder="1"/>
    <xf numFmtId="166" fontId="0" fillId="0" borderId="26" xfId="0" applyNumberFormat="1" applyBorder="1" applyAlignment="1">
      <alignment horizontal="center" vertical="center" wrapText="1"/>
    </xf>
    <xf numFmtId="0" fontId="11" fillId="7" borderId="19" xfId="0" applyFont="1" applyFill="1" applyBorder="1"/>
    <xf numFmtId="0" fontId="11" fillId="7" borderId="28" xfId="0" applyFont="1" applyFill="1" applyBorder="1"/>
    <xf numFmtId="0" fontId="0" fillId="8" borderId="19" xfId="0" applyFill="1" applyBorder="1"/>
    <xf numFmtId="0" fontId="0" fillId="8" borderId="28" xfId="0" applyFill="1" applyBorder="1"/>
    <xf numFmtId="0" fontId="0" fillId="0" borderId="19" xfId="0" applyBorder="1"/>
    <xf numFmtId="0" fontId="0" fillId="0" borderId="28" xfId="0" applyBorder="1"/>
    <xf numFmtId="0" fontId="0" fillId="0" borderId="20" xfId="0" applyBorder="1"/>
    <xf numFmtId="0" fontId="0" fillId="0" borderId="29" xfId="0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39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D-4AA2-8C42-1CD028B3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96920"/>
        <c:axId val="178959408"/>
      </c:scatterChart>
      <c:valAx>
        <c:axId val="5389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59408"/>
        <c:crosses val="autoZero"/>
        <c:crossBetween val="midCat"/>
      </c:valAx>
      <c:valAx>
        <c:axId val="178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'Шовене (2)'!$C$6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xVal>
          <c:yVal>
            <c:numRef>
              <c:f>'Шовене (2)'!$C$7:$C$17</c:f>
              <c:numCache>
                <c:formatCode>0.000</c:formatCode>
                <c:ptCount val="11"/>
                <c:pt idx="0">
                  <c:v>0.10036116004689595</c:v>
                </c:pt>
                <c:pt idx="1">
                  <c:v>0.17494164123657599</c:v>
                </c:pt>
                <c:pt idx="2">
                  <c:v>0.24039621674010037</c:v>
                </c:pt>
                <c:pt idx="3">
                  <c:v>0.31730742320889715</c:v>
                </c:pt>
                <c:pt idx="4">
                  <c:v>0.38098258624311354</c:v>
                </c:pt>
                <c:pt idx="5">
                  <c:v>0.42543533552247342</c:v>
                </c:pt>
                <c:pt idx="6">
                  <c:v>0.49374990635563498</c:v>
                </c:pt>
                <c:pt idx="7">
                  <c:v>0.6070223483108601</c:v>
                </c:pt>
                <c:pt idx="8">
                  <c:v>0.67144505247639108</c:v>
                </c:pt>
                <c:pt idx="9">
                  <c:v>0.78482344603204046</c:v>
                </c:pt>
                <c:pt idx="10">
                  <c:v>0.99173723181997253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B-4E1A-81A2-4CB0D450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8448"/>
        <c:axId val="156980048"/>
      </c:scatterChart>
      <c:valAx>
        <c:axId val="1569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80048"/>
        <c:crosses val="autoZero"/>
        <c:crossBetween val="midCat"/>
      </c:valAx>
      <c:valAx>
        <c:axId val="156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Диксон!$B$9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Диксон!$B$10:$B$20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9-4396-8C7E-D9B2E7EE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8208"/>
        <c:axId val="566487568"/>
      </c:lineChart>
      <c:catAx>
        <c:axId val="5664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7568"/>
        <c:crosses val="autoZero"/>
        <c:auto val="1"/>
        <c:lblAlgn val="ctr"/>
        <c:lblOffset val="100"/>
        <c:noMultiLvlLbl val="0"/>
      </c:catAx>
      <c:valAx>
        <c:axId val="566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132126" cy="19327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132126" cy="193271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1. На</a:t>
          </a:r>
          <a:r>
            <a:rPr lang="ru-RU" sz="1100" baseline="0"/>
            <a:t> сайте </a:t>
          </a:r>
          <a:r>
            <a:rPr lang="en-US" sz="1100" baseline="0"/>
            <a:t>finam.ru </a:t>
          </a:r>
          <a:r>
            <a:rPr lang="ru-RU" sz="1100" baseline="0"/>
            <a:t>получены и размещены на листе</a:t>
          </a:r>
          <a:r>
            <a:rPr lang="ru-RU" sz="1100"/>
            <a:t> данные о еженедельной цене и объеме продаж акций</a:t>
          </a:r>
          <a:r>
            <a:rPr lang="ru-RU" sz="1100" baseline="0"/>
            <a:t> Русгидро, Роснефть, Сбербанк, Сургутнефтегаз за период с 01.09.2011 по 31.08.2020. Найдите на сайте </a:t>
          </a:r>
          <a:r>
            <a:rPr lang="en-US" sz="1100" baseline="0"/>
            <a:t>finam.ru </a:t>
          </a:r>
          <a:r>
            <a:rPr lang="ru-RU" sz="1100" baseline="0"/>
            <a:t>и добавьте данные о еженедельной цене акций Аэрофлота</a:t>
          </a:r>
          <a:r>
            <a:rPr lang="en-US" sz="1100" baseline="0"/>
            <a:t> (</a:t>
          </a:r>
          <a:r>
            <a:rPr lang="ru-RU" sz="1100" baseline="0"/>
            <a:t>столбцы даты, цены и объема) за тот же период.</a:t>
          </a:r>
        </a:p>
        <a:p>
          <a:r>
            <a:rPr lang="ru-RU" sz="1100" baseline="0"/>
            <a:t>2. Проверьте даты на совместимость. Результат проверки отобразите в отдельном столбце (столбцах).</a:t>
          </a:r>
        </a:p>
        <a:p>
          <a:r>
            <a:rPr lang="ru-RU" sz="1100" baseline="0"/>
            <a:t>3. Рассчитайте по каждому активу квартили цены и объема.</a:t>
          </a:r>
          <a:endParaRPr lang="en-US" sz="1100" baseline="0"/>
        </a:p>
        <a:p>
          <a:r>
            <a:rPr lang="en-US" sz="1100" baseline="0"/>
            <a:t>4. </a:t>
          </a:r>
          <a:r>
            <a:rPr lang="ru-RU" sz="1100" baseline="0"/>
            <a:t>Рассчитайте межквартильное расстояние.</a:t>
          </a:r>
        </a:p>
        <a:p>
          <a:r>
            <a:rPr lang="ru-RU" sz="1100" baseline="0"/>
            <a:t>5. Определите верхнюю и нижнюю границу выброса.</a:t>
          </a:r>
        </a:p>
        <a:p>
          <a:r>
            <a:rPr lang="ru-RU" sz="1100" baseline="0"/>
            <a:t>6. С помощью функции =ЕСЛИ() заполните таблицу индикации выбросов. Для каждой варианты цены и объема поставьте 0, если выброса нет и 1 если произошел выброс.</a:t>
          </a:r>
        </a:p>
        <a:p>
          <a:r>
            <a:rPr lang="ru-RU" sz="1100" baseline="0"/>
            <a:t>7.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100" baseline="0"/>
            <a:t>8. В таблице очищенных данных примените условное форматирование для наглядного отображения подмененных данных.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  <xdr:twoCellAnchor editAs="oneCell">
    <xdr:from>
      <xdr:col>13</xdr:col>
      <xdr:colOff>292100</xdr:colOff>
      <xdr:row>27</xdr:row>
      <xdr:rowOff>101600</xdr:rowOff>
    </xdr:from>
    <xdr:to>
      <xdr:col>22</xdr:col>
      <xdr:colOff>46700</xdr:colOff>
      <xdr:row>44</xdr:row>
      <xdr:rowOff>49797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73BA491-F2BA-4C27-9944-5A01CED0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5822950"/>
          <a:ext cx="5444200" cy="30787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3981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8523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287481</xdr:colOff>
      <xdr:row>16</xdr:row>
      <xdr:rowOff>10390</xdr:rowOff>
    </xdr:from>
    <xdr:ext cx="54976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3200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27111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025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39831</xdr:colOff>
      <xdr:row>16</xdr:row>
      <xdr:rowOff>10390</xdr:rowOff>
    </xdr:from>
    <xdr:ext cx="54976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2997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𝐹(𝑡)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6350</xdr:colOff>
      <xdr:row>9</xdr:row>
      <xdr:rowOff>44450</xdr:rowOff>
    </xdr:from>
    <xdr:ext cx="746358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𝑡=|𝑥_𝑐−𝑥 ̅ |/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431800</xdr:colOff>
      <xdr:row>3</xdr:row>
      <xdr:rowOff>12700</xdr:rowOff>
    </xdr:from>
    <xdr:to>
      <xdr:col>21</xdr:col>
      <xdr:colOff>127000</xdr:colOff>
      <xdr:row>17</xdr:row>
      <xdr:rowOff>177800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30CCA59-9B90-48FF-982B-EC5B53A6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22</xdr:row>
      <xdr:rowOff>158750</xdr:rowOff>
    </xdr:from>
    <xdr:to>
      <xdr:col>17</xdr:col>
      <xdr:colOff>476250</xdr:colOff>
      <xdr:row>37</xdr:row>
      <xdr:rowOff>139700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126945E-F31F-4647-99AF-67CA089F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9</xdr:row>
      <xdr:rowOff>15240</xdr:rowOff>
    </xdr:from>
    <xdr:to>
      <xdr:col>18</xdr:col>
      <xdr:colOff>53340</xdr:colOff>
      <xdr:row>24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3E480-7D10-4DF1-B9D5-ADBCF19E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38"/>
    <tableColumn id="2" xr3:uid="{D4767EFA-4664-4814-8BC5-7985F1E367E7}" uniqueName="2" name="&lt;DATE&gt;" queryTableFieldId="2" dataDxfId="37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36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35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34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33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6C159D-E3ED-407E-9EEF-47EF1DCFCBF6}" name="Таблица7" displayName="Таблица7" ref="A4:B10" totalsRowShown="0" tableBorderDxfId="32">
  <autoFilter ref="A4:B10" xr:uid="{276C159D-E3ED-407E-9EEF-47EF1DCFCBF6}"/>
  <tableColumns count="2">
    <tableColumn id="1" xr3:uid="{0B908070-287D-4E07-9F07-5C8D26063412}" name="№"/>
    <tableColumn id="2" xr3:uid="{ED9C94F9-56A4-422E-8FA4-61C22632B1F2}" name="Изм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opLeftCell="AC13" zoomScale="110" zoomScaleNormal="110" workbookViewId="0">
      <selection activeCell="AM27" sqref="AM27"/>
    </sheetView>
  </sheetViews>
  <sheetFormatPr defaultRowHeight="14.4" x14ac:dyDescent="0.3"/>
  <cols>
    <col min="1" max="1" width="8.44140625" bestFit="1" customWidth="1"/>
    <col min="2" max="2" width="10.109375" bestFit="1" customWidth="1"/>
    <col min="3" max="3" width="17.88671875" customWidth="1"/>
    <col min="4" max="4" width="14.44140625" customWidth="1"/>
    <col min="5" max="5" width="10.109375" bestFit="1" customWidth="1"/>
    <col min="6" max="6" width="15.21875" customWidth="1"/>
    <col min="7" max="7" width="14.44140625" bestFit="1" customWidth="1"/>
    <col min="8" max="8" width="10.109375" bestFit="1" customWidth="1"/>
    <col min="9" max="9" width="15.88671875" bestFit="1" customWidth="1"/>
    <col min="10" max="10" width="13.88671875" bestFit="1" customWidth="1"/>
    <col min="11" max="11" width="10.109375" bestFit="1" customWidth="1"/>
    <col min="12" max="12" width="16.21875" bestFit="1" customWidth="1"/>
    <col min="13" max="13" width="14.21875" bestFit="1" customWidth="1"/>
    <col min="14" max="14" width="10.109375" bestFit="1" customWidth="1"/>
    <col min="15" max="15" width="15.6640625" bestFit="1" customWidth="1"/>
    <col min="16" max="16" width="13.6640625" bestFit="1" customWidth="1"/>
    <col min="17" max="17" width="10.88671875" customWidth="1"/>
    <col min="39" max="42" width="9.21875" customWidth="1"/>
    <col min="44" max="44" width="11.44140625" customWidth="1"/>
    <col min="46" max="46" width="10.6640625" customWidth="1"/>
  </cols>
  <sheetData>
    <row r="1" spans="1:17" ht="18" x14ac:dyDescent="0.35">
      <c r="A1" s="3" t="s">
        <v>58</v>
      </c>
    </row>
    <row r="2" spans="1:17" ht="14.4" customHeight="1" x14ac:dyDescent="0.3">
      <c r="A2" s="7"/>
    </row>
    <row r="3" spans="1:17" ht="14.4" customHeight="1" x14ac:dyDescent="0.3">
      <c r="A3" s="7"/>
    </row>
    <row r="4" spans="1:17" ht="14.4" customHeight="1" x14ac:dyDescent="0.3">
      <c r="A4" s="7"/>
    </row>
    <row r="5" spans="1:17" ht="14.4" customHeight="1" x14ac:dyDescent="0.3">
      <c r="A5" s="7"/>
    </row>
    <row r="6" spans="1:17" ht="14.4" customHeight="1" x14ac:dyDescent="0.3">
      <c r="A6" s="7"/>
    </row>
    <row r="7" spans="1:17" ht="14.4" customHeight="1" x14ac:dyDescent="0.3">
      <c r="A7" s="7"/>
    </row>
    <row r="8" spans="1:17" ht="14.4" customHeight="1" x14ac:dyDescent="0.3">
      <c r="A8" s="7"/>
    </row>
    <row r="9" spans="1:17" ht="14.4" customHeight="1" x14ac:dyDescent="0.3">
      <c r="A9" s="7"/>
    </row>
    <row r="10" spans="1:17" ht="14.4" customHeight="1" x14ac:dyDescent="0.3">
      <c r="A10" s="7"/>
    </row>
    <row r="11" spans="1:17" ht="14.4" customHeight="1" x14ac:dyDescent="0.3">
      <c r="A11" s="7"/>
    </row>
    <row r="12" spans="1:17" ht="14.4" customHeight="1" x14ac:dyDescent="0.3">
      <c r="A12" s="7"/>
    </row>
    <row r="13" spans="1:17" x14ac:dyDescent="0.3">
      <c r="A13" s="7"/>
    </row>
    <row r="14" spans="1:17" x14ac:dyDescent="0.3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</row>
    <row r="15" spans="1:17" x14ac:dyDescent="0.3">
      <c r="B15">
        <v>4</v>
      </c>
      <c r="C15" s="14">
        <f>_xlfn.QUARTILE.INC(C$27:C$495,$B15)</f>
        <v>1.2712000000000001</v>
      </c>
      <c r="D15" s="10">
        <f>_xlfn.QUARTILE.INC(D$27:D$495,$B15)</f>
        <v>42207062000</v>
      </c>
      <c r="E15" s="10"/>
      <c r="F15" s="10">
        <f t="shared" ref="F15:P19" si="0">_xlfn.QUARTILE.INC(F$27:F$495,$B15)</f>
        <v>503</v>
      </c>
      <c r="G15" s="10">
        <f t="shared" si="0"/>
        <v>152843900</v>
      </c>
      <c r="H15" s="10"/>
      <c r="I15" s="10">
        <f t="shared" si="0"/>
        <v>277.49</v>
      </c>
      <c r="J15" s="10">
        <f t="shared" si="0"/>
        <v>2489298150</v>
      </c>
      <c r="K15" s="10"/>
      <c r="L15" s="10">
        <f t="shared" si="0"/>
        <v>54</v>
      </c>
      <c r="M15" s="10">
        <f t="shared" si="0"/>
        <v>1229762500</v>
      </c>
      <c r="N15" s="10"/>
      <c r="O15" s="10">
        <f t="shared" si="0"/>
        <v>213</v>
      </c>
      <c r="P15" s="10">
        <f t="shared" si="0"/>
        <v>329103490</v>
      </c>
      <c r="Q15" s="8">
        <f>MAX(P27:P495)</f>
        <v>329103490</v>
      </c>
    </row>
    <row r="16" spans="1:17" x14ac:dyDescent="0.3">
      <c r="B16">
        <v>3</v>
      </c>
      <c r="C16" s="14">
        <f t="shared" ref="C16:D19" si="1">_xlfn.QUARTILE.INC(C$27:C$495,$B16)</f>
        <v>0.78559999999999997</v>
      </c>
      <c r="D16" s="10">
        <f t="shared" si="1"/>
        <v>3627703000</v>
      </c>
      <c r="F16" s="10">
        <f t="shared" si="0"/>
        <v>367.05</v>
      </c>
      <c r="G16" s="10">
        <f t="shared" si="0"/>
        <v>33359570</v>
      </c>
      <c r="I16" s="10">
        <f t="shared" si="0"/>
        <v>198.6</v>
      </c>
      <c r="J16" s="10">
        <f t="shared" si="0"/>
        <v>534185980</v>
      </c>
      <c r="L16" s="10">
        <f t="shared" si="0"/>
        <v>32.698999999999998</v>
      </c>
      <c r="M16" s="10">
        <f t="shared" si="0"/>
        <v>143090600</v>
      </c>
      <c r="O16" s="10">
        <f t="shared" si="0"/>
        <v>107.4</v>
      </c>
      <c r="P16" s="10">
        <f t="shared" si="0"/>
        <v>27078900</v>
      </c>
      <c r="Q16" s="8"/>
    </row>
    <row r="17" spans="1:48" x14ac:dyDescent="0.3">
      <c r="B17">
        <v>2</v>
      </c>
      <c r="C17" s="14">
        <f t="shared" si="1"/>
        <v>0.67649999999999999</v>
      </c>
      <c r="D17" s="10">
        <f t="shared" si="1"/>
        <v>2524648000</v>
      </c>
      <c r="F17" s="10">
        <f t="shared" si="0"/>
        <v>290.2</v>
      </c>
      <c r="G17" s="10">
        <f t="shared" si="0"/>
        <v>24424770</v>
      </c>
      <c r="I17" s="10">
        <f t="shared" si="0"/>
        <v>108.99</v>
      </c>
      <c r="J17" s="10">
        <f t="shared" si="0"/>
        <v>364126360</v>
      </c>
      <c r="L17" s="10">
        <f t="shared" si="0"/>
        <v>28.504999999999999</v>
      </c>
      <c r="M17" s="10">
        <f t="shared" si="0"/>
        <v>100450300</v>
      </c>
      <c r="O17" s="10">
        <f t="shared" si="0"/>
        <v>74.2</v>
      </c>
      <c r="P17" s="10">
        <f t="shared" si="0"/>
        <v>16927800</v>
      </c>
      <c r="Q17" s="8">
        <f>MEDIAN(P27:P495)</f>
        <v>16927800</v>
      </c>
    </row>
    <row r="18" spans="1:48" x14ac:dyDescent="0.3">
      <c r="B18">
        <v>1</v>
      </c>
      <c r="C18" s="14">
        <f t="shared" si="1"/>
        <v>0.56240000000000001</v>
      </c>
      <c r="D18" s="10">
        <f t="shared" si="1"/>
        <v>1891909000</v>
      </c>
      <c r="F18" s="10">
        <f t="shared" si="0"/>
        <v>233.79</v>
      </c>
      <c r="G18" s="10">
        <f t="shared" si="0"/>
        <v>17420700</v>
      </c>
      <c r="I18" s="10">
        <f t="shared" si="0"/>
        <v>89.5</v>
      </c>
      <c r="J18" s="10">
        <f t="shared" si="0"/>
        <v>241528740</v>
      </c>
      <c r="L18" s="10">
        <f t="shared" si="0"/>
        <v>26.81</v>
      </c>
      <c r="M18" s="10">
        <f t="shared" si="0"/>
        <v>70485100</v>
      </c>
      <c r="O18" s="10">
        <f t="shared" si="0"/>
        <v>49.75</v>
      </c>
      <c r="P18" s="10">
        <f t="shared" si="0"/>
        <v>10559700</v>
      </c>
      <c r="Q18" s="8"/>
    </row>
    <row r="19" spans="1:48" x14ac:dyDescent="0.3">
      <c r="B19">
        <v>0</v>
      </c>
      <c r="C19" s="14">
        <f t="shared" si="1"/>
        <v>0.45369999999999999</v>
      </c>
      <c r="D19" s="10">
        <f t="shared" si="1"/>
        <v>347892000</v>
      </c>
      <c r="F19" s="10">
        <f t="shared" si="0"/>
        <v>184</v>
      </c>
      <c r="G19" s="10">
        <f t="shared" si="0"/>
        <v>3161100</v>
      </c>
      <c r="I19" s="10">
        <f t="shared" si="0"/>
        <v>54.9</v>
      </c>
      <c r="J19" s="10">
        <f t="shared" si="0"/>
        <v>34094760</v>
      </c>
      <c r="L19" s="10">
        <f t="shared" si="0"/>
        <v>23.488</v>
      </c>
      <c r="M19" s="10">
        <f t="shared" si="0"/>
        <v>8927400</v>
      </c>
      <c r="O19" s="10">
        <f t="shared" si="0"/>
        <v>32.229999999999997</v>
      </c>
      <c r="P19" s="10">
        <f t="shared" si="0"/>
        <v>1962200</v>
      </c>
      <c r="Q19" s="8">
        <f>MIN(P27:P495)</f>
        <v>1962200</v>
      </c>
    </row>
    <row r="20" spans="1:48" x14ac:dyDescent="0.3">
      <c r="D20" s="10"/>
      <c r="G20" s="10"/>
      <c r="Q20" s="8"/>
    </row>
    <row r="21" spans="1:48" x14ac:dyDescent="0.3">
      <c r="A21" s="4" t="s">
        <v>3</v>
      </c>
      <c r="C21">
        <f>C16-C18</f>
        <v>0.22319999999999995</v>
      </c>
      <c r="D21" s="10">
        <f>D16-D18</f>
        <v>1735794000</v>
      </c>
      <c r="F21">
        <f>F16-F18</f>
        <v>133.26000000000002</v>
      </c>
      <c r="G21" s="10">
        <f>G16-G18</f>
        <v>15938870</v>
      </c>
      <c r="I21">
        <f>I16-I18</f>
        <v>109.1</v>
      </c>
      <c r="J21" s="10">
        <f>J16-J18</f>
        <v>292657240</v>
      </c>
      <c r="L21">
        <f>L16-L18</f>
        <v>5.8889999999999993</v>
      </c>
      <c r="M21">
        <f>M16-M18</f>
        <v>72605500</v>
      </c>
      <c r="O21">
        <f>O16-O18</f>
        <v>57.650000000000006</v>
      </c>
      <c r="P21">
        <f>P16-P18</f>
        <v>16519200</v>
      </c>
    </row>
    <row r="23" spans="1:48" x14ac:dyDescent="0.3">
      <c r="A23" s="4" t="s">
        <v>16</v>
      </c>
      <c r="C23" s="12">
        <f>C16+1.5*C21</f>
        <v>1.1203999999999998</v>
      </c>
      <c r="D23" s="10">
        <f>D16+1.5*D21</f>
        <v>6231394000</v>
      </c>
      <c r="F23">
        <f>F16+1.5*F21</f>
        <v>566.94000000000005</v>
      </c>
      <c r="G23" s="13">
        <f>G16+1.5*G21</f>
        <v>57267875</v>
      </c>
      <c r="I23">
        <f>I16+1.5*I21</f>
        <v>362.25</v>
      </c>
      <c r="J23" s="13">
        <f>J16+1.5*J21</f>
        <v>973171840</v>
      </c>
      <c r="L23">
        <f>L16+1.5*L21</f>
        <v>41.532499999999999</v>
      </c>
      <c r="M23" s="10">
        <f>M16+1.5*M21</f>
        <v>251998850</v>
      </c>
      <c r="O23">
        <f>O16+1.5*O21</f>
        <v>193.875</v>
      </c>
      <c r="P23" s="10">
        <f>P16+1.5*P21</f>
        <v>51857700</v>
      </c>
      <c r="R23" t="s">
        <v>24</v>
      </c>
    </row>
    <row r="24" spans="1:48" x14ac:dyDescent="0.3">
      <c r="A24" s="4" t="s">
        <v>15</v>
      </c>
      <c r="C24">
        <f>C18-1.5*C21</f>
        <v>0.22760000000000008</v>
      </c>
      <c r="D24" s="10">
        <f>D18-1.5*D21</f>
        <v>-711782000</v>
      </c>
      <c r="F24">
        <f>F18-1.5*F21</f>
        <v>33.899999999999949</v>
      </c>
      <c r="G24" s="10">
        <f>G18-1.5*G21</f>
        <v>-6487605</v>
      </c>
      <c r="I24">
        <f>I18-1.5*I21</f>
        <v>-74.149999999999977</v>
      </c>
      <c r="J24">
        <f>J18-1.5*J21</f>
        <v>-197457120</v>
      </c>
      <c r="L24">
        <f>L18-1.5*L21</f>
        <v>17.976500000000001</v>
      </c>
      <c r="M24">
        <f>M18-1.5*M21</f>
        <v>-38423150</v>
      </c>
      <c r="O24">
        <f>O18-1.5*O21</f>
        <v>-36.725000000000009</v>
      </c>
      <c r="P24" s="10">
        <f>P18-1.5*P21</f>
        <v>-14219100</v>
      </c>
      <c r="R24" s="104" t="s">
        <v>21</v>
      </c>
      <c r="S24" s="105"/>
      <c r="T24" s="105"/>
      <c r="U24" s="106"/>
      <c r="V24" s="104" t="s">
        <v>25</v>
      </c>
      <c r="W24" s="105"/>
      <c r="X24" s="105"/>
      <c r="Y24" s="106"/>
      <c r="Z24" s="104" t="s">
        <v>26</v>
      </c>
      <c r="AA24" s="105"/>
      <c r="AB24" s="105"/>
      <c r="AC24" s="106"/>
      <c r="AD24" s="104" t="s">
        <v>27</v>
      </c>
      <c r="AE24" s="105"/>
      <c r="AF24" s="105"/>
      <c r="AG24" s="106"/>
      <c r="AH24" s="104" t="s">
        <v>28</v>
      </c>
      <c r="AI24" s="105"/>
      <c r="AJ24" s="105"/>
      <c r="AK24" s="106"/>
      <c r="AM24" s="9" t="s">
        <v>31</v>
      </c>
    </row>
    <row r="25" spans="1:48" x14ac:dyDescent="0.3">
      <c r="D25" s="6"/>
      <c r="R25" s="108" t="s">
        <v>30</v>
      </c>
      <c r="S25" s="109"/>
      <c r="T25" s="108" t="s">
        <v>29</v>
      </c>
      <c r="U25" s="109"/>
      <c r="V25" s="108" t="s">
        <v>30</v>
      </c>
      <c r="W25" s="109"/>
      <c r="X25" s="108" t="s">
        <v>29</v>
      </c>
      <c r="Y25" s="109"/>
      <c r="Z25" s="108" t="s">
        <v>30</v>
      </c>
      <c r="AA25" s="109"/>
      <c r="AB25" s="108" t="s">
        <v>29</v>
      </c>
      <c r="AC25" s="109"/>
      <c r="AD25" s="108" t="s">
        <v>30</v>
      </c>
      <c r="AE25" s="109"/>
      <c r="AF25" s="108" t="s">
        <v>29</v>
      </c>
      <c r="AG25" s="109"/>
      <c r="AH25" s="108" t="s">
        <v>30</v>
      </c>
      <c r="AI25" s="109"/>
      <c r="AJ25" s="108" t="s">
        <v>29</v>
      </c>
      <c r="AK25" s="109"/>
      <c r="AM25" s="107" t="s">
        <v>21</v>
      </c>
      <c r="AN25" s="107"/>
      <c r="AO25" s="107" t="s">
        <v>25</v>
      </c>
      <c r="AP25" s="107"/>
      <c r="AQ25" s="107" t="s">
        <v>32</v>
      </c>
      <c r="AR25" s="107"/>
      <c r="AS25" s="107" t="s">
        <v>33</v>
      </c>
      <c r="AT25" s="107"/>
      <c r="AU25" s="107" t="s">
        <v>28</v>
      </c>
      <c r="AV25" s="107"/>
    </row>
    <row r="26" spans="1:48" x14ac:dyDescent="0.3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11" t="s">
        <v>22</v>
      </c>
      <c r="S26" s="11" t="s">
        <v>23</v>
      </c>
      <c r="T26" s="11" t="s">
        <v>22</v>
      </c>
      <c r="U26" s="11" t="s">
        <v>23</v>
      </c>
      <c r="V26" s="11" t="s">
        <v>22</v>
      </c>
      <c r="W26" s="11" t="s">
        <v>23</v>
      </c>
      <c r="X26" s="11" t="s">
        <v>22</v>
      </c>
      <c r="Y26" s="11" t="s">
        <v>23</v>
      </c>
      <c r="Z26" s="11" t="s">
        <v>22</v>
      </c>
      <c r="AA26" s="11" t="s">
        <v>23</v>
      </c>
      <c r="AB26" s="11" t="s">
        <v>22</v>
      </c>
      <c r="AC26" s="11" t="s">
        <v>23</v>
      </c>
      <c r="AD26" s="11" t="s">
        <v>22</v>
      </c>
      <c r="AE26" s="11" t="s">
        <v>23</v>
      </c>
      <c r="AF26" s="11" t="s">
        <v>22</v>
      </c>
      <c r="AG26" s="11" t="s">
        <v>23</v>
      </c>
      <c r="AH26" s="11" t="s">
        <v>22</v>
      </c>
      <c r="AI26" s="11" t="s">
        <v>23</v>
      </c>
      <c r="AJ26" s="11" t="s">
        <v>22</v>
      </c>
      <c r="AK26" s="11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3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  <c r="O27">
        <v>59</v>
      </c>
      <c r="P27">
        <v>7073300</v>
      </c>
      <c r="R27">
        <f>IF(C27&gt;C$23,1,0)</f>
        <v>1</v>
      </c>
      <c r="S27">
        <f t="shared" ref="S27:S90" si="2">IF(D27&gt;D$23,1,0)</f>
        <v>0</v>
      </c>
      <c r="T27">
        <f>IF(C27&lt;C$24,1,0)</f>
        <v>0</v>
      </c>
      <c r="U27">
        <f t="shared" ref="U27:U90" si="3">IF(D27&lt;D$24,1,0)</f>
        <v>0</v>
      </c>
      <c r="V27">
        <f t="shared" ref="V27:V90" si="4">IF(F27&gt;F$23,1,0)</f>
        <v>0</v>
      </c>
      <c r="W27">
        <f t="shared" ref="W27:W90" si="5">IF(G27&gt;G$23,1,0)</f>
        <v>1</v>
      </c>
      <c r="X27">
        <f t="shared" ref="X27:X90" si="6">IF(F27&lt;F$24,1,0)</f>
        <v>0</v>
      </c>
      <c r="Y27">
        <f t="shared" ref="Y27:Y90" si="7">IF(G27&lt;G$24,1,0)</f>
        <v>0</v>
      </c>
      <c r="Z27">
        <f t="shared" ref="Z27:Z90" si="8">IF(I27&gt;I$23,1,0)</f>
        <v>0</v>
      </c>
      <c r="AA27">
        <f t="shared" ref="AA27:AA90" si="9">IF(J27&gt;J$23,1,0)</f>
        <v>1</v>
      </c>
      <c r="AB27">
        <f t="shared" ref="AB27:AB90" si="10">IF(I27&lt;I$24,1,0)</f>
        <v>0</v>
      </c>
      <c r="AC27">
        <f t="shared" ref="AC27:AC90" si="11">IF(J27&lt;J$24,1,0)</f>
        <v>0</v>
      </c>
      <c r="AD27">
        <f t="shared" ref="AD27:AD90" si="12">IF(L27&gt;L$23,1,0)</f>
        <v>0</v>
      </c>
      <c r="AE27">
        <f t="shared" ref="AE27:AE90" si="13">IF(M27&gt;M$23,1,0)</f>
        <v>0</v>
      </c>
      <c r="AF27">
        <f t="shared" ref="AF27:AF90" si="14">IF(L27&lt;L$24,1,0)</f>
        <v>0</v>
      </c>
      <c r="AG27">
        <f t="shared" ref="AG27:AG90" si="15">IF(M27&lt;M$24,1,0)</f>
        <v>0</v>
      </c>
      <c r="AH27">
        <f t="shared" ref="AH27:AH90" si="16">IF(O27&gt;O$23,1,0)</f>
        <v>0</v>
      </c>
      <c r="AI27">
        <f t="shared" ref="AI27:AI90" si="17">IF(P27&gt;P$23,1,0)</f>
        <v>0</v>
      </c>
      <c r="AJ27">
        <f t="shared" ref="AJ27:AJ90" si="18">IF(O27&lt;O$24,1,0)</f>
        <v>0</v>
      </c>
      <c r="AK27">
        <f t="shared" ref="AK27:AK90" si="19">IF(P27&lt;P$24,1,0)</f>
        <v>0</v>
      </c>
      <c r="AM27">
        <f t="shared" ref="AM27:AM90" si="20">IF(C27&gt;C$23,C$23,IF(C27&lt;C$24,C$24,C27))</f>
        <v>1.1203999999999998</v>
      </c>
      <c r="AN27">
        <f t="shared" ref="AN27:AN90" si="21">IF(D27&gt;D$23,D$23,IF(D27&lt;D$24,D$24,D27))</f>
        <v>3224073000</v>
      </c>
      <c r="AO27">
        <f t="shared" ref="AO27:AO90" si="22">IF(F27&gt;F$23,F$23,IF(F27&lt;F$24,F$24,F27))</f>
        <v>221.63</v>
      </c>
      <c r="AP27">
        <f t="shared" ref="AP27:AP90" si="23">IF(G27&gt;G$23,G$23,IF(G27&lt;G$24,G$24,G27))</f>
        <v>57267875</v>
      </c>
      <c r="AQ27">
        <f t="shared" ref="AQ27:AQ90" si="24">IF(I27&gt;I$23,I$23,IF(I27&lt;I$24,I$24,I27))</f>
        <v>83.2</v>
      </c>
      <c r="AR27">
        <f t="shared" ref="AR27:AR90" si="25">IF(J27&gt;J$23,J$23,IF(J27&lt;J$24,J$24,J27))</f>
        <v>973171840</v>
      </c>
      <c r="AS27">
        <f t="shared" ref="AS27:AS90" si="26">IF(L27&gt;L$23,L$23,IF(L27&lt;L$24,L$24,L27))</f>
        <v>23.488</v>
      </c>
      <c r="AT27">
        <f t="shared" ref="AT27:AT90" si="27">IF(M27&gt;M$23,M$23,IF(M27&lt;M$24,M$24,M27))</f>
        <v>175003200</v>
      </c>
      <c r="AU27">
        <f t="shared" ref="AU27:AU90" si="28">IF(O27&gt;O$23,O$23,IF(O27&lt;O$24,O$24,O27))</f>
        <v>59</v>
      </c>
      <c r="AV27">
        <f t="shared" ref="AV27:AV90" si="29">IF(P27&gt;P$23,P$23,IF(P27&lt;P$24,P$24,P27))</f>
        <v>7073300</v>
      </c>
    </row>
    <row r="28" spans="1:48" x14ac:dyDescent="0.3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  <c r="O28">
        <v>57.5</v>
      </c>
      <c r="P28">
        <v>5408100</v>
      </c>
      <c r="R28">
        <f t="shared" ref="R28:R90" si="30">IF(C28&gt;C$23,1,0)</f>
        <v>1</v>
      </c>
      <c r="S28">
        <f t="shared" si="2"/>
        <v>0</v>
      </c>
      <c r="T28">
        <f t="shared" ref="T28:T90" si="31">IF(C28&lt;C$24,1,0)</f>
        <v>0</v>
      </c>
      <c r="U28">
        <f t="shared" si="3"/>
        <v>0</v>
      </c>
      <c r="V28">
        <f t="shared" si="4"/>
        <v>0</v>
      </c>
      <c r="W28">
        <f t="shared" si="5"/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1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0</v>
      </c>
      <c r="AG28">
        <f t="shared" si="15"/>
        <v>0</v>
      </c>
      <c r="AH28">
        <f t="shared" si="16"/>
        <v>0</v>
      </c>
      <c r="AI28">
        <f t="shared" si="17"/>
        <v>0</v>
      </c>
      <c r="AJ28">
        <f t="shared" si="18"/>
        <v>0</v>
      </c>
      <c r="AK28">
        <f t="shared" si="19"/>
        <v>0</v>
      </c>
      <c r="AM28">
        <f t="shared" si="20"/>
        <v>1.1203999999999998</v>
      </c>
      <c r="AN28">
        <f t="shared" si="21"/>
        <v>3330841000</v>
      </c>
      <c r="AO28">
        <f t="shared" si="22"/>
        <v>212.8</v>
      </c>
      <c r="AP28">
        <f t="shared" si="23"/>
        <v>57267875</v>
      </c>
      <c r="AQ28">
        <f t="shared" si="24"/>
        <v>81.489999999999995</v>
      </c>
      <c r="AR28">
        <f t="shared" si="25"/>
        <v>973171840</v>
      </c>
      <c r="AS28">
        <f t="shared" si="26"/>
        <v>25.34</v>
      </c>
      <c r="AT28">
        <f t="shared" si="27"/>
        <v>251998850</v>
      </c>
      <c r="AU28">
        <f t="shared" si="28"/>
        <v>57.5</v>
      </c>
      <c r="AV28">
        <f t="shared" si="29"/>
        <v>5408100</v>
      </c>
    </row>
    <row r="29" spans="1:48" x14ac:dyDescent="0.3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  <c r="O29">
        <v>48.92</v>
      </c>
      <c r="P29">
        <v>4985300</v>
      </c>
      <c r="R29">
        <f t="shared" si="30"/>
        <v>0</v>
      </c>
      <c r="S29">
        <f t="shared" si="2"/>
        <v>0</v>
      </c>
      <c r="T29">
        <f t="shared" si="31"/>
        <v>0</v>
      </c>
      <c r="U29">
        <f t="shared" si="3"/>
        <v>0</v>
      </c>
      <c r="V29">
        <f t="shared" si="4"/>
        <v>0</v>
      </c>
      <c r="W29">
        <f t="shared" si="5"/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1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F29">
        <f t="shared" si="14"/>
        <v>0</v>
      </c>
      <c r="AG29">
        <f t="shared" si="15"/>
        <v>0</v>
      </c>
      <c r="AH29">
        <f t="shared" si="16"/>
        <v>0</v>
      </c>
      <c r="AI29">
        <f t="shared" si="17"/>
        <v>0</v>
      </c>
      <c r="AJ29">
        <f t="shared" si="18"/>
        <v>0</v>
      </c>
      <c r="AK29">
        <f t="shared" si="19"/>
        <v>0</v>
      </c>
      <c r="AM29">
        <f t="shared" si="20"/>
        <v>1.0811999999999999</v>
      </c>
      <c r="AN29">
        <f t="shared" si="21"/>
        <v>2999055000</v>
      </c>
      <c r="AO29">
        <f t="shared" si="22"/>
        <v>184</v>
      </c>
      <c r="AP29">
        <f t="shared" si="23"/>
        <v>57267875</v>
      </c>
      <c r="AQ29">
        <f t="shared" si="24"/>
        <v>69.989999999999995</v>
      </c>
      <c r="AR29">
        <f t="shared" si="25"/>
        <v>973171840</v>
      </c>
      <c r="AS29">
        <f t="shared" si="26"/>
        <v>24.196000000000002</v>
      </c>
      <c r="AT29">
        <f t="shared" si="27"/>
        <v>242263200</v>
      </c>
      <c r="AU29">
        <f t="shared" si="28"/>
        <v>48.92</v>
      </c>
      <c r="AV29">
        <f t="shared" si="29"/>
        <v>4985300</v>
      </c>
    </row>
    <row r="30" spans="1:48" x14ac:dyDescent="0.3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  <c r="O30">
        <v>52.25</v>
      </c>
      <c r="P30">
        <v>16927800</v>
      </c>
      <c r="R30">
        <f t="shared" si="30"/>
        <v>0</v>
      </c>
      <c r="S30">
        <f t="shared" si="2"/>
        <v>0</v>
      </c>
      <c r="T30">
        <f t="shared" si="31"/>
        <v>0</v>
      </c>
      <c r="U30">
        <f t="shared" si="3"/>
        <v>0</v>
      </c>
      <c r="V30">
        <f t="shared" si="4"/>
        <v>0</v>
      </c>
      <c r="W30">
        <f t="shared" si="5"/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1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0</v>
      </c>
      <c r="AF30">
        <f t="shared" si="14"/>
        <v>0</v>
      </c>
      <c r="AG30">
        <f t="shared" si="15"/>
        <v>0</v>
      </c>
      <c r="AH30">
        <f t="shared" si="16"/>
        <v>0</v>
      </c>
      <c r="AI30">
        <f t="shared" si="17"/>
        <v>0</v>
      </c>
      <c r="AJ30">
        <f t="shared" si="18"/>
        <v>0</v>
      </c>
      <c r="AK30">
        <f t="shared" si="19"/>
        <v>0</v>
      </c>
      <c r="AM30">
        <f t="shared" si="20"/>
        <v>1.0470999999999999</v>
      </c>
      <c r="AN30">
        <f t="shared" si="21"/>
        <v>3494229000</v>
      </c>
      <c r="AO30">
        <f t="shared" si="22"/>
        <v>190.28</v>
      </c>
      <c r="AP30">
        <f t="shared" si="23"/>
        <v>57267875</v>
      </c>
      <c r="AQ30">
        <f t="shared" si="24"/>
        <v>70.44</v>
      </c>
      <c r="AR30">
        <f t="shared" si="25"/>
        <v>973171840</v>
      </c>
      <c r="AS30">
        <f t="shared" si="26"/>
        <v>26.2</v>
      </c>
      <c r="AT30">
        <f t="shared" si="27"/>
        <v>200953200</v>
      </c>
      <c r="AU30">
        <f t="shared" si="28"/>
        <v>52.25</v>
      </c>
      <c r="AV30">
        <f t="shared" si="29"/>
        <v>16927800</v>
      </c>
    </row>
    <row r="31" spans="1:48" x14ac:dyDescent="0.3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  <c r="O31">
        <v>50.77</v>
      </c>
      <c r="P31">
        <v>8350100</v>
      </c>
      <c r="R31">
        <f t="shared" si="30"/>
        <v>0</v>
      </c>
      <c r="S31">
        <f t="shared" si="2"/>
        <v>0</v>
      </c>
      <c r="T31">
        <f t="shared" si="31"/>
        <v>0</v>
      </c>
      <c r="U31">
        <f t="shared" si="3"/>
        <v>0</v>
      </c>
      <c r="V31">
        <f t="shared" si="4"/>
        <v>0</v>
      </c>
      <c r="W31">
        <f t="shared" si="5"/>
        <v>1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1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0</v>
      </c>
      <c r="AF31">
        <f t="shared" si="14"/>
        <v>0</v>
      </c>
      <c r="AG31">
        <f t="shared" si="15"/>
        <v>0</v>
      </c>
      <c r="AH31">
        <f t="shared" si="16"/>
        <v>0</v>
      </c>
      <c r="AI31">
        <f t="shared" si="17"/>
        <v>0</v>
      </c>
      <c r="AJ31">
        <f t="shared" si="18"/>
        <v>0</v>
      </c>
      <c r="AK31">
        <f t="shared" si="19"/>
        <v>0</v>
      </c>
      <c r="AM31">
        <f t="shared" si="20"/>
        <v>1.1037999999999999</v>
      </c>
      <c r="AN31">
        <f t="shared" si="21"/>
        <v>3469481000</v>
      </c>
      <c r="AO31">
        <f t="shared" si="22"/>
        <v>192.5</v>
      </c>
      <c r="AP31">
        <f t="shared" si="23"/>
        <v>57267875</v>
      </c>
      <c r="AQ31">
        <f t="shared" si="24"/>
        <v>68.22</v>
      </c>
      <c r="AR31">
        <f t="shared" si="25"/>
        <v>973171840</v>
      </c>
      <c r="AS31">
        <f t="shared" si="26"/>
        <v>25.222999999999999</v>
      </c>
      <c r="AT31">
        <f t="shared" si="27"/>
        <v>193592800</v>
      </c>
      <c r="AU31">
        <f t="shared" si="28"/>
        <v>50.77</v>
      </c>
      <c r="AV31">
        <f t="shared" si="29"/>
        <v>8350100</v>
      </c>
    </row>
    <row r="32" spans="1:48" x14ac:dyDescent="0.3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  <c r="O32">
        <v>52.73</v>
      </c>
      <c r="P32">
        <v>6475300</v>
      </c>
      <c r="R32">
        <f t="shared" si="30"/>
        <v>1</v>
      </c>
      <c r="S32">
        <f t="shared" si="2"/>
        <v>0</v>
      </c>
      <c r="T32">
        <f t="shared" si="31"/>
        <v>0</v>
      </c>
      <c r="U32">
        <f t="shared" si="3"/>
        <v>0</v>
      </c>
      <c r="V32">
        <f t="shared" si="4"/>
        <v>0</v>
      </c>
      <c r="W32">
        <f t="shared" si="5"/>
        <v>1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1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0</v>
      </c>
      <c r="AF32">
        <f t="shared" si="14"/>
        <v>0</v>
      </c>
      <c r="AG32">
        <f t="shared" si="15"/>
        <v>0</v>
      </c>
      <c r="AH32">
        <f t="shared" si="16"/>
        <v>0</v>
      </c>
      <c r="AI32">
        <f t="shared" si="17"/>
        <v>0</v>
      </c>
      <c r="AJ32">
        <f t="shared" si="18"/>
        <v>0</v>
      </c>
      <c r="AK32">
        <f t="shared" si="19"/>
        <v>0</v>
      </c>
      <c r="AM32">
        <f t="shared" si="20"/>
        <v>1.1203999999999998</v>
      </c>
      <c r="AN32">
        <f t="shared" si="21"/>
        <v>2832910000</v>
      </c>
      <c r="AO32">
        <f t="shared" si="22"/>
        <v>199.84</v>
      </c>
      <c r="AP32">
        <f t="shared" si="23"/>
        <v>57267875</v>
      </c>
      <c r="AQ32">
        <f t="shared" si="24"/>
        <v>80.72</v>
      </c>
      <c r="AR32">
        <f t="shared" si="25"/>
        <v>973171840</v>
      </c>
      <c r="AS32">
        <f t="shared" si="26"/>
        <v>25.55</v>
      </c>
      <c r="AT32">
        <f t="shared" si="27"/>
        <v>146401500</v>
      </c>
      <c r="AU32">
        <f t="shared" si="28"/>
        <v>52.73</v>
      </c>
      <c r="AV32">
        <f t="shared" si="29"/>
        <v>6475300</v>
      </c>
    </row>
    <row r="33" spans="1:48" x14ac:dyDescent="0.3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  <c r="O33">
        <v>51.12</v>
      </c>
      <c r="P33">
        <v>5136000</v>
      </c>
      <c r="R33">
        <f t="shared" si="30"/>
        <v>0</v>
      </c>
      <c r="S33">
        <f t="shared" si="2"/>
        <v>0</v>
      </c>
      <c r="T33">
        <f t="shared" si="31"/>
        <v>0</v>
      </c>
      <c r="U33">
        <f t="shared" si="3"/>
        <v>0</v>
      </c>
      <c r="V33">
        <f t="shared" si="4"/>
        <v>0</v>
      </c>
      <c r="W33">
        <f t="shared" si="5"/>
        <v>1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1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0</v>
      </c>
      <c r="AF33">
        <f t="shared" si="14"/>
        <v>0</v>
      </c>
      <c r="AG33">
        <f t="shared" si="15"/>
        <v>0</v>
      </c>
      <c r="AH33">
        <f t="shared" si="16"/>
        <v>0</v>
      </c>
      <c r="AI33">
        <f t="shared" si="17"/>
        <v>0</v>
      </c>
      <c r="AJ33">
        <f t="shared" si="18"/>
        <v>0</v>
      </c>
      <c r="AK33">
        <f t="shared" si="19"/>
        <v>0</v>
      </c>
      <c r="AM33">
        <f t="shared" si="20"/>
        <v>1.085</v>
      </c>
      <c r="AN33">
        <f t="shared" si="21"/>
        <v>3011651000</v>
      </c>
      <c r="AO33">
        <f t="shared" si="22"/>
        <v>200.48</v>
      </c>
      <c r="AP33">
        <f t="shared" si="23"/>
        <v>57267875</v>
      </c>
      <c r="AQ33">
        <f t="shared" si="24"/>
        <v>81.900000000000006</v>
      </c>
      <c r="AR33">
        <f t="shared" si="25"/>
        <v>973171840</v>
      </c>
      <c r="AS33">
        <f t="shared" si="26"/>
        <v>24.899000000000001</v>
      </c>
      <c r="AT33">
        <f t="shared" si="27"/>
        <v>162026100</v>
      </c>
      <c r="AU33">
        <f t="shared" si="28"/>
        <v>51.12</v>
      </c>
      <c r="AV33">
        <f t="shared" si="29"/>
        <v>5136000</v>
      </c>
    </row>
    <row r="34" spans="1:48" x14ac:dyDescent="0.3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  <c r="O34">
        <v>57.19</v>
      </c>
      <c r="P34">
        <v>16898700</v>
      </c>
      <c r="R34">
        <f t="shared" si="30"/>
        <v>1</v>
      </c>
      <c r="S34">
        <f t="shared" si="2"/>
        <v>0</v>
      </c>
      <c r="T34">
        <f t="shared" si="31"/>
        <v>0</v>
      </c>
      <c r="U34">
        <f t="shared" si="3"/>
        <v>0</v>
      </c>
      <c r="V34">
        <f t="shared" si="4"/>
        <v>0</v>
      </c>
      <c r="W34">
        <f t="shared" si="5"/>
        <v>1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1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0</v>
      </c>
      <c r="AG34">
        <f t="shared" si="15"/>
        <v>0</v>
      </c>
      <c r="AH34">
        <f t="shared" si="16"/>
        <v>0</v>
      </c>
      <c r="AI34">
        <f t="shared" si="17"/>
        <v>0</v>
      </c>
      <c r="AJ34">
        <f t="shared" si="18"/>
        <v>0</v>
      </c>
      <c r="AK34">
        <f t="shared" si="19"/>
        <v>0</v>
      </c>
      <c r="AM34">
        <f t="shared" si="20"/>
        <v>1.1203999999999998</v>
      </c>
      <c r="AN34">
        <f t="shared" si="21"/>
        <v>3890075000</v>
      </c>
      <c r="AO34">
        <f t="shared" si="22"/>
        <v>225</v>
      </c>
      <c r="AP34">
        <f t="shared" si="23"/>
        <v>57267875</v>
      </c>
      <c r="AQ34">
        <f t="shared" si="24"/>
        <v>85.4</v>
      </c>
      <c r="AR34">
        <f t="shared" si="25"/>
        <v>973171840</v>
      </c>
      <c r="AS34">
        <f t="shared" si="26"/>
        <v>26.42</v>
      </c>
      <c r="AT34">
        <f t="shared" si="27"/>
        <v>161145300</v>
      </c>
      <c r="AU34">
        <f t="shared" si="28"/>
        <v>57.19</v>
      </c>
      <c r="AV34">
        <f t="shared" si="29"/>
        <v>16898700</v>
      </c>
    </row>
    <row r="35" spans="1:48" x14ac:dyDescent="0.3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  <c r="O35">
        <v>52.27</v>
      </c>
      <c r="P35">
        <v>11185400</v>
      </c>
      <c r="R35">
        <f t="shared" si="30"/>
        <v>1</v>
      </c>
      <c r="S35">
        <f t="shared" si="2"/>
        <v>0</v>
      </c>
      <c r="T35">
        <f t="shared" si="31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1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0</v>
      </c>
      <c r="AG35">
        <f t="shared" si="15"/>
        <v>0</v>
      </c>
      <c r="AH35">
        <f t="shared" si="16"/>
        <v>0</v>
      </c>
      <c r="AI35">
        <f t="shared" si="17"/>
        <v>0</v>
      </c>
      <c r="AJ35">
        <f t="shared" si="18"/>
        <v>0</v>
      </c>
      <c r="AK35">
        <f t="shared" si="19"/>
        <v>0</v>
      </c>
      <c r="AM35">
        <f t="shared" si="20"/>
        <v>1.1203999999999998</v>
      </c>
      <c r="AN35">
        <f t="shared" si="21"/>
        <v>2086125000</v>
      </c>
      <c r="AO35">
        <f t="shared" si="22"/>
        <v>218.87</v>
      </c>
      <c r="AP35">
        <f t="shared" si="23"/>
        <v>53640120</v>
      </c>
      <c r="AQ35">
        <f t="shared" si="24"/>
        <v>80.900000000000006</v>
      </c>
      <c r="AR35">
        <f t="shared" si="25"/>
        <v>973171840</v>
      </c>
      <c r="AS35">
        <f t="shared" si="26"/>
        <v>26.684999999999999</v>
      </c>
      <c r="AT35">
        <f t="shared" si="27"/>
        <v>103991600</v>
      </c>
      <c r="AU35">
        <f t="shared" si="28"/>
        <v>52.27</v>
      </c>
      <c r="AV35">
        <f t="shared" si="29"/>
        <v>11185400</v>
      </c>
    </row>
    <row r="36" spans="1:48" x14ac:dyDescent="0.3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  <c r="O36">
        <v>51.62</v>
      </c>
      <c r="P36">
        <v>6347200</v>
      </c>
      <c r="R36">
        <f t="shared" si="30"/>
        <v>1</v>
      </c>
      <c r="S36">
        <f t="shared" si="2"/>
        <v>0</v>
      </c>
      <c r="T36">
        <f t="shared" si="31"/>
        <v>0</v>
      </c>
      <c r="U36">
        <f t="shared" si="3"/>
        <v>0</v>
      </c>
      <c r="V36">
        <f t="shared" si="4"/>
        <v>0</v>
      </c>
      <c r="W36">
        <f t="shared" si="5"/>
        <v>1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1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6"/>
        <v>0</v>
      </c>
      <c r="AI36">
        <f t="shared" si="17"/>
        <v>0</v>
      </c>
      <c r="AJ36">
        <f t="shared" si="18"/>
        <v>0</v>
      </c>
      <c r="AK36">
        <f t="shared" si="19"/>
        <v>0</v>
      </c>
      <c r="AM36">
        <f t="shared" si="20"/>
        <v>1.1203999999999998</v>
      </c>
      <c r="AN36">
        <f t="shared" si="21"/>
        <v>2427216000</v>
      </c>
      <c r="AO36">
        <f t="shared" si="22"/>
        <v>218.51</v>
      </c>
      <c r="AP36">
        <f t="shared" si="23"/>
        <v>57267875</v>
      </c>
      <c r="AQ36">
        <f t="shared" si="24"/>
        <v>80.8</v>
      </c>
      <c r="AR36">
        <f t="shared" si="25"/>
        <v>973171840</v>
      </c>
      <c r="AS36">
        <f t="shared" si="26"/>
        <v>27.363</v>
      </c>
      <c r="AT36">
        <f t="shared" si="27"/>
        <v>117094500</v>
      </c>
      <c r="AU36">
        <f t="shared" si="28"/>
        <v>51.62</v>
      </c>
      <c r="AV36">
        <f t="shared" si="29"/>
        <v>6347200</v>
      </c>
    </row>
    <row r="37" spans="1:48" x14ac:dyDescent="0.3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  <c r="O37">
        <v>50.74</v>
      </c>
      <c r="P37">
        <v>5839000</v>
      </c>
      <c r="R37">
        <f t="shared" si="30"/>
        <v>1</v>
      </c>
      <c r="S37">
        <f t="shared" si="2"/>
        <v>0</v>
      </c>
      <c r="T37">
        <f t="shared" si="31"/>
        <v>0</v>
      </c>
      <c r="U37">
        <f t="shared" si="3"/>
        <v>0</v>
      </c>
      <c r="V37">
        <f t="shared" si="4"/>
        <v>0</v>
      </c>
      <c r="W37">
        <f t="shared" si="5"/>
        <v>1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1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0</v>
      </c>
      <c r="AG37">
        <f t="shared" si="15"/>
        <v>0</v>
      </c>
      <c r="AH37">
        <f t="shared" si="16"/>
        <v>0</v>
      </c>
      <c r="AI37">
        <f t="shared" si="17"/>
        <v>0</v>
      </c>
      <c r="AJ37">
        <f t="shared" si="18"/>
        <v>0</v>
      </c>
      <c r="AK37">
        <f t="shared" si="19"/>
        <v>0</v>
      </c>
      <c r="AM37">
        <f t="shared" si="20"/>
        <v>1.1203999999999998</v>
      </c>
      <c r="AN37">
        <f t="shared" si="21"/>
        <v>1958722000</v>
      </c>
      <c r="AO37">
        <f t="shared" si="22"/>
        <v>215.48</v>
      </c>
      <c r="AP37">
        <f t="shared" si="23"/>
        <v>57267875</v>
      </c>
      <c r="AQ37">
        <f t="shared" si="24"/>
        <v>80.03</v>
      </c>
      <c r="AR37">
        <f t="shared" si="25"/>
        <v>973171840</v>
      </c>
      <c r="AS37">
        <f t="shared" si="26"/>
        <v>28.37</v>
      </c>
      <c r="AT37">
        <f t="shared" si="27"/>
        <v>154485700</v>
      </c>
      <c r="AU37">
        <f t="shared" si="28"/>
        <v>50.74</v>
      </c>
      <c r="AV37">
        <f t="shared" si="29"/>
        <v>5839000</v>
      </c>
    </row>
    <row r="38" spans="1:48" x14ac:dyDescent="0.3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  <c r="O38">
        <v>49.75</v>
      </c>
      <c r="P38">
        <v>14409600</v>
      </c>
      <c r="R38">
        <f t="shared" si="30"/>
        <v>1</v>
      </c>
      <c r="S38">
        <f t="shared" si="2"/>
        <v>0</v>
      </c>
      <c r="T38">
        <f t="shared" si="31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1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0</v>
      </c>
      <c r="AF38">
        <f t="shared" si="14"/>
        <v>0</v>
      </c>
      <c r="AG38">
        <f t="shared" si="15"/>
        <v>0</v>
      </c>
      <c r="AH38">
        <f t="shared" si="16"/>
        <v>0</v>
      </c>
      <c r="AI38">
        <f t="shared" si="17"/>
        <v>0</v>
      </c>
      <c r="AJ38">
        <f t="shared" si="18"/>
        <v>0</v>
      </c>
      <c r="AK38">
        <f t="shared" si="19"/>
        <v>0</v>
      </c>
      <c r="AM38">
        <f t="shared" si="20"/>
        <v>1.1203999999999998</v>
      </c>
      <c r="AN38">
        <f t="shared" si="21"/>
        <v>1932202000</v>
      </c>
      <c r="AO38">
        <f t="shared" si="22"/>
        <v>206.75</v>
      </c>
      <c r="AP38">
        <f t="shared" si="23"/>
        <v>54525990</v>
      </c>
      <c r="AQ38">
        <f t="shared" si="24"/>
        <v>78.599999999999994</v>
      </c>
      <c r="AR38">
        <f t="shared" si="25"/>
        <v>973171840</v>
      </c>
      <c r="AS38">
        <f t="shared" si="26"/>
        <v>26.875</v>
      </c>
      <c r="AT38">
        <f t="shared" si="27"/>
        <v>123089400</v>
      </c>
      <c r="AU38">
        <f t="shared" si="28"/>
        <v>49.75</v>
      </c>
      <c r="AV38">
        <f t="shared" si="29"/>
        <v>14409600</v>
      </c>
    </row>
    <row r="39" spans="1:48" x14ac:dyDescent="0.3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  <c r="O39">
        <v>50.58</v>
      </c>
      <c r="P39">
        <v>8377500</v>
      </c>
      <c r="R39">
        <f t="shared" si="30"/>
        <v>1</v>
      </c>
      <c r="S39">
        <f t="shared" si="2"/>
        <v>0</v>
      </c>
      <c r="T39">
        <f t="shared" si="31"/>
        <v>0</v>
      </c>
      <c r="U39">
        <f t="shared" si="3"/>
        <v>0</v>
      </c>
      <c r="V39">
        <f t="shared" si="4"/>
        <v>0</v>
      </c>
      <c r="W39">
        <f t="shared" si="5"/>
        <v>1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1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0</v>
      </c>
      <c r="AF39">
        <f t="shared" si="14"/>
        <v>0</v>
      </c>
      <c r="AG39">
        <f t="shared" si="15"/>
        <v>0</v>
      </c>
      <c r="AH39">
        <f t="shared" si="16"/>
        <v>0</v>
      </c>
      <c r="AI39">
        <f t="shared" si="17"/>
        <v>0</v>
      </c>
      <c r="AJ39">
        <f t="shared" si="18"/>
        <v>0</v>
      </c>
      <c r="AK39">
        <f t="shared" si="19"/>
        <v>0</v>
      </c>
      <c r="AM39">
        <f t="shared" si="20"/>
        <v>1.1203999999999998</v>
      </c>
      <c r="AN39">
        <f t="shared" si="21"/>
        <v>3168303000</v>
      </c>
      <c r="AO39">
        <f t="shared" si="22"/>
        <v>222.8</v>
      </c>
      <c r="AP39">
        <f t="shared" si="23"/>
        <v>57267875</v>
      </c>
      <c r="AQ39">
        <f t="shared" si="24"/>
        <v>89.5</v>
      </c>
      <c r="AR39">
        <f t="shared" si="25"/>
        <v>973171840</v>
      </c>
      <c r="AS39">
        <f t="shared" si="26"/>
        <v>29.417999999999999</v>
      </c>
      <c r="AT39">
        <f t="shared" si="27"/>
        <v>143090600</v>
      </c>
      <c r="AU39">
        <f t="shared" si="28"/>
        <v>50.58</v>
      </c>
      <c r="AV39">
        <f t="shared" si="29"/>
        <v>8377500</v>
      </c>
    </row>
    <row r="40" spans="1:48" x14ac:dyDescent="0.3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  <c r="O40">
        <v>47.14</v>
      </c>
      <c r="P40">
        <v>6321300</v>
      </c>
      <c r="R40">
        <f t="shared" si="30"/>
        <v>0</v>
      </c>
      <c r="S40">
        <f t="shared" si="2"/>
        <v>0</v>
      </c>
      <c r="T40">
        <f t="shared" si="31"/>
        <v>0</v>
      </c>
      <c r="U40">
        <f t="shared" si="3"/>
        <v>0</v>
      </c>
      <c r="V40">
        <f t="shared" si="4"/>
        <v>0</v>
      </c>
      <c r="W40">
        <f t="shared" si="5"/>
        <v>1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0</v>
      </c>
      <c r="AF40">
        <f t="shared" si="14"/>
        <v>0</v>
      </c>
      <c r="AG40">
        <f t="shared" si="15"/>
        <v>0</v>
      </c>
      <c r="AH40">
        <f t="shared" si="16"/>
        <v>0</v>
      </c>
      <c r="AI40">
        <f t="shared" si="17"/>
        <v>0</v>
      </c>
      <c r="AJ40">
        <f t="shared" si="18"/>
        <v>0</v>
      </c>
      <c r="AK40">
        <f t="shared" si="19"/>
        <v>0</v>
      </c>
      <c r="AM40">
        <f t="shared" si="20"/>
        <v>1.0705</v>
      </c>
      <c r="AN40">
        <f t="shared" si="21"/>
        <v>2896809000</v>
      </c>
      <c r="AO40">
        <f t="shared" si="22"/>
        <v>208.34</v>
      </c>
      <c r="AP40">
        <f t="shared" si="23"/>
        <v>57267875</v>
      </c>
      <c r="AQ40">
        <f t="shared" si="24"/>
        <v>82.26</v>
      </c>
      <c r="AR40">
        <f t="shared" si="25"/>
        <v>973171840</v>
      </c>
      <c r="AS40">
        <f t="shared" si="26"/>
        <v>26.568999999999999</v>
      </c>
      <c r="AT40">
        <f t="shared" si="27"/>
        <v>143085300</v>
      </c>
      <c r="AU40">
        <f t="shared" si="28"/>
        <v>47.14</v>
      </c>
      <c r="AV40">
        <f t="shared" si="29"/>
        <v>6321300</v>
      </c>
    </row>
    <row r="41" spans="1:48" x14ac:dyDescent="0.3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  <c r="O41">
        <v>44.95</v>
      </c>
      <c r="P41">
        <v>4645800</v>
      </c>
      <c r="R41">
        <f t="shared" si="30"/>
        <v>0</v>
      </c>
      <c r="S41">
        <f t="shared" si="2"/>
        <v>0</v>
      </c>
      <c r="T41">
        <f t="shared" si="31"/>
        <v>0</v>
      </c>
      <c r="U41">
        <f t="shared" si="3"/>
        <v>0</v>
      </c>
      <c r="V41">
        <f t="shared" si="4"/>
        <v>0</v>
      </c>
      <c r="W41">
        <f t="shared" si="5"/>
        <v>1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1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0</v>
      </c>
      <c r="AG41">
        <f t="shared" si="15"/>
        <v>0</v>
      </c>
      <c r="AH41">
        <f t="shared" si="16"/>
        <v>0</v>
      </c>
      <c r="AI41">
        <f t="shared" si="17"/>
        <v>0</v>
      </c>
      <c r="AJ41">
        <f t="shared" si="18"/>
        <v>0</v>
      </c>
      <c r="AK41">
        <f t="shared" si="19"/>
        <v>0</v>
      </c>
      <c r="AM41">
        <f t="shared" si="20"/>
        <v>1.0820000000000001</v>
      </c>
      <c r="AN41">
        <f t="shared" si="21"/>
        <v>3958158000</v>
      </c>
      <c r="AO41">
        <f t="shared" si="22"/>
        <v>204.55</v>
      </c>
      <c r="AP41">
        <f t="shared" si="23"/>
        <v>57267875</v>
      </c>
      <c r="AQ41">
        <f t="shared" si="24"/>
        <v>80.62</v>
      </c>
      <c r="AR41">
        <f t="shared" si="25"/>
        <v>973171840</v>
      </c>
      <c r="AS41">
        <f t="shared" si="26"/>
        <v>24.901</v>
      </c>
      <c r="AT41">
        <f t="shared" si="27"/>
        <v>216809200</v>
      </c>
      <c r="AU41">
        <f t="shared" si="28"/>
        <v>44.95</v>
      </c>
      <c r="AV41">
        <f t="shared" si="29"/>
        <v>4645800</v>
      </c>
    </row>
    <row r="42" spans="1:48" x14ac:dyDescent="0.3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  <c r="O42">
        <v>44</v>
      </c>
      <c r="P42">
        <v>4904500</v>
      </c>
      <c r="R42">
        <f t="shared" si="30"/>
        <v>0</v>
      </c>
      <c r="S42">
        <f t="shared" si="2"/>
        <v>0</v>
      </c>
      <c r="T42">
        <f t="shared" si="31"/>
        <v>0</v>
      </c>
      <c r="U42">
        <f t="shared" si="3"/>
        <v>0</v>
      </c>
      <c r="V42">
        <f t="shared" si="4"/>
        <v>0</v>
      </c>
      <c r="W42">
        <f t="shared" si="5"/>
        <v>0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1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0</v>
      </c>
      <c r="AF42">
        <f t="shared" si="14"/>
        <v>0</v>
      </c>
      <c r="AG42">
        <f t="shared" si="15"/>
        <v>0</v>
      </c>
      <c r="AH42">
        <f t="shared" si="16"/>
        <v>0</v>
      </c>
      <c r="AI42">
        <f t="shared" si="17"/>
        <v>0</v>
      </c>
      <c r="AJ42">
        <f t="shared" si="18"/>
        <v>0</v>
      </c>
      <c r="AK42">
        <f t="shared" si="19"/>
        <v>0</v>
      </c>
      <c r="AM42">
        <f t="shared" si="20"/>
        <v>1.002</v>
      </c>
      <c r="AN42">
        <f t="shared" si="21"/>
        <v>2339075000</v>
      </c>
      <c r="AO42">
        <f t="shared" si="22"/>
        <v>210.2</v>
      </c>
      <c r="AP42">
        <f t="shared" si="23"/>
        <v>42007270</v>
      </c>
      <c r="AQ42">
        <f t="shared" si="24"/>
        <v>80</v>
      </c>
      <c r="AR42">
        <f t="shared" si="25"/>
        <v>973171840</v>
      </c>
      <c r="AS42">
        <f t="shared" si="26"/>
        <v>24.66</v>
      </c>
      <c r="AT42">
        <f t="shared" si="27"/>
        <v>120780500</v>
      </c>
      <c r="AU42">
        <f t="shared" si="28"/>
        <v>44</v>
      </c>
      <c r="AV42">
        <f t="shared" si="29"/>
        <v>4904500</v>
      </c>
    </row>
    <row r="43" spans="1:48" x14ac:dyDescent="0.3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  <c r="O43">
        <v>50.22</v>
      </c>
      <c r="P43">
        <v>15263100</v>
      </c>
      <c r="R43">
        <f t="shared" si="30"/>
        <v>0</v>
      </c>
      <c r="S43">
        <f t="shared" si="2"/>
        <v>0</v>
      </c>
      <c r="T43">
        <f t="shared" si="31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  <c r="AH43">
        <f t="shared" si="16"/>
        <v>0</v>
      </c>
      <c r="AI43">
        <f t="shared" si="17"/>
        <v>0</v>
      </c>
      <c r="AJ43">
        <f t="shared" si="18"/>
        <v>0</v>
      </c>
      <c r="AK43">
        <f t="shared" si="19"/>
        <v>0</v>
      </c>
      <c r="AM43">
        <f t="shared" si="20"/>
        <v>0.96579999999999999</v>
      </c>
      <c r="AN43">
        <f t="shared" si="21"/>
        <v>2291726000</v>
      </c>
      <c r="AO43">
        <f t="shared" si="22"/>
        <v>213.8</v>
      </c>
      <c r="AP43">
        <f t="shared" si="23"/>
        <v>21274270</v>
      </c>
      <c r="AQ43">
        <f t="shared" si="24"/>
        <v>79.400000000000006</v>
      </c>
      <c r="AR43">
        <f t="shared" si="25"/>
        <v>404770940</v>
      </c>
      <c r="AS43">
        <f t="shared" si="26"/>
        <v>25.28</v>
      </c>
      <c r="AT43">
        <f t="shared" si="27"/>
        <v>56160600</v>
      </c>
      <c r="AU43">
        <f t="shared" si="28"/>
        <v>50.22</v>
      </c>
      <c r="AV43">
        <f t="shared" si="29"/>
        <v>15263100</v>
      </c>
    </row>
    <row r="44" spans="1:48" x14ac:dyDescent="0.3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  <c r="O44">
        <v>50.51</v>
      </c>
      <c r="P44">
        <v>3738500</v>
      </c>
      <c r="R44">
        <f t="shared" si="30"/>
        <v>0</v>
      </c>
      <c r="S44">
        <f t="shared" si="2"/>
        <v>0</v>
      </c>
      <c r="T44">
        <f t="shared" si="31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0</v>
      </c>
      <c r="AF44">
        <f t="shared" si="14"/>
        <v>0</v>
      </c>
      <c r="AG44">
        <f t="shared" si="15"/>
        <v>0</v>
      </c>
      <c r="AH44">
        <f t="shared" si="16"/>
        <v>0</v>
      </c>
      <c r="AI44">
        <f t="shared" si="17"/>
        <v>0</v>
      </c>
      <c r="AJ44">
        <f t="shared" si="18"/>
        <v>0</v>
      </c>
      <c r="AK44">
        <f t="shared" si="19"/>
        <v>0</v>
      </c>
      <c r="AM44">
        <f t="shared" si="20"/>
        <v>1.0029999999999999</v>
      </c>
      <c r="AN44">
        <f t="shared" si="21"/>
        <v>1112828000</v>
      </c>
      <c r="AO44">
        <f t="shared" si="22"/>
        <v>221.19</v>
      </c>
      <c r="AP44">
        <f t="shared" si="23"/>
        <v>19986760</v>
      </c>
      <c r="AQ44">
        <f t="shared" si="24"/>
        <v>83.2</v>
      </c>
      <c r="AR44">
        <f t="shared" si="25"/>
        <v>451548560</v>
      </c>
      <c r="AS44">
        <f t="shared" si="26"/>
        <v>26</v>
      </c>
      <c r="AT44">
        <f t="shared" si="27"/>
        <v>56932900</v>
      </c>
      <c r="AU44">
        <f t="shared" si="28"/>
        <v>50.51</v>
      </c>
      <c r="AV44">
        <f t="shared" si="29"/>
        <v>3738500</v>
      </c>
    </row>
    <row r="45" spans="1:48" x14ac:dyDescent="0.3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  <c r="O45">
        <v>50.19</v>
      </c>
      <c r="P45">
        <v>3123000</v>
      </c>
      <c r="R45">
        <f t="shared" si="30"/>
        <v>0</v>
      </c>
      <c r="S45">
        <f t="shared" si="2"/>
        <v>0</v>
      </c>
      <c r="T45">
        <f t="shared" si="31"/>
        <v>0</v>
      </c>
      <c r="U45">
        <f t="shared" si="3"/>
        <v>0</v>
      </c>
      <c r="V45">
        <f t="shared" si="4"/>
        <v>0</v>
      </c>
      <c r="W45">
        <f t="shared" si="5"/>
        <v>0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0</v>
      </c>
      <c r="AF45">
        <f t="shared" si="14"/>
        <v>0</v>
      </c>
      <c r="AG45">
        <f t="shared" si="15"/>
        <v>0</v>
      </c>
      <c r="AH45">
        <f t="shared" si="16"/>
        <v>0</v>
      </c>
      <c r="AI45">
        <f t="shared" si="17"/>
        <v>0</v>
      </c>
      <c r="AJ45">
        <f t="shared" si="18"/>
        <v>0</v>
      </c>
      <c r="AK45">
        <f t="shared" si="19"/>
        <v>0</v>
      </c>
      <c r="AM45">
        <f t="shared" si="20"/>
        <v>1.0271999999999999</v>
      </c>
      <c r="AN45">
        <f t="shared" si="21"/>
        <v>2339141000</v>
      </c>
      <c r="AO45">
        <f t="shared" si="22"/>
        <v>226</v>
      </c>
      <c r="AP45">
        <f t="shared" si="23"/>
        <v>39926680</v>
      </c>
      <c r="AQ45">
        <f t="shared" si="24"/>
        <v>83.6</v>
      </c>
      <c r="AR45">
        <f t="shared" si="25"/>
        <v>972147330</v>
      </c>
      <c r="AS45">
        <f t="shared" si="26"/>
        <v>26.05</v>
      </c>
      <c r="AT45">
        <f t="shared" si="27"/>
        <v>103508700</v>
      </c>
      <c r="AU45">
        <f t="shared" si="28"/>
        <v>50.19</v>
      </c>
      <c r="AV45">
        <f t="shared" si="29"/>
        <v>3123000</v>
      </c>
    </row>
    <row r="46" spans="1:48" x14ac:dyDescent="0.3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  <c r="O46">
        <v>50.15</v>
      </c>
      <c r="P46">
        <v>2472100</v>
      </c>
      <c r="R46">
        <f t="shared" si="30"/>
        <v>0</v>
      </c>
      <c r="S46">
        <f t="shared" si="2"/>
        <v>0</v>
      </c>
      <c r="T46">
        <f t="shared" si="31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0</v>
      </c>
      <c r="AF46">
        <f t="shared" si="14"/>
        <v>0</v>
      </c>
      <c r="AG46">
        <f t="shared" si="15"/>
        <v>0</v>
      </c>
      <c r="AH46">
        <f t="shared" si="16"/>
        <v>0</v>
      </c>
      <c r="AI46">
        <f t="shared" si="17"/>
        <v>0</v>
      </c>
      <c r="AJ46">
        <f t="shared" si="18"/>
        <v>0</v>
      </c>
      <c r="AK46">
        <f t="shared" si="19"/>
        <v>0</v>
      </c>
      <c r="AM46">
        <f t="shared" si="20"/>
        <v>1.0498000000000001</v>
      </c>
      <c r="AN46">
        <f t="shared" si="21"/>
        <v>2522161000</v>
      </c>
      <c r="AO46">
        <f t="shared" si="22"/>
        <v>230.31</v>
      </c>
      <c r="AP46">
        <f t="shared" si="23"/>
        <v>45568060</v>
      </c>
      <c r="AQ46">
        <f t="shared" si="24"/>
        <v>85.13</v>
      </c>
      <c r="AR46">
        <f t="shared" si="25"/>
        <v>882228060</v>
      </c>
      <c r="AS46">
        <f t="shared" si="26"/>
        <v>27.4</v>
      </c>
      <c r="AT46">
        <f t="shared" si="27"/>
        <v>139786900</v>
      </c>
      <c r="AU46">
        <f t="shared" si="28"/>
        <v>50.15</v>
      </c>
      <c r="AV46">
        <f t="shared" si="29"/>
        <v>2472100</v>
      </c>
    </row>
    <row r="47" spans="1:48" x14ac:dyDescent="0.3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  <c r="O47">
        <v>50.1</v>
      </c>
      <c r="P47">
        <v>3888800</v>
      </c>
      <c r="R47">
        <f t="shared" si="30"/>
        <v>1</v>
      </c>
      <c r="S47">
        <f t="shared" si="2"/>
        <v>0</v>
      </c>
      <c r="T47">
        <f t="shared" si="31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1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0</v>
      </c>
      <c r="AF47">
        <f t="shared" si="14"/>
        <v>0</v>
      </c>
      <c r="AG47">
        <f t="shared" si="15"/>
        <v>0</v>
      </c>
      <c r="AH47">
        <f t="shared" si="16"/>
        <v>0</v>
      </c>
      <c r="AI47">
        <f t="shared" si="17"/>
        <v>0</v>
      </c>
      <c r="AJ47">
        <f t="shared" si="18"/>
        <v>0</v>
      </c>
      <c r="AK47">
        <f t="shared" si="19"/>
        <v>0</v>
      </c>
      <c r="AM47">
        <f t="shared" si="20"/>
        <v>1.1203999999999998</v>
      </c>
      <c r="AN47">
        <f t="shared" si="21"/>
        <v>3243615000</v>
      </c>
      <c r="AO47">
        <f t="shared" si="22"/>
        <v>227.19</v>
      </c>
      <c r="AP47">
        <f t="shared" si="23"/>
        <v>46821620</v>
      </c>
      <c r="AQ47">
        <f t="shared" si="24"/>
        <v>90.8</v>
      </c>
      <c r="AR47">
        <f t="shared" si="25"/>
        <v>973171840</v>
      </c>
      <c r="AS47">
        <f t="shared" si="26"/>
        <v>27.565000000000001</v>
      </c>
      <c r="AT47">
        <f t="shared" si="27"/>
        <v>127698500</v>
      </c>
      <c r="AU47">
        <f t="shared" si="28"/>
        <v>50.1</v>
      </c>
      <c r="AV47">
        <f t="shared" si="29"/>
        <v>3888800</v>
      </c>
    </row>
    <row r="48" spans="1:48" x14ac:dyDescent="0.3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  <c r="O48">
        <v>51.15</v>
      </c>
      <c r="P48">
        <v>17465100</v>
      </c>
      <c r="R48">
        <f t="shared" si="30"/>
        <v>1</v>
      </c>
      <c r="S48">
        <f t="shared" si="2"/>
        <v>0</v>
      </c>
      <c r="T48">
        <f t="shared" si="31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1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0</v>
      </c>
      <c r="AF48">
        <f t="shared" si="14"/>
        <v>0</v>
      </c>
      <c r="AG48">
        <f t="shared" si="15"/>
        <v>0</v>
      </c>
      <c r="AH48">
        <f t="shared" si="16"/>
        <v>0</v>
      </c>
      <c r="AI48">
        <f t="shared" si="17"/>
        <v>0</v>
      </c>
      <c r="AJ48">
        <f t="shared" si="18"/>
        <v>0</v>
      </c>
      <c r="AK48">
        <f t="shared" si="19"/>
        <v>0</v>
      </c>
      <c r="AM48">
        <f t="shared" si="20"/>
        <v>1.1203999999999998</v>
      </c>
      <c r="AN48">
        <f t="shared" si="21"/>
        <v>3949076000</v>
      </c>
      <c r="AO48">
        <f t="shared" si="22"/>
        <v>233.91</v>
      </c>
      <c r="AP48">
        <f t="shared" si="23"/>
        <v>44756900</v>
      </c>
      <c r="AQ48">
        <f t="shared" si="24"/>
        <v>94.52</v>
      </c>
      <c r="AR48">
        <f t="shared" si="25"/>
        <v>973171840</v>
      </c>
      <c r="AS48">
        <f t="shared" si="26"/>
        <v>29.35</v>
      </c>
      <c r="AT48">
        <f t="shared" si="27"/>
        <v>125767600</v>
      </c>
      <c r="AU48">
        <f t="shared" si="28"/>
        <v>51.15</v>
      </c>
      <c r="AV48">
        <f t="shared" si="29"/>
        <v>17465100</v>
      </c>
    </row>
    <row r="49" spans="1:48" x14ac:dyDescent="0.3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  <c r="O49">
        <v>50.45</v>
      </c>
      <c r="P49">
        <v>11845800</v>
      </c>
      <c r="R49">
        <f t="shared" si="30"/>
        <v>0</v>
      </c>
      <c r="S49">
        <f t="shared" si="2"/>
        <v>0</v>
      </c>
      <c r="T49">
        <f t="shared" si="31"/>
        <v>0</v>
      </c>
      <c r="U49">
        <f t="shared" si="3"/>
        <v>0</v>
      </c>
      <c r="V49">
        <f t="shared" si="4"/>
        <v>0</v>
      </c>
      <c r="W49">
        <f t="shared" si="5"/>
        <v>1</v>
      </c>
      <c r="X49">
        <f t="shared" si="6"/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0</v>
      </c>
      <c r="AF49">
        <f t="shared" si="14"/>
        <v>0</v>
      </c>
      <c r="AG49">
        <f t="shared" si="15"/>
        <v>0</v>
      </c>
      <c r="AH49">
        <f t="shared" si="16"/>
        <v>0</v>
      </c>
      <c r="AI49">
        <f t="shared" si="17"/>
        <v>0</v>
      </c>
      <c r="AJ49">
        <f t="shared" si="18"/>
        <v>0</v>
      </c>
      <c r="AK49">
        <f t="shared" si="19"/>
        <v>0</v>
      </c>
      <c r="AM49">
        <f t="shared" si="20"/>
        <v>1.0885</v>
      </c>
      <c r="AN49">
        <f t="shared" si="21"/>
        <v>3475974000</v>
      </c>
      <c r="AO49">
        <f t="shared" si="22"/>
        <v>211.61</v>
      </c>
      <c r="AP49">
        <f t="shared" si="23"/>
        <v>57267875</v>
      </c>
      <c r="AQ49">
        <f t="shared" si="24"/>
        <v>93.94</v>
      </c>
      <c r="AR49">
        <f t="shared" si="25"/>
        <v>912001160</v>
      </c>
      <c r="AS49">
        <f t="shared" si="26"/>
        <v>27.975000000000001</v>
      </c>
      <c r="AT49">
        <f t="shared" si="27"/>
        <v>123488500</v>
      </c>
      <c r="AU49">
        <f t="shared" si="28"/>
        <v>50.45</v>
      </c>
      <c r="AV49">
        <f t="shared" si="29"/>
        <v>11845800</v>
      </c>
    </row>
    <row r="50" spans="1:48" x14ac:dyDescent="0.3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  <c r="O50">
        <v>55.45</v>
      </c>
      <c r="P50">
        <v>23820900</v>
      </c>
      <c r="R50">
        <f t="shared" si="30"/>
        <v>1</v>
      </c>
      <c r="S50">
        <f t="shared" si="2"/>
        <v>0</v>
      </c>
      <c r="T50">
        <f t="shared" si="31"/>
        <v>0</v>
      </c>
      <c r="U50">
        <f t="shared" si="3"/>
        <v>0</v>
      </c>
      <c r="V50">
        <f t="shared" si="4"/>
        <v>0</v>
      </c>
      <c r="W50">
        <f t="shared" si="5"/>
        <v>1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0</v>
      </c>
      <c r="AF50">
        <f t="shared" si="14"/>
        <v>0</v>
      </c>
      <c r="AG50">
        <f t="shared" si="15"/>
        <v>0</v>
      </c>
      <c r="AH50">
        <f t="shared" si="16"/>
        <v>0</v>
      </c>
      <c r="AI50">
        <f t="shared" si="17"/>
        <v>0</v>
      </c>
      <c r="AJ50">
        <f t="shared" si="18"/>
        <v>0</v>
      </c>
      <c r="AK50">
        <f t="shared" si="19"/>
        <v>0</v>
      </c>
      <c r="AM50">
        <f t="shared" si="20"/>
        <v>1.1203999999999998</v>
      </c>
      <c r="AN50">
        <f t="shared" si="21"/>
        <v>2827847000</v>
      </c>
      <c r="AO50">
        <f t="shared" si="22"/>
        <v>218.39</v>
      </c>
      <c r="AP50">
        <f t="shared" si="23"/>
        <v>57267875</v>
      </c>
      <c r="AQ50">
        <f t="shared" si="24"/>
        <v>96.76</v>
      </c>
      <c r="AR50">
        <f t="shared" si="25"/>
        <v>833386280</v>
      </c>
      <c r="AS50">
        <f t="shared" si="26"/>
        <v>28.74</v>
      </c>
      <c r="AT50">
        <f t="shared" si="27"/>
        <v>110182300</v>
      </c>
      <c r="AU50">
        <f t="shared" si="28"/>
        <v>55.45</v>
      </c>
      <c r="AV50">
        <f t="shared" si="29"/>
        <v>23820900</v>
      </c>
    </row>
    <row r="51" spans="1:48" x14ac:dyDescent="0.3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  <c r="O51">
        <v>52.68</v>
      </c>
      <c r="P51">
        <v>16346300</v>
      </c>
      <c r="R51">
        <f t="shared" si="30"/>
        <v>1</v>
      </c>
      <c r="S51">
        <f t="shared" si="2"/>
        <v>0</v>
      </c>
      <c r="T51">
        <f t="shared" si="31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0</v>
      </c>
      <c r="AF51">
        <f t="shared" si="14"/>
        <v>0</v>
      </c>
      <c r="AG51">
        <f t="shared" si="15"/>
        <v>0</v>
      </c>
      <c r="AH51">
        <f t="shared" si="16"/>
        <v>0</v>
      </c>
      <c r="AI51">
        <f t="shared" si="17"/>
        <v>0</v>
      </c>
      <c r="AJ51">
        <f t="shared" si="18"/>
        <v>0</v>
      </c>
      <c r="AK51">
        <f t="shared" si="19"/>
        <v>0</v>
      </c>
      <c r="AM51">
        <f t="shared" si="20"/>
        <v>1.1203999999999998</v>
      </c>
      <c r="AN51">
        <f t="shared" si="21"/>
        <v>2565693000</v>
      </c>
      <c r="AO51">
        <f t="shared" si="22"/>
        <v>225.69</v>
      </c>
      <c r="AP51">
        <f t="shared" si="23"/>
        <v>52341520</v>
      </c>
      <c r="AQ51">
        <f t="shared" si="24"/>
        <v>99.02</v>
      </c>
      <c r="AR51">
        <f t="shared" si="25"/>
        <v>596481130</v>
      </c>
      <c r="AS51">
        <f t="shared" si="26"/>
        <v>30.577000000000002</v>
      </c>
      <c r="AT51">
        <f t="shared" si="27"/>
        <v>139839900</v>
      </c>
      <c r="AU51">
        <f t="shared" si="28"/>
        <v>52.68</v>
      </c>
      <c r="AV51">
        <f t="shared" si="29"/>
        <v>16346300</v>
      </c>
    </row>
    <row r="52" spans="1:48" x14ac:dyDescent="0.3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  <c r="O52">
        <v>50.3</v>
      </c>
      <c r="P52">
        <v>17853800</v>
      </c>
      <c r="R52">
        <f t="shared" si="30"/>
        <v>1</v>
      </c>
      <c r="S52">
        <f t="shared" si="2"/>
        <v>0</v>
      </c>
      <c r="T52">
        <f t="shared" si="31"/>
        <v>0</v>
      </c>
      <c r="U52">
        <f t="shared" si="3"/>
        <v>0</v>
      </c>
      <c r="V52">
        <f t="shared" si="4"/>
        <v>0</v>
      </c>
      <c r="W52">
        <f t="shared" si="5"/>
        <v>1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0</v>
      </c>
      <c r="AF52">
        <f t="shared" si="14"/>
        <v>0</v>
      </c>
      <c r="AG52">
        <f t="shared" si="15"/>
        <v>0</v>
      </c>
      <c r="AH52">
        <f t="shared" si="16"/>
        <v>0</v>
      </c>
      <c r="AI52">
        <f t="shared" si="17"/>
        <v>0</v>
      </c>
      <c r="AJ52">
        <f t="shared" si="18"/>
        <v>0</v>
      </c>
      <c r="AK52">
        <f t="shared" si="19"/>
        <v>0</v>
      </c>
      <c r="AM52">
        <f t="shared" si="20"/>
        <v>1.1203999999999998</v>
      </c>
      <c r="AN52">
        <f t="shared" si="21"/>
        <v>3566409000</v>
      </c>
      <c r="AO52">
        <f t="shared" si="22"/>
        <v>224.98</v>
      </c>
      <c r="AP52">
        <f t="shared" si="23"/>
        <v>57267875</v>
      </c>
      <c r="AQ52">
        <f t="shared" si="24"/>
        <v>101.6</v>
      </c>
      <c r="AR52">
        <f t="shared" si="25"/>
        <v>818554280</v>
      </c>
      <c r="AS52">
        <f t="shared" si="26"/>
        <v>30.58</v>
      </c>
      <c r="AT52">
        <f t="shared" si="27"/>
        <v>163924100</v>
      </c>
      <c r="AU52">
        <f t="shared" si="28"/>
        <v>50.3</v>
      </c>
      <c r="AV52">
        <f t="shared" si="29"/>
        <v>17853800</v>
      </c>
    </row>
    <row r="53" spans="1:48" x14ac:dyDescent="0.3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  <c r="O53">
        <v>50.23</v>
      </c>
      <c r="P53">
        <v>3545300</v>
      </c>
      <c r="R53">
        <f t="shared" si="30"/>
        <v>1</v>
      </c>
      <c r="S53">
        <f t="shared" si="2"/>
        <v>0</v>
      </c>
      <c r="T53">
        <f t="shared" si="31"/>
        <v>0</v>
      </c>
      <c r="U5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>
        <f t="shared" si="11"/>
        <v>0</v>
      </c>
      <c r="AD53">
        <f t="shared" si="12"/>
        <v>0</v>
      </c>
      <c r="AE53">
        <f t="shared" si="13"/>
        <v>0</v>
      </c>
      <c r="AF53">
        <f t="shared" si="14"/>
        <v>0</v>
      </c>
      <c r="AG53">
        <f t="shared" si="15"/>
        <v>0</v>
      </c>
      <c r="AH53">
        <f t="shared" si="16"/>
        <v>0</v>
      </c>
      <c r="AI53">
        <f t="shared" si="17"/>
        <v>0</v>
      </c>
      <c r="AJ53">
        <f t="shared" si="18"/>
        <v>0</v>
      </c>
      <c r="AK53">
        <f t="shared" si="19"/>
        <v>0</v>
      </c>
      <c r="AM53">
        <f t="shared" si="20"/>
        <v>1.1203999999999998</v>
      </c>
      <c r="AN53">
        <f t="shared" si="21"/>
        <v>2283657000</v>
      </c>
      <c r="AO53">
        <f t="shared" si="22"/>
        <v>224.3</v>
      </c>
      <c r="AP53">
        <f t="shared" si="23"/>
        <v>42433270</v>
      </c>
      <c r="AQ53">
        <f t="shared" si="24"/>
        <v>99.57</v>
      </c>
      <c r="AR53">
        <f t="shared" si="25"/>
        <v>604472910</v>
      </c>
      <c r="AS53">
        <f t="shared" si="26"/>
        <v>30.952999999999999</v>
      </c>
      <c r="AT53">
        <f t="shared" si="27"/>
        <v>96283100</v>
      </c>
      <c r="AU53">
        <f t="shared" si="28"/>
        <v>50.23</v>
      </c>
      <c r="AV53">
        <f t="shared" si="29"/>
        <v>3545300</v>
      </c>
    </row>
    <row r="54" spans="1:48" x14ac:dyDescent="0.3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  <c r="O54">
        <v>49.5</v>
      </c>
      <c r="P54">
        <v>7521400</v>
      </c>
      <c r="R54">
        <f t="shared" si="30"/>
        <v>1</v>
      </c>
      <c r="S54">
        <f t="shared" si="2"/>
        <v>0</v>
      </c>
      <c r="T54">
        <f t="shared" si="31"/>
        <v>0</v>
      </c>
      <c r="U54">
        <f t="shared" si="3"/>
        <v>0</v>
      </c>
      <c r="V54">
        <f t="shared" si="4"/>
        <v>0</v>
      </c>
      <c r="W54">
        <f t="shared" si="5"/>
        <v>1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1</v>
      </c>
      <c r="AB54">
        <f t="shared" si="10"/>
        <v>0</v>
      </c>
      <c r="AC54">
        <f t="shared" si="11"/>
        <v>0</v>
      </c>
      <c r="AD54">
        <f t="shared" si="12"/>
        <v>0</v>
      </c>
      <c r="AE54">
        <f t="shared" si="13"/>
        <v>0</v>
      </c>
      <c r="AF54">
        <f t="shared" si="14"/>
        <v>0</v>
      </c>
      <c r="AG54">
        <f t="shared" si="15"/>
        <v>0</v>
      </c>
      <c r="AH54">
        <f t="shared" si="16"/>
        <v>0</v>
      </c>
      <c r="AI54">
        <f t="shared" si="17"/>
        <v>0</v>
      </c>
      <c r="AJ54">
        <f t="shared" si="18"/>
        <v>0</v>
      </c>
      <c r="AK54">
        <f t="shared" si="19"/>
        <v>0</v>
      </c>
      <c r="AM54">
        <f t="shared" si="20"/>
        <v>1.1203999999999998</v>
      </c>
      <c r="AN54">
        <f t="shared" si="21"/>
        <v>3475151000</v>
      </c>
      <c r="AO54">
        <f t="shared" si="22"/>
        <v>219.31</v>
      </c>
      <c r="AP54">
        <f t="shared" si="23"/>
        <v>57267875</v>
      </c>
      <c r="AQ54">
        <f t="shared" si="24"/>
        <v>100.18</v>
      </c>
      <c r="AR54">
        <f t="shared" si="25"/>
        <v>973171840</v>
      </c>
      <c r="AS54">
        <f t="shared" si="26"/>
        <v>32.698999999999998</v>
      </c>
      <c r="AT54">
        <f t="shared" si="27"/>
        <v>224519100</v>
      </c>
      <c r="AU54">
        <f t="shared" si="28"/>
        <v>49.5</v>
      </c>
      <c r="AV54">
        <f t="shared" si="29"/>
        <v>7521400</v>
      </c>
    </row>
    <row r="55" spans="1:48" x14ac:dyDescent="0.3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  <c r="O55">
        <v>47.96</v>
      </c>
      <c r="P55">
        <v>12281800</v>
      </c>
      <c r="R55">
        <f t="shared" si="30"/>
        <v>0</v>
      </c>
      <c r="S55">
        <f t="shared" si="2"/>
        <v>0</v>
      </c>
      <c r="T55">
        <f t="shared" si="31"/>
        <v>0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0</v>
      </c>
      <c r="AC55">
        <f t="shared" si="11"/>
        <v>0</v>
      </c>
      <c r="AD55">
        <f t="shared" si="12"/>
        <v>0</v>
      </c>
      <c r="AE55">
        <f t="shared" si="13"/>
        <v>0</v>
      </c>
      <c r="AF55">
        <f t="shared" si="14"/>
        <v>0</v>
      </c>
      <c r="AG55">
        <f t="shared" si="15"/>
        <v>0</v>
      </c>
      <c r="AH55">
        <f t="shared" si="16"/>
        <v>0</v>
      </c>
      <c r="AI55">
        <f t="shared" si="17"/>
        <v>0</v>
      </c>
      <c r="AJ55">
        <f t="shared" si="18"/>
        <v>0</v>
      </c>
      <c r="AK55">
        <f t="shared" si="19"/>
        <v>0</v>
      </c>
      <c r="AM55">
        <f t="shared" si="20"/>
        <v>1.1114999999999999</v>
      </c>
      <c r="AN55">
        <f t="shared" si="21"/>
        <v>3416083000</v>
      </c>
      <c r="AO55">
        <f t="shared" si="22"/>
        <v>210.55</v>
      </c>
      <c r="AP55">
        <f t="shared" si="23"/>
        <v>52198950</v>
      </c>
      <c r="AQ55">
        <f t="shared" si="24"/>
        <v>97.6</v>
      </c>
      <c r="AR55">
        <f t="shared" si="25"/>
        <v>813968350</v>
      </c>
      <c r="AS55">
        <f t="shared" si="26"/>
        <v>29.8</v>
      </c>
      <c r="AT55">
        <f t="shared" si="27"/>
        <v>188375500</v>
      </c>
      <c r="AU55">
        <f t="shared" si="28"/>
        <v>47.96</v>
      </c>
      <c r="AV55">
        <f t="shared" si="29"/>
        <v>12281800</v>
      </c>
    </row>
    <row r="56" spans="1:48" x14ac:dyDescent="0.3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  <c r="O56">
        <v>47.58</v>
      </c>
      <c r="P56">
        <v>12822400</v>
      </c>
      <c r="R56">
        <f t="shared" si="30"/>
        <v>0</v>
      </c>
      <c r="S56">
        <f t="shared" si="2"/>
        <v>0</v>
      </c>
      <c r="T56">
        <f t="shared" si="31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>
        <f t="shared" si="11"/>
        <v>0</v>
      </c>
      <c r="AD56">
        <f t="shared" si="12"/>
        <v>0</v>
      </c>
      <c r="AE56">
        <f t="shared" si="13"/>
        <v>0</v>
      </c>
      <c r="AF56">
        <f t="shared" si="14"/>
        <v>0</v>
      </c>
      <c r="AG56">
        <f t="shared" si="15"/>
        <v>0</v>
      </c>
      <c r="AH56">
        <f t="shared" si="16"/>
        <v>0</v>
      </c>
      <c r="AI56">
        <f t="shared" si="17"/>
        <v>0</v>
      </c>
      <c r="AJ56">
        <f t="shared" si="18"/>
        <v>0</v>
      </c>
      <c r="AK56">
        <f t="shared" si="19"/>
        <v>0</v>
      </c>
      <c r="AM56">
        <f t="shared" si="20"/>
        <v>1.0861000000000001</v>
      </c>
      <c r="AN56">
        <f t="shared" si="21"/>
        <v>2657372000</v>
      </c>
      <c r="AO56">
        <f t="shared" si="22"/>
        <v>210.19</v>
      </c>
      <c r="AP56">
        <f t="shared" si="23"/>
        <v>52432610</v>
      </c>
      <c r="AQ56">
        <f t="shared" si="24"/>
        <v>94.86</v>
      </c>
      <c r="AR56">
        <f t="shared" si="25"/>
        <v>943943620</v>
      </c>
      <c r="AS56">
        <f t="shared" si="26"/>
        <v>28.8</v>
      </c>
      <c r="AT56">
        <f t="shared" si="27"/>
        <v>219130400</v>
      </c>
      <c r="AU56">
        <f t="shared" si="28"/>
        <v>47.58</v>
      </c>
      <c r="AV56">
        <f t="shared" si="29"/>
        <v>12822400</v>
      </c>
    </row>
    <row r="57" spans="1:48" x14ac:dyDescent="0.3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  <c r="O57">
        <v>46.52</v>
      </c>
      <c r="P57">
        <v>3255200</v>
      </c>
      <c r="R57">
        <f t="shared" si="30"/>
        <v>0</v>
      </c>
      <c r="S57">
        <f t="shared" si="2"/>
        <v>0</v>
      </c>
      <c r="T57">
        <f t="shared" si="31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0</v>
      </c>
      <c r="AC57">
        <f t="shared" si="11"/>
        <v>0</v>
      </c>
      <c r="AD57">
        <f t="shared" si="12"/>
        <v>0</v>
      </c>
      <c r="AE57">
        <f t="shared" si="13"/>
        <v>0</v>
      </c>
      <c r="AF57">
        <f t="shared" si="14"/>
        <v>0</v>
      </c>
      <c r="AG57">
        <f t="shared" si="15"/>
        <v>0</v>
      </c>
      <c r="AH57">
        <f t="shared" si="16"/>
        <v>0</v>
      </c>
      <c r="AI57">
        <f t="shared" si="17"/>
        <v>0</v>
      </c>
      <c r="AJ57">
        <f t="shared" si="18"/>
        <v>0</v>
      </c>
      <c r="AK57">
        <f t="shared" si="19"/>
        <v>0</v>
      </c>
      <c r="AM57">
        <f t="shared" si="20"/>
        <v>1.0409999999999999</v>
      </c>
      <c r="AN57">
        <f t="shared" si="21"/>
        <v>1909904000</v>
      </c>
      <c r="AO57">
        <f t="shared" si="22"/>
        <v>207.8</v>
      </c>
      <c r="AP57">
        <f t="shared" si="23"/>
        <v>35936060</v>
      </c>
      <c r="AQ57">
        <f t="shared" si="24"/>
        <v>95.64</v>
      </c>
      <c r="AR57">
        <f t="shared" si="25"/>
        <v>866404630</v>
      </c>
      <c r="AS57">
        <f t="shared" si="26"/>
        <v>28.219000000000001</v>
      </c>
      <c r="AT57">
        <f t="shared" si="27"/>
        <v>181822000</v>
      </c>
      <c r="AU57">
        <f t="shared" si="28"/>
        <v>46.52</v>
      </c>
      <c r="AV57">
        <f t="shared" si="29"/>
        <v>3255200</v>
      </c>
    </row>
    <row r="58" spans="1:48" x14ac:dyDescent="0.3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  <c r="O58">
        <v>49.5</v>
      </c>
      <c r="P58">
        <v>8101600</v>
      </c>
      <c r="R58">
        <f t="shared" si="30"/>
        <v>0</v>
      </c>
      <c r="S58">
        <f t="shared" si="2"/>
        <v>0</v>
      </c>
      <c r="T58">
        <f t="shared" si="31"/>
        <v>0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>
        <f t="shared" si="11"/>
        <v>0</v>
      </c>
      <c r="AD58">
        <f t="shared" si="12"/>
        <v>0</v>
      </c>
      <c r="AE58">
        <f t="shared" si="13"/>
        <v>0</v>
      </c>
      <c r="AF58">
        <f t="shared" si="14"/>
        <v>0</v>
      </c>
      <c r="AG58">
        <f t="shared" si="15"/>
        <v>0</v>
      </c>
      <c r="AH58">
        <f t="shared" si="16"/>
        <v>0</v>
      </c>
      <c r="AI58">
        <f t="shared" si="17"/>
        <v>0</v>
      </c>
      <c r="AJ58">
        <f t="shared" si="18"/>
        <v>0</v>
      </c>
      <c r="AK58">
        <f t="shared" si="19"/>
        <v>0</v>
      </c>
      <c r="AM58">
        <f t="shared" si="20"/>
        <v>1.0568</v>
      </c>
      <c r="AN58">
        <f t="shared" si="21"/>
        <v>1647156000</v>
      </c>
      <c r="AO58">
        <f t="shared" si="22"/>
        <v>210.6</v>
      </c>
      <c r="AP58">
        <f t="shared" si="23"/>
        <v>39211280</v>
      </c>
      <c r="AQ58">
        <f t="shared" si="24"/>
        <v>94.18</v>
      </c>
      <c r="AR58">
        <f t="shared" si="25"/>
        <v>787546260</v>
      </c>
      <c r="AS58">
        <f t="shared" si="26"/>
        <v>28.67</v>
      </c>
      <c r="AT58">
        <f t="shared" si="27"/>
        <v>180674700</v>
      </c>
      <c r="AU58">
        <f t="shared" si="28"/>
        <v>49.5</v>
      </c>
      <c r="AV58">
        <f t="shared" si="29"/>
        <v>8101600</v>
      </c>
    </row>
    <row r="59" spans="1:48" x14ac:dyDescent="0.3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  <c r="O59">
        <v>48.6</v>
      </c>
      <c r="P59">
        <v>5964700</v>
      </c>
      <c r="R59">
        <f t="shared" si="30"/>
        <v>0</v>
      </c>
      <c r="S59">
        <f t="shared" si="2"/>
        <v>0</v>
      </c>
      <c r="T59">
        <f t="shared" si="31"/>
        <v>0</v>
      </c>
      <c r="U59">
        <f t="shared" si="3"/>
        <v>0</v>
      </c>
      <c r="V59">
        <f t="shared" si="4"/>
        <v>0</v>
      </c>
      <c r="W59">
        <f t="shared" si="5"/>
        <v>1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0</v>
      </c>
      <c r="AD59">
        <f t="shared" si="12"/>
        <v>0</v>
      </c>
      <c r="AE59">
        <f t="shared" si="13"/>
        <v>0</v>
      </c>
      <c r="AF59">
        <f t="shared" si="14"/>
        <v>0</v>
      </c>
      <c r="AG59">
        <f t="shared" si="15"/>
        <v>0</v>
      </c>
      <c r="AH59">
        <f t="shared" si="16"/>
        <v>0</v>
      </c>
      <c r="AI59">
        <f t="shared" si="17"/>
        <v>0</v>
      </c>
      <c r="AJ59">
        <f t="shared" si="18"/>
        <v>0</v>
      </c>
      <c r="AK59">
        <f t="shared" si="19"/>
        <v>0</v>
      </c>
      <c r="AM59">
        <f t="shared" si="20"/>
        <v>1.085</v>
      </c>
      <c r="AN59">
        <f t="shared" si="21"/>
        <v>2497093000</v>
      </c>
      <c r="AO59">
        <f t="shared" si="22"/>
        <v>216.51</v>
      </c>
      <c r="AP59">
        <f t="shared" si="23"/>
        <v>57267875</v>
      </c>
      <c r="AQ59">
        <f t="shared" si="24"/>
        <v>95</v>
      </c>
      <c r="AR59">
        <f t="shared" si="25"/>
        <v>758295370</v>
      </c>
      <c r="AS59">
        <f t="shared" si="26"/>
        <v>29.28</v>
      </c>
      <c r="AT59">
        <f t="shared" si="27"/>
        <v>191970300</v>
      </c>
      <c r="AU59">
        <f t="shared" si="28"/>
        <v>48.6</v>
      </c>
      <c r="AV59">
        <f t="shared" si="29"/>
        <v>5964700</v>
      </c>
    </row>
    <row r="60" spans="1:48" x14ac:dyDescent="0.3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  <c r="O60">
        <v>48.8</v>
      </c>
      <c r="P60">
        <v>7731100</v>
      </c>
      <c r="R60">
        <f t="shared" si="30"/>
        <v>0</v>
      </c>
      <c r="S60">
        <f t="shared" si="2"/>
        <v>0</v>
      </c>
      <c r="T60">
        <f t="shared" si="31"/>
        <v>0</v>
      </c>
      <c r="U60">
        <f t="shared" si="3"/>
        <v>0</v>
      </c>
      <c r="V60">
        <f t="shared" si="4"/>
        <v>0</v>
      </c>
      <c r="W60">
        <f t="shared" si="5"/>
        <v>0</v>
      </c>
      <c r="X60">
        <f t="shared" si="6"/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>
        <f t="shared" si="11"/>
        <v>0</v>
      </c>
      <c r="AD60">
        <f t="shared" si="12"/>
        <v>0</v>
      </c>
      <c r="AE60">
        <f t="shared" si="13"/>
        <v>0</v>
      </c>
      <c r="AF60">
        <f t="shared" si="14"/>
        <v>0</v>
      </c>
      <c r="AG60">
        <f t="shared" si="15"/>
        <v>0</v>
      </c>
      <c r="AH60">
        <f t="shared" si="16"/>
        <v>0</v>
      </c>
      <c r="AI60">
        <f t="shared" si="17"/>
        <v>0</v>
      </c>
      <c r="AJ60">
        <f t="shared" si="18"/>
        <v>0</v>
      </c>
      <c r="AK60">
        <f t="shared" si="19"/>
        <v>0</v>
      </c>
      <c r="AM60">
        <f t="shared" si="20"/>
        <v>1.0403</v>
      </c>
      <c r="AN60">
        <f t="shared" si="21"/>
        <v>2555315000</v>
      </c>
      <c r="AO60">
        <f t="shared" si="22"/>
        <v>210.28</v>
      </c>
      <c r="AP60">
        <f t="shared" si="23"/>
        <v>33186260</v>
      </c>
      <c r="AQ60">
        <f t="shared" si="24"/>
        <v>93.95</v>
      </c>
      <c r="AR60">
        <f t="shared" si="25"/>
        <v>568220670</v>
      </c>
      <c r="AS60">
        <f t="shared" si="26"/>
        <v>28.855</v>
      </c>
      <c r="AT60">
        <f t="shared" si="27"/>
        <v>111749200</v>
      </c>
      <c r="AU60">
        <f t="shared" si="28"/>
        <v>48.8</v>
      </c>
      <c r="AV60">
        <f t="shared" si="29"/>
        <v>7731100</v>
      </c>
    </row>
    <row r="61" spans="1:48" x14ac:dyDescent="0.3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  <c r="O61">
        <v>47.01</v>
      </c>
      <c r="P61">
        <v>2736300</v>
      </c>
      <c r="R61">
        <f t="shared" si="30"/>
        <v>0</v>
      </c>
      <c r="S61">
        <f t="shared" si="2"/>
        <v>0</v>
      </c>
      <c r="T61">
        <f t="shared" si="31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>
        <f t="shared" si="11"/>
        <v>0</v>
      </c>
      <c r="AD61">
        <f t="shared" si="12"/>
        <v>0</v>
      </c>
      <c r="AE61">
        <f t="shared" si="13"/>
        <v>0</v>
      </c>
      <c r="AF61">
        <f t="shared" si="14"/>
        <v>0</v>
      </c>
      <c r="AG61">
        <f t="shared" si="15"/>
        <v>0</v>
      </c>
      <c r="AH61">
        <f t="shared" si="16"/>
        <v>0</v>
      </c>
      <c r="AI61">
        <f t="shared" si="17"/>
        <v>0</v>
      </c>
      <c r="AJ61">
        <f t="shared" si="18"/>
        <v>0</v>
      </c>
      <c r="AK61">
        <f t="shared" si="19"/>
        <v>0</v>
      </c>
      <c r="AM61">
        <f t="shared" si="20"/>
        <v>0.93799999999999994</v>
      </c>
      <c r="AN61">
        <f t="shared" si="21"/>
        <v>2037052000</v>
      </c>
      <c r="AO61">
        <f t="shared" si="22"/>
        <v>197.75</v>
      </c>
      <c r="AP61">
        <f t="shared" si="23"/>
        <v>31429200</v>
      </c>
      <c r="AQ61">
        <f t="shared" si="24"/>
        <v>90.42</v>
      </c>
      <c r="AR61">
        <f t="shared" si="25"/>
        <v>390466540</v>
      </c>
      <c r="AS61">
        <f t="shared" si="26"/>
        <v>26.672999999999998</v>
      </c>
      <c r="AT61">
        <f t="shared" si="27"/>
        <v>92935900</v>
      </c>
      <c r="AU61">
        <f t="shared" si="28"/>
        <v>47.01</v>
      </c>
      <c r="AV61">
        <f t="shared" si="29"/>
        <v>2736300</v>
      </c>
    </row>
    <row r="62" spans="1:48" x14ac:dyDescent="0.3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  <c r="O62">
        <v>45.2</v>
      </c>
      <c r="P62">
        <v>4318500</v>
      </c>
      <c r="R62">
        <f t="shared" si="30"/>
        <v>0</v>
      </c>
      <c r="S62">
        <f t="shared" si="2"/>
        <v>0</v>
      </c>
      <c r="T62">
        <f t="shared" si="31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>
        <f t="shared" si="11"/>
        <v>0</v>
      </c>
      <c r="AD62">
        <f t="shared" si="12"/>
        <v>0</v>
      </c>
      <c r="AE62">
        <f t="shared" si="13"/>
        <v>0</v>
      </c>
      <c r="AF62">
        <f t="shared" si="14"/>
        <v>0</v>
      </c>
      <c r="AG62">
        <f t="shared" si="15"/>
        <v>0</v>
      </c>
      <c r="AH62">
        <f t="shared" si="16"/>
        <v>0</v>
      </c>
      <c r="AI62">
        <f t="shared" si="17"/>
        <v>0</v>
      </c>
      <c r="AJ62">
        <f t="shared" si="18"/>
        <v>0</v>
      </c>
      <c r="AK62">
        <f t="shared" si="19"/>
        <v>0</v>
      </c>
      <c r="AM62">
        <f t="shared" si="20"/>
        <v>0.95</v>
      </c>
      <c r="AN62">
        <f t="shared" si="21"/>
        <v>1602432000</v>
      </c>
      <c r="AO62">
        <f t="shared" si="22"/>
        <v>203.39</v>
      </c>
      <c r="AP62">
        <f t="shared" si="23"/>
        <v>52056960</v>
      </c>
      <c r="AQ62">
        <f t="shared" si="24"/>
        <v>90.99</v>
      </c>
      <c r="AR62">
        <f t="shared" si="25"/>
        <v>424775340</v>
      </c>
      <c r="AS62">
        <f t="shared" si="26"/>
        <v>27.42</v>
      </c>
      <c r="AT62">
        <f t="shared" si="27"/>
        <v>85431600</v>
      </c>
      <c r="AU62">
        <f t="shared" si="28"/>
        <v>45.2</v>
      </c>
      <c r="AV62">
        <f t="shared" si="29"/>
        <v>4318500</v>
      </c>
    </row>
    <row r="63" spans="1:48" x14ac:dyDescent="0.3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  <c r="O63">
        <v>39.93</v>
      </c>
      <c r="P63">
        <v>6819400</v>
      </c>
      <c r="R63">
        <f t="shared" si="30"/>
        <v>0</v>
      </c>
      <c r="S63">
        <f t="shared" si="2"/>
        <v>0</v>
      </c>
      <c r="T63">
        <f t="shared" si="31"/>
        <v>0</v>
      </c>
      <c r="U63">
        <f t="shared" si="3"/>
        <v>0</v>
      </c>
      <c r="V63">
        <f t="shared" si="4"/>
        <v>0</v>
      </c>
      <c r="W63">
        <f t="shared" si="5"/>
        <v>1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1</v>
      </c>
      <c r="AB63">
        <f t="shared" si="10"/>
        <v>0</v>
      </c>
      <c r="AC63">
        <f t="shared" si="11"/>
        <v>0</v>
      </c>
      <c r="AD63">
        <f t="shared" si="12"/>
        <v>0</v>
      </c>
      <c r="AE63">
        <f t="shared" si="13"/>
        <v>0</v>
      </c>
      <c r="AF63">
        <f t="shared" si="14"/>
        <v>0</v>
      </c>
      <c r="AG63">
        <f t="shared" si="15"/>
        <v>0</v>
      </c>
      <c r="AH63">
        <f t="shared" si="16"/>
        <v>0</v>
      </c>
      <c r="AI63">
        <f t="shared" si="17"/>
        <v>0</v>
      </c>
      <c r="AJ63">
        <f t="shared" si="18"/>
        <v>0</v>
      </c>
      <c r="AK63">
        <f t="shared" si="19"/>
        <v>0</v>
      </c>
      <c r="AM63">
        <f t="shared" si="20"/>
        <v>0.80320000000000003</v>
      </c>
      <c r="AN63">
        <f t="shared" si="21"/>
        <v>3993291000</v>
      </c>
      <c r="AO63">
        <f t="shared" si="22"/>
        <v>197.2</v>
      </c>
      <c r="AP63">
        <f t="shared" si="23"/>
        <v>57267875</v>
      </c>
      <c r="AQ63">
        <f t="shared" si="24"/>
        <v>78.19</v>
      </c>
      <c r="AR63">
        <f t="shared" si="25"/>
        <v>973171840</v>
      </c>
      <c r="AS63">
        <f t="shared" si="26"/>
        <v>24.789000000000001</v>
      </c>
      <c r="AT63">
        <f t="shared" si="27"/>
        <v>163974700</v>
      </c>
      <c r="AU63">
        <f t="shared" si="28"/>
        <v>39.93</v>
      </c>
      <c r="AV63">
        <f t="shared" si="29"/>
        <v>6819400</v>
      </c>
    </row>
    <row r="64" spans="1:48" x14ac:dyDescent="0.3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  <c r="O64">
        <v>40.9</v>
      </c>
      <c r="P64">
        <v>3906000</v>
      </c>
      <c r="R64">
        <f t="shared" si="30"/>
        <v>0</v>
      </c>
      <c r="S64">
        <f t="shared" si="2"/>
        <v>0</v>
      </c>
      <c r="T64">
        <f t="shared" si="31"/>
        <v>0</v>
      </c>
      <c r="U64">
        <f t="shared" si="3"/>
        <v>0</v>
      </c>
      <c r="V64">
        <f t="shared" si="4"/>
        <v>0</v>
      </c>
      <c r="W64">
        <f t="shared" si="5"/>
        <v>1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1</v>
      </c>
      <c r="AB64">
        <f t="shared" si="10"/>
        <v>0</v>
      </c>
      <c r="AC64">
        <f t="shared" si="11"/>
        <v>0</v>
      </c>
      <c r="AD64">
        <f t="shared" si="12"/>
        <v>0</v>
      </c>
      <c r="AE64">
        <f t="shared" si="13"/>
        <v>0</v>
      </c>
      <c r="AF64">
        <f t="shared" si="14"/>
        <v>0</v>
      </c>
      <c r="AG64">
        <f t="shared" si="15"/>
        <v>0</v>
      </c>
      <c r="AH64">
        <f t="shared" si="16"/>
        <v>0</v>
      </c>
      <c r="AI64">
        <f t="shared" si="17"/>
        <v>0</v>
      </c>
      <c r="AJ64">
        <f t="shared" si="18"/>
        <v>0</v>
      </c>
      <c r="AK64">
        <f t="shared" si="19"/>
        <v>0</v>
      </c>
      <c r="AM64">
        <f t="shared" si="20"/>
        <v>0.77600000000000002</v>
      </c>
      <c r="AN64">
        <f t="shared" si="21"/>
        <v>4372104000</v>
      </c>
      <c r="AO64">
        <f t="shared" si="22"/>
        <v>192.4</v>
      </c>
      <c r="AP64">
        <f t="shared" si="23"/>
        <v>57267875</v>
      </c>
      <c r="AQ64">
        <f t="shared" si="24"/>
        <v>79.87</v>
      </c>
      <c r="AR64">
        <f t="shared" si="25"/>
        <v>973171840</v>
      </c>
      <c r="AS64">
        <f t="shared" si="26"/>
        <v>25.384</v>
      </c>
      <c r="AT64">
        <f t="shared" si="27"/>
        <v>133155500</v>
      </c>
      <c r="AU64">
        <f t="shared" si="28"/>
        <v>40.9</v>
      </c>
      <c r="AV64">
        <f t="shared" si="29"/>
        <v>3906000</v>
      </c>
    </row>
    <row r="65" spans="1:48" x14ac:dyDescent="0.3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  <c r="O65">
        <v>41.95</v>
      </c>
      <c r="P65">
        <v>11711300</v>
      </c>
      <c r="R65">
        <f t="shared" si="30"/>
        <v>0</v>
      </c>
      <c r="S65">
        <f t="shared" si="2"/>
        <v>0</v>
      </c>
      <c r="T65">
        <f t="shared" si="31"/>
        <v>0</v>
      </c>
      <c r="U65">
        <f t="shared" si="3"/>
        <v>0</v>
      </c>
      <c r="V65">
        <f t="shared" si="4"/>
        <v>0</v>
      </c>
      <c r="W65">
        <f t="shared" si="5"/>
        <v>1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1</v>
      </c>
      <c r="AB65">
        <f t="shared" si="10"/>
        <v>0</v>
      </c>
      <c r="AC65">
        <f t="shared" si="11"/>
        <v>0</v>
      </c>
      <c r="AD65">
        <f t="shared" si="12"/>
        <v>0</v>
      </c>
      <c r="AE65">
        <f t="shared" si="13"/>
        <v>0</v>
      </c>
      <c r="AF65">
        <f t="shared" si="14"/>
        <v>0</v>
      </c>
      <c r="AG65">
        <f t="shared" si="15"/>
        <v>0</v>
      </c>
      <c r="AH65">
        <f t="shared" si="16"/>
        <v>0</v>
      </c>
      <c r="AI65">
        <f t="shared" si="17"/>
        <v>0</v>
      </c>
      <c r="AJ65">
        <f t="shared" si="18"/>
        <v>0</v>
      </c>
      <c r="AK65">
        <f t="shared" si="19"/>
        <v>0</v>
      </c>
      <c r="AM65">
        <f t="shared" si="20"/>
        <v>0.80449999999999999</v>
      </c>
      <c r="AN65">
        <f t="shared" si="21"/>
        <v>3226109000</v>
      </c>
      <c r="AO65">
        <f t="shared" si="22"/>
        <v>206.45</v>
      </c>
      <c r="AP65">
        <f t="shared" si="23"/>
        <v>57267875</v>
      </c>
      <c r="AQ65">
        <f t="shared" si="24"/>
        <v>78.86</v>
      </c>
      <c r="AR65">
        <f t="shared" si="25"/>
        <v>973171840</v>
      </c>
      <c r="AS65">
        <f t="shared" si="26"/>
        <v>24.77</v>
      </c>
      <c r="AT65">
        <f t="shared" si="27"/>
        <v>127589600</v>
      </c>
      <c r="AU65">
        <f t="shared" si="28"/>
        <v>41.95</v>
      </c>
      <c r="AV65">
        <f t="shared" si="29"/>
        <v>11711300</v>
      </c>
    </row>
    <row r="66" spans="1:48" x14ac:dyDescent="0.3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  <c r="O66">
        <v>44.51</v>
      </c>
      <c r="P66">
        <v>7480100</v>
      </c>
      <c r="R66">
        <f t="shared" si="30"/>
        <v>0</v>
      </c>
      <c r="S66">
        <f t="shared" si="2"/>
        <v>0</v>
      </c>
      <c r="T66">
        <f t="shared" si="31"/>
        <v>0</v>
      </c>
      <c r="U66">
        <f t="shared" si="3"/>
        <v>0</v>
      </c>
      <c r="V66">
        <f t="shared" si="4"/>
        <v>0</v>
      </c>
      <c r="W66">
        <f t="shared" si="5"/>
        <v>1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0</v>
      </c>
      <c r="AC66">
        <f t="shared" si="11"/>
        <v>0</v>
      </c>
      <c r="AD66">
        <f t="shared" si="12"/>
        <v>0</v>
      </c>
      <c r="AE66">
        <f t="shared" si="13"/>
        <v>0</v>
      </c>
      <c r="AF66">
        <f t="shared" si="14"/>
        <v>0</v>
      </c>
      <c r="AG66">
        <f t="shared" si="15"/>
        <v>0</v>
      </c>
      <c r="AH66">
        <f t="shared" si="16"/>
        <v>0</v>
      </c>
      <c r="AI66">
        <f t="shared" si="17"/>
        <v>0</v>
      </c>
      <c r="AJ66">
        <f t="shared" si="18"/>
        <v>0</v>
      </c>
      <c r="AK66">
        <f t="shared" si="19"/>
        <v>0</v>
      </c>
      <c r="AM66">
        <f t="shared" si="20"/>
        <v>0.85099999999999998</v>
      </c>
      <c r="AN66">
        <f t="shared" si="21"/>
        <v>2931504000</v>
      </c>
      <c r="AO66">
        <f t="shared" si="22"/>
        <v>198.71</v>
      </c>
      <c r="AP66">
        <f t="shared" si="23"/>
        <v>57267875</v>
      </c>
      <c r="AQ66">
        <f t="shared" si="24"/>
        <v>81.58</v>
      </c>
      <c r="AR66">
        <f t="shared" si="25"/>
        <v>893659960</v>
      </c>
      <c r="AS66">
        <f t="shared" si="26"/>
        <v>26.009</v>
      </c>
      <c r="AT66">
        <f t="shared" si="27"/>
        <v>146700000</v>
      </c>
      <c r="AU66">
        <f t="shared" si="28"/>
        <v>44.51</v>
      </c>
      <c r="AV66">
        <f t="shared" si="29"/>
        <v>7480100</v>
      </c>
    </row>
    <row r="67" spans="1:48" x14ac:dyDescent="0.3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  <c r="O67">
        <v>44.53</v>
      </c>
      <c r="P67">
        <v>2589700</v>
      </c>
      <c r="R67">
        <f t="shared" si="30"/>
        <v>0</v>
      </c>
      <c r="S67">
        <f t="shared" si="2"/>
        <v>0</v>
      </c>
      <c r="T67">
        <f t="shared" si="31"/>
        <v>0</v>
      </c>
      <c r="U67">
        <f t="shared" si="3"/>
        <v>0</v>
      </c>
      <c r="V67">
        <f t="shared" si="4"/>
        <v>0</v>
      </c>
      <c r="W67">
        <f t="shared" si="5"/>
        <v>0</v>
      </c>
      <c r="X67">
        <f t="shared" si="6"/>
        <v>0</v>
      </c>
      <c r="Y67">
        <f t="shared" si="7"/>
        <v>0</v>
      </c>
      <c r="Z67">
        <f t="shared" si="8"/>
        <v>0</v>
      </c>
      <c r="AA67">
        <f t="shared" si="9"/>
        <v>0</v>
      </c>
      <c r="AB67">
        <f t="shared" si="10"/>
        <v>0</v>
      </c>
      <c r="AC67">
        <f t="shared" si="11"/>
        <v>0</v>
      </c>
      <c r="AD67">
        <f t="shared" si="12"/>
        <v>0</v>
      </c>
      <c r="AE67">
        <f t="shared" si="13"/>
        <v>0</v>
      </c>
      <c r="AF67">
        <f t="shared" si="14"/>
        <v>0</v>
      </c>
      <c r="AG67">
        <f t="shared" si="15"/>
        <v>0</v>
      </c>
      <c r="AH67">
        <f t="shared" si="16"/>
        <v>0</v>
      </c>
      <c r="AI67">
        <f t="shared" si="17"/>
        <v>0</v>
      </c>
      <c r="AJ67">
        <f t="shared" si="18"/>
        <v>0</v>
      </c>
      <c r="AK67">
        <f t="shared" si="19"/>
        <v>0</v>
      </c>
      <c r="AM67">
        <f t="shared" si="20"/>
        <v>0.88219999999999998</v>
      </c>
      <c r="AN67">
        <f t="shared" si="21"/>
        <v>1786856000</v>
      </c>
      <c r="AO67">
        <f t="shared" si="22"/>
        <v>200.78</v>
      </c>
      <c r="AP67">
        <f t="shared" si="23"/>
        <v>33684720</v>
      </c>
      <c r="AQ67">
        <f t="shared" si="24"/>
        <v>84.34</v>
      </c>
      <c r="AR67">
        <f t="shared" si="25"/>
        <v>382047880</v>
      </c>
      <c r="AS67">
        <f t="shared" si="26"/>
        <v>26.742999999999999</v>
      </c>
      <c r="AT67">
        <f t="shared" si="27"/>
        <v>95112400</v>
      </c>
      <c r="AU67">
        <f t="shared" si="28"/>
        <v>44.53</v>
      </c>
      <c r="AV67">
        <f t="shared" si="29"/>
        <v>2589700</v>
      </c>
    </row>
    <row r="68" spans="1:48" x14ac:dyDescent="0.3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  <c r="O68">
        <v>42.5</v>
      </c>
      <c r="P68">
        <v>3470500</v>
      </c>
      <c r="R68">
        <f t="shared" si="30"/>
        <v>0</v>
      </c>
      <c r="S68">
        <f t="shared" si="2"/>
        <v>1</v>
      </c>
      <c r="T68">
        <f t="shared" si="31"/>
        <v>0</v>
      </c>
      <c r="U68">
        <f t="shared" si="3"/>
        <v>0</v>
      </c>
      <c r="V68">
        <f t="shared" si="4"/>
        <v>0</v>
      </c>
      <c r="W68">
        <f t="shared" si="5"/>
        <v>1</v>
      </c>
      <c r="X68">
        <f t="shared" si="6"/>
        <v>0</v>
      </c>
      <c r="Y68">
        <f t="shared" si="7"/>
        <v>0</v>
      </c>
      <c r="Z68">
        <f t="shared" si="8"/>
        <v>0</v>
      </c>
      <c r="AA68">
        <f t="shared" si="9"/>
        <v>0</v>
      </c>
      <c r="AB68">
        <f t="shared" si="10"/>
        <v>0</v>
      </c>
      <c r="AC68">
        <f t="shared" si="11"/>
        <v>0</v>
      </c>
      <c r="AD68">
        <f t="shared" si="12"/>
        <v>0</v>
      </c>
      <c r="AE68">
        <f t="shared" si="13"/>
        <v>0</v>
      </c>
      <c r="AF68">
        <f t="shared" si="14"/>
        <v>0</v>
      </c>
      <c r="AG68">
        <f t="shared" si="15"/>
        <v>0</v>
      </c>
      <c r="AH68">
        <f t="shared" si="16"/>
        <v>0</v>
      </c>
      <c r="AI68">
        <f t="shared" si="17"/>
        <v>0</v>
      </c>
      <c r="AJ68">
        <f t="shared" si="18"/>
        <v>0</v>
      </c>
      <c r="AK68">
        <f t="shared" si="19"/>
        <v>0</v>
      </c>
      <c r="AM68">
        <f t="shared" si="20"/>
        <v>0.79300000000000004</v>
      </c>
      <c r="AN68">
        <f t="shared" si="21"/>
        <v>6231394000</v>
      </c>
      <c r="AO68">
        <f t="shared" si="22"/>
        <v>204.48</v>
      </c>
      <c r="AP68">
        <f t="shared" si="23"/>
        <v>57267875</v>
      </c>
      <c r="AQ68">
        <f t="shared" si="24"/>
        <v>83.76</v>
      </c>
      <c r="AR68">
        <f t="shared" si="25"/>
        <v>590149000</v>
      </c>
      <c r="AS68">
        <f t="shared" si="26"/>
        <v>26.056000000000001</v>
      </c>
      <c r="AT68">
        <f t="shared" si="27"/>
        <v>128205200</v>
      </c>
      <c r="AU68">
        <f t="shared" si="28"/>
        <v>42.5</v>
      </c>
      <c r="AV68">
        <f t="shared" si="29"/>
        <v>3470500</v>
      </c>
    </row>
    <row r="69" spans="1:48" x14ac:dyDescent="0.3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  <c r="O69">
        <v>43.41</v>
      </c>
      <c r="P69">
        <v>4175800</v>
      </c>
      <c r="R69">
        <f t="shared" si="30"/>
        <v>0</v>
      </c>
      <c r="S69">
        <f t="shared" si="2"/>
        <v>0</v>
      </c>
      <c r="T69">
        <f t="shared" si="31"/>
        <v>0</v>
      </c>
      <c r="U69">
        <f t="shared" si="3"/>
        <v>0</v>
      </c>
      <c r="V69">
        <f t="shared" si="4"/>
        <v>0</v>
      </c>
      <c r="W69">
        <f t="shared" si="5"/>
        <v>0</v>
      </c>
      <c r="X69">
        <f t="shared" si="6"/>
        <v>0</v>
      </c>
      <c r="Y69">
        <f t="shared" si="7"/>
        <v>0</v>
      </c>
      <c r="Z69">
        <f t="shared" si="8"/>
        <v>0</v>
      </c>
      <c r="AA69">
        <f t="shared" si="9"/>
        <v>0</v>
      </c>
      <c r="AB69">
        <f t="shared" si="10"/>
        <v>0</v>
      </c>
      <c r="AC69">
        <f t="shared" si="11"/>
        <v>0</v>
      </c>
      <c r="AD69">
        <f t="shared" si="12"/>
        <v>0</v>
      </c>
      <c r="AE69">
        <f t="shared" si="13"/>
        <v>0</v>
      </c>
      <c r="AF69">
        <f t="shared" si="14"/>
        <v>0</v>
      </c>
      <c r="AG69">
        <f t="shared" si="15"/>
        <v>0</v>
      </c>
      <c r="AH69">
        <f t="shared" si="16"/>
        <v>0</v>
      </c>
      <c r="AI69">
        <f t="shared" si="17"/>
        <v>0</v>
      </c>
      <c r="AJ69">
        <f t="shared" si="18"/>
        <v>0</v>
      </c>
      <c r="AK69">
        <f t="shared" si="19"/>
        <v>0</v>
      </c>
      <c r="AM69">
        <f t="shared" si="20"/>
        <v>0.78800000000000003</v>
      </c>
      <c r="AN69">
        <f t="shared" si="21"/>
        <v>3761396000</v>
      </c>
      <c r="AO69">
        <f t="shared" si="22"/>
        <v>204.32</v>
      </c>
      <c r="AP69">
        <f t="shared" si="23"/>
        <v>41876030</v>
      </c>
      <c r="AQ69">
        <f t="shared" si="24"/>
        <v>86.39</v>
      </c>
      <c r="AR69">
        <f t="shared" si="25"/>
        <v>541996550</v>
      </c>
      <c r="AS69">
        <f t="shared" si="26"/>
        <v>26.748000000000001</v>
      </c>
      <c r="AT69">
        <f t="shared" si="27"/>
        <v>126168700</v>
      </c>
      <c r="AU69">
        <f t="shared" si="28"/>
        <v>43.41</v>
      </c>
      <c r="AV69">
        <f t="shared" si="29"/>
        <v>4175800</v>
      </c>
    </row>
    <row r="70" spans="1:48" x14ac:dyDescent="0.3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  <c r="O70">
        <v>43</v>
      </c>
      <c r="P70">
        <v>4301500</v>
      </c>
      <c r="R70">
        <f t="shared" si="30"/>
        <v>0</v>
      </c>
      <c r="S70">
        <f t="shared" si="2"/>
        <v>0</v>
      </c>
      <c r="T70">
        <f t="shared" si="31"/>
        <v>0</v>
      </c>
      <c r="U70">
        <f t="shared" si="3"/>
        <v>0</v>
      </c>
      <c r="V70">
        <f t="shared" si="4"/>
        <v>0</v>
      </c>
      <c r="W70">
        <f t="shared" si="5"/>
        <v>0</v>
      </c>
      <c r="X70">
        <f t="shared" si="6"/>
        <v>0</v>
      </c>
      <c r="Y70">
        <f t="shared" si="7"/>
        <v>0</v>
      </c>
      <c r="Z70">
        <f t="shared" si="8"/>
        <v>0</v>
      </c>
      <c r="AA70">
        <f t="shared" si="9"/>
        <v>0</v>
      </c>
      <c r="AB70">
        <f t="shared" si="10"/>
        <v>0</v>
      </c>
      <c r="AC70">
        <f t="shared" si="11"/>
        <v>0</v>
      </c>
      <c r="AD70">
        <f t="shared" si="12"/>
        <v>0</v>
      </c>
      <c r="AE70">
        <f t="shared" si="13"/>
        <v>0</v>
      </c>
      <c r="AF70">
        <f t="shared" si="14"/>
        <v>0</v>
      </c>
      <c r="AG70">
        <f t="shared" si="15"/>
        <v>0</v>
      </c>
      <c r="AH70">
        <f t="shared" si="16"/>
        <v>0</v>
      </c>
      <c r="AI70">
        <f t="shared" si="17"/>
        <v>0</v>
      </c>
      <c r="AJ70">
        <f t="shared" si="18"/>
        <v>0</v>
      </c>
      <c r="AK70">
        <f t="shared" si="19"/>
        <v>0</v>
      </c>
      <c r="AM70">
        <f t="shared" si="20"/>
        <v>0.80759999999999998</v>
      </c>
      <c r="AN70">
        <f t="shared" si="21"/>
        <v>3368705000</v>
      </c>
      <c r="AO70">
        <f t="shared" si="22"/>
        <v>207.3</v>
      </c>
      <c r="AP70">
        <f t="shared" si="23"/>
        <v>34952740</v>
      </c>
      <c r="AQ70">
        <f t="shared" si="24"/>
        <v>89.2</v>
      </c>
      <c r="AR70">
        <f t="shared" si="25"/>
        <v>643992460</v>
      </c>
      <c r="AS70">
        <f t="shared" si="26"/>
        <v>27.895</v>
      </c>
      <c r="AT70">
        <f t="shared" si="27"/>
        <v>148663500</v>
      </c>
      <c r="AU70">
        <f t="shared" si="28"/>
        <v>43</v>
      </c>
      <c r="AV70">
        <f t="shared" si="29"/>
        <v>4301500</v>
      </c>
    </row>
    <row r="71" spans="1:48" x14ac:dyDescent="0.3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  <c r="O71">
        <v>43.65</v>
      </c>
      <c r="P71">
        <v>1962200</v>
      </c>
      <c r="R71">
        <f t="shared" si="30"/>
        <v>0</v>
      </c>
      <c r="S71">
        <f t="shared" si="2"/>
        <v>0</v>
      </c>
      <c r="T71">
        <f t="shared" si="31"/>
        <v>0</v>
      </c>
      <c r="U71">
        <f t="shared" si="3"/>
        <v>0</v>
      </c>
      <c r="V71">
        <f t="shared" si="4"/>
        <v>0</v>
      </c>
      <c r="W71">
        <f t="shared" si="5"/>
        <v>0</v>
      </c>
      <c r="X71">
        <f t="shared" si="6"/>
        <v>0</v>
      </c>
      <c r="Y71">
        <f t="shared" si="7"/>
        <v>0</v>
      </c>
      <c r="Z71">
        <f t="shared" si="8"/>
        <v>0</v>
      </c>
      <c r="AA71">
        <f t="shared" si="9"/>
        <v>0</v>
      </c>
      <c r="AB71">
        <f t="shared" si="10"/>
        <v>0</v>
      </c>
      <c r="AC71">
        <f t="shared" si="11"/>
        <v>0</v>
      </c>
      <c r="AD71">
        <f t="shared" si="12"/>
        <v>0</v>
      </c>
      <c r="AE71">
        <f t="shared" si="13"/>
        <v>0</v>
      </c>
      <c r="AF71">
        <f t="shared" si="14"/>
        <v>0</v>
      </c>
      <c r="AG71">
        <f t="shared" si="15"/>
        <v>0</v>
      </c>
      <c r="AH71">
        <f t="shared" si="16"/>
        <v>0</v>
      </c>
      <c r="AI71">
        <f t="shared" si="17"/>
        <v>0</v>
      </c>
      <c r="AJ71">
        <f t="shared" si="18"/>
        <v>0</v>
      </c>
      <c r="AK71">
        <f t="shared" si="19"/>
        <v>0</v>
      </c>
      <c r="AM71">
        <f t="shared" si="20"/>
        <v>0.85840000000000005</v>
      </c>
      <c r="AN71">
        <f t="shared" si="21"/>
        <v>4846215000</v>
      </c>
      <c r="AO71">
        <f t="shared" si="22"/>
        <v>205.73</v>
      </c>
      <c r="AP71">
        <f t="shared" si="23"/>
        <v>29315110</v>
      </c>
      <c r="AQ71">
        <f t="shared" si="24"/>
        <v>90.98</v>
      </c>
      <c r="AR71">
        <f t="shared" si="25"/>
        <v>528799950</v>
      </c>
      <c r="AS71">
        <f t="shared" si="26"/>
        <v>27.221</v>
      </c>
      <c r="AT71">
        <f t="shared" si="27"/>
        <v>134767500</v>
      </c>
      <c r="AU71">
        <f t="shared" si="28"/>
        <v>43.65</v>
      </c>
      <c r="AV71">
        <f t="shared" si="29"/>
        <v>1962200</v>
      </c>
    </row>
    <row r="72" spans="1:48" x14ac:dyDescent="0.3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  <c r="O72">
        <v>43.35</v>
      </c>
      <c r="P72">
        <v>3344300</v>
      </c>
      <c r="R72">
        <f t="shared" si="30"/>
        <v>0</v>
      </c>
      <c r="S72">
        <f t="shared" si="2"/>
        <v>0</v>
      </c>
      <c r="T72">
        <f t="shared" si="31"/>
        <v>0</v>
      </c>
      <c r="U72">
        <f t="shared" si="3"/>
        <v>0</v>
      </c>
      <c r="V72">
        <f t="shared" si="4"/>
        <v>0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0</v>
      </c>
      <c r="AB72">
        <f t="shared" si="10"/>
        <v>0</v>
      </c>
      <c r="AC72">
        <f t="shared" si="11"/>
        <v>0</v>
      </c>
      <c r="AD72">
        <f t="shared" si="12"/>
        <v>0</v>
      </c>
      <c r="AE72">
        <f t="shared" si="13"/>
        <v>0</v>
      </c>
      <c r="AF72">
        <f t="shared" si="14"/>
        <v>0</v>
      </c>
      <c r="AG72">
        <f t="shared" si="15"/>
        <v>0</v>
      </c>
      <c r="AH72">
        <f t="shared" si="16"/>
        <v>0</v>
      </c>
      <c r="AI72">
        <f t="shared" si="17"/>
        <v>0</v>
      </c>
      <c r="AJ72">
        <f t="shared" si="18"/>
        <v>0</v>
      </c>
      <c r="AK72">
        <f t="shared" si="19"/>
        <v>0</v>
      </c>
      <c r="AM72">
        <f t="shared" si="20"/>
        <v>0.85270000000000001</v>
      </c>
      <c r="AN72">
        <f t="shared" si="21"/>
        <v>2396082000</v>
      </c>
      <c r="AO72">
        <f t="shared" si="22"/>
        <v>205.15</v>
      </c>
      <c r="AP72">
        <f t="shared" si="23"/>
        <v>24277050</v>
      </c>
      <c r="AQ72">
        <f t="shared" si="24"/>
        <v>90.12</v>
      </c>
      <c r="AR72">
        <f t="shared" si="25"/>
        <v>437515250</v>
      </c>
      <c r="AS72">
        <f t="shared" si="26"/>
        <v>27.167000000000002</v>
      </c>
      <c r="AT72">
        <f t="shared" si="27"/>
        <v>99204500</v>
      </c>
      <c r="AU72">
        <f t="shared" si="28"/>
        <v>43.35</v>
      </c>
      <c r="AV72">
        <f t="shared" si="29"/>
        <v>3344300</v>
      </c>
    </row>
    <row r="73" spans="1:48" x14ac:dyDescent="0.3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  <c r="O73">
        <v>42.19</v>
      </c>
      <c r="P73">
        <v>4997200</v>
      </c>
      <c r="R73">
        <f t="shared" si="30"/>
        <v>0</v>
      </c>
      <c r="S73">
        <f t="shared" si="2"/>
        <v>0</v>
      </c>
      <c r="T73">
        <f t="shared" si="31"/>
        <v>0</v>
      </c>
      <c r="U73">
        <f t="shared" si="3"/>
        <v>0</v>
      </c>
      <c r="V73">
        <f t="shared" si="4"/>
        <v>0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0</v>
      </c>
      <c r="AA73">
        <f t="shared" si="9"/>
        <v>0</v>
      </c>
      <c r="AB73">
        <f t="shared" si="10"/>
        <v>0</v>
      </c>
      <c r="AC73">
        <f t="shared" si="11"/>
        <v>0</v>
      </c>
      <c r="AD73">
        <f t="shared" si="12"/>
        <v>0</v>
      </c>
      <c r="AE73">
        <f t="shared" si="13"/>
        <v>0</v>
      </c>
      <c r="AF73">
        <f t="shared" si="14"/>
        <v>0</v>
      </c>
      <c r="AG73">
        <f t="shared" si="15"/>
        <v>0</v>
      </c>
      <c r="AH73">
        <f t="shared" si="16"/>
        <v>0</v>
      </c>
      <c r="AI73">
        <f t="shared" si="17"/>
        <v>0</v>
      </c>
      <c r="AJ73">
        <f t="shared" si="18"/>
        <v>0</v>
      </c>
      <c r="AK73">
        <f t="shared" si="19"/>
        <v>0</v>
      </c>
      <c r="AM73">
        <f t="shared" si="20"/>
        <v>0.81920000000000004</v>
      </c>
      <c r="AN73">
        <f t="shared" si="21"/>
        <v>2348621000</v>
      </c>
      <c r="AO73">
        <f t="shared" si="22"/>
        <v>197.64</v>
      </c>
      <c r="AP73">
        <f t="shared" si="23"/>
        <v>48520380</v>
      </c>
      <c r="AQ73">
        <f t="shared" si="24"/>
        <v>90.31</v>
      </c>
      <c r="AR73">
        <f t="shared" si="25"/>
        <v>765218060</v>
      </c>
      <c r="AS73">
        <f t="shared" si="26"/>
        <v>26.69</v>
      </c>
      <c r="AT73">
        <f t="shared" si="27"/>
        <v>147360700</v>
      </c>
      <c r="AU73">
        <f t="shared" si="28"/>
        <v>42.19</v>
      </c>
      <c r="AV73">
        <f t="shared" si="29"/>
        <v>4997200</v>
      </c>
    </row>
    <row r="74" spans="1:48" x14ac:dyDescent="0.3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  <c r="O74">
        <v>41.55</v>
      </c>
      <c r="P74">
        <v>4918600</v>
      </c>
      <c r="R74">
        <f t="shared" si="30"/>
        <v>0</v>
      </c>
      <c r="S74">
        <f t="shared" si="2"/>
        <v>0</v>
      </c>
      <c r="T74">
        <f t="shared" si="31"/>
        <v>0</v>
      </c>
      <c r="U74">
        <f t="shared" si="3"/>
        <v>0</v>
      </c>
      <c r="V74">
        <f t="shared" si="4"/>
        <v>0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0</v>
      </c>
      <c r="AA74">
        <f t="shared" si="9"/>
        <v>0</v>
      </c>
      <c r="AB74">
        <f t="shared" si="10"/>
        <v>0</v>
      </c>
      <c r="AC74">
        <f t="shared" si="11"/>
        <v>0</v>
      </c>
      <c r="AD74">
        <f t="shared" si="12"/>
        <v>0</v>
      </c>
      <c r="AE74">
        <f t="shared" si="13"/>
        <v>0</v>
      </c>
      <c r="AF74">
        <f t="shared" si="14"/>
        <v>0</v>
      </c>
      <c r="AG74">
        <f t="shared" si="15"/>
        <v>0</v>
      </c>
      <c r="AH74">
        <f t="shared" si="16"/>
        <v>0</v>
      </c>
      <c r="AI74">
        <f t="shared" si="17"/>
        <v>0</v>
      </c>
      <c r="AJ74">
        <f t="shared" si="18"/>
        <v>0</v>
      </c>
      <c r="AK74">
        <f t="shared" si="19"/>
        <v>0</v>
      </c>
      <c r="AM74">
        <f t="shared" si="20"/>
        <v>0.85560000000000003</v>
      </c>
      <c r="AN74">
        <f t="shared" si="21"/>
        <v>2844790000</v>
      </c>
      <c r="AO74">
        <f t="shared" si="22"/>
        <v>193.69</v>
      </c>
      <c r="AP74">
        <f t="shared" si="23"/>
        <v>42698750</v>
      </c>
      <c r="AQ74">
        <f t="shared" si="24"/>
        <v>91.66</v>
      </c>
      <c r="AR74">
        <f t="shared" si="25"/>
        <v>567066600</v>
      </c>
      <c r="AS74">
        <f t="shared" si="26"/>
        <v>27.893999999999998</v>
      </c>
      <c r="AT74">
        <f t="shared" si="27"/>
        <v>144033000</v>
      </c>
      <c r="AU74">
        <f t="shared" si="28"/>
        <v>41.55</v>
      </c>
      <c r="AV74">
        <f t="shared" si="29"/>
        <v>4918600</v>
      </c>
    </row>
    <row r="75" spans="1:48" x14ac:dyDescent="0.3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  <c r="O75">
        <v>41.76</v>
      </c>
      <c r="P75">
        <v>3692500</v>
      </c>
      <c r="R75">
        <f t="shared" si="30"/>
        <v>0</v>
      </c>
      <c r="S75">
        <f t="shared" si="2"/>
        <v>0</v>
      </c>
      <c r="T75">
        <f t="shared" si="31"/>
        <v>0</v>
      </c>
      <c r="U75">
        <f t="shared" si="3"/>
        <v>0</v>
      </c>
      <c r="V75">
        <f t="shared" si="4"/>
        <v>0</v>
      </c>
      <c r="W75">
        <f t="shared" si="5"/>
        <v>0</v>
      </c>
      <c r="X75">
        <f t="shared" si="6"/>
        <v>0</v>
      </c>
      <c r="Y75">
        <f t="shared" si="7"/>
        <v>0</v>
      </c>
      <c r="Z75">
        <f t="shared" si="8"/>
        <v>0</v>
      </c>
      <c r="AA75">
        <f t="shared" si="9"/>
        <v>0</v>
      </c>
      <c r="AB75">
        <f t="shared" si="10"/>
        <v>0</v>
      </c>
      <c r="AC75">
        <f t="shared" si="11"/>
        <v>0</v>
      </c>
      <c r="AD75">
        <f t="shared" si="12"/>
        <v>0</v>
      </c>
      <c r="AE75">
        <f t="shared" si="13"/>
        <v>0</v>
      </c>
      <c r="AF75">
        <f t="shared" si="14"/>
        <v>0</v>
      </c>
      <c r="AG75">
        <f t="shared" si="15"/>
        <v>0</v>
      </c>
      <c r="AH75">
        <f t="shared" si="16"/>
        <v>0</v>
      </c>
      <c r="AI75">
        <f t="shared" si="17"/>
        <v>0</v>
      </c>
      <c r="AJ75">
        <f t="shared" si="18"/>
        <v>0</v>
      </c>
      <c r="AK75">
        <f t="shared" si="19"/>
        <v>0</v>
      </c>
      <c r="AM75">
        <f t="shared" si="20"/>
        <v>0.85809999999999997</v>
      </c>
      <c r="AN75">
        <f t="shared" si="21"/>
        <v>2209594000</v>
      </c>
      <c r="AO75">
        <f t="shared" si="22"/>
        <v>200.33</v>
      </c>
      <c r="AP75">
        <f t="shared" si="23"/>
        <v>35631760</v>
      </c>
      <c r="AQ75">
        <f t="shared" si="24"/>
        <v>92.85</v>
      </c>
      <c r="AR75">
        <f t="shared" si="25"/>
        <v>593822120</v>
      </c>
      <c r="AS75">
        <f t="shared" si="26"/>
        <v>28.798999999999999</v>
      </c>
      <c r="AT75">
        <f t="shared" si="27"/>
        <v>135805200</v>
      </c>
      <c r="AU75">
        <f t="shared" si="28"/>
        <v>41.76</v>
      </c>
      <c r="AV75">
        <f t="shared" si="29"/>
        <v>3692500</v>
      </c>
    </row>
    <row r="76" spans="1:48" x14ac:dyDescent="0.3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  <c r="O76">
        <v>43.67</v>
      </c>
      <c r="P76">
        <v>9231200</v>
      </c>
      <c r="R76">
        <f t="shared" si="30"/>
        <v>0</v>
      </c>
      <c r="S76">
        <f t="shared" si="2"/>
        <v>0</v>
      </c>
      <c r="T76">
        <f t="shared" si="31"/>
        <v>0</v>
      </c>
      <c r="U76">
        <f t="shared" si="3"/>
        <v>0</v>
      </c>
      <c r="V76">
        <f t="shared" si="4"/>
        <v>0</v>
      </c>
      <c r="W76">
        <f t="shared" si="5"/>
        <v>0</v>
      </c>
      <c r="X76">
        <f t="shared" si="6"/>
        <v>0</v>
      </c>
      <c r="Y76">
        <f t="shared" si="7"/>
        <v>0</v>
      </c>
      <c r="Z76">
        <f t="shared" si="8"/>
        <v>0</v>
      </c>
      <c r="AA76">
        <f t="shared" si="9"/>
        <v>0</v>
      </c>
      <c r="AB76">
        <f t="shared" si="10"/>
        <v>0</v>
      </c>
      <c r="AC76">
        <f t="shared" si="11"/>
        <v>0</v>
      </c>
      <c r="AD76">
        <f t="shared" si="12"/>
        <v>0</v>
      </c>
      <c r="AE76">
        <f t="shared" si="13"/>
        <v>0</v>
      </c>
      <c r="AF76">
        <f t="shared" si="14"/>
        <v>0</v>
      </c>
      <c r="AG76">
        <f t="shared" si="15"/>
        <v>0</v>
      </c>
      <c r="AH76">
        <f t="shared" si="16"/>
        <v>0</v>
      </c>
      <c r="AI76">
        <f t="shared" si="17"/>
        <v>0</v>
      </c>
      <c r="AJ76">
        <f t="shared" si="18"/>
        <v>0</v>
      </c>
      <c r="AK76">
        <f t="shared" si="19"/>
        <v>0</v>
      </c>
      <c r="AM76">
        <f t="shared" si="20"/>
        <v>0.87619999999999998</v>
      </c>
      <c r="AN76">
        <f t="shared" si="21"/>
        <v>3302541000</v>
      </c>
      <c r="AO76">
        <f t="shared" si="22"/>
        <v>200.98</v>
      </c>
      <c r="AP76">
        <f t="shared" si="23"/>
        <v>30035610</v>
      </c>
      <c r="AQ76">
        <f t="shared" si="24"/>
        <v>92.05</v>
      </c>
      <c r="AR76">
        <f t="shared" si="25"/>
        <v>447244020</v>
      </c>
      <c r="AS76">
        <f t="shared" si="26"/>
        <v>28.3</v>
      </c>
      <c r="AT76">
        <f t="shared" si="27"/>
        <v>123825300</v>
      </c>
      <c r="AU76">
        <f t="shared" si="28"/>
        <v>43.67</v>
      </c>
      <c r="AV76">
        <f t="shared" si="29"/>
        <v>9231200</v>
      </c>
    </row>
    <row r="77" spans="1:48" x14ac:dyDescent="0.3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  <c r="O77">
        <v>43</v>
      </c>
      <c r="P77">
        <v>3853100</v>
      </c>
      <c r="R77">
        <f t="shared" si="30"/>
        <v>0</v>
      </c>
      <c r="S77">
        <f t="shared" si="2"/>
        <v>0</v>
      </c>
      <c r="T77">
        <f t="shared" si="31"/>
        <v>0</v>
      </c>
      <c r="U77">
        <f t="shared" si="3"/>
        <v>0</v>
      </c>
      <c r="V77">
        <f t="shared" si="4"/>
        <v>0</v>
      </c>
      <c r="W77">
        <f t="shared" si="5"/>
        <v>0</v>
      </c>
      <c r="X77">
        <f t="shared" si="6"/>
        <v>0</v>
      </c>
      <c r="Y77">
        <f t="shared" si="7"/>
        <v>0</v>
      </c>
      <c r="Z77">
        <f t="shared" si="8"/>
        <v>0</v>
      </c>
      <c r="AA77">
        <f t="shared" si="9"/>
        <v>0</v>
      </c>
      <c r="AB77">
        <f t="shared" si="10"/>
        <v>0</v>
      </c>
      <c r="AC77">
        <f t="shared" si="11"/>
        <v>0</v>
      </c>
      <c r="AD77">
        <f t="shared" si="12"/>
        <v>0</v>
      </c>
      <c r="AE77">
        <f t="shared" si="13"/>
        <v>0</v>
      </c>
      <c r="AF77">
        <f t="shared" si="14"/>
        <v>0</v>
      </c>
      <c r="AG77">
        <f t="shared" si="15"/>
        <v>0</v>
      </c>
      <c r="AH77">
        <f t="shared" si="16"/>
        <v>0</v>
      </c>
      <c r="AI77">
        <f t="shared" si="17"/>
        <v>0</v>
      </c>
      <c r="AJ77">
        <f t="shared" si="18"/>
        <v>0</v>
      </c>
      <c r="AK77">
        <f t="shared" si="19"/>
        <v>0</v>
      </c>
      <c r="AM77">
        <f t="shared" si="20"/>
        <v>0.85599999999999998</v>
      </c>
      <c r="AN77">
        <f t="shared" si="21"/>
        <v>2235349000</v>
      </c>
      <c r="AO77">
        <f t="shared" si="22"/>
        <v>200.19</v>
      </c>
      <c r="AP77">
        <f t="shared" si="23"/>
        <v>32305210</v>
      </c>
      <c r="AQ77">
        <f t="shared" si="24"/>
        <v>92.91</v>
      </c>
      <c r="AR77">
        <f t="shared" si="25"/>
        <v>521484670</v>
      </c>
      <c r="AS77">
        <f t="shared" si="26"/>
        <v>28.5</v>
      </c>
      <c r="AT77">
        <f t="shared" si="27"/>
        <v>124329400</v>
      </c>
      <c r="AU77">
        <f t="shared" si="28"/>
        <v>43</v>
      </c>
      <c r="AV77">
        <f t="shared" si="29"/>
        <v>3853100</v>
      </c>
    </row>
    <row r="78" spans="1:48" x14ac:dyDescent="0.3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  <c r="O78">
        <v>42.6</v>
      </c>
      <c r="P78">
        <v>4481500</v>
      </c>
      <c r="R78">
        <f t="shared" si="30"/>
        <v>0</v>
      </c>
      <c r="S78">
        <f t="shared" si="2"/>
        <v>0</v>
      </c>
      <c r="T78">
        <f t="shared" si="31"/>
        <v>0</v>
      </c>
      <c r="U78">
        <f t="shared" si="3"/>
        <v>0</v>
      </c>
      <c r="V78">
        <f t="shared" si="4"/>
        <v>0</v>
      </c>
      <c r="W78">
        <f t="shared" si="5"/>
        <v>0</v>
      </c>
      <c r="X78">
        <f t="shared" si="6"/>
        <v>0</v>
      </c>
      <c r="Y78">
        <f t="shared" si="7"/>
        <v>0</v>
      </c>
      <c r="Z78">
        <f t="shared" si="8"/>
        <v>0</v>
      </c>
      <c r="AA78">
        <f t="shared" si="9"/>
        <v>0</v>
      </c>
      <c r="AB78">
        <f t="shared" si="10"/>
        <v>0</v>
      </c>
      <c r="AC78">
        <f t="shared" si="11"/>
        <v>0</v>
      </c>
      <c r="AD78">
        <f t="shared" si="12"/>
        <v>0</v>
      </c>
      <c r="AE78">
        <f t="shared" si="13"/>
        <v>0</v>
      </c>
      <c r="AF78">
        <f t="shared" si="14"/>
        <v>0</v>
      </c>
      <c r="AG78">
        <f t="shared" si="15"/>
        <v>0</v>
      </c>
      <c r="AH78">
        <f t="shared" si="16"/>
        <v>0</v>
      </c>
      <c r="AI78">
        <f t="shared" si="17"/>
        <v>0</v>
      </c>
      <c r="AJ78">
        <f t="shared" si="18"/>
        <v>0</v>
      </c>
      <c r="AK78">
        <f t="shared" si="19"/>
        <v>0</v>
      </c>
      <c r="AM78">
        <f t="shared" si="20"/>
        <v>0.81699999999999995</v>
      </c>
      <c r="AN78">
        <f t="shared" si="21"/>
        <v>3347111000</v>
      </c>
      <c r="AO78">
        <f t="shared" si="22"/>
        <v>192.8</v>
      </c>
      <c r="AP78">
        <f t="shared" si="23"/>
        <v>32768410</v>
      </c>
      <c r="AQ78">
        <f t="shared" si="24"/>
        <v>93.16</v>
      </c>
      <c r="AR78">
        <f t="shared" si="25"/>
        <v>496791270</v>
      </c>
      <c r="AS78">
        <f t="shared" si="26"/>
        <v>27.881</v>
      </c>
      <c r="AT78">
        <f t="shared" si="27"/>
        <v>78633900</v>
      </c>
      <c r="AU78">
        <f t="shared" si="28"/>
        <v>42.6</v>
      </c>
      <c r="AV78">
        <f t="shared" si="29"/>
        <v>4481500</v>
      </c>
    </row>
    <row r="79" spans="1:48" x14ac:dyDescent="0.3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  <c r="O79">
        <v>43.3</v>
      </c>
      <c r="P79">
        <v>3634300</v>
      </c>
      <c r="R79">
        <f t="shared" si="30"/>
        <v>0</v>
      </c>
      <c r="S79">
        <f t="shared" si="2"/>
        <v>0</v>
      </c>
      <c r="T79">
        <f t="shared" si="31"/>
        <v>0</v>
      </c>
      <c r="U79">
        <f t="shared" si="3"/>
        <v>0</v>
      </c>
      <c r="V79">
        <f t="shared" si="4"/>
        <v>0</v>
      </c>
      <c r="W79">
        <f t="shared" si="5"/>
        <v>0</v>
      </c>
      <c r="X79">
        <f t="shared" si="6"/>
        <v>0</v>
      </c>
      <c r="Y79">
        <f t="shared" si="7"/>
        <v>0</v>
      </c>
      <c r="Z79">
        <f t="shared" si="8"/>
        <v>0</v>
      </c>
      <c r="AA79">
        <f t="shared" si="9"/>
        <v>0</v>
      </c>
      <c r="AB79">
        <f t="shared" si="10"/>
        <v>0</v>
      </c>
      <c r="AC79">
        <f t="shared" si="11"/>
        <v>0</v>
      </c>
      <c r="AD79">
        <f t="shared" si="12"/>
        <v>0</v>
      </c>
      <c r="AE79">
        <f t="shared" si="13"/>
        <v>0</v>
      </c>
      <c r="AF79">
        <f t="shared" si="14"/>
        <v>0</v>
      </c>
      <c r="AG79">
        <f t="shared" si="15"/>
        <v>0</v>
      </c>
      <c r="AH79">
        <f t="shared" si="16"/>
        <v>0</v>
      </c>
      <c r="AI79">
        <f t="shared" si="17"/>
        <v>0</v>
      </c>
      <c r="AJ79">
        <f t="shared" si="18"/>
        <v>0</v>
      </c>
      <c r="AK79">
        <f t="shared" si="19"/>
        <v>0</v>
      </c>
      <c r="AM79">
        <f t="shared" si="20"/>
        <v>0.86450000000000005</v>
      </c>
      <c r="AN79">
        <f t="shared" si="21"/>
        <v>2642359000</v>
      </c>
      <c r="AO79">
        <f t="shared" si="22"/>
        <v>200.67</v>
      </c>
      <c r="AP79">
        <f t="shared" si="23"/>
        <v>27447570</v>
      </c>
      <c r="AQ79">
        <f t="shared" si="24"/>
        <v>93.86</v>
      </c>
      <c r="AR79">
        <f t="shared" si="25"/>
        <v>532081400</v>
      </c>
      <c r="AS79">
        <f t="shared" si="26"/>
        <v>28.798999999999999</v>
      </c>
      <c r="AT79">
        <f t="shared" si="27"/>
        <v>143610300</v>
      </c>
      <c r="AU79">
        <f t="shared" si="28"/>
        <v>43.3</v>
      </c>
      <c r="AV79">
        <f t="shared" si="29"/>
        <v>3634300</v>
      </c>
    </row>
    <row r="80" spans="1:48" x14ac:dyDescent="0.3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  <c r="O80">
        <v>45</v>
      </c>
      <c r="P80">
        <v>6895900</v>
      </c>
      <c r="R80">
        <f t="shared" si="30"/>
        <v>0</v>
      </c>
      <c r="S80">
        <f t="shared" si="2"/>
        <v>0</v>
      </c>
      <c r="T80">
        <f t="shared" si="31"/>
        <v>0</v>
      </c>
      <c r="U80">
        <f t="shared" si="3"/>
        <v>0</v>
      </c>
      <c r="V80">
        <f t="shared" si="4"/>
        <v>0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0</v>
      </c>
      <c r="AA80">
        <f t="shared" si="9"/>
        <v>0</v>
      </c>
      <c r="AB80">
        <f t="shared" si="10"/>
        <v>0</v>
      </c>
      <c r="AC80">
        <f t="shared" si="11"/>
        <v>0</v>
      </c>
      <c r="AD80">
        <f t="shared" si="12"/>
        <v>0</v>
      </c>
      <c r="AE80">
        <f t="shared" si="13"/>
        <v>0</v>
      </c>
      <c r="AF80">
        <f t="shared" si="14"/>
        <v>0</v>
      </c>
      <c r="AG80">
        <f t="shared" si="15"/>
        <v>0</v>
      </c>
      <c r="AH80">
        <f t="shared" si="16"/>
        <v>0</v>
      </c>
      <c r="AI80">
        <f t="shared" si="17"/>
        <v>0</v>
      </c>
      <c r="AJ80">
        <f t="shared" si="18"/>
        <v>0</v>
      </c>
      <c r="AK80">
        <f t="shared" si="19"/>
        <v>0</v>
      </c>
      <c r="AM80">
        <f t="shared" si="20"/>
        <v>0.88519999999999999</v>
      </c>
      <c r="AN80">
        <f t="shared" si="21"/>
        <v>3801017000</v>
      </c>
      <c r="AO80">
        <f t="shared" si="22"/>
        <v>212.18</v>
      </c>
      <c r="AP80">
        <f t="shared" si="23"/>
        <v>40364390</v>
      </c>
      <c r="AQ80">
        <f t="shared" si="24"/>
        <v>97.05</v>
      </c>
      <c r="AR80">
        <f t="shared" si="25"/>
        <v>580012790</v>
      </c>
      <c r="AS80">
        <f t="shared" si="26"/>
        <v>31.38</v>
      </c>
      <c r="AT80">
        <f t="shared" si="27"/>
        <v>162102500</v>
      </c>
      <c r="AU80">
        <f t="shared" si="28"/>
        <v>45</v>
      </c>
      <c r="AV80">
        <f t="shared" si="29"/>
        <v>6895900</v>
      </c>
    </row>
    <row r="81" spans="1:48" x14ac:dyDescent="0.3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  <c r="O81">
        <v>43.99</v>
      </c>
      <c r="P81">
        <v>5243400</v>
      </c>
      <c r="R81">
        <f t="shared" si="30"/>
        <v>0</v>
      </c>
      <c r="S81">
        <f t="shared" si="2"/>
        <v>1</v>
      </c>
      <c r="T81">
        <f t="shared" si="31"/>
        <v>0</v>
      </c>
      <c r="U81">
        <f t="shared" si="3"/>
        <v>0</v>
      </c>
      <c r="V81">
        <f t="shared" si="4"/>
        <v>0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0</v>
      </c>
      <c r="AA81">
        <f t="shared" si="9"/>
        <v>0</v>
      </c>
      <c r="AB81">
        <f t="shared" si="10"/>
        <v>0</v>
      </c>
      <c r="AC81">
        <f t="shared" si="11"/>
        <v>0</v>
      </c>
      <c r="AD81">
        <f t="shared" si="12"/>
        <v>0</v>
      </c>
      <c r="AE81">
        <f t="shared" si="13"/>
        <v>0</v>
      </c>
      <c r="AF81">
        <f t="shared" si="14"/>
        <v>0</v>
      </c>
      <c r="AG81">
        <f t="shared" si="15"/>
        <v>0</v>
      </c>
      <c r="AH81">
        <f t="shared" si="16"/>
        <v>0</v>
      </c>
      <c r="AI81">
        <f t="shared" si="17"/>
        <v>0</v>
      </c>
      <c r="AJ81">
        <f t="shared" si="18"/>
        <v>0</v>
      </c>
      <c r="AK81">
        <f t="shared" si="19"/>
        <v>0</v>
      </c>
      <c r="AM81">
        <f t="shared" si="20"/>
        <v>0.86550000000000005</v>
      </c>
      <c r="AN81">
        <f t="shared" si="21"/>
        <v>6231394000</v>
      </c>
      <c r="AO81">
        <f t="shared" si="22"/>
        <v>211.9</v>
      </c>
      <c r="AP81">
        <f t="shared" si="23"/>
        <v>52890760</v>
      </c>
      <c r="AQ81">
        <f t="shared" si="24"/>
        <v>94.16</v>
      </c>
      <c r="AR81">
        <f t="shared" si="25"/>
        <v>919931800</v>
      </c>
      <c r="AS81">
        <f t="shared" si="26"/>
        <v>28.608000000000001</v>
      </c>
      <c r="AT81">
        <f t="shared" si="27"/>
        <v>236831600</v>
      </c>
      <c r="AU81">
        <f t="shared" si="28"/>
        <v>43.99</v>
      </c>
      <c r="AV81">
        <f t="shared" si="29"/>
        <v>5243400</v>
      </c>
    </row>
    <row r="82" spans="1:48" x14ac:dyDescent="0.3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  <c r="O82">
        <v>43.45</v>
      </c>
      <c r="P82">
        <v>4132000</v>
      </c>
      <c r="R82">
        <f t="shared" si="30"/>
        <v>0</v>
      </c>
      <c r="S82">
        <f t="shared" si="2"/>
        <v>0</v>
      </c>
      <c r="T82">
        <f t="shared" si="31"/>
        <v>0</v>
      </c>
      <c r="U82">
        <f t="shared" si="3"/>
        <v>0</v>
      </c>
      <c r="V82">
        <f t="shared" si="4"/>
        <v>0</v>
      </c>
      <c r="W82">
        <f t="shared" si="5"/>
        <v>0</v>
      </c>
      <c r="X82">
        <f t="shared" si="6"/>
        <v>0</v>
      </c>
      <c r="Y82">
        <f t="shared" si="7"/>
        <v>0</v>
      </c>
      <c r="Z82">
        <f t="shared" si="8"/>
        <v>0</v>
      </c>
      <c r="AA82">
        <f t="shared" si="9"/>
        <v>0</v>
      </c>
      <c r="AB82">
        <f t="shared" si="10"/>
        <v>0</v>
      </c>
      <c r="AC82">
        <f t="shared" si="11"/>
        <v>0</v>
      </c>
      <c r="AD82">
        <f t="shared" si="12"/>
        <v>0</v>
      </c>
      <c r="AE82">
        <f t="shared" si="13"/>
        <v>0</v>
      </c>
      <c r="AF82">
        <f t="shared" si="14"/>
        <v>0</v>
      </c>
      <c r="AG82">
        <f t="shared" si="15"/>
        <v>0</v>
      </c>
      <c r="AH82">
        <f t="shared" si="16"/>
        <v>0</v>
      </c>
      <c r="AI82">
        <f t="shared" si="17"/>
        <v>0</v>
      </c>
      <c r="AJ82">
        <f t="shared" si="18"/>
        <v>0</v>
      </c>
      <c r="AK82">
        <f t="shared" si="19"/>
        <v>0</v>
      </c>
      <c r="AM82">
        <f t="shared" si="20"/>
        <v>0.85450000000000004</v>
      </c>
      <c r="AN82">
        <f t="shared" si="21"/>
        <v>2636101000</v>
      </c>
      <c r="AO82">
        <f t="shared" si="22"/>
        <v>210.92</v>
      </c>
      <c r="AP82">
        <f t="shared" si="23"/>
        <v>33886460</v>
      </c>
      <c r="AQ82">
        <f t="shared" si="24"/>
        <v>90.99</v>
      </c>
      <c r="AR82">
        <f t="shared" si="25"/>
        <v>521785380</v>
      </c>
      <c r="AS82">
        <f t="shared" si="26"/>
        <v>28.163</v>
      </c>
      <c r="AT82">
        <f t="shared" si="27"/>
        <v>155808300</v>
      </c>
      <c r="AU82">
        <f t="shared" si="28"/>
        <v>43.45</v>
      </c>
      <c r="AV82">
        <f t="shared" si="29"/>
        <v>4132000</v>
      </c>
    </row>
    <row r="83" spans="1:48" x14ac:dyDescent="0.3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  <c r="O83">
        <v>43.44</v>
      </c>
      <c r="P83">
        <v>12897300</v>
      </c>
      <c r="R83">
        <f t="shared" si="30"/>
        <v>0</v>
      </c>
      <c r="S83">
        <f t="shared" si="2"/>
        <v>0</v>
      </c>
      <c r="T83">
        <f t="shared" si="31"/>
        <v>0</v>
      </c>
      <c r="U83">
        <f t="shared" si="3"/>
        <v>0</v>
      </c>
      <c r="V83">
        <f t="shared" si="4"/>
        <v>0</v>
      </c>
      <c r="W83">
        <f t="shared" si="5"/>
        <v>0</v>
      </c>
      <c r="X83">
        <f t="shared" si="6"/>
        <v>0</v>
      </c>
      <c r="Y83">
        <f t="shared" si="7"/>
        <v>0</v>
      </c>
      <c r="Z83">
        <f t="shared" si="8"/>
        <v>0</v>
      </c>
      <c r="AA83">
        <f t="shared" si="9"/>
        <v>0</v>
      </c>
      <c r="AB83">
        <f t="shared" si="10"/>
        <v>0</v>
      </c>
      <c r="AC83">
        <f t="shared" si="11"/>
        <v>0</v>
      </c>
      <c r="AD83">
        <f t="shared" si="12"/>
        <v>0</v>
      </c>
      <c r="AE83">
        <f t="shared" si="13"/>
        <v>0</v>
      </c>
      <c r="AF83">
        <f t="shared" si="14"/>
        <v>0</v>
      </c>
      <c r="AG83">
        <f t="shared" si="15"/>
        <v>0</v>
      </c>
      <c r="AH83">
        <f t="shared" si="16"/>
        <v>0</v>
      </c>
      <c r="AI83">
        <f t="shared" si="17"/>
        <v>0</v>
      </c>
      <c r="AJ83">
        <f t="shared" si="18"/>
        <v>0</v>
      </c>
      <c r="AK83">
        <f t="shared" si="19"/>
        <v>0</v>
      </c>
      <c r="AM83">
        <f t="shared" si="20"/>
        <v>0.86850000000000005</v>
      </c>
      <c r="AN83">
        <f t="shared" si="21"/>
        <v>1891698000</v>
      </c>
      <c r="AO83">
        <f t="shared" si="22"/>
        <v>212.06</v>
      </c>
      <c r="AP83">
        <f t="shared" si="23"/>
        <v>33217440</v>
      </c>
      <c r="AQ83">
        <f t="shared" si="24"/>
        <v>93.02</v>
      </c>
      <c r="AR83">
        <f t="shared" si="25"/>
        <v>474525400</v>
      </c>
      <c r="AS83">
        <f t="shared" si="26"/>
        <v>28.762</v>
      </c>
      <c r="AT83">
        <f t="shared" si="27"/>
        <v>144946200</v>
      </c>
      <c r="AU83">
        <f t="shared" si="28"/>
        <v>43.44</v>
      </c>
      <c r="AV83">
        <f t="shared" si="29"/>
        <v>12897300</v>
      </c>
    </row>
    <row r="84" spans="1:48" x14ac:dyDescent="0.3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  <c r="O84">
        <v>43.1</v>
      </c>
      <c r="P84">
        <v>5775300</v>
      </c>
      <c r="R84">
        <f t="shared" si="30"/>
        <v>0</v>
      </c>
      <c r="S84">
        <f t="shared" si="2"/>
        <v>0</v>
      </c>
      <c r="T84">
        <f t="shared" si="31"/>
        <v>0</v>
      </c>
      <c r="U84">
        <f t="shared" si="3"/>
        <v>0</v>
      </c>
      <c r="V84">
        <f t="shared" si="4"/>
        <v>0</v>
      </c>
      <c r="W84">
        <f t="shared" si="5"/>
        <v>0</v>
      </c>
      <c r="X84">
        <f t="shared" si="6"/>
        <v>0</v>
      </c>
      <c r="Y84">
        <f t="shared" si="7"/>
        <v>0</v>
      </c>
      <c r="Z84">
        <f t="shared" si="8"/>
        <v>0</v>
      </c>
      <c r="AA84">
        <f t="shared" si="9"/>
        <v>0</v>
      </c>
      <c r="AB84">
        <f t="shared" si="10"/>
        <v>0</v>
      </c>
      <c r="AC84">
        <f t="shared" si="11"/>
        <v>0</v>
      </c>
      <c r="AD84">
        <f t="shared" si="12"/>
        <v>0</v>
      </c>
      <c r="AE84">
        <f t="shared" si="13"/>
        <v>0</v>
      </c>
      <c r="AF84">
        <f t="shared" si="14"/>
        <v>0</v>
      </c>
      <c r="AG84">
        <f t="shared" si="15"/>
        <v>0</v>
      </c>
      <c r="AH84">
        <f t="shared" si="16"/>
        <v>0</v>
      </c>
      <c r="AI84">
        <f t="shared" si="17"/>
        <v>0</v>
      </c>
      <c r="AJ84">
        <f t="shared" si="18"/>
        <v>0</v>
      </c>
      <c r="AK84">
        <f t="shared" si="19"/>
        <v>0</v>
      </c>
      <c r="AM84">
        <f t="shared" si="20"/>
        <v>0.84299999999999997</v>
      </c>
      <c r="AN84">
        <f t="shared" si="21"/>
        <v>2994021000</v>
      </c>
      <c r="AO84">
        <f t="shared" si="22"/>
        <v>208.39</v>
      </c>
      <c r="AP84">
        <f t="shared" si="23"/>
        <v>24160780</v>
      </c>
      <c r="AQ84">
        <f t="shared" si="24"/>
        <v>91.5</v>
      </c>
      <c r="AR84">
        <f t="shared" si="25"/>
        <v>342422420</v>
      </c>
      <c r="AS84">
        <f t="shared" si="26"/>
        <v>28.3</v>
      </c>
      <c r="AT84">
        <f t="shared" si="27"/>
        <v>100726200</v>
      </c>
      <c r="AU84">
        <f t="shared" si="28"/>
        <v>43.1</v>
      </c>
      <c r="AV84">
        <f t="shared" si="29"/>
        <v>5775300</v>
      </c>
    </row>
    <row r="85" spans="1:48" x14ac:dyDescent="0.3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  <c r="O85">
        <v>42.25</v>
      </c>
      <c r="P85">
        <v>4802700</v>
      </c>
      <c r="R85">
        <f t="shared" si="30"/>
        <v>0</v>
      </c>
      <c r="S85">
        <f t="shared" si="2"/>
        <v>0</v>
      </c>
      <c r="T85">
        <f t="shared" si="31"/>
        <v>0</v>
      </c>
      <c r="U85">
        <f t="shared" si="3"/>
        <v>0</v>
      </c>
      <c r="V85">
        <f t="shared" si="4"/>
        <v>0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0</v>
      </c>
      <c r="AA85">
        <f t="shared" si="9"/>
        <v>0</v>
      </c>
      <c r="AB85">
        <f t="shared" si="10"/>
        <v>0</v>
      </c>
      <c r="AC85">
        <f t="shared" si="11"/>
        <v>0</v>
      </c>
      <c r="AD85">
        <f t="shared" si="12"/>
        <v>0</v>
      </c>
      <c r="AE85">
        <f t="shared" si="13"/>
        <v>0</v>
      </c>
      <c r="AF85">
        <f t="shared" si="14"/>
        <v>0</v>
      </c>
      <c r="AG85">
        <f t="shared" si="15"/>
        <v>0</v>
      </c>
      <c r="AH85">
        <f t="shared" si="16"/>
        <v>0</v>
      </c>
      <c r="AI85">
        <f t="shared" si="17"/>
        <v>0</v>
      </c>
      <c r="AJ85">
        <f t="shared" si="18"/>
        <v>0</v>
      </c>
      <c r="AK85">
        <f t="shared" si="19"/>
        <v>0</v>
      </c>
      <c r="AM85">
        <f t="shared" si="20"/>
        <v>0.82669999999999999</v>
      </c>
      <c r="AN85">
        <f t="shared" si="21"/>
        <v>2332396000</v>
      </c>
      <c r="AO85">
        <f t="shared" si="22"/>
        <v>214.07</v>
      </c>
      <c r="AP85">
        <f t="shared" si="23"/>
        <v>45831110</v>
      </c>
      <c r="AQ85">
        <f t="shared" si="24"/>
        <v>93.19</v>
      </c>
      <c r="AR85">
        <f t="shared" si="25"/>
        <v>358814930</v>
      </c>
      <c r="AS85">
        <f t="shared" si="26"/>
        <v>28.465</v>
      </c>
      <c r="AT85">
        <f t="shared" si="27"/>
        <v>99205900</v>
      </c>
      <c r="AU85">
        <f t="shared" si="28"/>
        <v>42.25</v>
      </c>
      <c r="AV85">
        <f t="shared" si="29"/>
        <v>4802700</v>
      </c>
    </row>
    <row r="86" spans="1:48" x14ac:dyDescent="0.3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  <c r="O86">
        <v>39.56</v>
      </c>
      <c r="P86">
        <v>10818500</v>
      </c>
      <c r="R86">
        <f t="shared" si="30"/>
        <v>0</v>
      </c>
      <c r="S86">
        <f t="shared" si="2"/>
        <v>0</v>
      </c>
      <c r="T86">
        <f t="shared" si="31"/>
        <v>0</v>
      </c>
      <c r="U86">
        <f t="shared" si="3"/>
        <v>0</v>
      </c>
      <c r="V86">
        <f t="shared" si="4"/>
        <v>0</v>
      </c>
      <c r="W86">
        <f t="shared" si="5"/>
        <v>1</v>
      </c>
      <c r="X86">
        <f t="shared" si="6"/>
        <v>0</v>
      </c>
      <c r="Y86">
        <f t="shared" si="7"/>
        <v>0</v>
      </c>
      <c r="Z86">
        <f t="shared" si="8"/>
        <v>0</v>
      </c>
      <c r="AA86">
        <f t="shared" si="9"/>
        <v>0</v>
      </c>
      <c r="AB86">
        <f t="shared" si="10"/>
        <v>0</v>
      </c>
      <c r="AC86">
        <f t="shared" si="11"/>
        <v>0</v>
      </c>
      <c r="AD86">
        <f t="shared" si="12"/>
        <v>0</v>
      </c>
      <c r="AE86">
        <f t="shared" si="13"/>
        <v>0</v>
      </c>
      <c r="AF86">
        <f t="shared" si="14"/>
        <v>0</v>
      </c>
      <c r="AG86">
        <f t="shared" si="15"/>
        <v>0</v>
      </c>
      <c r="AH86">
        <f t="shared" si="16"/>
        <v>0</v>
      </c>
      <c r="AI86">
        <f t="shared" si="17"/>
        <v>0</v>
      </c>
      <c r="AJ86">
        <f t="shared" si="18"/>
        <v>0</v>
      </c>
      <c r="AK86">
        <f t="shared" si="19"/>
        <v>0</v>
      </c>
      <c r="AM86">
        <f t="shared" si="20"/>
        <v>0.78190000000000004</v>
      </c>
      <c r="AN86">
        <f t="shared" si="21"/>
        <v>3606826000</v>
      </c>
      <c r="AO86">
        <f t="shared" si="22"/>
        <v>231.32</v>
      </c>
      <c r="AP86">
        <f t="shared" si="23"/>
        <v>57267875</v>
      </c>
      <c r="AQ86">
        <f t="shared" si="24"/>
        <v>91.95</v>
      </c>
      <c r="AR86">
        <f t="shared" si="25"/>
        <v>357066060</v>
      </c>
      <c r="AS86">
        <f t="shared" si="26"/>
        <v>27.638000000000002</v>
      </c>
      <c r="AT86">
        <f t="shared" si="27"/>
        <v>114502300</v>
      </c>
      <c r="AU86">
        <f t="shared" si="28"/>
        <v>39.56</v>
      </c>
      <c r="AV86">
        <f t="shared" si="29"/>
        <v>10818500</v>
      </c>
    </row>
    <row r="87" spans="1:48" x14ac:dyDescent="0.3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  <c r="O87">
        <v>40.5</v>
      </c>
      <c r="P87">
        <v>5786800</v>
      </c>
      <c r="R87">
        <f t="shared" si="30"/>
        <v>0</v>
      </c>
      <c r="S87">
        <f t="shared" si="2"/>
        <v>0</v>
      </c>
      <c r="T87">
        <f t="shared" si="31"/>
        <v>0</v>
      </c>
      <c r="U87">
        <f t="shared" si="3"/>
        <v>0</v>
      </c>
      <c r="V87">
        <f t="shared" si="4"/>
        <v>0</v>
      </c>
      <c r="W87">
        <f t="shared" si="5"/>
        <v>1</v>
      </c>
      <c r="X87">
        <f t="shared" si="6"/>
        <v>0</v>
      </c>
      <c r="Y87">
        <f t="shared" si="7"/>
        <v>0</v>
      </c>
      <c r="Z87">
        <f t="shared" si="8"/>
        <v>0</v>
      </c>
      <c r="AA87">
        <f t="shared" si="9"/>
        <v>0</v>
      </c>
      <c r="AB87">
        <f t="shared" si="10"/>
        <v>0</v>
      </c>
      <c r="AC87">
        <f t="shared" si="11"/>
        <v>0</v>
      </c>
      <c r="AD87">
        <f t="shared" si="12"/>
        <v>0</v>
      </c>
      <c r="AE87">
        <f t="shared" si="13"/>
        <v>0</v>
      </c>
      <c r="AF87">
        <f t="shared" si="14"/>
        <v>0</v>
      </c>
      <c r="AG87">
        <f t="shared" si="15"/>
        <v>0</v>
      </c>
      <c r="AH87">
        <f t="shared" si="16"/>
        <v>0</v>
      </c>
      <c r="AI87">
        <f t="shared" si="17"/>
        <v>0</v>
      </c>
      <c r="AJ87">
        <f t="shared" si="18"/>
        <v>0</v>
      </c>
      <c r="AK87">
        <f t="shared" si="19"/>
        <v>0</v>
      </c>
      <c r="AM87">
        <f t="shared" si="20"/>
        <v>0.76300000000000001</v>
      </c>
      <c r="AN87">
        <f t="shared" si="21"/>
        <v>2454951000</v>
      </c>
      <c r="AO87">
        <f t="shared" si="22"/>
        <v>249.29</v>
      </c>
      <c r="AP87">
        <f t="shared" si="23"/>
        <v>57267875</v>
      </c>
      <c r="AQ87">
        <f t="shared" si="24"/>
        <v>91.95</v>
      </c>
      <c r="AR87">
        <f t="shared" si="25"/>
        <v>288870730</v>
      </c>
      <c r="AS87">
        <f t="shared" si="26"/>
        <v>27.951000000000001</v>
      </c>
      <c r="AT87">
        <f t="shared" si="27"/>
        <v>102366100</v>
      </c>
      <c r="AU87">
        <f t="shared" si="28"/>
        <v>40.5</v>
      </c>
      <c r="AV87">
        <f t="shared" si="29"/>
        <v>5786800</v>
      </c>
    </row>
    <row r="88" spans="1:48" x14ac:dyDescent="0.3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  <c r="O88">
        <v>40.700000000000003</v>
      </c>
      <c r="P88">
        <v>13048000</v>
      </c>
      <c r="R88">
        <f t="shared" si="30"/>
        <v>0</v>
      </c>
      <c r="S88">
        <f t="shared" si="2"/>
        <v>0</v>
      </c>
      <c r="T88">
        <f t="shared" si="31"/>
        <v>0</v>
      </c>
      <c r="U88">
        <f t="shared" si="3"/>
        <v>0</v>
      </c>
      <c r="V88">
        <f t="shared" si="4"/>
        <v>0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0</v>
      </c>
      <c r="AA88">
        <f t="shared" si="9"/>
        <v>0</v>
      </c>
      <c r="AB88">
        <f t="shared" si="10"/>
        <v>0</v>
      </c>
      <c r="AC88">
        <f t="shared" si="11"/>
        <v>0</v>
      </c>
      <c r="AD88">
        <f t="shared" si="12"/>
        <v>0</v>
      </c>
      <c r="AE88">
        <f t="shared" si="13"/>
        <v>0</v>
      </c>
      <c r="AF88">
        <f t="shared" si="14"/>
        <v>0</v>
      </c>
      <c r="AG88">
        <f t="shared" si="15"/>
        <v>0</v>
      </c>
      <c r="AH88">
        <f t="shared" si="16"/>
        <v>0</v>
      </c>
      <c r="AI88">
        <f t="shared" si="17"/>
        <v>0</v>
      </c>
      <c r="AJ88">
        <f t="shared" si="18"/>
        <v>0</v>
      </c>
      <c r="AK88">
        <f t="shared" si="19"/>
        <v>0</v>
      </c>
      <c r="AM88">
        <f t="shared" si="20"/>
        <v>0.73609999999999998</v>
      </c>
      <c r="AN88">
        <f t="shared" si="21"/>
        <v>2475004000</v>
      </c>
      <c r="AO88">
        <f t="shared" si="22"/>
        <v>241.05</v>
      </c>
      <c r="AP88">
        <f t="shared" si="23"/>
        <v>43535240</v>
      </c>
      <c r="AQ88">
        <f t="shared" si="24"/>
        <v>85.8</v>
      </c>
      <c r="AR88">
        <f t="shared" si="25"/>
        <v>377454300</v>
      </c>
      <c r="AS88">
        <f t="shared" si="26"/>
        <v>26.89</v>
      </c>
      <c r="AT88">
        <f t="shared" si="27"/>
        <v>93009900</v>
      </c>
      <c r="AU88">
        <f t="shared" si="28"/>
        <v>40.700000000000003</v>
      </c>
      <c r="AV88">
        <f t="shared" si="29"/>
        <v>13048000</v>
      </c>
    </row>
    <row r="89" spans="1:48" x14ac:dyDescent="0.3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  <c r="O89">
        <v>42.39</v>
      </c>
      <c r="P89">
        <v>5616900</v>
      </c>
      <c r="R89">
        <f t="shared" si="30"/>
        <v>0</v>
      </c>
      <c r="S89">
        <f t="shared" si="2"/>
        <v>0</v>
      </c>
      <c r="T89">
        <f t="shared" si="31"/>
        <v>0</v>
      </c>
      <c r="U89">
        <f t="shared" si="3"/>
        <v>0</v>
      </c>
      <c r="V89">
        <f t="shared" si="4"/>
        <v>0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0</v>
      </c>
      <c r="AA89">
        <f t="shared" si="9"/>
        <v>0</v>
      </c>
      <c r="AB89">
        <f t="shared" si="10"/>
        <v>0</v>
      </c>
      <c r="AC89">
        <f t="shared" si="11"/>
        <v>0</v>
      </c>
      <c r="AD89">
        <f t="shared" si="12"/>
        <v>0</v>
      </c>
      <c r="AE89">
        <f t="shared" si="13"/>
        <v>0</v>
      </c>
      <c r="AF89">
        <f t="shared" si="14"/>
        <v>0</v>
      </c>
      <c r="AG89">
        <f t="shared" si="15"/>
        <v>0</v>
      </c>
      <c r="AH89">
        <f t="shared" si="16"/>
        <v>0</v>
      </c>
      <c r="AI89">
        <f t="shared" si="17"/>
        <v>0</v>
      </c>
      <c r="AJ89">
        <f t="shared" si="18"/>
        <v>0</v>
      </c>
      <c r="AK89">
        <f t="shared" si="19"/>
        <v>0</v>
      </c>
      <c r="AM89">
        <f t="shared" si="20"/>
        <v>0.72340000000000004</v>
      </c>
      <c r="AN89">
        <f t="shared" si="21"/>
        <v>1807374000</v>
      </c>
      <c r="AO89">
        <f t="shared" si="22"/>
        <v>248.2</v>
      </c>
      <c r="AP89">
        <f t="shared" si="23"/>
        <v>42086700</v>
      </c>
      <c r="AQ89">
        <f t="shared" si="24"/>
        <v>85.98</v>
      </c>
      <c r="AR89">
        <f t="shared" si="25"/>
        <v>385010450</v>
      </c>
      <c r="AS89">
        <f t="shared" si="26"/>
        <v>25.661000000000001</v>
      </c>
      <c r="AT89">
        <f t="shared" si="27"/>
        <v>120076400</v>
      </c>
      <c r="AU89">
        <f t="shared" si="28"/>
        <v>42.39</v>
      </c>
      <c r="AV89">
        <f t="shared" si="29"/>
        <v>5616900</v>
      </c>
    </row>
    <row r="90" spans="1:48" x14ac:dyDescent="0.3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  <c r="O90">
        <v>42.89</v>
      </c>
      <c r="P90">
        <v>4909700</v>
      </c>
      <c r="R90">
        <f t="shared" si="30"/>
        <v>0</v>
      </c>
      <c r="S90">
        <f t="shared" si="2"/>
        <v>0</v>
      </c>
      <c r="T90">
        <f t="shared" si="31"/>
        <v>0</v>
      </c>
      <c r="U90">
        <f t="shared" si="3"/>
        <v>0</v>
      </c>
      <c r="V90">
        <f t="shared" si="4"/>
        <v>0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0</v>
      </c>
      <c r="AA90">
        <f t="shared" si="9"/>
        <v>0</v>
      </c>
      <c r="AB90">
        <f t="shared" si="10"/>
        <v>0</v>
      </c>
      <c r="AC90">
        <f t="shared" si="11"/>
        <v>0</v>
      </c>
      <c r="AD90">
        <f t="shared" si="12"/>
        <v>0</v>
      </c>
      <c r="AE90">
        <f t="shared" si="13"/>
        <v>0</v>
      </c>
      <c r="AF90">
        <f t="shared" si="14"/>
        <v>0</v>
      </c>
      <c r="AG90">
        <f t="shared" si="15"/>
        <v>0</v>
      </c>
      <c r="AH90">
        <f t="shared" si="16"/>
        <v>0</v>
      </c>
      <c r="AI90">
        <f t="shared" si="17"/>
        <v>0</v>
      </c>
      <c r="AJ90">
        <f t="shared" si="18"/>
        <v>0</v>
      </c>
      <c r="AK90">
        <f t="shared" si="19"/>
        <v>0</v>
      </c>
      <c r="AM90">
        <f t="shared" si="20"/>
        <v>0.76849999999999996</v>
      </c>
      <c r="AN90">
        <f t="shared" si="21"/>
        <v>3668465000</v>
      </c>
      <c r="AO90">
        <f t="shared" si="22"/>
        <v>241.3</v>
      </c>
      <c r="AP90">
        <f t="shared" si="23"/>
        <v>36827060</v>
      </c>
      <c r="AQ90">
        <f t="shared" si="24"/>
        <v>89.31</v>
      </c>
      <c r="AR90">
        <f t="shared" si="25"/>
        <v>316136620</v>
      </c>
      <c r="AS90">
        <f t="shared" si="26"/>
        <v>26.35</v>
      </c>
      <c r="AT90">
        <f t="shared" si="27"/>
        <v>88498800</v>
      </c>
      <c r="AU90">
        <f t="shared" si="28"/>
        <v>42.89</v>
      </c>
      <c r="AV90">
        <f t="shared" si="29"/>
        <v>4909700</v>
      </c>
    </row>
    <row r="91" spans="1:48" x14ac:dyDescent="0.3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  <c r="O91">
        <v>42.86</v>
      </c>
      <c r="P91">
        <v>4969700</v>
      </c>
      <c r="R91">
        <f t="shared" ref="R91:R154" si="32">IF(C91&gt;C$23,1,0)</f>
        <v>0</v>
      </c>
      <c r="S91">
        <f t="shared" ref="S91:S154" si="33">IF(D91&gt;D$23,1,0)</f>
        <v>0</v>
      </c>
      <c r="T91">
        <f t="shared" ref="T91:T154" si="34">IF(C91&lt;C$24,1,0)</f>
        <v>0</v>
      </c>
      <c r="U91">
        <f t="shared" ref="U91:U154" si="35">IF(D91&lt;D$24,1,0)</f>
        <v>0</v>
      </c>
      <c r="V91">
        <f t="shared" ref="V91:V154" si="36">IF(F91&gt;F$23,1,0)</f>
        <v>0</v>
      </c>
      <c r="W91">
        <f t="shared" ref="W91:W154" si="37">IF(G91&gt;G$23,1,0)</f>
        <v>0</v>
      </c>
      <c r="X91">
        <f t="shared" ref="X91:X154" si="38">IF(F91&lt;F$24,1,0)</f>
        <v>0</v>
      </c>
      <c r="Y91">
        <f t="shared" ref="Y91:Y154" si="39">IF(G91&lt;G$24,1,0)</f>
        <v>0</v>
      </c>
      <c r="Z91">
        <f t="shared" ref="Z91:Z154" si="40">IF(I91&gt;I$23,1,0)</f>
        <v>0</v>
      </c>
      <c r="AA91">
        <f t="shared" ref="AA91:AA154" si="41">IF(J91&gt;J$23,1,0)</f>
        <v>0</v>
      </c>
      <c r="AB91">
        <f t="shared" ref="AB91:AB154" si="42">IF(I91&lt;I$24,1,0)</f>
        <v>0</v>
      </c>
      <c r="AC91">
        <f t="shared" ref="AC91:AC154" si="43">IF(J91&lt;J$24,1,0)</f>
        <v>0</v>
      </c>
      <c r="AD91">
        <f t="shared" ref="AD91:AD154" si="44">IF(L91&gt;L$23,1,0)</f>
        <v>0</v>
      </c>
      <c r="AE91">
        <f t="shared" ref="AE91:AE154" si="45">IF(M91&gt;M$23,1,0)</f>
        <v>0</v>
      </c>
      <c r="AF91">
        <f t="shared" ref="AF91:AF154" si="46">IF(L91&lt;L$24,1,0)</f>
        <v>0</v>
      </c>
      <c r="AG91">
        <f t="shared" ref="AG91:AG154" si="47">IF(M91&lt;M$24,1,0)</f>
        <v>0</v>
      </c>
      <c r="AH91">
        <f t="shared" ref="AH91:AH154" si="48">IF(O91&gt;O$23,1,0)</f>
        <v>0</v>
      </c>
      <c r="AI91">
        <f t="shared" ref="AI91:AI154" si="49">IF(P91&gt;P$23,1,0)</f>
        <v>0</v>
      </c>
      <c r="AJ91">
        <f t="shared" ref="AJ91:AJ154" si="50">IF(O91&lt;O$24,1,0)</f>
        <v>0</v>
      </c>
      <c r="AK91">
        <f t="shared" ref="AK91:AK154" si="51">IF(P91&lt;P$24,1,0)</f>
        <v>0</v>
      </c>
      <c r="AM91">
        <f t="shared" ref="AM91:AM154" si="52">IF(C91&gt;C$23,C$23,IF(C91&lt;C$24,C$24,C91))</f>
        <v>0.73550000000000004</v>
      </c>
      <c r="AN91">
        <f t="shared" ref="AN91:AN154" si="53">IF(D91&gt;D$23,D$23,IF(D91&lt;D$24,D$24,D91))</f>
        <v>2048377000</v>
      </c>
      <c r="AO91">
        <f t="shared" ref="AO91:AO154" si="54">IF(F91&gt;F$23,F$23,IF(F91&lt;F$24,F$24,F91))</f>
        <v>243.88</v>
      </c>
      <c r="AP91">
        <f t="shared" ref="AP91:AP154" si="55">IF(G91&gt;G$23,G$23,IF(G91&lt;G$24,G$24,G91))</f>
        <v>39127540</v>
      </c>
      <c r="AQ91">
        <f t="shared" ref="AQ91:AQ154" si="56">IF(I91&gt;I$23,I$23,IF(I91&lt;I$24,I$24,I91))</f>
        <v>91.41</v>
      </c>
      <c r="AR91">
        <f t="shared" ref="AR91:AR154" si="57">IF(J91&gt;J$23,J$23,IF(J91&lt;J$24,J$24,J91))</f>
        <v>500416420</v>
      </c>
      <c r="AS91">
        <f t="shared" ref="AS91:AS154" si="58">IF(L91&gt;L$23,L$23,IF(L91&lt;L$24,L$24,L91))</f>
        <v>26.079000000000001</v>
      </c>
      <c r="AT91">
        <f t="shared" ref="AT91:AT154" si="59">IF(M91&gt;M$23,M$23,IF(M91&lt;M$24,M$24,M91))</f>
        <v>107846900</v>
      </c>
      <c r="AU91">
        <f t="shared" ref="AU91:AU154" si="60">IF(O91&gt;O$23,O$23,IF(O91&lt;O$24,O$24,O91))</f>
        <v>42.86</v>
      </c>
      <c r="AV91">
        <f t="shared" ref="AV91:AV154" si="61">IF(P91&gt;P$23,P$23,IF(P91&lt;P$24,P$24,P91))</f>
        <v>4969700</v>
      </c>
    </row>
    <row r="92" spans="1:48" x14ac:dyDescent="0.3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  <c r="O92">
        <v>42.9</v>
      </c>
      <c r="P92">
        <v>7034400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W92">
        <f t="shared" si="37"/>
        <v>0</v>
      </c>
      <c r="X92">
        <f t="shared" si="38"/>
        <v>0</v>
      </c>
      <c r="Y92">
        <f t="shared" si="39"/>
        <v>0</v>
      </c>
      <c r="Z92">
        <f t="shared" si="40"/>
        <v>0</v>
      </c>
      <c r="AA92">
        <f t="shared" si="41"/>
        <v>0</v>
      </c>
      <c r="AB92">
        <f t="shared" si="42"/>
        <v>0</v>
      </c>
      <c r="AC92">
        <f t="shared" si="43"/>
        <v>0</v>
      </c>
      <c r="AD92">
        <f t="shared" si="44"/>
        <v>0</v>
      </c>
      <c r="AE92">
        <f t="shared" si="45"/>
        <v>0</v>
      </c>
      <c r="AF92">
        <f t="shared" si="46"/>
        <v>0</v>
      </c>
      <c r="AG92">
        <f t="shared" si="47"/>
        <v>0</v>
      </c>
      <c r="AH92">
        <f t="shared" si="48"/>
        <v>0</v>
      </c>
      <c r="AI92">
        <f t="shared" si="49"/>
        <v>0</v>
      </c>
      <c r="AJ92">
        <f t="shared" si="50"/>
        <v>0</v>
      </c>
      <c r="AK92">
        <f t="shared" si="51"/>
        <v>0</v>
      </c>
      <c r="AM92">
        <f t="shared" si="52"/>
        <v>0.73550000000000004</v>
      </c>
      <c r="AN92">
        <f t="shared" si="53"/>
        <v>1854158000</v>
      </c>
      <c r="AO92">
        <f t="shared" si="54"/>
        <v>250.98</v>
      </c>
      <c r="AP92">
        <f t="shared" si="55"/>
        <v>28669270</v>
      </c>
      <c r="AQ92">
        <f t="shared" si="56"/>
        <v>93.2</v>
      </c>
      <c r="AR92">
        <f t="shared" si="57"/>
        <v>416549300</v>
      </c>
      <c r="AS92">
        <f t="shared" si="58"/>
        <v>26.966999999999999</v>
      </c>
      <c r="AT92">
        <f t="shared" si="59"/>
        <v>118990500</v>
      </c>
      <c r="AU92">
        <f t="shared" si="60"/>
        <v>42.9</v>
      </c>
      <c r="AV92">
        <f t="shared" si="61"/>
        <v>7034400</v>
      </c>
    </row>
    <row r="93" spans="1:48" x14ac:dyDescent="0.3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  <c r="O93">
        <v>43.57</v>
      </c>
      <c r="P93">
        <v>9124200</v>
      </c>
      <c r="R93">
        <f t="shared" si="32"/>
        <v>0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W93">
        <f t="shared" si="37"/>
        <v>0</v>
      </c>
      <c r="X93">
        <f t="shared" si="38"/>
        <v>0</v>
      </c>
      <c r="Y93">
        <f t="shared" si="39"/>
        <v>0</v>
      </c>
      <c r="Z93">
        <f t="shared" si="40"/>
        <v>0</v>
      </c>
      <c r="AA93">
        <f t="shared" si="41"/>
        <v>0</v>
      </c>
      <c r="AB93">
        <f t="shared" si="42"/>
        <v>0</v>
      </c>
      <c r="AC93">
        <f t="shared" si="43"/>
        <v>0</v>
      </c>
      <c r="AD93">
        <f t="shared" si="44"/>
        <v>0</v>
      </c>
      <c r="AE93">
        <f t="shared" si="45"/>
        <v>0</v>
      </c>
      <c r="AF93">
        <f t="shared" si="46"/>
        <v>0</v>
      </c>
      <c r="AG93">
        <f t="shared" si="47"/>
        <v>0</v>
      </c>
      <c r="AH93">
        <f t="shared" si="48"/>
        <v>0</v>
      </c>
      <c r="AI93">
        <f t="shared" si="49"/>
        <v>0</v>
      </c>
      <c r="AJ93">
        <f t="shared" si="50"/>
        <v>0</v>
      </c>
      <c r="AK93">
        <f t="shared" si="51"/>
        <v>0</v>
      </c>
      <c r="AM93">
        <f t="shared" si="52"/>
        <v>0.746</v>
      </c>
      <c r="AN93">
        <f t="shared" si="53"/>
        <v>4619251000</v>
      </c>
      <c r="AO93">
        <f t="shared" si="54"/>
        <v>258.88</v>
      </c>
      <c r="AP93">
        <f t="shared" si="55"/>
        <v>33359570</v>
      </c>
      <c r="AQ93">
        <f t="shared" si="56"/>
        <v>93.42</v>
      </c>
      <c r="AR93">
        <f t="shared" si="57"/>
        <v>289695950</v>
      </c>
      <c r="AS93">
        <f t="shared" si="58"/>
        <v>27.428000000000001</v>
      </c>
      <c r="AT93">
        <f t="shared" si="59"/>
        <v>112593900</v>
      </c>
      <c r="AU93">
        <f t="shared" si="60"/>
        <v>43.57</v>
      </c>
      <c r="AV93">
        <f t="shared" si="61"/>
        <v>9124200</v>
      </c>
    </row>
    <row r="94" spans="1:48" x14ac:dyDescent="0.3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  <c r="O94">
        <v>42.99</v>
      </c>
      <c r="P94">
        <v>10069500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W94">
        <f t="shared" si="37"/>
        <v>0</v>
      </c>
      <c r="X94">
        <f t="shared" si="38"/>
        <v>0</v>
      </c>
      <c r="Y94">
        <f t="shared" si="39"/>
        <v>0</v>
      </c>
      <c r="Z94">
        <f t="shared" si="40"/>
        <v>0</v>
      </c>
      <c r="AA94">
        <f t="shared" si="41"/>
        <v>0</v>
      </c>
      <c r="AB94">
        <f t="shared" si="42"/>
        <v>0</v>
      </c>
      <c r="AC94">
        <f t="shared" si="43"/>
        <v>0</v>
      </c>
      <c r="AD94">
        <f t="shared" si="44"/>
        <v>0</v>
      </c>
      <c r="AE94">
        <f t="shared" si="45"/>
        <v>0</v>
      </c>
      <c r="AF94">
        <f t="shared" si="46"/>
        <v>0</v>
      </c>
      <c r="AG94">
        <f t="shared" si="47"/>
        <v>0</v>
      </c>
      <c r="AH94">
        <f t="shared" si="48"/>
        <v>0</v>
      </c>
      <c r="AI94">
        <f t="shared" si="49"/>
        <v>0</v>
      </c>
      <c r="AJ94">
        <f t="shared" si="50"/>
        <v>0</v>
      </c>
      <c r="AK94">
        <f t="shared" si="51"/>
        <v>0</v>
      </c>
      <c r="AM94">
        <f t="shared" si="52"/>
        <v>0.74250000000000005</v>
      </c>
      <c r="AN94">
        <f t="shared" si="53"/>
        <v>3286878000</v>
      </c>
      <c r="AO94">
        <f t="shared" si="54"/>
        <v>262.31</v>
      </c>
      <c r="AP94">
        <f t="shared" si="55"/>
        <v>28497540</v>
      </c>
      <c r="AQ94">
        <f t="shared" si="56"/>
        <v>93.5</v>
      </c>
      <c r="AR94">
        <f t="shared" si="57"/>
        <v>315332140</v>
      </c>
      <c r="AS94">
        <f t="shared" si="58"/>
        <v>27.027000000000001</v>
      </c>
      <c r="AT94">
        <f t="shared" si="59"/>
        <v>105610900</v>
      </c>
      <c r="AU94">
        <f t="shared" si="60"/>
        <v>42.99</v>
      </c>
      <c r="AV94">
        <f t="shared" si="61"/>
        <v>10069500</v>
      </c>
    </row>
    <row r="95" spans="1:48" x14ac:dyDescent="0.3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  <c r="O95">
        <v>44.99</v>
      </c>
      <c r="P95">
        <v>18816200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W95">
        <f t="shared" si="37"/>
        <v>0</v>
      </c>
      <c r="X95">
        <f t="shared" si="38"/>
        <v>0</v>
      </c>
      <c r="Y95">
        <f t="shared" si="39"/>
        <v>0</v>
      </c>
      <c r="Z95">
        <f t="shared" si="40"/>
        <v>0</v>
      </c>
      <c r="AA95">
        <f t="shared" si="41"/>
        <v>0</v>
      </c>
      <c r="AB95">
        <f t="shared" si="42"/>
        <v>0</v>
      </c>
      <c r="AC95">
        <f t="shared" si="43"/>
        <v>0</v>
      </c>
      <c r="AD95">
        <f t="shared" si="44"/>
        <v>0</v>
      </c>
      <c r="AE95">
        <f t="shared" si="45"/>
        <v>0</v>
      </c>
      <c r="AF95">
        <f t="shared" si="46"/>
        <v>0</v>
      </c>
      <c r="AG95">
        <f t="shared" si="47"/>
        <v>0</v>
      </c>
      <c r="AH95">
        <f t="shared" si="48"/>
        <v>0</v>
      </c>
      <c r="AI95">
        <f t="shared" si="49"/>
        <v>0</v>
      </c>
      <c r="AJ95">
        <f t="shared" si="50"/>
        <v>0</v>
      </c>
      <c r="AK95">
        <f t="shared" si="51"/>
        <v>0</v>
      </c>
      <c r="AM95">
        <f t="shared" si="52"/>
        <v>0.73350000000000004</v>
      </c>
      <c r="AN95">
        <f t="shared" si="53"/>
        <v>1801654000</v>
      </c>
      <c r="AO95">
        <f t="shared" si="54"/>
        <v>270.01</v>
      </c>
      <c r="AP95">
        <f t="shared" si="55"/>
        <v>21565880</v>
      </c>
      <c r="AQ95">
        <f t="shared" si="56"/>
        <v>92.94</v>
      </c>
      <c r="AR95">
        <f t="shared" si="57"/>
        <v>166194120</v>
      </c>
      <c r="AS95">
        <f t="shared" si="58"/>
        <v>26.8</v>
      </c>
      <c r="AT95">
        <f t="shared" si="59"/>
        <v>52624300</v>
      </c>
      <c r="AU95">
        <f t="shared" si="60"/>
        <v>44.99</v>
      </c>
      <c r="AV95">
        <f t="shared" si="61"/>
        <v>18816200</v>
      </c>
    </row>
    <row r="96" spans="1:48" x14ac:dyDescent="0.3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  <c r="O96">
        <v>48</v>
      </c>
      <c r="P96">
        <v>14451000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W96">
        <f t="shared" si="37"/>
        <v>0</v>
      </c>
      <c r="X96">
        <f t="shared" si="38"/>
        <v>0</v>
      </c>
      <c r="Y96">
        <f t="shared" si="39"/>
        <v>0</v>
      </c>
      <c r="Z96">
        <f t="shared" si="40"/>
        <v>0</v>
      </c>
      <c r="AA96">
        <f t="shared" si="41"/>
        <v>0</v>
      </c>
      <c r="AB96">
        <f t="shared" si="42"/>
        <v>0</v>
      </c>
      <c r="AC96">
        <f t="shared" si="43"/>
        <v>0</v>
      </c>
      <c r="AD96">
        <f t="shared" si="44"/>
        <v>0</v>
      </c>
      <c r="AE96">
        <f t="shared" si="45"/>
        <v>0</v>
      </c>
      <c r="AF96">
        <f t="shared" si="46"/>
        <v>0</v>
      </c>
      <c r="AG96">
        <f t="shared" si="47"/>
        <v>0</v>
      </c>
      <c r="AH96">
        <f t="shared" si="48"/>
        <v>0</v>
      </c>
      <c r="AI96">
        <f t="shared" si="49"/>
        <v>0</v>
      </c>
      <c r="AJ96">
        <f t="shared" si="50"/>
        <v>0</v>
      </c>
      <c r="AK96">
        <f t="shared" si="51"/>
        <v>0</v>
      </c>
      <c r="AM96">
        <f t="shared" si="52"/>
        <v>0.74780000000000002</v>
      </c>
      <c r="AN96">
        <f t="shared" si="53"/>
        <v>2022337000</v>
      </c>
      <c r="AO96">
        <f t="shared" si="54"/>
        <v>265.27999999999997</v>
      </c>
      <c r="AP96">
        <f t="shared" si="55"/>
        <v>20405270</v>
      </c>
      <c r="AQ96">
        <f t="shared" si="56"/>
        <v>99.56</v>
      </c>
      <c r="AR96">
        <f t="shared" si="57"/>
        <v>271572450</v>
      </c>
      <c r="AS96">
        <f t="shared" si="58"/>
        <v>27.97</v>
      </c>
      <c r="AT96">
        <f t="shared" si="59"/>
        <v>71814700</v>
      </c>
      <c r="AU96">
        <f t="shared" si="60"/>
        <v>48</v>
      </c>
      <c r="AV96">
        <f t="shared" si="61"/>
        <v>14451000</v>
      </c>
    </row>
    <row r="97" spans="1:48" x14ac:dyDescent="0.3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  <c r="O97">
        <v>49.88</v>
      </c>
      <c r="P97">
        <v>23420700</v>
      </c>
      <c r="R97">
        <f t="shared" si="32"/>
        <v>0</v>
      </c>
      <c r="S97">
        <f t="shared" si="33"/>
        <v>0</v>
      </c>
      <c r="T97">
        <f t="shared" si="34"/>
        <v>0</v>
      </c>
      <c r="U97">
        <f t="shared" si="35"/>
        <v>0</v>
      </c>
      <c r="V97">
        <f t="shared" si="36"/>
        <v>0</v>
      </c>
      <c r="W97">
        <f t="shared" si="37"/>
        <v>0</v>
      </c>
      <c r="X97">
        <f t="shared" si="38"/>
        <v>0</v>
      </c>
      <c r="Y97">
        <f t="shared" si="39"/>
        <v>0</v>
      </c>
      <c r="Z97">
        <f t="shared" si="40"/>
        <v>0</v>
      </c>
      <c r="AA97">
        <f t="shared" si="41"/>
        <v>0</v>
      </c>
      <c r="AB97">
        <f t="shared" si="42"/>
        <v>0</v>
      </c>
      <c r="AC97">
        <f t="shared" si="43"/>
        <v>0</v>
      </c>
      <c r="AD97">
        <f t="shared" si="44"/>
        <v>0</v>
      </c>
      <c r="AE97">
        <f t="shared" si="45"/>
        <v>0</v>
      </c>
      <c r="AF97">
        <f t="shared" si="46"/>
        <v>0</v>
      </c>
      <c r="AG97">
        <f t="shared" si="47"/>
        <v>0</v>
      </c>
      <c r="AH97">
        <f t="shared" si="48"/>
        <v>0</v>
      </c>
      <c r="AI97">
        <f t="shared" si="49"/>
        <v>0</v>
      </c>
      <c r="AJ97">
        <f t="shared" si="50"/>
        <v>0</v>
      </c>
      <c r="AK97">
        <f t="shared" si="51"/>
        <v>0</v>
      </c>
      <c r="AM97">
        <f t="shared" si="52"/>
        <v>0.78800000000000003</v>
      </c>
      <c r="AN97">
        <f t="shared" si="53"/>
        <v>4725824000</v>
      </c>
      <c r="AO97">
        <f t="shared" si="54"/>
        <v>262.44</v>
      </c>
      <c r="AP97">
        <f t="shared" si="55"/>
        <v>24914920</v>
      </c>
      <c r="AQ97">
        <f t="shared" si="56"/>
        <v>103.48</v>
      </c>
      <c r="AR97">
        <f t="shared" si="57"/>
        <v>424892820</v>
      </c>
      <c r="AS97">
        <f t="shared" si="58"/>
        <v>28.702999999999999</v>
      </c>
      <c r="AT97">
        <f t="shared" si="59"/>
        <v>85620800</v>
      </c>
      <c r="AU97">
        <f t="shared" si="60"/>
        <v>49.88</v>
      </c>
      <c r="AV97">
        <f t="shared" si="61"/>
        <v>23420700</v>
      </c>
    </row>
    <row r="98" spans="1:48" x14ac:dyDescent="0.3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  <c r="O98">
        <v>53.3</v>
      </c>
      <c r="P98">
        <v>14765400</v>
      </c>
      <c r="R98">
        <f t="shared" si="32"/>
        <v>0</v>
      </c>
      <c r="S98">
        <f t="shared" si="33"/>
        <v>0</v>
      </c>
      <c r="T98">
        <f t="shared" si="34"/>
        <v>0</v>
      </c>
      <c r="U98">
        <f t="shared" si="35"/>
        <v>0</v>
      </c>
      <c r="V98">
        <f t="shared" si="36"/>
        <v>0</v>
      </c>
      <c r="W98">
        <f t="shared" si="37"/>
        <v>0</v>
      </c>
      <c r="X98">
        <f t="shared" si="38"/>
        <v>0</v>
      </c>
      <c r="Y98">
        <f t="shared" si="39"/>
        <v>0</v>
      </c>
      <c r="Z98">
        <f t="shared" si="40"/>
        <v>0</v>
      </c>
      <c r="AA98">
        <f t="shared" si="41"/>
        <v>0</v>
      </c>
      <c r="AB98">
        <f t="shared" si="42"/>
        <v>0</v>
      </c>
      <c r="AC98">
        <f t="shared" si="43"/>
        <v>0</v>
      </c>
      <c r="AD98">
        <f t="shared" si="44"/>
        <v>0</v>
      </c>
      <c r="AE98">
        <f t="shared" si="45"/>
        <v>0</v>
      </c>
      <c r="AF98">
        <f t="shared" si="46"/>
        <v>0</v>
      </c>
      <c r="AG98">
        <f t="shared" si="47"/>
        <v>0</v>
      </c>
      <c r="AH98">
        <f t="shared" si="48"/>
        <v>0</v>
      </c>
      <c r="AI98">
        <f t="shared" si="49"/>
        <v>0</v>
      </c>
      <c r="AJ98">
        <f t="shared" si="50"/>
        <v>0</v>
      </c>
      <c r="AK98">
        <f t="shared" si="51"/>
        <v>0</v>
      </c>
      <c r="AM98">
        <f t="shared" si="52"/>
        <v>0.78300000000000003</v>
      </c>
      <c r="AN98">
        <f t="shared" si="53"/>
        <v>1984377000</v>
      </c>
      <c r="AO98">
        <f t="shared" si="54"/>
        <v>272.62</v>
      </c>
      <c r="AP98">
        <f t="shared" si="55"/>
        <v>30838440</v>
      </c>
      <c r="AQ98">
        <f t="shared" si="56"/>
        <v>103.67</v>
      </c>
      <c r="AR98">
        <f t="shared" si="57"/>
        <v>422720880</v>
      </c>
      <c r="AS98">
        <f t="shared" si="58"/>
        <v>29.492000000000001</v>
      </c>
      <c r="AT98">
        <f t="shared" si="59"/>
        <v>97260900</v>
      </c>
      <c r="AU98">
        <f t="shared" si="60"/>
        <v>53.3</v>
      </c>
      <c r="AV98">
        <f t="shared" si="61"/>
        <v>14765400</v>
      </c>
    </row>
    <row r="99" spans="1:48" x14ac:dyDescent="0.3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  <c r="O99">
        <v>53.8</v>
      </c>
      <c r="P99">
        <v>17130000</v>
      </c>
      <c r="R99">
        <f t="shared" si="32"/>
        <v>0</v>
      </c>
      <c r="S99">
        <f t="shared" si="33"/>
        <v>0</v>
      </c>
      <c r="T99">
        <f t="shared" si="34"/>
        <v>0</v>
      </c>
      <c r="U99">
        <f t="shared" si="35"/>
        <v>0</v>
      </c>
      <c r="V99">
        <f t="shared" si="36"/>
        <v>0</v>
      </c>
      <c r="W99">
        <f t="shared" si="37"/>
        <v>0</v>
      </c>
      <c r="X99">
        <f t="shared" si="38"/>
        <v>0</v>
      </c>
      <c r="Y99">
        <f t="shared" si="39"/>
        <v>0</v>
      </c>
      <c r="Z99">
        <f t="shared" si="40"/>
        <v>0</v>
      </c>
      <c r="AA99">
        <f t="shared" si="41"/>
        <v>0</v>
      </c>
      <c r="AB99">
        <f t="shared" si="42"/>
        <v>0</v>
      </c>
      <c r="AC99">
        <f t="shared" si="43"/>
        <v>0</v>
      </c>
      <c r="AD99">
        <f t="shared" si="44"/>
        <v>0</v>
      </c>
      <c r="AE99">
        <f t="shared" si="45"/>
        <v>0</v>
      </c>
      <c r="AF99">
        <f t="shared" si="46"/>
        <v>0</v>
      </c>
      <c r="AG99">
        <f t="shared" si="47"/>
        <v>0</v>
      </c>
      <c r="AH99">
        <f t="shared" si="48"/>
        <v>0</v>
      </c>
      <c r="AI99">
        <f t="shared" si="49"/>
        <v>0</v>
      </c>
      <c r="AJ99">
        <f t="shared" si="50"/>
        <v>0</v>
      </c>
      <c r="AK99">
        <f t="shared" si="51"/>
        <v>0</v>
      </c>
      <c r="AM99">
        <f t="shared" si="52"/>
        <v>0.75</v>
      </c>
      <c r="AN99">
        <f t="shared" si="53"/>
        <v>4883317000</v>
      </c>
      <c r="AO99">
        <f t="shared" si="54"/>
        <v>262.01</v>
      </c>
      <c r="AP99">
        <f t="shared" si="55"/>
        <v>36541950</v>
      </c>
      <c r="AQ99">
        <f t="shared" si="56"/>
        <v>108.36</v>
      </c>
      <c r="AR99">
        <f t="shared" si="57"/>
        <v>713159410</v>
      </c>
      <c r="AS99">
        <f t="shared" si="58"/>
        <v>31.387</v>
      </c>
      <c r="AT99">
        <f t="shared" si="59"/>
        <v>229955900</v>
      </c>
      <c r="AU99">
        <f t="shared" si="60"/>
        <v>53.8</v>
      </c>
      <c r="AV99">
        <f t="shared" si="61"/>
        <v>17130000</v>
      </c>
    </row>
    <row r="100" spans="1:48" x14ac:dyDescent="0.3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  <c r="O100">
        <v>55.9</v>
      </c>
      <c r="P100">
        <v>17991200</v>
      </c>
      <c r="R100">
        <f t="shared" si="32"/>
        <v>0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0</v>
      </c>
      <c r="Y100">
        <f t="shared" si="39"/>
        <v>0</v>
      </c>
      <c r="Z100">
        <f t="shared" si="40"/>
        <v>0</v>
      </c>
      <c r="AA100">
        <f t="shared" si="41"/>
        <v>0</v>
      </c>
      <c r="AB100">
        <f t="shared" si="42"/>
        <v>0</v>
      </c>
      <c r="AC100">
        <f t="shared" si="43"/>
        <v>0</v>
      </c>
      <c r="AD100">
        <f t="shared" si="44"/>
        <v>0</v>
      </c>
      <c r="AE100">
        <f t="shared" si="45"/>
        <v>0</v>
      </c>
      <c r="AF100">
        <f t="shared" si="46"/>
        <v>0</v>
      </c>
      <c r="AG100">
        <f t="shared" si="47"/>
        <v>0</v>
      </c>
      <c r="AH100">
        <f t="shared" si="48"/>
        <v>0</v>
      </c>
      <c r="AI100">
        <f t="shared" si="49"/>
        <v>0</v>
      </c>
      <c r="AJ100">
        <f t="shared" si="50"/>
        <v>0</v>
      </c>
      <c r="AK100">
        <f t="shared" si="51"/>
        <v>0</v>
      </c>
      <c r="AM100">
        <f t="shared" si="52"/>
        <v>0.71899999999999997</v>
      </c>
      <c r="AN100">
        <f t="shared" si="53"/>
        <v>3100339000</v>
      </c>
      <c r="AO100">
        <f t="shared" si="54"/>
        <v>255.61</v>
      </c>
      <c r="AP100">
        <f t="shared" si="55"/>
        <v>29534800</v>
      </c>
      <c r="AQ100">
        <f t="shared" si="56"/>
        <v>107.08</v>
      </c>
      <c r="AR100">
        <f t="shared" si="57"/>
        <v>397384010</v>
      </c>
      <c r="AS100">
        <f t="shared" si="58"/>
        <v>30.12</v>
      </c>
      <c r="AT100">
        <f t="shared" si="59"/>
        <v>128740500</v>
      </c>
      <c r="AU100">
        <f t="shared" si="60"/>
        <v>55.9</v>
      </c>
      <c r="AV100">
        <f t="shared" si="61"/>
        <v>17991200</v>
      </c>
    </row>
    <row r="101" spans="1:48" x14ac:dyDescent="0.3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  <c r="O101">
        <v>58.7</v>
      </c>
      <c r="P101">
        <v>15517700</v>
      </c>
      <c r="R101">
        <f t="shared" si="32"/>
        <v>0</v>
      </c>
      <c r="S101">
        <f t="shared" si="33"/>
        <v>0</v>
      </c>
      <c r="T101">
        <f t="shared" si="34"/>
        <v>0</v>
      </c>
      <c r="U101">
        <f t="shared" si="35"/>
        <v>0</v>
      </c>
      <c r="V101">
        <f t="shared" si="36"/>
        <v>0</v>
      </c>
      <c r="W101">
        <f t="shared" si="37"/>
        <v>0</v>
      </c>
      <c r="X101">
        <f t="shared" si="38"/>
        <v>0</v>
      </c>
      <c r="Y101">
        <f t="shared" si="39"/>
        <v>0</v>
      </c>
      <c r="Z101">
        <f t="shared" si="40"/>
        <v>0</v>
      </c>
      <c r="AA101">
        <f t="shared" si="41"/>
        <v>0</v>
      </c>
      <c r="AB101">
        <f t="shared" si="42"/>
        <v>0</v>
      </c>
      <c r="AC101">
        <f t="shared" si="43"/>
        <v>0</v>
      </c>
      <c r="AD101">
        <f t="shared" si="44"/>
        <v>0</v>
      </c>
      <c r="AE101">
        <f t="shared" si="45"/>
        <v>0</v>
      </c>
      <c r="AF101">
        <f t="shared" si="46"/>
        <v>0</v>
      </c>
      <c r="AG101">
        <f t="shared" si="47"/>
        <v>0</v>
      </c>
      <c r="AH101">
        <f t="shared" si="48"/>
        <v>0</v>
      </c>
      <c r="AI101">
        <f t="shared" si="49"/>
        <v>0</v>
      </c>
      <c r="AJ101">
        <f t="shared" si="50"/>
        <v>0</v>
      </c>
      <c r="AK101">
        <f t="shared" si="51"/>
        <v>0</v>
      </c>
      <c r="AM101">
        <f t="shared" si="52"/>
        <v>0.7137</v>
      </c>
      <c r="AN101">
        <f t="shared" si="53"/>
        <v>3063796000</v>
      </c>
      <c r="AO101">
        <f t="shared" si="54"/>
        <v>255.07</v>
      </c>
      <c r="AP101">
        <f t="shared" si="55"/>
        <v>34712630</v>
      </c>
      <c r="AQ101">
        <f t="shared" si="56"/>
        <v>105.08</v>
      </c>
      <c r="AR101">
        <f t="shared" si="57"/>
        <v>476378090</v>
      </c>
      <c r="AS101">
        <f t="shared" si="58"/>
        <v>30.396000000000001</v>
      </c>
      <c r="AT101">
        <f t="shared" si="59"/>
        <v>137731600</v>
      </c>
      <c r="AU101">
        <f t="shared" si="60"/>
        <v>58.7</v>
      </c>
      <c r="AV101">
        <f t="shared" si="61"/>
        <v>15517700</v>
      </c>
    </row>
    <row r="102" spans="1:48" x14ac:dyDescent="0.3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  <c r="O102">
        <v>55.3</v>
      </c>
      <c r="P102">
        <v>9588800</v>
      </c>
      <c r="R102">
        <f t="shared" si="32"/>
        <v>0</v>
      </c>
      <c r="S102">
        <f t="shared" si="33"/>
        <v>0</v>
      </c>
      <c r="T102">
        <f t="shared" si="34"/>
        <v>0</v>
      </c>
      <c r="U102">
        <f t="shared" si="35"/>
        <v>0</v>
      </c>
      <c r="V102">
        <f t="shared" si="36"/>
        <v>0</v>
      </c>
      <c r="W102">
        <f t="shared" si="37"/>
        <v>0</v>
      </c>
      <c r="X102">
        <f t="shared" si="38"/>
        <v>0</v>
      </c>
      <c r="Y102">
        <f t="shared" si="39"/>
        <v>0</v>
      </c>
      <c r="Z102">
        <f t="shared" si="40"/>
        <v>0</v>
      </c>
      <c r="AA102">
        <f t="shared" si="41"/>
        <v>0</v>
      </c>
      <c r="AB102">
        <f t="shared" si="42"/>
        <v>0</v>
      </c>
      <c r="AC102">
        <f t="shared" si="43"/>
        <v>0</v>
      </c>
      <c r="AD102">
        <f t="shared" si="44"/>
        <v>0</v>
      </c>
      <c r="AE102">
        <f t="shared" si="45"/>
        <v>0</v>
      </c>
      <c r="AF102">
        <f t="shared" si="46"/>
        <v>0</v>
      </c>
      <c r="AG102">
        <f t="shared" si="47"/>
        <v>0</v>
      </c>
      <c r="AH102">
        <f t="shared" si="48"/>
        <v>0</v>
      </c>
      <c r="AI102">
        <f t="shared" si="49"/>
        <v>0</v>
      </c>
      <c r="AJ102">
        <f t="shared" si="50"/>
        <v>0</v>
      </c>
      <c r="AK102">
        <f t="shared" si="51"/>
        <v>0</v>
      </c>
      <c r="AM102">
        <f t="shared" si="52"/>
        <v>0.69720000000000004</v>
      </c>
      <c r="AN102">
        <f t="shared" si="53"/>
        <v>2380662000</v>
      </c>
      <c r="AO102">
        <f t="shared" si="54"/>
        <v>252.06</v>
      </c>
      <c r="AP102">
        <f t="shared" si="55"/>
        <v>24329660</v>
      </c>
      <c r="AQ102">
        <f t="shared" si="56"/>
        <v>106.12</v>
      </c>
      <c r="AR102">
        <f t="shared" si="57"/>
        <v>354024230</v>
      </c>
      <c r="AS102">
        <f t="shared" si="58"/>
        <v>29.088999999999999</v>
      </c>
      <c r="AT102">
        <f t="shared" si="59"/>
        <v>93809400</v>
      </c>
      <c r="AU102">
        <f t="shared" si="60"/>
        <v>55.3</v>
      </c>
      <c r="AV102">
        <f t="shared" si="61"/>
        <v>9588800</v>
      </c>
    </row>
    <row r="103" spans="1:48" x14ac:dyDescent="0.3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  <c r="O103">
        <v>52.42</v>
      </c>
      <c r="P103">
        <v>7082500</v>
      </c>
      <c r="R103">
        <f t="shared" si="32"/>
        <v>0</v>
      </c>
      <c r="S103">
        <f t="shared" si="33"/>
        <v>0</v>
      </c>
      <c r="T103">
        <f t="shared" si="34"/>
        <v>0</v>
      </c>
      <c r="U103">
        <f t="shared" si="35"/>
        <v>0</v>
      </c>
      <c r="V103">
        <f t="shared" si="36"/>
        <v>0</v>
      </c>
      <c r="W103">
        <f t="shared" si="37"/>
        <v>0</v>
      </c>
      <c r="X103">
        <f t="shared" si="38"/>
        <v>0</v>
      </c>
      <c r="Y103">
        <f t="shared" si="39"/>
        <v>0</v>
      </c>
      <c r="Z103">
        <f t="shared" si="40"/>
        <v>0</v>
      </c>
      <c r="AA103">
        <f t="shared" si="41"/>
        <v>0</v>
      </c>
      <c r="AB103">
        <f t="shared" si="42"/>
        <v>0</v>
      </c>
      <c r="AC103">
        <f t="shared" si="43"/>
        <v>0</v>
      </c>
      <c r="AD103">
        <f t="shared" si="44"/>
        <v>0</v>
      </c>
      <c r="AE103">
        <f t="shared" si="45"/>
        <v>0</v>
      </c>
      <c r="AF103">
        <f t="shared" si="46"/>
        <v>0</v>
      </c>
      <c r="AG103">
        <f t="shared" si="47"/>
        <v>0</v>
      </c>
      <c r="AH103">
        <f t="shared" si="48"/>
        <v>0</v>
      </c>
      <c r="AI103">
        <f t="shared" si="49"/>
        <v>0</v>
      </c>
      <c r="AJ103">
        <f t="shared" si="50"/>
        <v>0</v>
      </c>
      <c r="AK103">
        <f t="shared" si="51"/>
        <v>0</v>
      </c>
      <c r="AM103">
        <f t="shared" si="52"/>
        <v>0.68020000000000003</v>
      </c>
      <c r="AN103">
        <f t="shared" si="53"/>
        <v>1735439000</v>
      </c>
      <c r="AO103">
        <f t="shared" si="54"/>
        <v>241.88</v>
      </c>
      <c r="AP103">
        <f t="shared" si="55"/>
        <v>20257480</v>
      </c>
      <c r="AQ103">
        <f t="shared" si="56"/>
        <v>103.09</v>
      </c>
      <c r="AR103">
        <f t="shared" si="57"/>
        <v>326062830</v>
      </c>
      <c r="AS103">
        <f t="shared" si="58"/>
        <v>28.584</v>
      </c>
      <c r="AT103">
        <f t="shared" si="59"/>
        <v>103843200</v>
      </c>
      <c r="AU103">
        <f t="shared" si="60"/>
        <v>52.42</v>
      </c>
      <c r="AV103">
        <f t="shared" si="61"/>
        <v>7082500</v>
      </c>
    </row>
    <row r="104" spans="1:48" x14ac:dyDescent="0.3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  <c r="O104">
        <v>56.1</v>
      </c>
      <c r="P104">
        <v>9578900</v>
      </c>
      <c r="R104">
        <f t="shared" si="32"/>
        <v>0</v>
      </c>
      <c r="S104">
        <f t="shared" si="33"/>
        <v>0</v>
      </c>
      <c r="T104">
        <f t="shared" si="34"/>
        <v>0</v>
      </c>
      <c r="U104">
        <f t="shared" si="35"/>
        <v>0</v>
      </c>
      <c r="V104">
        <f t="shared" si="36"/>
        <v>0</v>
      </c>
      <c r="W104">
        <f t="shared" si="37"/>
        <v>0</v>
      </c>
      <c r="X104">
        <f t="shared" si="38"/>
        <v>0</v>
      </c>
      <c r="Y104">
        <f t="shared" si="39"/>
        <v>0</v>
      </c>
      <c r="Z104">
        <f t="shared" si="40"/>
        <v>0</v>
      </c>
      <c r="AA104">
        <f t="shared" si="41"/>
        <v>0</v>
      </c>
      <c r="AB104">
        <f t="shared" si="42"/>
        <v>0</v>
      </c>
      <c r="AC104">
        <f t="shared" si="43"/>
        <v>0</v>
      </c>
      <c r="AD104">
        <f t="shared" si="44"/>
        <v>0</v>
      </c>
      <c r="AE104">
        <f t="shared" si="45"/>
        <v>0</v>
      </c>
      <c r="AF104">
        <f t="shared" si="46"/>
        <v>0</v>
      </c>
      <c r="AG104">
        <f t="shared" si="47"/>
        <v>0</v>
      </c>
      <c r="AH104">
        <f t="shared" si="48"/>
        <v>0</v>
      </c>
      <c r="AI104">
        <f t="shared" si="49"/>
        <v>0</v>
      </c>
      <c r="AJ104">
        <f t="shared" si="50"/>
        <v>0</v>
      </c>
      <c r="AK104">
        <f t="shared" si="51"/>
        <v>0</v>
      </c>
      <c r="AM104">
        <f t="shared" si="52"/>
        <v>0.68500000000000005</v>
      </c>
      <c r="AN104">
        <f t="shared" si="53"/>
        <v>1466741000</v>
      </c>
      <c r="AO104">
        <f t="shared" si="54"/>
        <v>248.31</v>
      </c>
      <c r="AP104">
        <f t="shared" si="55"/>
        <v>16985070</v>
      </c>
      <c r="AQ104">
        <f t="shared" si="56"/>
        <v>105.31</v>
      </c>
      <c r="AR104">
        <f t="shared" si="57"/>
        <v>246415630</v>
      </c>
      <c r="AS104">
        <f t="shared" si="58"/>
        <v>29.135999999999999</v>
      </c>
      <c r="AT104">
        <f t="shared" si="59"/>
        <v>70659800</v>
      </c>
      <c r="AU104">
        <f t="shared" si="60"/>
        <v>56.1</v>
      </c>
      <c r="AV104">
        <f t="shared" si="61"/>
        <v>9578900</v>
      </c>
    </row>
    <row r="105" spans="1:48" x14ac:dyDescent="0.3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  <c r="O105">
        <v>54.39</v>
      </c>
      <c r="P105">
        <v>12785400</v>
      </c>
      <c r="R105">
        <f t="shared" si="32"/>
        <v>0</v>
      </c>
      <c r="S105">
        <f t="shared" si="33"/>
        <v>0</v>
      </c>
      <c r="T105">
        <f t="shared" si="34"/>
        <v>0</v>
      </c>
      <c r="U105">
        <f t="shared" si="35"/>
        <v>0</v>
      </c>
      <c r="V105">
        <f t="shared" si="36"/>
        <v>0</v>
      </c>
      <c r="W105">
        <f t="shared" si="37"/>
        <v>0</v>
      </c>
      <c r="X105">
        <f t="shared" si="38"/>
        <v>0</v>
      </c>
      <c r="Y105">
        <f t="shared" si="39"/>
        <v>0</v>
      </c>
      <c r="Z105">
        <f t="shared" si="40"/>
        <v>0</v>
      </c>
      <c r="AA105">
        <f t="shared" si="41"/>
        <v>0</v>
      </c>
      <c r="AB105">
        <f t="shared" si="42"/>
        <v>0</v>
      </c>
      <c r="AC105">
        <f t="shared" si="43"/>
        <v>0</v>
      </c>
      <c r="AD105">
        <f t="shared" si="44"/>
        <v>0</v>
      </c>
      <c r="AE105">
        <f t="shared" si="45"/>
        <v>0</v>
      </c>
      <c r="AF105">
        <f t="shared" si="46"/>
        <v>0</v>
      </c>
      <c r="AG105">
        <f t="shared" si="47"/>
        <v>0</v>
      </c>
      <c r="AH105">
        <f t="shared" si="48"/>
        <v>0</v>
      </c>
      <c r="AI105">
        <f t="shared" si="49"/>
        <v>0</v>
      </c>
      <c r="AJ105">
        <f t="shared" si="50"/>
        <v>0</v>
      </c>
      <c r="AK105">
        <f t="shared" si="51"/>
        <v>0</v>
      </c>
      <c r="AM105">
        <f t="shared" si="52"/>
        <v>0.66049999999999998</v>
      </c>
      <c r="AN105">
        <f t="shared" si="53"/>
        <v>2177384000</v>
      </c>
      <c r="AO105">
        <f t="shared" si="54"/>
        <v>242.54</v>
      </c>
      <c r="AP105">
        <f t="shared" si="55"/>
        <v>21131390</v>
      </c>
      <c r="AQ105">
        <f t="shared" si="56"/>
        <v>104.42</v>
      </c>
      <c r="AR105">
        <f t="shared" si="57"/>
        <v>344496610</v>
      </c>
      <c r="AS105">
        <f t="shared" si="58"/>
        <v>28.885999999999999</v>
      </c>
      <c r="AT105">
        <f t="shared" si="59"/>
        <v>119607600</v>
      </c>
      <c r="AU105">
        <f t="shared" si="60"/>
        <v>54.39</v>
      </c>
      <c r="AV105">
        <f t="shared" si="61"/>
        <v>12785400</v>
      </c>
    </row>
    <row r="106" spans="1:48" x14ac:dyDescent="0.3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  <c r="O106">
        <v>52.5</v>
      </c>
      <c r="P106">
        <v>5345100</v>
      </c>
      <c r="R106">
        <f t="shared" si="32"/>
        <v>0</v>
      </c>
      <c r="S106">
        <f t="shared" si="33"/>
        <v>0</v>
      </c>
      <c r="T106">
        <f t="shared" si="34"/>
        <v>0</v>
      </c>
      <c r="U106">
        <f t="shared" si="35"/>
        <v>0</v>
      </c>
      <c r="V106">
        <f t="shared" si="36"/>
        <v>0</v>
      </c>
      <c r="W106">
        <f t="shared" si="37"/>
        <v>0</v>
      </c>
      <c r="X106">
        <f t="shared" si="38"/>
        <v>0</v>
      </c>
      <c r="Y106">
        <f t="shared" si="39"/>
        <v>0</v>
      </c>
      <c r="Z106">
        <f t="shared" si="40"/>
        <v>0</v>
      </c>
      <c r="AA106">
        <f t="shared" si="41"/>
        <v>0</v>
      </c>
      <c r="AB106">
        <f t="shared" si="42"/>
        <v>0</v>
      </c>
      <c r="AC106">
        <f t="shared" si="43"/>
        <v>0</v>
      </c>
      <c r="AD106">
        <f t="shared" si="44"/>
        <v>0</v>
      </c>
      <c r="AE106">
        <f t="shared" si="45"/>
        <v>0</v>
      </c>
      <c r="AF106">
        <f t="shared" si="46"/>
        <v>0</v>
      </c>
      <c r="AG106">
        <f t="shared" si="47"/>
        <v>0</v>
      </c>
      <c r="AH106">
        <f t="shared" si="48"/>
        <v>0</v>
      </c>
      <c r="AI106">
        <f t="shared" si="49"/>
        <v>0</v>
      </c>
      <c r="AJ106">
        <f t="shared" si="50"/>
        <v>0</v>
      </c>
      <c r="AK106">
        <f t="shared" si="51"/>
        <v>0</v>
      </c>
      <c r="AM106">
        <f t="shared" si="52"/>
        <v>0.62749999999999995</v>
      </c>
      <c r="AN106">
        <f t="shared" si="53"/>
        <v>3932059000</v>
      </c>
      <c r="AO106">
        <f t="shared" si="54"/>
        <v>237.59</v>
      </c>
      <c r="AP106">
        <f t="shared" si="55"/>
        <v>29823740</v>
      </c>
      <c r="AQ106">
        <f t="shared" si="56"/>
        <v>99.37</v>
      </c>
      <c r="AR106">
        <f t="shared" si="57"/>
        <v>557294640</v>
      </c>
      <c r="AS106">
        <f t="shared" si="58"/>
        <v>27.251999999999999</v>
      </c>
      <c r="AT106">
        <f t="shared" si="59"/>
        <v>125973000</v>
      </c>
      <c r="AU106">
        <f t="shared" si="60"/>
        <v>52.5</v>
      </c>
      <c r="AV106">
        <f t="shared" si="61"/>
        <v>5345100</v>
      </c>
    </row>
    <row r="107" spans="1:48" x14ac:dyDescent="0.3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  <c r="O107">
        <v>52.99</v>
      </c>
      <c r="P107">
        <v>10180600</v>
      </c>
      <c r="R107">
        <f t="shared" si="32"/>
        <v>0</v>
      </c>
      <c r="S107">
        <f t="shared" si="33"/>
        <v>0</v>
      </c>
      <c r="T107">
        <f t="shared" si="34"/>
        <v>0</v>
      </c>
      <c r="U107">
        <f t="shared" si="35"/>
        <v>0</v>
      </c>
      <c r="V107">
        <f t="shared" si="36"/>
        <v>0</v>
      </c>
      <c r="W107">
        <f t="shared" si="37"/>
        <v>0</v>
      </c>
      <c r="X107">
        <f t="shared" si="38"/>
        <v>0</v>
      </c>
      <c r="Y107">
        <f t="shared" si="39"/>
        <v>0</v>
      </c>
      <c r="Z107">
        <f t="shared" si="40"/>
        <v>0</v>
      </c>
      <c r="AA107">
        <f t="shared" si="41"/>
        <v>0</v>
      </c>
      <c r="AB107">
        <f t="shared" si="42"/>
        <v>0</v>
      </c>
      <c r="AC107">
        <f t="shared" si="43"/>
        <v>0</v>
      </c>
      <c r="AD107">
        <f t="shared" si="44"/>
        <v>0</v>
      </c>
      <c r="AE107">
        <f t="shared" si="45"/>
        <v>0</v>
      </c>
      <c r="AF107">
        <f t="shared" si="46"/>
        <v>0</v>
      </c>
      <c r="AG107">
        <f t="shared" si="47"/>
        <v>0</v>
      </c>
      <c r="AH107">
        <f t="shared" si="48"/>
        <v>0</v>
      </c>
      <c r="AI107">
        <f t="shared" si="49"/>
        <v>0</v>
      </c>
      <c r="AJ107">
        <f t="shared" si="50"/>
        <v>0</v>
      </c>
      <c r="AK107">
        <f t="shared" si="51"/>
        <v>0</v>
      </c>
      <c r="AM107">
        <f t="shared" si="52"/>
        <v>0.61360000000000003</v>
      </c>
      <c r="AN107">
        <f t="shared" si="53"/>
        <v>4013900000</v>
      </c>
      <c r="AO107">
        <f t="shared" si="54"/>
        <v>238.66</v>
      </c>
      <c r="AP107">
        <f t="shared" si="55"/>
        <v>29334590</v>
      </c>
      <c r="AQ107">
        <f t="shared" si="56"/>
        <v>98.86</v>
      </c>
      <c r="AR107">
        <f t="shared" si="57"/>
        <v>476072480</v>
      </c>
      <c r="AS107">
        <f t="shared" si="58"/>
        <v>27.818000000000001</v>
      </c>
      <c r="AT107">
        <f t="shared" si="59"/>
        <v>107931400</v>
      </c>
      <c r="AU107">
        <f t="shared" si="60"/>
        <v>52.99</v>
      </c>
      <c r="AV107">
        <f t="shared" si="61"/>
        <v>10180600</v>
      </c>
    </row>
    <row r="108" spans="1:48" x14ac:dyDescent="0.3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  <c r="O108">
        <v>54.8</v>
      </c>
      <c r="P108">
        <v>10537500</v>
      </c>
      <c r="R108">
        <f t="shared" si="32"/>
        <v>0</v>
      </c>
      <c r="S108">
        <f t="shared" si="33"/>
        <v>0</v>
      </c>
      <c r="T108">
        <f t="shared" si="34"/>
        <v>0</v>
      </c>
      <c r="U108">
        <f t="shared" si="35"/>
        <v>0</v>
      </c>
      <c r="V108">
        <f t="shared" si="36"/>
        <v>0</v>
      </c>
      <c r="W108">
        <f t="shared" si="37"/>
        <v>0</v>
      </c>
      <c r="X108">
        <f t="shared" si="38"/>
        <v>0</v>
      </c>
      <c r="Y108">
        <f t="shared" si="39"/>
        <v>0</v>
      </c>
      <c r="Z108">
        <f t="shared" si="40"/>
        <v>0</v>
      </c>
      <c r="AA108">
        <f t="shared" si="41"/>
        <v>0</v>
      </c>
      <c r="AB108">
        <f t="shared" si="42"/>
        <v>0</v>
      </c>
      <c r="AC108">
        <f t="shared" si="43"/>
        <v>0</v>
      </c>
      <c r="AD108">
        <f t="shared" si="44"/>
        <v>0</v>
      </c>
      <c r="AE108">
        <f t="shared" si="45"/>
        <v>0</v>
      </c>
      <c r="AF108">
        <f t="shared" si="46"/>
        <v>0</v>
      </c>
      <c r="AG108">
        <f t="shared" si="47"/>
        <v>0</v>
      </c>
      <c r="AH108">
        <f t="shared" si="48"/>
        <v>0</v>
      </c>
      <c r="AI108">
        <f t="shared" si="49"/>
        <v>0</v>
      </c>
      <c r="AJ108">
        <f t="shared" si="50"/>
        <v>0</v>
      </c>
      <c r="AK108">
        <f t="shared" si="51"/>
        <v>0</v>
      </c>
      <c r="AM108">
        <f t="shared" si="52"/>
        <v>0.55200000000000005</v>
      </c>
      <c r="AN108">
        <f t="shared" si="53"/>
        <v>2799261000</v>
      </c>
      <c r="AO108">
        <f t="shared" si="54"/>
        <v>230.87</v>
      </c>
      <c r="AP108">
        <f t="shared" si="55"/>
        <v>28895580</v>
      </c>
      <c r="AQ108">
        <f t="shared" si="56"/>
        <v>99.26</v>
      </c>
      <c r="AR108">
        <f t="shared" si="57"/>
        <v>355278600</v>
      </c>
      <c r="AS108">
        <f t="shared" si="58"/>
        <v>29.849</v>
      </c>
      <c r="AT108">
        <f t="shared" si="59"/>
        <v>170657100</v>
      </c>
      <c r="AU108">
        <f t="shared" si="60"/>
        <v>54.8</v>
      </c>
      <c r="AV108">
        <f t="shared" si="61"/>
        <v>10537500</v>
      </c>
    </row>
    <row r="109" spans="1:48" x14ac:dyDescent="0.3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  <c r="O109">
        <v>52.3</v>
      </c>
      <c r="P109">
        <v>7732500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0</v>
      </c>
      <c r="X109">
        <f t="shared" si="38"/>
        <v>0</v>
      </c>
      <c r="Y109">
        <f t="shared" si="39"/>
        <v>0</v>
      </c>
      <c r="Z109">
        <f t="shared" si="40"/>
        <v>0</v>
      </c>
      <c r="AA109">
        <f t="shared" si="41"/>
        <v>0</v>
      </c>
      <c r="AB109">
        <f t="shared" si="42"/>
        <v>0</v>
      </c>
      <c r="AC109">
        <f t="shared" si="43"/>
        <v>0</v>
      </c>
      <c r="AD109">
        <f t="shared" si="44"/>
        <v>0</v>
      </c>
      <c r="AE109">
        <f t="shared" si="45"/>
        <v>0</v>
      </c>
      <c r="AF109">
        <f t="shared" si="46"/>
        <v>0</v>
      </c>
      <c r="AG109">
        <f t="shared" si="47"/>
        <v>0</v>
      </c>
      <c r="AH109">
        <f t="shared" si="48"/>
        <v>0</v>
      </c>
      <c r="AI109">
        <f t="shared" si="49"/>
        <v>0</v>
      </c>
      <c r="AJ109">
        <f t="shared" si="50"/>
        <v>0</v>
      </c>
      <c r="AK109">
        <f t="shared" si="51"/>
        <v>0</v>
      </c>
      <c r="AM109">
        <f t="shared" si="52"/>
        <v>0.50019999999999998</v>
      </c>
      <c r="AN109">
        <f t="shared" si="53"/>
        <v>4689113000</v>
      </c>
      <c r="AO109">
        <f t="shared" si="54"/>
        <v>223.41</v>
      </c>
      <c r="AP109">
        <f t="shared" si="55"/>
        <v>27870260</v>
      </c>
      <c r="AQ109">
        <f t="shared" si="56"/>
        <v>98.36</v>
      </c>
      <c r="AR109">
        <f t="shared" si="57"/>
        <v>322670030</v>
      </c>
      <c r="AS109">
        <f t="shared" si="58"/>
        <v>28.199000000000002</v>
      </c>
      <c r="AT109">
        <f t="shared" si="59"/>
        <v>105041900</v>
      </c>
      <c r="AU109">
        <f t="shared" si="60"/>
        <v>52.3</v>
      </c>
      <c r="AV109">
        <f t="shared" si="61"/>
        <v>7732500</v>
      </c>
    </row>
    <row r="110" spans="1:48" x14ac:dyDescent="0.3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  <c r="O110">
        <v>52.51</v>
      </c>
      <c r="P110">
        <v>7638400</v>
      </c>
      <c r="R110">
        <f t="shared" si="32"/>
        <v>0</v>
      </c>
      <c r="S110">
        <f t="shared" si="33"/>
        <v>1</v>
      </c>
      <c r="T110">
        <f t="shared" si="34"/>
        <v>0</v>
      </c>
      <c r="U110">
        <f t="shared" si="35"/>
        <v>0</v>
      </c>
      <c r="V110">
        <f t="shared" si="36"/>
        <v>0</v>
      </c>
      <c r="W110">
        <f t="shared" si="37"/>
        <v>0</v>
      </c>
      <c r="X110">
        <f t="shared" si="38"/>
        <v>0</v>
      </c>
      <c r="Y110">
        <f t="shared" si="39"/>
        <v>0</v>
      </c>
      <c r="Z110">
        <f t="shared" si="40"/>
        <v>0</v>
      </c>
      <c r="AA110">
        <f t="shared" si="41"/>
        <v>0</v>
      </c>
      <c r="AB110">
        <f t="shared" si="42"/>
        <v>0</v>
      </c>
      <c r="AC110">
        <f t="shared" si="43"/>
        <v>0</v>
      </c>
      <c r="AD110">
        <f t="shared" si="44"/>
        <v>0</v>
      </c>
      <c r="AE110">
        <f t="shared" si="45"/>
        <v>0</v>
      </c>
      <c r="AF110">
        <f t="shared" si="46"/>
        <v>0</v>
      </c>
      <c r="AG110">
        <f t="shared" si="47"/>
        <v>0</v>
      </c>
      <c r="AH110">
        <f t="shared" si="48"/>
        <v>0</v>
      </c>
      <c r="AI110">
        <f t="shared" si="49"/>
        <v>0</v>
      </c>
      <c r="AJ110">
        <f t="shared" si="50"/>
        <v>0</v>
      </c>
      <c r="AK110">
        <f t="shared" si="51"/>
        <v>0</v>
      </c>
      <c r="AM110">
        <f t="shared" si="52"/>
        <v>0.45369999999999999</v>
      </c>
      <c r="AN110">
        <f t="shared" si="53"/>
        <v>6231394000</v>
      </c>
      <c r="AO110">
        <f t="shared" si="54"/>
        <v>214.99</v>
      </c>
      <c r="AP110">
        <f t="shared" si="55"/>
        <v>28193510</v>
      </c>
      <c r="AQ110">
        <f t="shared" si="56"/>
        <v>96.4</v>
      </c>
      <c r="AR110">
        <f t="shared" si="57"/>
        <v>386182330</v>
      </c>
      <c r="AS110">
        <f t="shared" si="58"/>
        <v>27.68</v>
      </c>
      <c r="AT110">
        <f t="shared" si="59"/>
        <v>143730900</v>
      </c>
      <c r="AU110">
        <f t="shared" si="60"/>
        <v>52.51</v>
      </c>
      <c r="AV110">
        <f t="shared" si="61"/>
        <v>7638400</v>
      </c>
    </row>
    <row r="111" spans="1:48" x14ac:dyDescent="0.3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  <c r="O111">
        <v>52.7</v>
      </c>
      <c r="P111">
        <v>6691900</v>
      </c>
      <c r="R111">
        <f t="shared" si="32"/>
        <v>0</v>
      </c>
      <c r="S111">
        <f t="shared" si="33"/>
        <v>1</v>
      </c>
      <c r="T111">
        <f t="shared" si="34"/>
        <v>0</v>
      </c>
      <c r="U111">
        <f t="shared" si="35"/>
        <v>0</v>
      </c>
      <c r="V111">
        <f t="shared" si="36"/>
        <v>0</v>
      </c>
      <c r="W111">
        <f t="shared" si="37"/>
        <v>0</v>
      </c>
      <c r="X111">
        <f t="shared" si="38"/>
        <v>0</v>
      </c>
      <c r="Y111">
        <f t="shared" si="39"/>
        <v>0</v>
      </c>
      <c r="Z111">
        <f t="shared" si="40"/>
        <v>0</v>
      </c>
      <c r="AA111">
        <f t="shared" si="41"/>
        <v>0</v>
      </c>
      <c r="AB111">
        <f t="shared" si="42"/>
        <v>0</v>
      </c>
      <c r="AC111">
        <f t="shared" si="43"/>
        <v>0</v>
      </c>
      <c r="AD111">
        <f t="shared" si="44"/>
        <v>0</v>
      </c>
      <c r="AE111">
        <f t="shared" si="45"/>
        <v>0</v>
      </c>
      <c r="AF111">
        <f t="shared" si="46"/>
        <v>0</v>
      </c>
      <c r="AG111">
        <f t="shared" si="47"/>
        <v>0</v>
      </c>
      <c r="AH111">
        <f t="shared" si="48"/>
        <v>0</v>
      </c>
      <c r="AI111">
        <f t="shared" si="49"/>
        <v>0</v>
      </c>
      <c r="AJ111">
        <f t="shared" si="50"/>
        <v>0</v>
      </c>
      <c r="AK111">
        <f t="shared" si="51"/>
        <v>0</v>
      </c>
      <c r="AM111">
        <f t="shared" si="52"/>
        <v>0.51390000000000002</v>
      </c>
      <c r="AN111">
        <f t="shared" si="53"/>
        <v>6231394000</v>
      </c>
      <c r="AO111">
        <f t="shared" si="54"/>
        <v>214.8</v>
      </c>
      <c r="AP111">
        <f t="shared" si="55"/>
        <v>40549900</v>
      </c>
      <c r="AQ111">
        <f t="shared" si="56"/>
        <v>95.8</v>
      </c>
      <c r="AR111">
        <f t="shared" si="57"/>
        <v>377956060</v>
      </c>
      <c r="AS111">
        <f t="shared" si="58"/>
        <v>28.148</v>
      </c>
      <c r="AT111">
        <f t="shared" si="59"/>
        <v>205480100</v>
      </c>
      <c r="AU111">
        <f t="shared" si="60"/>
        <v>52.7</v>
      </c>
      <c r="AV111">
        <f t="shared" si="61"/>
        <v>6691900</v>
      </c>
    </row>
    <row r="112" spans="1:48" x14ac:dyDescent="0.3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  <c r="O112">
        <v>53</v>
      </c>
      <c r="P112">
        <v>3461000</v>
      </c>
      <c r="R112">
        <f t="shared" si="32"/>
        <v>0</v>
      </c>
      <c r="S112">
        <f t="shared" si="33"/>
        <v>0</v>
      </c>
      <c r="T112">
        <f t="shared" si="34"/>
        <v>0</v>
      </c>
      <c r="U112">
        <f t="shared" si="35"/>
        <v>0</v>
      </c>
      <c r="V112">
        <f t="shared" si="36"/>
        <v>0</v>
      </c>
      <c r="W112">
        <f t="shared" si="37"/>
        <v>0</v>
      </c>
      <c r="X112">
        <f t="shared" si="38"/>
        <v>0</v>
      </c>
      <c r="Y112">
        <f t="shared" si="39"/>
        <v>0</v>
      </c>
      <c r="Z112">
        <f t="shared" si="40"/>
        <v>0</v>
      </c>
      <c r="AA112">
        <f t="shared" si="41"/>
        <v>0</v>
      </c>
      <c r="AB112">
        <f t="shared" si="42"/>
        <v>0</v>
      </c>
      <c r="AC112">
        <f t="shared" si="43"/>
        <v>0</v>
      </c>
      <c r="AD112">
        <f t="shared" si="44"/>
        <v>0</v>
      </c>
      <c r="AE112">
        <f t="shared" si="45"/>
        <v>0</v>
      </c>
      <c r="AF112">
        <f t="shared" si="46"/>
        <v>0</v>
      </c>
      <c r="AG112">
        <f t="shared" si="47"/>
        <v>0</v>
      </c>
      <c r="AH112">
        <f t="shared" si="48"/>
        <v>0</v>
      </c>
      <c r="AI112">
        <f t="shared" si="49"/>
        <v>0</v>
      </c>
      <c r="AJ112">
        <f t="shared" si="50"/>
        <v>0</v>
      </c>
      <c r="AK112">
        <f t="shared" si="51"/>
        <v>0</v>
      </c>
      <c r="AM112">
        <f t="shared" si="52"/>
        <v>0.57669999999999999</v>
      </c>
      <c r="AN112">
        <f t="shared" si="53"/>
        <v>4707729000</v>
      </c>
      <c r="AO112">
        <f t="shared" si="54"/>
        <v>219.89</v>
      </c>
      <c r="AP112">
        <f t="shared" si="55"/>
        <v>17188160</v>
      </c>
      <c r="AQ112">
        <f t="shared" si="56"/>
        <v>103</v>
      </c>
      <c r="AR112">
        <f t="shared" si="57"/>
        <v>232756960</v>
      </c>
      <c r="AS112">
        <f t="shared" si="58"/>
        <v>26.646000000000001</v>
      </c>
      <c r="AT112">
        <f t="shared" si="59"/>
        <v>169841900</v>
      </c>
      <c r="AU112">
        <f t="shared" si="60"/>
        <v>53</v>
      </c>
      <c r="AV112">
        <f t="shared" si="61"/>
        <v>3461000</v>
      </c>
    </row>
    <row r="113" spans="1:48" x14ac:dyDescent="0.3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  <c r="O113">
        <v>51.7</v>
      </c>
      <c r="P113">
        <v>3781600</v>
      </c>
      <c r="R113">
        <f t="shared" si="32"/>
        <v>0</v>
      </c>
      <c r="S113">
        <f t="shared" si="33"/>
        <v>0</v>
      </c>
      <c r="T113">
        <f t="shared" si="34"/>
        <v>0</v>
      </c>
      <c r="U113">
        <f t="shared" si="35"/>
        <v>0</v>
      </c>
      <c r="V113">
        <f t="shared" si="36"/>
        <v>0</v>
      </c>
      <c r="W113">
        <f t="shared" si="37"/>
        <v>0</v>
      </c>
      <c r="X113">
        <f t="shared" si="38"/>
        <v>0</v>
      </c>
      <c r="Y113">
        <f t="shared" si="39"/>
        <v>0</v>
      </c>
      <c r="Z113">
        <f t="shared" si="40"/>
        <v>0</v>
      </c>
      <c r="AA113">
        <f t="shared" si="41"/>
        <v>0</v>
      </c>
      <c r="AB113">
        <f t="shared" si="42"/>
        <v>0</v>
      </c>
      <c r="AC113">
        <f t="shared" si="43"/>
        <v>0</v>
      </c>
      <c r="AD113">
        <f t="shared" si="44"/>
        <v>0</v>
      </c>
      <c r="AE113">
        <f t="shared" si="45"/>
        <v>0</v>
      </c>
      <c r="AF113">
        <f t="shared" si="46"/>
        <v>0</v>
      </c>
      <c r="AG113">
        <f t="shared" si="47"/>
        <v>0</v>
      </c>
      <c r="AH113">
        <f t="shared" si="48"/>
        <v>0</v>
      </c>
      <c r="AI113">
        <f t="shared" si="49"/>
        <v>0</v>
      </c>
      <c r="AJ113">
        <f t="shared" si="50"/>
        <v>0</v>
      </c>
      <c r="AK113">
        <f t="shared" si="51"/>
        <v>0</v>
      </c>
      <c r="AM113">
        <f t="shared" si="52"/>
        <v>0.54069999999999996</v>
      </c>
      <c r="AN113">
        <f t="shared" si="53"/>
        <v>3745227000</v>
      </c>
      <c r="AO113">
        <f t="shared" si="54"/>
        <v>222.82</v>
      </c>
      <c r="AP113">
        <f t="shared" si="55"/>
        <v>27539780</v>
      </c>
      <c r="AQ113">
        <f t="shared" si="56"/>
        <v>103.57</v>
      </c>
      <c r="AR113">
        <f t="shared" si="57"/>
        <v>248496350</v>
      </c>
      <c r="AS113">
        <f t="shared" si="58"/>
        <v>26.398</v>
      </c>
      <c r="AT113">
        <f t="shared" si="59"/>
        <v>90521700</v>
      </c>
      <c r="AU113">
        <f t="shared" si="60"/>
        <v>51.7</v>
      </c>
      <c r="AV113">
        <f t="shared" si="61"/>
        <v>3781600</v>
      </c>
    </row>
    <row r="114" spans="1:48" x14ac:dyDescent="0.3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  <c r="O114">
        <v>50.22</v>
      </c>
      <c r="P114">
        <v>6039500</v>
      </c>
      <c r="R114">
        <f t="shared" si="32"/>
        <v>0</v>
      </c>
      <c r="S114">
        <f t="shared" si="33"/>
        <v>0</v>
      </c>
      <c r="T114">
        <f t="shared" si="34"/>
        <v>0</v>
      </c>
      <c r="U114">
        <f t="shared" si="35"/>
        <v>0</v>
      </c>
      <c r="V114">
        <f t="shared" si="36"/>
        <v>0</v>
      </c>
      <c r="W114">
        <f t="shared" si="37"/>
        <v>0</v>
      </c>
      <c r="X114">
        <f t="shared" si="38"/>
        <v>0</v>
      </c>
      <c r="Y114">
        <f t="shared" si="39"/>
        <v>0</v>
      </c>
      <c r="Z114">
        <f t="shared" si="40"/>
        <v>0</v>
      </c>
      <c r="AA114">
        <f t="shared" si="41"/>
        <v>0</v>
      </c>
      <c r="AB114">
        <f t="shared" si="42"/>
        <v>0</v>
      </c>
      <c r="AC114">
        <f t="shared" si="43"/>
        <v>0</v>
      </c>
      <c r="AD114">
        <f t="shared" si="44"/>
        <v>0</v>
      </c>
      <c r="AE114">
        <f t="shared" si="45"/>
        <v>0</v>
      </c>
      <c r="AF114">
        <f t="shared" si="46"/>
        <v>0</v>
      </c>
      <c r="AG114">
        <f t="shared" si="47"/>
        <v>0</v>
      </c>
      <c r="AH114">
        <f t="shared" si="48"/>
        <v>0</v>
      </c>
      <c r="AI114">
        <f t="shared" si="49"/>
        <v>0</v>
      </c>
      <c r="AJ114">
        <f t="shared" si="50"/>
        <v>0</v>
      </c>
      <c r="AK114">
        <f t="shared" si="51"/>
        <v>0</v>
      </c>
      <c r="AM114">
        <f t="shared" si="52"/>
        <v>0.53259999999999996</v>
      </c>
      <c r="AN114">
        <f t="shared" si="53"/>
        <v>4919386000</v>
      </c>
      <c r="AO114">
        <f t="shared" si="54"/>
        <v>219.52</v>
      </c>
      <c r="AP114">
        <f t="shared" si="55"/>
        <v>28706890</v>
      </c>
      <c r="AQ114">
        <f t="shared" si="56"/>
        <v>105.19</v>
      </c>
      <c r="AR114">
        <f t="shared" si="57"/>
        <v>327464220</v>
      </c>
      <c r="AS114">
        <f t="shared" si="58"/>
        <v>26.401</v>
      </c>
      <c r="AT114">
        <f t="shared" si="59"/>
        <v>147420700</v>
      </c>
      <c r="AU114">
        <f t="shared" si="60"/>
        <v>50.22</v>
      </c>
      <c r="AV114">
        <f t="shared" si="61"/>
        <v>6039500</v>
      </c>
    </row>
    <row r="115" spans="1:48" x14ac:dyDescent="0.3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  <c r="O115">
        <v>50.1</v>
      </c>
      <c r="P115">
        <v>9040900</v>
      </c>
      <c r="R115">
        <f t="shared" si="32"/>
        <v>0</v>
      </c>
      <c r="S115">
        <f t="shared" si="33"/>
        <v>0</v>
      </c>
      <c r="T115">
        <f t="shared" si="34"/>
        <v>0</v>
      </c>
      <c r="U115">
        <f t="shared" si="35"/>
        <v>0</v>
      </c>
      <c r="V115">
        <f t="shared" si="36"/>
        <v>0</v>
      </c>
      <c r="W115">
        <f t="shared" si="37"/>
        <v>0</v>
      </c>
      <c r="X115">
        <f t="shared" si="38"/>
        <v>0</v>
      </c>
      <c r="Y115">
        <f t="shared" si="39"/>
        <v>0</v>
      </c>
      <c r="Z115">
        <f t="shared" si="40"/>
        <v>0</v>
      </c>
      <c r="AA115">
        <f t="shared" si="41"/>
        <v>0</v>
      </c>
      <c r="AB115">
        <f t="shared" si="42"/>
        <v>0</v>
      </c>
      <c r="AC115">
        <f t="shared" si="43"/>
        <v>0</v>
      </c>
      <c r="AD115">
        <f t="shared" si="44"/>
        <v>0</v>
      </c>
      <c r="AE115">
        <f t="shared" si="45"/>
        <v>0</v>
      </c>
      <c r="AF115">
        <f t="shared" si="46"/>
        <v>0</v>
      </c>
      <c r="AG115">
        <f t="shared" si="47"/>
        <v>0</v>
      </c>
      <c r="AH115">
        <f t="shared" si="48"/>
        <v>0</v>
      </c>
      <c r="AI115">
        <f t="shared" si="49"/>
        <v>0</v>
      </c>
      <c r="AJ115">
        <f t="shared" si="50"/>
        <v>0</v>
      </c>
      <c r="AK115">
        <f t="shared" si="51"/>
        <v>0</v>
      </c>
      <c r="AM115">
        <f t="shared" si="52"/>
        <v>0.52590000000000003</v>
      </c>
      <c r="AN115">
        <f t="shared" si="53"/>
        <v>4497887000</v>
      </c>
      <c r="AO115">
        <f t="shared" si="54"/>
        <v>212.59</v>
      </c>
      <c r="AP115">
        <f t="shared" si="55"/>
        <v>32562160</v>
      </c>
      <c r="AQ115">
        <f t="shared" si="56"/>
        <v>103.08</v>
      </c>
      <c r="AR115">
        <f t="shared" si="57"/>
        <v>461953870</v>
      </c>
      <c r="AS115">
        <f t="shared" si="58"/>
        <v>25.202000000000002</v>
      </c>
      <c r="AT115">
        <f t="shared" si="59"/>
        <v>135473500</v>
      </c>
      <c r="AU115">
        <f t="shared" si="60"/>
        <v>50.1</v>
      </c>
      <c r="AV115">
        <f t="shared" si="61"/>
        <v>9040900</v>
      </c>
    </row>
    <row r="116" spans="1:48" x14ac:dyDescent="0.3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  <c r="O116">
        <v>52.3</v>
      </c>
      <c r="P116">
        <v>8153600</v>
      </c>
      <c r="R116">
        <f t="shared" si="32"/>
        <v>0</v>
      </c>
      <c r="S116">
        <f t="shared" si="33"/>
        <v>0</v>
      </c>
      <c r="T116">
        <f t="shared" si="34"/>
        <v>0</v>
      </c>
      <c r="U116">
        <f t="shared" si="35"/>
        <v>0</v>
      </c>
      <c r="V116">
        <f t="shared" si="36"/>
        <v>0</v>
      </c>
      <c r="W116">
        <f t="shared" si="37"/>
        <v>0</v>
      </c>
      <c r="X116">
        <f t="shared" si="38"/>
        <v>0</v>
      </c>
      <c r="Y116">
        <f t="shared" si="39"/>
        <v>0</v>
      </c>
      <c r="Z116">
        <f t="shared" si="40"/>
        <v>0</v>
      </c>
      <c r="AA116">
        <f t="shared" si="41"/>
        <v>0</v>
      </c>
      <c r="AB116">
        <f t="shared" si="42"/>
        <v>0</v>
      </c>
      <c r="AC116">
        <f t="shared" si="43"/>
        <v>0</v>
      </c>
      <c r="AD116">
        <f t="shared" si="44"/>
        <v>0</v>
      </c>
      <c r="AE116">
        <f t="shared" si="45"/>
        <v>0</v>
      </c>
      <c r="AF116">
        <f t="shared" si="46"/>
        <v>0</v>
      </c>
      <c r="AG116">
        <f t="shared" si="47"/>
        <v>0</v>
      </c>
      <c r="AH116">
        <f t="shared" si="48"/>
        <v>0</v>
      </c>
      <c r="AI116">
        <f t="shared" si="49"/>
        <v>0</v>
      </c>
      <c r="AJ116">
        <f t="shared" si="50"/>
        <v>0</v>
      </c>
      <c r="AK116">
        <f t="shared" si="51"/>
        <v>0</v>
      </c>
      <c r="AM116">
        <f t="shared" si="52"/>
        <v>0.4698</v>
      </c>
      <c r="AN116">
        <f t="shared" si="53"/>
        <v>3652658000</v>
      </c>
      <c r="AO116">
        <f t="shared" si="54"/>
        <v>211.5</v>
      </c>
      <c r="AP116">
        <f t="shared" si="55"/>
        <v>36261630</v>
      </c>
      <c r="AQ116">
        <f t="shared" si="56"/>
        <v>99.05</v>
      </c>
      <c r="AR116">
        <f t="shared" si="57"/>
        <v>363524730</v>
      </c>
      <c r="AS116">
        <f t="shared" si="58"/>
        <v>24.3</v>
      </c>
      <c r="AT116">
        <f t="shared" si="59"/>
        <v>158320500</v>
      </c>
      <c r="AU116">
        <f t="shared" si="60"/>
        <v>52.3</v>
      </c>
      <c r="AV116">
        <f t="shared" si="61"/>
        <v>8153600</v>
      </c>
    </row>
    <row r="117" spans="1:48" x14ac:dyDescent="0.3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  <c r="O117">
        <v>53.47</v>
      </c>
      <c r="P117">
        <v>7347700</v>
      </c>
      <c r="R117">
        <f t="shared" si="32"/>
        <v>0</v>
      </c>
      <c r="S117">
        <f t="shared" si="33"/>
        <v>0</v>
      </c>
      <c r="T117">
        <f t="shared" si="34"/>
        <v>0</v>
      </c>
      <c r="U117">
        <f t="shared" si="35"/>
        <v>0</v>
      </c>
      <c r="V117">
        <f t="shared" si="36"/>
        <v>0</v>
      </c>
      <c r="W117">
        <f t="shared" si="37"/>
        <v>0</v>
      </c>
      <c r="X117">
        <f t="shared" si="38"/>
        <v>0</v>
      </c>
      <c r="Y117">
        <f t="shared" si="39"/>
        <v>0</v>
      </c>
      <c r="Z117">
        <f t="shared" si="40"/>
        <v>0</v>
      </c>
      <c r="AA117">
        <f t="shared" si="41"/>
        <v>0</v>
      </c>
      <c r="AB117">
        <f t="shared" si="42"/>
        <v>0</v>
      </c>
      <c r="AC117">
        <f t="shared" si="43"/>
        <v>0</v>
      </c>
      <c r="AD117">
        <f t="shared" si="44"/>
        <v>0</v>
      </c>
      <c r="AE117">
        <f t="shared" si="45"/>
        <v>0</v>
      </c>
      <c r="AF117">
        <f t="shared" si="46"/>
        <v>0</v>
      </c>
      <c r="AG117">
        <f t="shared" si="47"/>
        <v>0</v>
      </c>
      <c r="AH117">
        <f t="shared" si="48"/>
        <v>0</v>
      </c>
      <c r="AI117">
        <f t="shared" si="49"/>
        <v>0</v>
      </c>
      <c r="AJ117">
        <f t="shared" si="50"/>
        <v>0</v>
      </c>
      <c r="AK117">
        <f t="shared" si="51"/>
        <v>0</v>
      </c>
      <c r="AM117">
        <f t="shared" si="52"/>
        <v>0.48299999999999998</v>
      </c>
      <c r="AN117">
        <f t="shared" si="53"/>
        <v>5545805000</v>
      </c>
      <c r="AO117">
        <f t="shared" si="54"/>
        <v>215.22</v>
      </c>
      <c r="AP117">
        <f t="shared" si="55"/>
        <v>30135410</v>
      </c>
      <c r="AQ117">
        <f t="shared" si="56"/>
        <v>99.2</v>
      </c>
      <c r="AR117">
        <f t="shared" si="57"/>
        <v>407278370</v>
      </c>
      <c r="AS117">
        <f t="shared" si="58"/>
        <v>24.550999999999998</v>
      </c>
      <c r="AT117">
        <f t="shared" si="59"/>
        <v>159748300</v>
      </c>
      <c r="AU117">
        <f t="shared" si="60"/>
        <v>53.47</v>
      </c>
      <c r="AV117">
        <f t="shared" si="61"/>
        <v>7347700</v>
      </c>
    </row>
    <row r="118" spans="1:48" x14ac:dyDescent="0.3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  <c r="O118">
        <v>53.46</v>
      </c>
      <c r="P118">
        <v>6858900</v>
      </c>
      <c r="R118">
        <f t="shared" si="32"/>
        <v>0</v>
      </c>
      <c r="S118">
        <f t="shared" si="33"/>
        <v>0</v>
      </c>
      <c r="T118">
        <f t="shared" si="34"/>
        <v>0</v>
      </c>
      <c r="U118">
        <f t="shared" si="35"/>
        <v>0</v>
      </c>
      <c r="V118">
        <f t="shared" si="36"/>
        <v>0</v>
      </c>
      <c r="W118">
        <f t="shared" si="37"/>
        <v>0</v>
      </c>
      <c r="X118">
        <f t="shared" si="38"/>
        <v>0</v>
      </c>
      <c r="Y118">
        <f t="shared" si="39"/>
        <v>0</v>
      </c>
      <c r="Z118">
        <f t="shared" si="40"/>
        <v>0</v>
      </c>
      <c r="AA118">
        <f t="shared" si="41"/>
        <v>0</v>
      </c>
      <c r="AB118">
        <f t="shared" si="42"/>
        <v>0</v>
      </c>
      <c r="AC118">
        <f t="shared" si="43"/>
        <v>0</v>
      </c>
      <c r="AD118">
        <f t="shared" si="44"/>
        <v>0</v>
      </c>
      <c r="AE118">
        <f t="shared" si="45"/>
        <v>0</v>
      </c>
      <c r="AF118">
        <f t="shared" si="46"/>
        <v>0</v>
      </c>
      <c r="AG118">
        <f t="shared" si="47"/>
        <v>0</v>
      </c>
      <c r="AH118">
        <f t="shared" si="48"/>
        <v>0</v>
      </c>
      <c r="AI118">
        <f t="shared" si="49"/>
        <v>0</v>
      </c>
      <c r="AJ118">
        <f t="shared" si="50"/>
        <v>0</v>
      </c>
      <c r="AK118">
        <f t="shared" si="51"/>
        <v>0</v>
      </c>
      <c r="AM118">
        <f t="shared" si="52"/>
        <v>0.48399999999999999</v>
      </c>
      <c r="AN118">
        <f t="shared" si="53"/>
        <v>4246342000</v>
      </c>
      <c r="AO118">
        <f t="shared" si="54"/>
        <v>210.87</v>
      </c>
      <c r="AP118">
        <f t="shared" si="55"/>
        <v>25598190</v>
      </c>
      <c r="AQ118">
        <f t="shared" si="56"/>
        <v>93.7</v>
      </c>
      <c r="AR118">
        <f t="shared" si="57"/>
        <v>372199260</v>
      </c>
      <c r="AS118">
        <f t="shared" si="58"/>
        <v>24.204999999999998</v>
      </c>
      <c r="AT118">
        <f t="shared" si="59"/>
        <v>157972200</v>
      </c>
      <c r="AU118">
        <f t="shared" si="60"/>
        <v>53.46</v>
      </c>
      <c r="AV118">
        <f t="shared" si="61"/>
        <v>6858900</v>
      </c>
    </row>
    <row r="119" spans="1:48" x14ac:dyDescent="0.3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  <c r="O119">
        <v>54.35</v>
      </c>
      <c r="P119">
        <v>5760100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0</v>
      </c>
      <c r="Y119">
        <f t="shared" si="39"/>
        <v>0</v>
      </c>
      <c r="Z119">
        <f t="shared" si="40"/>
        <v>0</v>
      </c>
      <c r="AA119">
        <f t="shared" si="41"/>
        <v>0</v>
      </c>
      <c r="AB119">
        <f t="shared" si="42"/>
        <v>0</v>
      </c>
      <c r="AC119">
        <f t="shared" si="43"/>
        <v>0</v>
      </c>
      <c r="AD119">
        <f t="shared" si="44"/>
        <v>0</v>
      </c>
      <c r="AE119">
        <f t="shared" si="45"/>
        <v>0</v>
      </c>
      <c r="AF119">
        <f t="shared" si="46"/>
        <v>0</v>
      </c>
      <c r="AG119">
        <f t="shared" si="47"/>
        <v>0</v>
      </c>
      <c r="AH119">
        <f t="shared" si="48"/>
        <v>0</v>
      </c>
      <c r="AI119">
        <f t="shared" si="49"/>
        <v>0</v>
      </c>
      <c r="AJ119">
        <f t="shared" si="50"/>
        <v>0</v>
      </c>
      <c r="AK119">
        <f t="shared" si="51"/>
        <v>0</v>
      </c>
      <c r="AM119">
        <f t="shared" si="52"/>
        <v>0.49399999999999999</v>
      </c>
      <c r="AN119">
        <f t="shared" si="53"/>
        <v>3728274000</v>
      </c>
      <c r="AO119">
        <f t="shared" si="54"/>
        <v>222.75</v>
      </c>
      <c r="AP119">
        <f t="shared" si="55"/>
        <v>52789030</v>
      </c>
      <c r="AQ119">
        <f t="shared" si="56"/>
        <v>91.5</v>
      </c>
      <c r="AR119">
        <f t="shared" si="57"/>
        <v>388875230</v>
      </c>
      <c r="AS119">
        <f t="shared" si="58"/>
        <v>24.542999999999999</v>
      </c>
      <c r="AT119">
        <f t="shared" si="59"/>
        <v>145333600</v>
      </c>
      <c r="AU119">
        <f t="shared" si="60"/>
        <v>54.35</v>
      </c>
      <c r="AV119">
        <f t="shared" si="61"/>
        <v>5760100</v>
      </c>
    </row>
    <row r="120" spans="1:48" x14ac:dyDescent="0.3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  <c r="O120">
        <v>56.7</v>
      </c>
      <c r="P120">
        <v>7550800</v>
      </c>
      <c r="R120">
        <f t="shared" si="32"/>
        <v>0</v>
      </c>
      <c r="S120">
        <f t="shared" si="33"/>
        <v>0</v>
      </c>
      <c r="T120">
        <f t="shared" si="34"/>
        <v>0</v>
      </c>
      <c r="U120">
        <f t="shared" si="35"/>
        <v>0</v>
      </c>
      <c r="V120">
        <f t="shared" si="36"/>
        <v>0</v>
      </c>
      <c r="W120">
        <f t="shared" si="37"/>
        <v>0</v>
      </c>
      <c r="X120">
        <f t="shared" si="38"/>
        <v>0</v>
      </c>
      <c r="Y120">
        <f t="shared" si="39"/>
        <v>0</v>
      </c>
      <c r="Z120">
        <f t="shared" si="40"/>
        <v>0</v>
      </c>
      <c r="AA120">
        <f t="shared" si="41"/>
        <v>0</v>
      </c>
      <c r="AB120">
        <f t="shared" si="42"/>
        <v>0</v>
      </c>
      <c r="AC120">
        <f t="shared" si="43"/>
        <v>0</v>
      </c>
      <c r="AD120">
        <f t="shared" si="44"/>
        <v>0</v>
      </c>
      <c r="AE120">
        <f t="shared" si="45"/>
        <v>0</v>
      </c>
      <c r="AF120">
        <f t="shared" si="46"/>
        <v>0</v>
      </c>
      <c r="AG120">
        <f t="shared" si="47"/>
        <v>0</v>
      </c>
      <c r="AH120">
        <f t="shared" si="48"/>
        <v>0</v>
      </c>
      <c r="AI120">
        <f t="shared" si="49"/>
        <v>0</v>
      </c>
      <c r="AJ120">
        <f t="shared" si="50"/>
        <v>0</v>
      </c>
      <c r="AK120">
        <f t="shared" si="51"/>
        <v>0</v>
      </c>
      <c r="AM120">
        <f t="shared" si="52"/>
        <v>0.50490000000000002</v>
      </c>
      <c r="AN120">
        <f t="shared" si="53"/>
        <v>2942071000</v>
      </c>
      <c r="AO120">
        <f t="shared" si="54"/>
        <v>227.8</v>
      </c>
      <c r="AP120">
        <f t="shared" si="55"/>
        <v>54924380</v>
      </c>
      <c r="AQ120">
        <f t="shared" si="56"/>
        <v>93.68</v>
      </c>
      <c r="AR120">
        <f t="shared" si="57"/>
        <v>431982280</v>
      </c>
      <c r="AS120">
        <f t="shared" si="58"/>
        <v>25.922999999999998</v>
      </c>
      <c r="AT120">
        <f t="shared" si="59"/>
        <v>124688100</v>
      </c>
      <c r="AU120">
        <f t="shared" si="60"/>
        <v>56.7</v>
      </c>
      <c r="AV120">
        <f t="shared" si="61"/>
        <v>7550800</v>
      </c>
    </row>
    <row r="121" spans="1:48" x14ac:dyDescent="0.3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  <c r="O121">
        <v>58.05</v>
      </c>
      <c r="P121">
        <v>10960000</v>
      </c>
      <c r="R121">
        <f t="shared" si="32"/>
        <v>0</v>
      </c>
      <c r="S121">
        <f t="shared" si="33"/>
        <v>0</v>
      </c>
      <c r="T121">
        <f t="shared" si="34"/>
        <v>0</v>
      </c>
      <c r="U121">
        <f t="shared" si="35"/>
        <v>0</v>
      </c>
      <c r="V121">
        <f t="shared" si="36"/>
        <v>0</v>
      </c>
      <c r="W121">
        <f t="shared" si="37"/>
        <v>0</v>
      </c>
      <c r="X121">
        <f t="shared" si="38"/>
        <v>0</v>
      </c>
      <c r="Y121">
        <f t="shared" si="39"/>
        <v>0</v>
      </c>
      <c r="Z121">
        <f t="shared" si="40"/>
        <v>0</v>
      </c>
      <c r="AA121">
        <f t="shared" si="41"/>
        <v>0</v>
      </c>
      <c r="AB121">
        <f t="shared" si="42"/>
        <v>0</v>
      </c>
      <c r="AC121">
        <f t="shared" si="43"/>
        <v>0</v>
      </c>
      <c r="AD121">
        <f t="shared" si="44"/>
        <v>0</v>
      </c>
      <c r="AE121">
        <f t="shared" si="45"/>
        <v>0</v>
      </c>
      <c r="AF121">
        <f t="shared" si="46"/>
        <v>0</v>
      </c>
      <c r="AG121">
        <f t="shared" si="47"/>
        <v>0</v>
      </c>
      <c r="AH121">
        <f t="shared" si="48"/>
        <v>0</v>
      </c>
      <c r="AI121">
        <f t="shared" si="49"/>
        <v>0</v>
      </c>
      <c r="AJ121">
        <f t="shared" si="50"/>
        <v>0</v>
      </c>
      <c r="AK121">
        <f t="shared" si="51"/>
        <v>0</v>
      </c>
      <c r="AM121">
        <f t="shared" si="52"/>
        <v>0.52370000000000005</v>
      </c>
      <c r="AN121">
        <f t="shared" si="53"/>
        <v>3206314000</v>
      </c>
      <c r="AO121">
        <f t="shared" si="54"/>
        <v>228.96</v>
      </c>
      <c r="AP121">
        <f t="shared" si="55"/>
        <v>18290870</v>
      </c>
      <c r="AQ121">
        <f t="shared" si="56"/>
        <v>93.2</v>
      </c>
      <c r="AR121">
        <f t="shared" si="57"/>
        <v>304161790</v>
      </c>
      <c r="AS121">
        <f t="shared" si="58"/>
        <v>25.209</v>
      </c>
      <c r="AT121">
        <f t="shared" si="59"/>
        <v>86595600</v>
      </c>
      <c r="AU121">
        <f t="shared" si="60"/>
        <v>58.05</v>
      </c>
      <c r="AV121">
        <f t="shared" si="61"/>
        <v>10960000</v>
      </c>
    </row>
    <row r="122" spans="1:48" x14ac:dyDescent="0.3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  <c r="O122">
        <v>57.9</v>
      </c>
      <c r="P122">
        <v>6062700</v>
      </c>
      <c r="R122">
        <f t="shared" si="32"/>
        <v>0</v>
      </c>
      <c r="S122">
        <f t="shared" si="33"/>
        <v>0</v>
      </c>
      <c r="T122">
        <f t="shared" si="34"/>
        <v>0</v>
      </c>
      <c r="U122">
        <f t="shared" si="35"/>
        <v>0</v>
      </c>
      <c r="V122">
        <f t="shared" si="36"/>
        <v>0</v>
      </c>
      <c r="W122">
        <f t="shared" si="37"/>
        <v>0</v>
      </c>
      <c r="X122">
        <f t="shared" si="38"/>
        <v>0</v>
      </c>
      <c r="Y122">
        <f t="shared" si="39"/>
        <v>0</v>
      </c>
      <c r="Z122">
        <f t="shared" si="40"/>
        <v>0</v>
      </c>
      <c r="AA122">
        <f t="shared" si="41"/>
        <v>0</v>
      </c>
      <c r="AB122">
        <f t="shared" si="42"/>
        <v>0</v>
      </c>
      <c r="AC122">
        <f t="shared" si="43"/>
        <v>0</v>
      </c>
      <c r="AD122">
        <f t="shared" si="44"/>
        <v>0</v>
      </c>
      <c r="AE122">
        <f t="shared" si="45"/>
        <v>0</v>
      </c>
      <c r="AF122">
        <f t="shared" si="46"/>
        <v>0</v>
      </c>
      <c r="AG122">
        <f t="shared" si="47"/>
        <v>0</v>
      </c>
      <c r="AH122">
        <f t="shared" si="48"/>
        <v>0</v>
      </c>
      <c r="AI122">
        <f t="shared" si="49"/>
        <v>0</v>
      </c>
      <c r="AJ122">
        <f t="shared" si="50"/>
        <v>0</v>
      </c>
      <c r="AK122">
        <f t="shared" si="51"/>
        <v>0</v>
      </c>
      <c r="AM122">
        <f t="shared" si="52"/>
        <v>0.54949999999999999</v>
      </c>
      <c r="AN122">
        <f t="shared" si="53"/>
        <v>3020392000</v>
      </c>
      <c r="AO122">
        <f t="shared" si="54"/>
        <v>247.09</v>
      </c>
      <c r="AP122">
        <f t="shared" si="55"/>
        <v>26190770</v>
      </c>
      <c r="AQ122">
        <f t="shared" si="56"/>
        <v>98.57</v>
      </c>
      <c r="AR122">
        <f t="shared" si="57"/>
        <v>384977260</v>
      </c>
      <c r="AS122">
        <f t="shared" si="58"/>
        <v>26.82</v>
      </c>
      <c r="AT122">
        <f t="shared" si="59"/>
        <v>142311200</v>
      </c>
      <c r="AU122">
        <f t="shared" si="60"/>
        <v>57.9</v>
      </c>
      <c r="AV122">
        <f t="shared" si="61"/>
        <v>6062700</v>
      </c>
    </row>
    <row r="123" spans="1:48" x14ac:dyDescent="0.3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  <c r="O123">
        <v>57.03</v>
      </c>
      <c r="P123">
        <v>5789000</v>
      </c>
      <c r="R123">
        <f t="shared" si="32"/>
        <v>0</v>
      </c>
      <c r="S123">
        <f t="shared" si="33"/>
        <v>0</v>
      </c>
      <c r="T123">
        <f t="shared" si="34"/>
        <v>0</v>
      </c>
      <c r="U123">
        <f t="shared" si="35"/>
        <v>0</v>
      </c>
      <c r="V123">
        <f t="shared" si="36"/>
        <v>0</v>
      </c>
      <c r="W123">
        <f t="shared" si="37"/>
        <v>0</v>
      </c>
      <c r="X123">
        <f t="shared" si="38"/>
        <v>0</v>
      </c>
      <c r="Y123">
        <f t="shared" si="39"/>
        <v>0</v>
      </c>
      <c r="Z123">
        <f t="shared" si="40"/>
        <v>0</v>
      </c>
      <c r="AA123">
        <f t="shared" si="41"/>
        <v>0</v>
      </c>
      <c r="AB123">
        <f t="shared" si="42"/>
        <v>0</v>
      </c>
      <c r="AC123">
        <f t="shared" si="43"/>
        <v>0</v>
      </c>
      <c r="AD123">
        <f t="shared" si="44"/>
        <v>0</v>
      </c>
      <c r="AE123">
        <f t="shared" si="45"/>
        <v>0</v>
      </c>
      <c r="AF123">
        <f t="shared" si="46"/>
        <v>0</v>
      </c>
      <c r="AG123">
        <f t="shared" si="47"/>
        <v>0</v>
      </c>
      <c r="AH123">
        <f t="shared" si="48"/>
        <v>0</v>
      </c>
      <c r="AI123">
        <f t="shared" si="49"/>
        <v>0</v>
      </c>
      <c r="AJ123">
        <f t="shared" si="50"/>
        <v>0</v>
      </c>
      <c r="AK123">
        <f t="shared" si="51"/>
        <v>0</v>
      </c>
      <c r="AM123">
        <f t="shared" si="52"/>
        <v>0.57430000000000003</v>
      </c>
      <c r="AN123">
        <f t="shared" si="53"/>
        <v>4290286000</v>
      </c>
      <c r="AO123">
        <f t="shared" si="54"/>
        <v>243.45</v>
      </c>
      <c r="AP123">
        <f t="shared" si="55"/>
        <v>25400520</v>
      </c>
      <c r="AQ123">
        <f t="shared" si="56"/>
        <v>99.99</v>
      </c>
      <c r="AR123">
        <f t="shared" si="57"/>
        <v>446927380</v>
      </c>
      <c r="AS123">
        <f t="shared" si="58"/>
        <v>26.225000000000001</v>
      </c>
      <c r="AT123">
        <f t="shared" si="59"/>
        <v>135115800</v>
      </c>
      <c r="AU123">
        <f t="shared" si="60"/>
        <v>57.03</v>
      </c>
      <c r="AV123">
        <f t="shared" si="61"/>
        <v>5789000</v>
      </c>
    </row>
    <row r="124" spans="1:48" x14ac:dyDescent="0.3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  <c r="O124">
        <v>55.11</v>
      </c>
      <c r="P124">
        <v>5068200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0</v>
      </c>
      <c r="V124">
        <f t="shared" si="36"/>
        <v>0</v>
      </c>
      <c r="W124">
        <f t="shared" si="37"/>
        <v>0</v>
      </c>
      <c r="X124">
        <f t="shared" si="38"/>
        <v>0</v>
      </c>
      <c r="Y124">
        <f t="shared" si="39"/>
        <v>0</v>
      </c>
      <c r="Z124">
        <f t="shared" si="40"/>
        <v>0</v>
      </c>
      <c r="AA124">
        <f t="shared" si="41"/>
        <v>0</v>
      </c>
      <c r="AB124">
        <f t="shared" si="42"/>
        <v>0</v>
      </c>
      <c r="AC124">
        <f t="shared" si="43"/>
        <v>0</v>
      </c>
      <c r="AD124">
        <f t="shared" si="44"/>
        <v>0</v>
      </c>
      <c r="AE124">
        <f t="shared" si="45"/>
        <v>0</v>
      </c>
      <c r="AF124">
        <f t="shared" si="46"/>
        <v>0</v>
      </c>
      <c r="AG124">
        <f t="shared" si="47"/>
        <v>0</v>
      </c>
      <c r="AH124">
        <f t="shared" si="48"/>
        <v>0</v>
      </c>
      <c r="AI124">
        <f t="shared" si="49"/>
        <v>0</v>
      </c>
      <c r="AJ124">
        <f t="shared" si="50"/>
        <v>0</v>
      </c>
      <c r="AK124">
        <f t="shared" si="51"/>
        <v>0</v>
      </c>
      <c r="AM124">
        <f t="shared" si="52"/>
        <v>0.55779999999999996</v>
      </c>
      <c r="AN124">
        <f t="shared" si="53"/>
        <v>3877912000</v>
      </c>
      <c r="AO124">
        <f t="shared" si="54"/>
        <v>240.87</v>
      </c>
      <c r="AP124">
        <f t="shared" si="55"/>
        <v>12896400</v>
      </c>
      <c r="AQ124">
        <f t="shared" si="56"/>
        <v>94.81</v>
      </c>
      <c r="AR124">
        <f t="shared" si="57"/>
        <v>411584300</v>
      </c>
      <c r="AS124">
        <f t="shared" si="58"/>
        <v>26.84</v>
      </c>
      <c r="AT124">
        <f t="shared" si="59"/>
        <v>72770800</v>
      </c>
      <c r="AU124">
        <f t="shared" si="60"/>
        <v>55.11</v>
      </c>
      <c r="AV124">
        <f t="shared" si="61"/>
        <v>5068200</v>
      </c>
    </row>
    <row r="125" spans="1:48" x14ac:dyDescent="0.3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  <c r="O125">
        <v>57.01</v>
      </c>
      <c r="P125">
        <v>6155300</v>
      </c>
      <c r="R125">
        <f t="shared" si="32"/>
        <v>0</v>
      </c>
      <c r="S125">
        <f t="shared" si="33"/>
        <v>0</v>
      </c>
      <c r="T125">
        <f t="shared" si="34"/>
        <v>0</v>
      </c>
      <c r="U125">
        <f t="shared" si="35"/>
        <v>0</v>
      </c>
      <c r="V125">
        <f t="shared" si="36"/>
        <v>0</v>
      </c>
      <c r="W125">
        <f t="shared" si="37"/>
        <v>0</v>
      </c>
      <c r="X125">
        <f t="shared" si="38"/>
        <v>0</v>
      </c>
      <c r="Y125">
        <f t="shared" si="39"/>
        <v>0</v>
      </c>
      <c r="Z125">
        <f t="shared" si="40"/>
        <v>0</v>
      </c>
      <c r="AA125">
        <f t="shared" si="41"/>
        <v>0</v>
      </c>
      <c r="AB125">
        <f t="shared" si="42"/>
        <v>0</v>
      </c>
      <c r="AC125">
        <f t="shared" si="43"/>
        <v>0</v>
      </c>
      <c r="AD125">
        <f t="shared" si="44"/>
        <v>0</v>
      </c>
      <c r="AE125">
        <f t="shared" si="45"/>
        <v>0</v>
      </c>
      <c r="AF125">
        <f t="shared" si="46"/>
        <v>0</v>
      </c>
      <c r="AG125">
        <f t="shared" si="47"/>
        <v>0</v>
      </c>
      <c r="AH125">
        <f t="shared" si="48"/>
        <v>0</v>
      </c>
      <c r="AI125">
        <f t="shared" si="49"/>
        <v>0</v>
      </c>
      <c r="AJ125">
        <f t="shared" si="50"/>
        <v>0</v>
      </c>
      <c r="AK125">
        <f t="shared" si="51"/>
        <v>0</v>
      </c>
      <c r="AM125">
        <f t="shared" si="52"/>
        <v>0.57750000000000001</v>
      </c>
      <c r="AN125">
        <f t="shared" si="53"/>
        <v>3884095000</v>
      </c>
      <c r="AO125">
        <f t="shared" si="54"/>
        <v>237.6</v>
      </c>
      <c r="AP125">
        <f t="shared" si="55"/>
        <v>19425730</v>
      </c>
      <c r="AQ125">
        <f t="shared" si="56"/>
        <v>96.99</v>
      </c>
      <c r="AR125">
        <f t="shared" si="57"/>
        <v>287318740</v>
      </c>
      <c r="AS125">
        <f t="shared" si="58"/>
        <v>26.155999999999999</v>
      </c>
      <c r="AT125">
        <f t="shared" si="59"/>
        <v>105367400</v>
      </c>
      <c r="AU125">
        <f t="shared" si="60"/>
        <v>57.01</v>
      </c>
      <c r="AV125">
        <f t="shared" si="61"/>
        <v>6155300</v>
      </c>
    </row>
    <row r="126" spans="1:48" x14ac:dyDescent="0.3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  <c r="O126">
        <v>55.96</v>
      </c>
      <c r="P126">
        <v>4013400</v>
      </c>
      <c r="R126">
        <f t="shared" si="32"/>
        <v>0</v>
      </c>
      <c r="S126">
        <f t="shared" si="33"/>
        <v>0</v>
      </c>
      <c r="T126">
        <f t="shared" si="34"/>
        <v>0</v>
      </c>
      <c r="U126">
        <f t="shared" si="35"/>
        <v>0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  <c r="Z126">
        <f t="shared" si="40"/>
        <v>0</v>
      </c>
      <c r="AA126">
        <f t="shared" si="41"/>
        <v>0</v>
      </c>
      <c r="AB126">
        <f t="shared" si="42"/>
        <v>0</v>
      </c>
      <c r="AC126">
        <f t="shared" si="43"/>
        <v>0</v>
      </c>
      <c r="AD126">
        <f t="shared" si="44"/>
        <v>0</v>
      </c>
      <c r="AE126">
        <f t="shared" si="45"/>
        <v>0</v>
      </c>
      <c r="AF126">
        <f t="shared" si="46"/>
        <v>0</v>
      </c>
      <c r="AG126">
        <f t="shared" si="47"/>
        <v>0</v>
      </c>
      <c r="AH126">
        <f t="shared" si="48"/>
        <v>0</v>
      </c>
      <c r="AI126">
        <f t="shared" si="49"/>
        <v>0</v>
      </c>
      <c r="AJ126">
        <f t="shared" si="50"/>
        <v>0</v>
      </c>
      <c r="AK126">
        <f t="shared" si="51"/>
        <v>0</v>
      </c>
      <c r="AM126">
        <f t="shared" si="52"/>
        <v>0.56910000000000005</v>
      </c>
      <c r="AN126">
        <f t="shared" si="53"/>
        <v>1666344000</v>
      </c>
      <c r="AO126">
        <f t="shared" si="54"/>
        <v>233.25</v>
      </c>
      <c r="AP126">
        <f t="shared" si="55"/>
        <v>16708640</v>
      </c>
      <c r="AQ126">
        <f t="shared" si="56"/>
        <v>95.7</v>
      </c>
      <c r="AR126">
        <f t="shared" si="57"/>
        <v>245950430</v>
      </c>
      <c r="AS126">
        <f t="shared" si="58"/>
        <v>25.484000000000002</v>
      </c>
      <c r="AT126">
        <f t="shared" si="59"/>
        <v>103453200</v>
      </c>
      <c r="AU126">
        <f t="shared" si="60"/>
        <v>55.96</v>
      </c>
      <c r="AV126">
        <f t="shared" si="61"/>
        <v>4013400</v>
      </c>
    </row>
    <row r="127" spans="1:48" x14ac:dyDescent="0.3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  <c r="O127">
        <v>53.91</v>
      </c>
      <c r="P127">
        <v>3133000</v>
      </c>
      <c r="R127">
        <f t="shared" si="32"/>
        <v>0</v>
      </c>
      <c r="S127">
        <f t="shared" si="33"/>
        <v>0</v>
      </c>
      <c r="T127">
        <f t="shared" si="34"/>
        <v>0</v>
      </c>
      <c r="U127">
        <f t="shared" si="35"/>
        <v>0</v>
      </c>
      <c r="V127">
        <f t="shared" si="36"/>
        <v>0</v>
      </c>
      <c r="W127">
        <f t="shared" si="37"/>
        <v>0</v>
      </c>
      <c r="X127">
        <f t="shared" si="38"/>
        <v>0</v>
      </c>
      <c r="Y127">
        <f t="shared" si="39"/>
        <v>0</v>
      </c>
      <c r="Z127">
        <f t="shared" si="40"/>
        <v>0</v>
      </c>
      <c r="AA127">
        <f t="shared" si="41"/>
        <v>0</v>
      </c>
      <c r="AB127">
        <f t="shared" si="42"/>
        <v>0</v>
      </c>
      <c r="AC127">
        <f t="shared" si="43"/>
        <v>0</v>
      </c>
      <c r="AD127">
        <f t="shared" si="44"/>
        <v>0</v>
      </c>
      <c r="AE127">
        <f t="shared" si="45"/>
        <v>0</v>
      </c>
      <c r="AF127">
        <f t="shared" si="46"/>
        <v>0</v>
      </c>
      <c r="AG127">
        <f t="shared" si="47"/>
        <v>0</v>
      </c>
      <c r="AH127">
        <f t="shared" si="48"/>
        <v>0</v>
      </c>
      <c r="AI127">
        <f t="shared" si="49"/>
        <v>0</v>
      </c>
      <c r="AJ127">
        <f t="shared" si="50"/>
        <v>0</v>
      </c>
      <c r="AK127">
        <f t="shared" si="51"/>
        <v>0</v>
      </c>
      <c r="AM127">
        <f t="shared" si="52"/>
        <v>0.5655</v>
      </c>
      <c r="AN127">
        <f t="shared" si="53"/>
        <v>4024526000</v>
      </c>
      <c r="AO127">
        <f t="shared" si="54"/>
        <v>230.76</v>
      </c>
      <c r="AP127">
        <f t="shared" si="55"/>
        <v>18379390</v>
      </c>
      <c r="AQ127">
        <f t="shared" si="56"/>
        <v>93.8</v>
      </c>
      <c r="AR127">
        <f t="shared" si="57"/>
        <v>314455530</v>
      </c>
      <c r="AS127">
        <f t="shared" si="58"/>
        <v>25.588999999999999</v>
      </c>
      <c r="AT127">
        <f t="shared" si="59"/>
        <v>91726300</v>
      </c>
      <c r="AU127">
        <f t="shared" si="60"/>
        <v>53.91</v>
      </c>
      <c r="AV127">
        <f t="shared" si="61"/>
        <v>3133000</v>
      </c>
    </row>
    <row r="128" spans="1:48" x14ac:dyDescent="0.3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  <c r="O128">
        <v>54</v>
      </c>
      <c r="P128">
        <v>6373100</v>
      </c>
      <c r="R128">
        <f t="shared" si="32"/>
        <v>0</v>
      </c>
      <c r="S128">
        <f t="shared" si="33"/>
        <v>0</v>
      </c>
      <c r="T128">
        <f t="shared" si="34"/>
        <v>0</v>
      </c>
      <c r="U128">
        <f t="shared" si="35"/>
        <v>0</v>
      </c>
      <c r="V128">
        <f t="shared" si="36"/>
        <v>0</v>
      </c>
      <c r="W128">
        <f t="shared" si="37"/>
        <v>0</v>
      </c>
      <c r="X128">
        <f t="shared" si="38"/>
        <v>0</v>
      </c>
      <c r="Y128">
        <f t="shared" si="39"/>
        <v>0</v>
      </c>
      <c r="Z128">
        <f t="shared" si="40"/>
        <v>0</v>
      </c>
      <c r="AA128">
        <f t="shared" si="41"/>
        <v>0</v>
      </c>
      <c r="AB128">
        <f t="shared" si="42"/>
        <v>0</v>
      </c>
      <c r="AC128">
        <f t="shared" si="43"/>
        <v>0</v>
      </c>
      <c r="AD128">
        <f t="shared" si="44"/>
        <v>0</v>
      </c>
      <c r="AE128">
        <f t="shared" si="45"/>
        <v>0</v>
      </c>
      <c r="AF128">
        <f t="shared" si="46"/>
        <v>0</v>
      </c>
      <c r="AG128">
        <f t="shared" si="47"/>
        <v>0</v>
      </c>
      <c r="AH128">
        <f t="shared" si="48"/>
        <v>0</v>
      </c>
      <c r="AI128">
        <f t="shared" si="49"/>
        <v>0</v>
      </c>
      <c r="AJ128">
        <f t="shared" si="50"/>
        <v>0</v>
      </c>
      <c r="AK128">
        <f t="shared" si="51"/>
        <v>0</v>
      </c>
      <c r="AM128">
        <f t="shared" si="52"/>
        <v>0.5696</v>
      </c>
      <c r="AN128">
        <f t="shared" si="53"/>
        <v>2294489000</v>
      </c>
      <c r="AO128">
        <f t="shared" si="54"/>
        <v>234.99</v>
      </c>
      <c r="AP128">
        <f t="shared" si="55"/>
        <v>35435000</v>
      </c>
      <c r="AQ128">
        <f t="shared" si="56"/>
        <v>91.91</v>
      </c>
      <c r="AR128">
        <f t="shared" si="57"/>
        <v>398856710</v>
      </c>
      <c r="AS128">
        <f t="shared" si="58"/>
        <v>25.959</v>
      </c>
      <c r="AT128">
        <f t="shared" si="59"/>
        <v>78391500</v>
      </c>
      <c r="AU128">
        <f t="shared" si="60"/>
        <v>54</v>
      </c>
      <c r="AV128">
        <f t="shared" si="61"/>
        <v>6373100</v>
      </c>
    </row>
    <row r="129" spans="1:48" x14ac:dyDescent="0.3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  <c r="O129">
        <v>48.82</v>
      </c>
      <c r="P129">
        <v>11611000</v>
      </c>
      <c r="R129">
        <f t="shared" si="32"/>
        <v>0</v>
      </c>
      <c r="S129">
        <f t="shared" si="33"/>
        <v>0</v>
      </c>
      <c r="T129">
        <f t="shared" si="34"/>
        <v>0</v>
      </c>
      <c r="U129">
        <f t="shared" si="35"/>
        <v>0</v>
      </c>
      <c r="V129">
        <f t="shared" si="36"/>
        <v>0</v>
      </c>
      <c r="W129">
        <f t="shared" si="37"/>
        <v>0</v>
      </c>
      <c r="X129">
        <f t="shared" si="38"/>
        <v>0</v>
      </c>
      <c r="Y129">
        <f t="shared" si="39"/>
        <v>0</v>
      </c>
      <c r="Z129">
        <f t="shared" si="40"/>
        <v>0</v>
      </c>
      <c r="AA129">
        <f t="shared" si="41"/>
        <v>0</v>
      </c>
      <c r="AB129">
        <f t="shared" si="42"/>
        <v>0</v>
      </c>
      <c r="AC129">
        <f t="shared" si="43"/>
        <v>0</v>
      </c>
      <c r="AD129">
        <f t="shared" si="44"/>
        <v>0</v>
      </c>
      <c r="AE129">
        <f t="shared" si="45"/>
        <v>0</v>
      </c>
      <c r="AF129">
        <f t="shared" si="46"/>
        <v>0</v>
      </c>
      <c r="AG129">
        <f t="shared" si="47"/>
        <v>0</v>
      </c>
      <c r="AH129">
        <f t="shared" si="48"/>
        <v>0</v>
      </c>
      <c r="AI129">
        <f t="shared" si="49"/>
        <v>0</v>
      </c>
      <c r="AJ129">
        <f t="shared" si="50"/>
        <v>0</v>
      </c>
      <c r="AK129">
        <f t="shared" si="51"/>
        <v>0</v>
      </c>
      <c r="AM129">
        <f t="shared" si="52"/>
        <v>0.54049999999999998</v>
      </c>
      <c r="AN129">
        <f t="shared" si="53"/>
        <v>3347228000</v>
      </c>
      <c r="AO129">
        <f t="shared" si="54"/>
        <v>246.33</v>
      </c>
      <c r="AP129">
        <f t="shared" si="55"/>
        <v>41514390</v>
      </c>
      <c r="AQ129">
        <f t="shared" si="56"/>
        <v>88.23</v>
      </c>
      <c r="AR129">
        <f t="shared" si="57"/>
        <v>331530950</v>
      </c>
      <c r="AS129">
        <f t="shared" si="58"/>
        <v>26.071999999999999</v>
      </c>
      <c r="AT129">
        <f t="shared" si="59"/>
        <v>88014900</v>
      </c>
      <c r="AU129">
        <f t="shared" si="60"/>
        <v>48.82</v>
      </c>
      <c r="AV129">
        <f t="shared" si="61"/>
        <v>11611000</v>
      </c>
    </row>
    <row r="130" spans="1:48" x14ac:dyDescent="0.3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  <c r="O130">
        <v>49.47</v>
      </c>
      <c r="P130">
        <v>13086400</v>
      </c>
      <c r="R130">
        <f t="shared" si="32"/>
        <v>0</v>
      </c>
      <c r="S130">
        <f t="shared" si="33"/>
        <v>0</v>
      </c>
      <c r="T130">
        <f t="shared" si="34"/>
        <v>0</v>
      </c>
      <c r="U130">
        <f t="shared" si="35"/>
        <v>0</v>
      </c>
      <c r="V130">
        <f t="shared" si="36"/>
        <v>0</v>
      </c>
      <c r="W130">
        <f t="shared" si="37"/>
        <v>0</v>
      </c>
      <c r="X130">
        <f t="shared" si="38"/>
        <v>0</v>
      </c>
      <c r="Y130">
        <f t="shared" si="39"/>
        <v>0</v>
      </c>
      <c r="Z130">
        <f t="shared" si="40"/>
        <v>0</v>
      </c>
      <c r="AA130">
        <f t="shared" si="41"/>
        <v>0</v>
      </c>
      <c r="AB130">
        <f t="shared" si="42"/>
        <v>0</v>
      </c>
      <c r="AC130">
        <f t="shared" si="43"/>
        <v>0</v>
      </c>
      <c r="AD130">
        <f t="shared" si="44"/>
        <v>0</v>
      </c>
      <c r="AE130">
        <f t="shared" si="45"/>
        <v>0</v>
      </c>
      <c r="AF130">
        <f t="shared" si="46"/>
        <v>0</v>
      </c>
      <c r="AG130">
        <f t="shared" si="47"/>
        <v>0</v>
      </c>
      <c r="AH130">
        <f t="shared" si="48"/>
        <v>0</v>
      </c>
      <c r="AI130">
        <f t="shared" si="49"/>
        <v>0</v>
      </c>
      <c r="AJ130">
        <f t="shared" si="50"/>
        <v>0</v>
      </c>
      <c r="AK130">
        <f t="shared" si="51"/>
        <v>0</v>
      </c>
      <c r="AM130">
        <f t="shared" si="52"/>
        <v>0.54320000000000002</v>
      </c>
      <c r="AN130">
        <f t="shared" si="53"/>
        <v>3902899000</v>
      </c>
      <c r="AO130">
        <f t="shared" si="54"/>
        <v>263.98</v>
      </c>
      <c r="AP130">
        <f t="shared" si="55"/>
        <v>39540460</v>
      </c>
      <c r="AQ130">
        <f t="shared" si="56"/>
        <v>92.47</v>
      </c>
      <c r="AR130">
        <f t="shared" si="57"/>
        <v>466286010</v>
      </c>
      <c r="AS130">
        <f t="shared" si="58"/>
        <v>27.393999999999998</v>
      </c>
      <c r="AT130">
        <f t="shared" si="59"/>
        <v>118601900</v>
      </c>
      <c r="AU130">
        <f t="shared" si="60"/>
        <v>49.47</v>
      </c>
      <c r="AV130">
        <f t="shared" si="61"/>
        <v>13086400</v>
      </c>
    </row>
    <row r="131" spans="1:48" x14ac:dyDescent="0.3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  <c r="O131">
        <v>51.24</v>
      </c>
      <c r="P131">
        <v>7698200</v>
      </c>
      <c r="R131">
        <f t="shared" si="32"/>
        <v>0</v>
      </c>
      <c r="S131">
        <f t="shared" si="33"/>
        <v>0</v>
      </c>
      <c r="T131">
        <f t="shared" si="34"/>
        <v>0</v>
      </c>
      <c r="U131">
        <f t="shared" si="35"/>
        <v>0</v>
      </c>
      <c r="V131">
        <f t="shared" si="36"/>
        <v>0</v>
      </c>
      <c r="W131">
        <f t="shared" si="37"/>
        <v>0</v>
      </c>
      <c r="X131">
        <f t="shared" si="38"/>
        <v>0</v>
      </c>
      <c r="Y131">
        <f t="shared" si="39"/>
        <v>0</v>
      </c>
      <c r="Z131">
        <f t="shared" si="40"/>
        <v>0</v>
      </c>
      <c r="AA131">
        <f t="shared" si="41"/>
        <v>0</v>
      </c>
      <c r="AB131">
        <f t="shared" si="42"/>
        <v>0</v>
      </c>
      <c r="AC131">
        <f t="shared" si="43"/>
        <v>0</v>
      </c>
      <c r="AD131">
        <f t="shared" si="44"/>
        <v>0</v>
      </c>
      <c r="AE131">
        <f t="shared" si="45"/>
        <v>0</v>
      </c>
      <c r="AF131">
        <f t="shared" si="46"/>
        <v>0</v>
      </c>
      <c r="AG131">
        <f t="shared" si="47"/>
        <v>0</v>
      </c>
      <c r="AH131">
        <f t="shared" si="48"/>
        <v>0</v>
      </c>
      <c r="AI131">
        <f t="shared" si="49"/>
        <v>0</v>
      </c>
      <c r="AJ131">
        <f t="shared" si="50"/>
        <v>0</v>
      </c>
      <c r="AK131">
        <f t="shared" si="51"/>
        <v>0</v>
      </c>
      <c r="AM131">
        <f t="shared" si="52"/>
        <v>0.53739999999999999</v>
      </c>
      <c r="AN131">
        <f t="shared" si="53"/>
        <v>5864260000</v>
      </c>
      <c r="AO131">
        <f t="shared" si="54"/>
        <v>258.12</v>
      </c>
      <c r="AP131">
        <f t="shared" si="55"/>
        <v>46640750</v>
      </c>
      <c r="AQ131">
        <f t="shared" si="56"/>
        <v>95.82</v>
      </c>
      <c r="AR131">
        <f t="shared" si="57"/>
        <v>450373180</v>
      </c>
      <c r="AS131">
        <f t="shared" si="58"/>
        <v>26.99</v>
      </c>
      <c r="AT131">
        <f t="shared" si="59"/>
        <v>136277100</v>
      </c>
      <c r="AU131">
        <f t="shared" si="60"/>
        <v>51.24</v>
      </c>
      <c r="AV131">
        <f t="shared" si="61"/>
        <v>7698200</v>
      </c>
    </row>
    <row r="132" spans="1:48" x14ac:dyDescent="0.3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  <c r="O132">
        <v>54.97</v>
      </c>
      <c r="P132">
        <v>12600100</v>
      </c>
      <c r="R132">
        <f t="shared" si="32"/>
        <v>0</v>
      </c>
      <c r="S132">
        <f t="shared" si="33"/>
        <v>0</v>
      </c>
      <c r="T132">
        <f t="shared" si="34"/>
        <v>0</v>
      </c>
      <c r="U132">
        <f t="shared" si="35"/>
        <v>0</v>
      </c>
      <c r="V132">
        <f t="shared" si="36"/>
        <v>0</v>
      </c>
      <c r="W132">
        <f t="shared" si="37"/>
        <v>0</v>
      </c>
      <c r="X132">
        <f t="shared" si="38"/>
        <v>0</v>
      </c>
      <c r="Y132">
        <f t="shared" si="39"/>
        <v>0</v>
      </c>
      <c r="Z132">
        <f t="shared" si="40"/>
        <v>0</v>
      </c>
      <c r="AA132">
        <f t="shared" si="41"/>
        <v>0</v>
      </c>
      <c r="AB132">
        <f t="shared" si="42"/>
        <v>0</v>
      </c>
      <c r="AC132">
        <f t="shared" si="43"/>
        <v>0</v>
      </c>
      <c r="AD132">
        <f t="shared" si="44"/>
        <v>0</v>
      </c>
      <c r="AE132">
        <f t="shared" si="45"/>
        <v>0</v>
      </c>
      <c r="AF132">
        <f t="shared" si="46"/>
        <v>0</v>
      </c>
      <c r="AG132">
        <f t="shared" si="47"/>
        <v>0</v>
      </c>
      <c r="AH132">
        <f t="shared" si="48"/>
        <v>0</v>
      </c>
      <c r="AI132">
        <f t="shared" si="49"/>
        <v>0</v>
      </c>
      <c r="AJ132">
        <f t="shared" si="50"/>
        <v>0</v>
      </c>
      <c r="AK132">
        <f t="shared" si="51"/>
        <v>0</v>
      </c>
      <c r="AM132">
        <f t="shared" si="52"/>
        <v>0.56279999999999997</v>
      </c>
      <c r="AN132">
        <f t="shared" si="53"/>
        <v>3634560000</v>
      </c>
      <c r="AO132">
        <f t="shared" si="54"/>
        <v>262.8</v>
      </c>
      <c r="AP132">
        <f t="shared" si="55"/>
        <v>40344450</v>
      </c>
      <c r="AQ132">
        <f t="shared" si="56"/>
        <v>102.36</v>
      </c>
      <c r="AR132">
        <f t="shared" si="57"/>
        <v>527776860</v>
      </c>
      <c r="AS132">
        <f t="shared" si="58"/>
        <v>27.515000000000001</v>
      </c>
      <c r="AT132">
        <f t="shared" si="59"/>
        <v>134133000</v>
      </c>
      <c r="AU132">
        <f t="shared" si="60"/>
        <v>54.97</v>
      </c>
      <c r="AV132">
        <f t="shared" si="61"/>
        <v>12600100</v>
      </c>
    </row>
    <row r="133" spans="1:48" x14ac:dyDescent="0.3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  <c r="O133">
        <v>54.64</v>
      </c>
      <c r="P133">
        <v>7515900</v>
      </c>
      <c r="R133">
        <f t="shared" si="32"/>
        <v>0</v>
      </c>
      <c r="S133">
        <f t="shared" si="33"/>
        <v>0</v>
      </c>
      <c r="T133">
        <f t="shared" si="34"/>
        <v>0</v>
      </c>
      <c r="U133">
        <f t="shared" si="35"/>
        <v>0</v>
      </c>
      <c r="V133">
        <f t="shared" si="36"/>
        <v>0</v>
      </c>
      <c r="W133">
        <f t="shared" si="37"/>
        <v>0</v>
      </c>
      <c r="X133">
        <f t="shared" si="38"/>
        <v>0</v>
      </c>
      <c r="Y133">
        <f t="shared" si="39"/>
        <v>0</v>
      </c>
      <c r="Z133">
        <f t="shared" si="40"/>
        <v>0</v>
      </c>
      <c r="AA133">
        <f t="shared" si="41"/>
        <v>0</v>
      </c>
      <c r="AB133">
        <f t="shared" si="42"/>
        <v>0</v>
      </c>
      <c r="AC133">
        <f t="shared" si="43"/>
        <v>0</v>
      </c>
      <c r="AD133">
        <f t="shared" si="44"/>
        <v>0</v>
      </c>
      <c r="AE133">
        <f t="shared" si="45"/>
        <v>0</v>
      </c>
      <c r="AF133">
        <f t="shared" si="46"/>
        <v>0</v>
      </c>
      <c r="AG133">
        <f t="shared" si="47"/>
        <v>0</v>
      </c>
      <c r="AH133">
        <f t="shared" si="48"/>
        <v>0</v>
      </c>
      <c r="AI133">
        <f t="shared" si="49"/>
        <v>0</v>
      </c>
      <c r="AJ133">
        <f t="shared" si="50"/>
        <v>0</v>
      </c>
      <c r="AK133">
        <f t="shared" si="51"/>
        <v>0</v>
      </c>
      <c r="AM133">
        <f t="shared" si="52"/>
        <v>0.55000000000000004</v>
      </c>
      <c r="AN133">
        <f t="shared" si="53"/>
        <v>2478644000</v>
      </c>
      <c r="AO133">
        <f t="shared" si="54"/>
        <v>265.3</v>
      </c>
      <c r="AP133">
        <f t="shared" si="55"/>
        <v>35476470</v>
      </c>
      <c r="AQ133">
        <f t="shared" si="56"/>
        <v>98.59</v>
      </c>
      <c r="AR133">
        <f t="shared" si="57"/>
        <v>398787340</v>
      </c>
      <c r="AS133">
        <f t="shared" si="58"/>
        <v>28.56</v>
      </c>
      <c r="AT133">
        <f t="shared" si="59"/>
        <v>114815500</v>
      </c>
      <c r="AU133">
        <f t="shared" si="60"/>
        <v>54.64</v>
      </c>
      <c r="AV133">
        <f t="shared" si="61"/>
        <v>7515900</v>
      </c>
    </row>
    <row r="134" spans="1:48" x14ac:dyDescent="0.3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  <c r="O134">
        <v>55.2</v>
      </c>
      <c r="P134">
        <v>4905600</v>
      </c>
      <c r="R134">
        <f t="shared" si="32"/>
        <v>0</v>
      </c>
      <c r="S134">
        <f t="shared" si="33"/>
        <v>0</v>
      </c>
      <c r="T134">
        <f t="shared" si="34"/>
        <v>0</v>
      </c>
      <c r="U134">
        <f t="shared" si="35"/>
        <v>0</v>
      </c>
      <c r="V134">
        <f t="shared" si="36"/>
        <v>0</v>
      </c>
      <c r="W134">
        <f t="shared" si="37"/>
        <v>0</v>
      </c>
      <c r="X134">
        <f t="shared" si="38"/>
        <v>0</v>
      </c>
      <c r="Y134">
        <f t="shared" si="39"/>
        <v>0</v>
      </c>
      <c r="Z134">
        <f t="shared" si="40"/>
        <v>0</v>
      </c>
      <c r="AA134">
        <f t="shared" si="41"/>
        <v>0</v>
      </c>
      <c r="AB134">
        <f t="shared" si="42"/>
        <v>0</v>
      </c>
      <c r="AC134">
        <f t="shared" si="43"/>
        <v>0</v>
      </c>
      <c r="AD134">
        <f t="shared" si="44"/>
        <v>0</v>
      </c>
      <c r="AE134">
        <f t="shared" si="45"/>
        <v>0</v>
      </c>
      <c r="AF134">
        <f t="shared" si="46"/>
        <v>0</v>
      </c>
      <c r="AG134">
        <f t="shared" si="47"/>
        <v>0</v>
      </c>
      <c r="AH134">
        <f t="shared" si="48"/>
        <v>0</v>
      </c>
      <c r="AI134">
        <f t="shared" si="49"/>
        <v>0</v>
      </c>
      <c r="AJ134">
        <f t="shared" si="50"/>
        <v>0</v>
      </c>
      <c r="AK134">
        <f t="shared" si="51"/>
        <v>0</v>
      </c>
      <c r="AM134">
        <f t="shared" si="52"/>
        <v>0.53280000000000005</v>
      </c>
      <c r="AN134">
        <f t="shared" si="53"/>
        <v>3426601000</v>
      </c>
      <c r="AO134">
        <f t="shared" si="54"/>
        <v>262.19</v>
      </c>
      <c r="AP134">
        <f t="shared" si="55"/>
        <v>29310320</v>
      </c>
      <c r="AQ134">
        <f t="shared" si="56"/>
        <v>100.39</v>
      </c>
      <c r="AR134">
        <f t="shared" si="57"/>
        <v>382244250</v>
      </c>
      <c r="AS134">
        <f t="shared" si="58"/>
        <v>28.099</v>
      </c>
      <c r="AT134">
        <f t="shared" si="59"/>
        <v>116481800</v>
      </c>
      <c r="AU134">
        <f t="shared" si="60"/>
        <v>55.2</v>
      </c>
      <c r="AV134">
        <f t="shared" si="61"/>
        <v>4905600</v>
      </c>
    </row>
    <row r="135" spans="1:48" x14ac:dyDescent="0.3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  <c r="O135">
        <v>55.05</v>
      </c>
      <c r="P135">
        <v>11297600</v>
      </c>
      <c r="R135">
        <f t="shared" si="32"/>
        <v>0</v>
      </c>
      <c r="S135">
        <f t="shared" si="33"/>
        <v>0</v>
      </c>
      <c r="T135">
        <f t="shared" si="34"/>
        <v>0</v>
      </c>
      <c r="U135">
        <f t="shared" si="35"/>
        <v>0</v>
      </c>
      <c r="V135">
        <f t="shared" si="36"/>
        <v>0</v>
      </c>
      <c r="W135">
        <f t="shared" si="37"/>
        <v>0</v>
      </c>
      <c r="X135">
        <f t="shared" si="38"/>
        <v>0</v>
      </c>
      <c r="Y135">
        <f t="shared" si="39"/>
        <v>0</v>
      </c>
      <c r="Z135">
        <f t="shared" si="40"/>
        <v>0</v>
      </c>
      <c r="AA135">
        <f t="shared" si="41"/>
        <v>0</v>
      </c>
      <c r="AB135">
        <f t="shared" si="42"/>
        <v>0</v>
      </c>
      <c r="AC135">
        <f t="shared" si="43"/>
        <v>0</v>
      </c>
      <c r="AD135">
        <f t="shared" si="44"/>
        <v>0</v>
      </c>
      <c r="AE135">
        <f t="shared" si="45"/>
        <v>0</v>
      </c>
      <c r="AF135">
        <f t="shared" si="46"/>
        <v>0</v>
      </c>
      <c r="AG135">
        <f t="shared" si="47"/>
        <v>0</v>
      </c>
      <c r="AH135">
        <f t="shared" si="48"/>
        <v>0</v>
      </c>
      <c r="AI135">
        <f t="shared" si="49"/>
        <v>0</v>
      </c>
      <c r="AJ135">
        <f t="shared" si="50"/>
        <v>0</v>
      </c>
      <c r="AK135">
        <f t="shared" si="51"/>
        <v>0</v>
      </c>
      <c r="AM135">
        <f t="shared" si="52"/>
        <v>0.55200000000000005</v>
      </c>
      <c r="AN135">
        <f t="shared" si="53"/>
        <v>3129126000</v>
      </c>
      <c r="AO135">
        <f t="shared" si="54"/>
        <v>265.08999999999997</v>
      </c>
      <c r="AP135">
        <f t="shared" si="55"/>
        <v>33203430</v>
      </c>
      <c r="AQ135">
        <f t="shared" si="56"/>
        <v>102.87</v>
      </c>
      <c r="AR135">
        <f t="shared" si="57"/>
        <v>496780500</v>
      </c>
      <c r="AS135">
        <f t="shared" si="58"/>
        <v>28.995999999999999</v>
      </c>
      <c r="AT135">
        <f t="shared" si="59"/>
        <v>96163000</v>
      </c>
      <c r="AU135">
        <f t="shared" si="60"/>
        <v>55.05</v>
      </c>
      <c r="AV135">
        <f t="shared" si="61"/>
        <v>11297600</v>
      </c>
    </row>
    <row r="136" spans="1:48" x14ac:dyDescent="0.3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  <c r="O136">
        <v>55.41</v>
      </c>
      <c r="P136">
        <v>13622300</v>
      </c>
      <c r="R136">
        <f t="shared" si="32"/>
        <v>0</v>
      </c>
      <c r="S136">
        <f t="shared" si="33"/>
        <v>0</v>
      </c>
      <c r="T136">
        <f t="shared" si="34"/>
        <v>0</v>
      </c>
      <c r="U136">
        <f t="shared" si="35"/>
        <v>0</v>
      </c>
      <c r="V136">
        <f t="shared" si="36"/>
        <v>0</v>
      </c>
      <c r="W136">
        <f t="shared" si="37"/>
        <v>0</v>
      </c>
      <c r="X136">
        <f t="shared" si="38"/>
        <v>0</v>
      </c>
      <c r="Y136">
        <f t="shared" si="39"/>
        <v>0</v>
      </c>
      <c r="Z136">
        <f t="shared" si="40"/>
        <v>0</v>
      </c>
      <c r="AA136">
        <f t="shared" si="41"/>
        <v>0</v>
      </c>
      <c r="AB136">
        <f t="shared" si="42"/>
        <v>0</v>
      </c>
      <c r="AC136">
        <f t="shared" si="43"/>
        <v>0</v>
      </c>
      <c r="AD136">
        <f t="shared" si="44"/>
        <v>0</v>
      </c>
      <c r="AE136">
        <f t="shared" si="45"/>
        <v>0</v>
      </c>
      <c r="AF136">
        <f t="shared" si="46"/>
        <v>0</v>
      </c>
      <c r="AG136">
        <f t="shared" si="47"/>
        <v>0</v>
      </c>
      <c r="AH136">
        <f t="shared" si="48"/>
        <v>0</v>
      </c>
      <c r="AI136">
        <f t="shared" si="49"/>
        <v>0</v>
      </c>
      <c r="AJ136">
        <f t="shared" si="50"/>
        <v>0</v>
      </c>
      <c r="AK136">
        <f t="shared" si="51"/>
        <v>0</v>
      </c>
      <c r="AM136">
        <f t="shared" si="52"/>
        <v>0.56299999999999994</v>
      </c>
      <c r="AN136">
        <f t="shared" si="53"/>
        <v>3124682000</v>
      </c>
      <c r="AO136">
        <f t="shared" si="54"/>
        <v>260.95999999999998</v>
      </c>
      <c r="AP136">
        <f t="shared" si="55"/>
        <v>35604120</v>
      </c>
      <c r="AQ136">
        <f t="shared" si="56"/>
        <v>105.14</v>
      </c>
      <c r="AR136">
        <f t="shared" si="57"/>
        <v>450054730</v>
      </c>
      <c r="AS136">
        <f t="shared" si="58"/>
        <v>29.45</v>
      </c>
      <c r="AT136">
        <f t="shared" si="59"/>
        <v>130650100</v>
      </c>
      <c r="AU136">
        <f t="shared" si="60"/>
        <v>55.41</v>
      </c>
      <c r="AV136">
        <f t="shared" si="61"/>
        <v>13622300</v>
      </c>
    </row>
    <row r="137" spans="1:48" x14ac:dyDescent="0.3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  <c r="O137">
        <v>57.02</v>
      </c>
      <c r="P137">
        <v>15171700</v>
      </c>
      <c r="R137">
        <f t="shared" si="32"/>
        <v>0</v>
      </c>
      <c r="S137">
        <f t="shared" si="33"/>
        <v>0</v>
      </c>
      <c r="T137">
        <f t="shared" si="34"/>
        <v>0</v>
      </c>
      <c r="U137">
        <f t="shared" si="35"/>
        <v>0</v>
      </c>
      <c r="V137">
        <f t="shared" si="36"/>
        <v>0</v>
      </c>
      <c r="W137">
        <f t="shared" si="37"/>
        <v>0</v>
      </c>
      <c r="X137">
        <f t="shared" si="38"/>
        <v>0</v>
      </c>
      <c r="Y137">
        <f t="shared" si="39"/>
        <v>0</v>
      </c>
      <c r="Z137">
        <f t="shared" si="40"/>
        <v>0</v>
      </c>
      <c r="AA137">
        <f t="shared" si="41"/>
        <v>0</v>
      </c>
      <c r="AB137">
        <f t="shared" si="42"/>
        <v>0</v>
      </c>
      <c r="AC137">
        <f t="shared" si="43"/>
        <v>0</v>
      </c>
      <c r="AD137">
        <f t="shared" si="44"/>
        <v>0</v>
      </c>
      <c r="AE137">
        <f t="shared" si="45"/>
        <v>0</v>
      </c>
      <c r="AF137">
        <f t="shared" si="46"/>
        <v>0</v>
      </c>
      <c r="AG137">
        <f t="shared" si="47"/>
        <v>0</v>
      </c>
      <c r="AH137">
        <f t="shared" si="48"/>
        <v>0</v>
      </c>
      <c r="AI137">
        <f t="shared" si="49"/>
        <v>0</v>
      </c>
      <c r="AJ137">
        <f t="shared" si="50"/>
        <v>0</v>
      </c>
      <c r="AK137">
        <f t="shared" si="51"/>
        <v>0</v>
      </c>
      <c r="AM137">
        <f t="shared" si="52"/>
        <v>0.5423</v>
      </c>
      <c r="AN137">
        <f t="shared" si="53"/>
        <v>4015313000</v>
      </c>
      <c r="AO137">
        <f t="shared" si="54"/>
        <v>252.2</v>
      </c>
      <c r="AP137">
        <f t="shared" si="55"/>
        <v>40123710</v>
      </c>
      <c r="AQ137">
        <f t="shared" si="56"/>
        <v>102.99</v>
      </c>
      <c r="AR137">
        <f t="shared" si="57"/>
        <v>359298160</v>
      </c>
      <c r="AS137">
        <f t="shared" si="58"/>
        <v>28.388000000000002</v>
      </c>
      <c r="AT137">
        <f t="shared" si="59"/>
        <v>116526700</v>
      </c>
      <c r="AU137">
        <f t="shared" si="60"/>
        <v>57.02</v>
      </c>
      <c r="AV137">
        <f t="shared" si="61"/>
        <v>15171700</v>
      </c>
    </row>
    <row r="138" spans="1:48" x14ac:dyDescent="0.3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  <c r="O138">
        <v>57.38</v>
      </c>
      <c r="P138">
        <v>14533200</v>
      </c>
      <c r="R138">
        <f t="shared" si="32"/>
        <v>0</v>
      </c>
      <c r="S138">
        <f t="shared" si="33"/>
        <v>0</v>
      </c>
      <c r="T138">
        <f t="shared" si="34"/>
        <v>0</v>
      </c>
      <c r="U138">
        <f t="shared" si="35"/>
        <v>0</v>
      </c>
      <c r="V138">
        <f t="shared" si="36"/>
        <v>0</v>
      </c>
      <c r="W138">
        <f t="shared" si="37"/>
        <v>0</v>
      </c>
      <c r="X138">
        <f t="shared" si="38"/>
        <v>0</v>
      </c>
      <c r="Y138">
        <f t="shared" si="39"/>
        <v>0</v>
      </c>
      <c r="Z138">
        <f t="shared" si="40"/>
        <v>0</v>
      </c>
      <c r="AA138">
        <f t="shared" si="41"/>
        <v>0</v>
      </c>
      <c r="AB138">
        <f t="shared" si="42"/>
        <v>0</v>
      </c>
      <c r="AC138">
        <f t="shared" si="43"/>
        <v>0</v>
      </c>
      <c r="AD138">
        <f t="shared" si="44"/>
        <v>0</v>
      </c>
      <c r="AE138">
        <f t="shared" si="45"/>
        <v>0</v>
      </c>
      <c r="AF138">
        <f t="shared" si="46"/>
        <v>0</v>
      </c>
      <c r="AG138">
        <f t="shared" si="47"/>
        <v>0</v>
      </c>
      <c r="AH138">
        <f t="shared" si="48"/>
        <v>0</v>
      </c>
      <c r="AI138">
        <f t="shared" si="49"/>
        <v>0</v>
      </c>
      <c r="AJ138">
        <f t="shared" si="50"/>
        <v>0</v>
      </c>
      <c r="AK138">
        <f t="shared" si="51"/>
        <v>0</v>
      </c>
      <c r="AM138">
        <f t="shared" si="52"/>
        <v>0.55879999999999996</v>
      </c>
      <c r="AN138">
        <f t="shared" si="53"/>
        <v>2352280000</v>
      </c>
      <c r="AO138">
        <f t="shared" si="54"/>
        <v>251.98</v>
      </c>
      <c r="AP138">
        <f t="shared" si="55"/>
        <v>44790590</v>
      </c>
      <c r="AQ138">
        <f t="shared" si="56"/>
        <v>103.65</v>
      </c>
      <c r="AR138">
        <f t="shared" si="57"/>
        <v>366375090</v>
      </c>
      <c r="AS138">
        <f t="shared" si="58"/>
        <v>28.75</v>
      </c>
      <c r="AT138">
        <f t="shared" si="59"/>
        <v>104075400</v>
      </c>
      <c r="AU138">
        <f t="shared" si="60"/>
        <v>57.38</v>
      </c>
      <c r="AV138">
        <f t="shared" si="61"/>
        <v>14533200</v>
      </c>
    </row>
    <row r="139" spans="1:48" x14ac:dyDescent="0.3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  <c r="O139">
        <v>57.1</v>
      </c>
      <c r="P139">
        <v>5435700</v>
      </c>
      <c r="R139">
        <f t="shared" si="32"/>
        <v>0</v>
      </c>
      <c r="S139">
        <f t="shared" si="33"/>
        <v>0</v>
      </c>
      <c r="T139">
        <f t="shared" si="34"/>
        <v>0</v>
      </c>
      <c r="U139">
        <f t="shared" si="35"/>
        <v>0</v>
      </c>
      <c r="V139">
        <f t="shared" si="36"/>
        <v>0</v>
      </c>
      <c r="W139">
        <f t="shared" si="37"/>
        <v>0</v>
      </c>
      <c r="X139">
        <f t="shared" si="38"/>
        <v>0</v>
      </c>
      <c r="Y139">
        <f t="shared" si="39"/>
        <v>0</v>
      </c>
      <c r="Z139">
        <f t="shared" si="40"/>
        <v>0</v>
      </c>
      <c r="AA139">
        <f t="shared" si="41"/>
        <v>0</v>
      </c>
      <c r="AB139">
        <f t="shared" si="42"/>
        <v>0</v>
      </c>
      <c r="AC139">
        <f t="shared" si="43"/>
        <v>0</v>
      </c>
      <c r="AD139">
        <f t="shared" si="44"/>
        <v>0</v>
      </c>
      <c r="AE139">
        <f t="shared" si="45"/>
        <v>0</v>
      </c>
      <c r="AF139">
        <f t="shared" si="46"/>
        <v>0</v>
      </c>
      <c r="AG139">
        <f t="shared" si="47"/>
        <v>0</v>
      </c>
      <c r="AH139">
        <f t="shared" si="48"/>
        <v>0</v>
      </c>
      <c r="AI139">
        <f t="shared" si="49"/>
        <v>0</v>
      </c>
      <c r="AJ139">
        <f t="shared" si="50"/>
        <v>0</v>
      </c>
      <c r="AK139">
        <f t="shared" si="51"/>
        <v>0</v>
      </c>
      <c r="AM139">
        <f t="shared" si="52"/>
        <v>0.55430000000000001</v>
      </c>
      <c r="AN139">
        <f t="shared" si="53"/>
        <v>1812664000</v>
      </c>
      <c r="AO139">
        <f t="shared" si="54"/>
        <v>245.92</v>
      </c>
      <c r="AP139">
        <f t="shared" si="55"/>
        <v>31233410</v>
      </c>
      <c r="AQ139">
        <f t="shared" si="56"/>
        <v>101.86</v>
      </c>
      <c r="AR139">
        <f t="shared" si="57"/>
        <v>291139790</v>
      </c>
      <c r="AS139">
        <f t="shared" si="58"/>
        <v>28.401</v>
      </c>
      <c r="AT139">
        <f t="shared" si="59"/>
        <v>98099200</v>
      </c>
      <c r="AU139">
        <f t="shared" si="60"/>
        <v>57.1</v>
      </c>
      <c r="AV139">
        <f t="shared" si="61"/>
        <v>5435700</v>
      </c>
    </row>
    <row r="140" spans="1:48" x14ac:dyDescent="0.3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  <c r="O140">
        <v>59.88</v>
      </c>
      <c r="P140">
        <v>8100900</v>
      </c>
      <c r="R140">
        <f t="shared" si="32"/>
        <v>0</v>
      </c>
      <c r="S140">
        <f t="shared" si="33"/>
        <v>0</v>
      </c>
      <c r="T140">
        <f t="shared" si="34"/>
        <v>0</v>
      </c>
      <c r="U140">
        <f t="shared" si="35"/>
        <v>0</v>
      </c>
      <c r="V140">
        <f t="shared" si="36"/>
        <v>0</v>
      </c>
      <c r="W140">
        <f t="shared" si="37"/>
        <v>0</v>
      </c>
      <c r="X140">
        <f t="shared" si="38"/>
        <v>0</v>
      </c>
      <c r="Y140">
        <f t="shared" si="39"/>
        <v>0</v>
      </c>
      <c r="Z140">
        <f t="shared" si="40"/>
        <v>0</v>
      </c>
      <c r="AA140">
        <f t="shared" si="41"/>
        <v>0</v>
      </c>
      <c r="AB140">
        <f t="shared" si="42"/>
        <v>0</v>
      </c>
      <c r="AC140">
        <f t="shared" si="43"/>
        <v>0</v>
      </c>
      <c r="AD140">
        <f t="shared" si="44"/>
        <v>0</v>
      </c>
      <c r="AE140">
        <f t="shared" si="45"/>
        <v>0</v>
      </c>
      <c r="AF140">
        <f t="shared" si="46"/>
        <v>0</v>
      </c>
      <c r="AG140">
        <f t="shared" si="47"/>
        <v>0</v>
      </c>
      <c r="AH140">
        <f t="shared" si="48"/>
        <v>0</v>
      </c>
      <c r="AI140">
        <f t="shared" si="49"/>
        <v>0</v>
      </c>
      <c r="AJ140">
        <f t="shared" si="50"/>
        <v>0</v>
      </c>
      <c r="AK140">
        <f t="shared" si="51"/>
        <v>0</v>
      </c>
      <c r="AM140">
        <f t="shared" si="52"/>
        <v>0.56010000000000004</v>
      </c>
      <c r="AN140">
        <f t="shared" si="53"/>
        <v>2273919000</v>
      </c>
      <c r="AO140">
        <f t="shared" si="54"/>
        <v>244.2</v>
      </c>
      <c r="AP140">
        <f t="shared" si="55"/>
        <v>28924620</v>
      </c>
      <c r="AQ140">
        <f t="shared" si="56"/>
        <v>103.69</v>
      </c>
      <c r="AR140">
        <f t="shared" si="57"/>
        <v>488440110</v>
      </c>
      <c r="AS140">
        <f t="shared" si="58"/>
        <v>28.13</v>
      </c>
      <c r="AT140">
        <f t="shared" si="59"/>
        <v>117138900</v>
      </c>
      <c r="AU140">
        <f t="shared" si="60"/>
        <v>59.88</v>
      </c>
      <c r="AV140">
        <f t="shared" si="61"/>
        <v>8100900</v>
      </c>
    </row>
    <row r="141" spans="1:48" x14ac:dyDescent="0.3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  <c r="O141">
        <v>58.29</v>
      </c>
      <c r="P141">
        <v>5976700</v>
      </c>
      <c r="R141">
        <f t="shared" si="32"/>
        <v>0</v>
      </c>
      <c r="S141">
        <f t="shared" si="33"/>
        <v>0</v>
      </c>
      <c r="T141">
        <f t="shared" si="34"/>
        <v>0</v>
      </c>
      <c r="U141">
        <f t="shared" si="35"/>
        <v>0</v>
      </c>
      <c r="V141">
        <f t="shared" si="36"/>
        <v>0</v>
      </c>
      <c r="W141">
        <f t="shared" si="37"/>
        <v>0</v>
      </c>
      <c r="X141">
        <f t="shared" si="38"/>
        <v>0</v>
      </c>
      <c r="Y141">
        <f t="shared" si="39"/>
        <v>0</v>
      </c>
      <c r="Z141">
        <f t="shared" si="40"/>
        <v>0</v>
      </c>
      <c r="AA141">
        <f t="shared" si="41"/>
        <v>0</v>
      </c>
      <c r="AB141">
        <f t="shared" si="42"/>
        <v>0</v>
      </c>
      <c r="AC141">
        <f t="shared" si="43"/>
        <v>0</v>
      </c>
      <c r="AD141">
        <f t="shared" si="44"/>
        <v>0</v>
      </c>
      <c r="AE141">
        <f t="shared" si="45"/>
        <v>0</v>
      </c>
      <c r="AF141">
        <f t="shared" si="46"/>
        <v>0</v>
      </c>
      <c r="AG141">
        <f t="shared" si="47"/>
        <v>0</v>
      </c>
      <c r="AH141">
        <f t="shared" si="48"/>
        <v>0</v>
      </c>
      <c r="AI141">
        <f t="shared" si="49"/>
        <v>0</v>
      </c>
      <c r="AJ141">
        <f t="shared" si="50"/>
        <v>0</v>
      </c>
      <c r="AK141">
        <f t="shared" si="51"/>
        <v>0</v>
      </c>
      <c r="AM141">
        <f t="shared" si="52"/>
        <v>0.57779999999999998</v>
      </c>
      <c r="AN141">
        <f t="shared" si="53"/>
        <v>1723472000</v>
      </c>
      <c r="AO141">
        <f t="shared" si="54"/>
        <v>246.66</v>
      </c>
      <c r="AP141">
        <f t="shared" si="55"/>
        <v>31970080</v>
      </c>
      <c r="AQ141">
        <f t="shared" si="56"/>
        <v>105.1</v>
      </c>
      <c r="AR141">
        <f t="shared" si="57"/>
        <v>418030770</v>
      </c>
      <c r="AS141">
        <f t="shared" si="58"/>
        <v>28.265000000000001</v>
      </c>
      <c r="AT141">
        <f t="shared" si="59"/>
        <v>100812000</v>
      </c>
      <c r="AU141">
        <f t="shared" si="60"/>
        <v>58.29</v>
      </c>
      <c r="AV141">
        <f t="shared" si="61"/>
        <v>5976700</v>
      </c>
    </row>
    <row r="142" spans="1:48" x14ac:dyDescent="0.3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  <c r="O142">
        <v>60.42</v>
      </c>
      <c r="P142">
        <v>8757500</v>
      </c>
      <c r="R142">
        <f t="shared" si="32"/>
        <v>0</v>
      </c>
      <c r="S142">
        <f t="shared" si="33"/>
        <v>0</v>
      </c>
      <c r="T142">
        <f t="shared" si="34"/>
        <v>0</v>
      </c>
      <c r="U142">
        <f t="shared" si="35"/>
        <v>0</v>
      </c>
      <c r="V142">
        <f t="shared" si="36"/>
        <v>0</v>
      </c>
      <c r="W142">
        <f t="shared" si="37"/>
        <v>0</v>
      </c>
      <c r="X142">
        <f t="shared" si="38"/>
        <v>0</v>
      </c>
      <c r="Y142">
        <f t="shared" si="39"/>
        <v>0</v>
      </c>
      <c r="Z142">
        <f t="shared" si="40"/>
        <v>0</v>
      </c>
      <c r="AA142">
        <f t="shared" si="41"/>
        <v>0</v>
      </c>
      <c r="AB142">
        <f t="shared" si="42"/>
        <v>0</v>
      </c>
      <c r="AC142">
        <f t="shared" si="43"/>
        <v>0</v>
      </c>
      <c r="AD142">
        <f t="shared" si="44"/>
        <v>0</v>
      </c>
      <c r="AE142">
        <f t="shared" si="45"/>
        <v>0</v>
      </c>
      <c r="AF142">
        <f t="shared" si="46"/>
        <v>0</v>
      </c>
      <c r="AG142">
        <f t="shared" si="47"/>
        <v>0</v>
      </c>
      <c r="AH142">
        <f t="shared" si="48"/>
        <v>0</v>
      </c>
      <c r="AI142">
        <f t="shared" si="49"/>
        <v>0</v>
      </c>
      <c r="AJ142">
        <f t="shared" si="50"/>
        <v>0</v>
      </c>
      <c r="AK142">
        <f t="shared" si="51"/>
        <v>0</v>
      </c>
      <c r="AM142">
        <f t="shared" si="52"/>
        <v>0.57099999999999995</v>
      </c>
      <c r="AN142">
        <f t="shared" si="53"/>
        <v>3160829000</v>
      </c>
      <c r="AO142">
        <f t="shared" si="54"/>
        <v>238.49</v>
      </c>
      <c r="AP142">
        <f t="shared" si="55"/>
        <v>40135350</v>
      </c>
      <c r="AQ142">
        <f t="shared" si="56"/>
        <v>103.07</v>
      </c>
      <c r="AR142">
        <f t="shared" si="57"/>
        <v>388095560</v>
      </c>
      <c r="AS142">
        <f t="shared" si="58"/>
        <v>27.398</v>
      </c>
      <c r="AT142">
        <f t="shared" si="59"/>
        <v>126311500</v>
      </c>
      <c r="AU142">
        <f t="shared" si="60"/>
        <v>60.42</v>
      </c>
      <c r="AV142">
        <f t="shared" si="61"/>
        <v>8757500</v>
      </c>
    </row>
    <row r="143" spans="1:48" x14ac:dyDescent="0.3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  <c r="O143">
        <v>68.8</v>
      </c>
      <c r="P143">
        <v>28714400</v>
      </c>
      <c r="R143">
        <f t="shared" si="32"/>
        <v>0</v>
      </c>
      <c r="S143">
        <f t="shared" si="33"/>
        <v>0</v>
      </c>
      <c r="T143">
        <f t="shared" si="34"/>
        <v>0</v>
      </c>
      <c r="U143">
        <f t="shared" si="35"/>
        <v>0</v>
      </c>
      <c r="V143">
        <f t="shared" si="36"/>
        <v>0</v>
      </c>
      <c r="W143">
        <f t="shared" si="37"/>
        <v>0</v>
      </c>
      <c r="X143">
        <f t="shared" si="38"/>
        <v>0</v>
      </c>
      <c r="Y143">
        <f t="shared" si="39"/>
        <v>0</v>
      </c>
      <c r="Z143">
        <f t="shared" si="40"/>
        <v>0</v>
      </c>
      <c r="AA143">
        <f t="shared" si="41"/>
        <v>0</v>
      </c>
      <c r="AB143">
        <f t="shared" si="42"/>
        <v>0</v>
      </c>
      <c r="AC143">
        <f t="shared" si="43"/>
        <v>0</v>
      </c>
      <c r="AD143">
        <f t="shared" si="44"/>
        <v>0</v>
      </c>
      <c r="AE143">
        <f t="shared" si="45"/>
        <v>0</v>
      </c>
      <c r="AF143">
        <f t="shared" si="46"/>
        <v>0</v>
      </c>
      <c r="AG143">
        <f t="shared" si="47"/>
        <v>0</v>
      </c>
      <c r="AH143">
        <f t="shared" si="48"/>
        <v>0</v>
      </c>
      <c r="AI143">
        <f t="shared" si="49"/>
        <v>0</v>
      </c>
      <c r="AJ143">
        <f t="shared" si="50"/>
        <v>0</v>
      </c>
      <c r="AK143">
        <f t="shared" si="51"/>
        <v>0</v>
      </c>
      <c r="AM143">
        <f t="shared" si="52"/>
        <v>0.5615</v>
      </c>
      <c r="AN143">
        <f t="shared" si="53"/>
        <v>3503185000</v>
      </c>
      <c r="AO143">
        <f t="shared" si="54"/>
        <v>235.16</v>
      </c>
      <c r="AP143">
        <f t="shared" si="55"/>
        <v>35380210</v>
      </c>
      <c r="AQ143">
        <f t="shared" si="56"/>
        <v>99.9</v>
      </c>
      <c r="AR143">
        <f t="shared" si="57"/>
        <v>481667700</v>
      </c>
      <c r="AS143">
        <f t="shared" si="58"/>
        <v>26.9</v>
      </c>
      <c r="AT143">
        <f t="shared" si="59"/>
        <v>164063100</v>
      </c>
      <c r="AU143">
        <f t="shared" si="60"/>
        <v>68.8</v>
      </c>
      <c r="AV143">
        <f t="shared" si="61"/>
        <v>28714400</v>
      </c>
    </row>
    <row r="144" spans="1:48" x14ac:dyDescent="0.3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  <c r="O144">
        <v>76.75</v>
      </c>
      <c r="P144">
        <v>25371200</v>
      </c>
      <c r="R144">
        <f t="shared" si="32"/>
        <v>0</v>
      </c>
      <c r="S144">
        <f t="shared" si="33"/>
        <v>0</v>
      </c>
      <c r="T144">
        <f t="shared" si="34"/>
        <v>0</v>
      </c>
      <c r="U144">
        <f t="shared" si="35"/>
        <v>0</v>
      </c>
      <c r="V144">
        <f t="shared" si="36"/>
        <v>0</v>
      </c>
      <c r="W144">
        <f t="shared" si="37"/>
        <v>0</v>
      </c>
      <c r="X144">
        <f t="shared" si="38"/>
        <v>0</v>
      </c>
      <c r="Y144">
        <f t="shared" si="39"/>
        <v>0</v>
      </c>
      <c r="Z144">
        <f t="shared" si="40"/>
        <v>0</v>
      </c>
      <c r="AA144">
        <f t="shared" si="41"/>
        <v>0</v>
      </c>
      <c r="AB144">
        <f t="shared" si="42"/>
        <v>0</v>
      </c>
      <c r="AC144">
        <f t="shared" si="43"/>
        <v>0</v>
      </c>
      <c r="AD144">
        <f t="shared" si="44"/>
        <v>0</v>
      </c>
      <c r="AE144">
        <f t="shared" si="45"/>
        <v>0</v>
      </c>
      <c r="AF144">
        <f t="shared" si="46"/>
        <v>0</v>
      </c>
      <c r="AG144">
        <f t="shared" si="47"/>
        <v>0</v>
      </c>
      <c r="AH144">
        <f t="shared" si="48"/>
        <v>0</v>
      </c>
      <c r="AI144">
        <f t="shared" si="49"/>
        <v>0</v>
      </c>
      <c r="AJ144">
        <f t="shared" si="50"/>
        <v>0</v>
      </c>
      <c r="AK144">
        <f t="shared" si="51"/>
        <v>0</v>
      </c>
      <c r="AM144">
        <f t="shared" si="52"/>
        <v>0.55800000000000005</v>
      </c>
      <c r="AN144">
        <f t="shared" si="53"/>
        <v>2540484000</v>
      </c>
      <c r="AO144">
        <f t="shared" si="54"/>
        <v>232.28</v>
      </c>
      <c r="AP144">
        <f t="shared" si="55"/>
        <v>28914600</v>
      </c>
      <c r="AQ144">
        <f t="shared" si="56"/>
        <v>98.94</v>
      </c>
      <c r="AR144">
        <f t="shared" si="57"/>
        <v>452085030</v>
      </c>
      <c r="AS144">
        <f t="shared" si="58"/>
        <v>27.04</v>
      </c>
      <c r="AT144">
        <f t="shared" si="59"/>
        <v>130379500</v>
      </c>
      <c r="AU144">
        <f t="shared" si="60"/>
        <v>76.75</v>
      </c>
      <c r="AV144">
        <f t="shared" si="61"/>
        <v>25371200</v>
      </c>
    </row>
    <row r="145" spans="1:48" x14ac:dyDescent="0.3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  <c r="O145">
        <v>79.23</v>
      </c>
      <c r="P145">
        <v>28295200</v>
      </c>
      <c r="R145">
        <f t="shared" si="32"/>
        <v>0</v>
      </c>
      <c r="S145">
        <f t="shared" si="33"/>
        <v>0</v>
      </c>
      <c r="T145">
        <f t="shared" si="34"/>
        <v>0</v>
      </c>
      <c r="U145">
        <f t="shared" si="35"/>
        <v>0</v>
      </c>
      <c r="V145">
        <f t="shared" si="36"/>
        <v>0</v>
      </c>
      <c r="W145">
        <f t="shared" si="37"/>
        <v>1</v>
      </c>
      <c r="X145">
        <f t="shared" si="38"/>
        <v>0</v>
      </c>
      <c r="Y145">
        <f t="shared" si="39"/>
        <v>0</v>
      </c>
      <c r="Z145">
        <f t="shared" si="40"/>
        <v>0</v>
      </c>
      <c r="AA145">
        <f t="shared" si="41"/>
        <v>0</v>
      </c>
      <c r="AB145">
        <f t="shared" si="42"/>
        <v>0</v>
      </c>
      <c r="AC145">
        <f t="shared" si="43"/>
        <v>0</v>
      </c>
      <c r="AD145">
        <f t="shared" si="44"/>
        <v>0</v>
      </c>
      <c r="AE145">
        <f t="shared" si="45"/>
        <v>0</v>
      </c>
      <c r="AF145">
        <f t="shared" si="46"/>
        <v>0</v>
      </c>
      <c r="AG145">
        <f t="shared" si="47"/>
        <v>0</v>
      </c>
      <c r="AH145">
        <f t="shared" si="48"/>
        <v>0</v>
      </c>
      <c r="AI145">
        <f t="shared" si="49"/>
        <v>0</v>
      </c>
      <c r="AJ145">
        <f t="shared" si="50"/>
        <v>0</v>
      </c>
      <c r="AK145">
        <f t="shared" si="51"/>
        <v>0</v>
      </c>
      <c r="AM145">
        <f t="shared" si="52"/>
        <v>0.58850000000000002</v>
      </c>
      <c r="AN145">
        <f t="shared" si="53"/>
        <v>3667945000</v>
      </c>
      <c r="AO145">
        <f t="shared" si="54"/>
        <v>243.58</v>
      </c>
      <c r="AP145">
        <f t="shared" si="55"/>
        <v>57267875</v>
      </c>
      <c r="AQ145">
        <f t="shared" si="56"/>
        <v>102.2</v>
      </c>
      <c r="AR145">
        <f t="shared" si="57"/>
        <v>397189240</v>
      </c>
      <c r="AS145">
        <f t="shared" si="58"/>
        <v>28.030999999999999</v>
      </c>
      <c r="AT145">
        <f t="shared" si="59"/>
        <v>140643000</v>
      </c>
      <c r="AU145">
        <f t="shared" si="60"/>
        <v>79.23</v>
      </c>
      <c r="AV145">
        <f t="shared" si="61"/>
        <v>28295200</v>
      </c>
    </row>
    <row r="146" spans="1:48" x14ac:dyDescent="0.3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  <c r="O146">
        <v>82.5</v>
      </c>
      <c r="P146">
        <v>25411700</v>
      </c>
      <c r="R146">
        <f t="shared" si="32"/>
        <v>0</v>
      </c>
      <c r="S146">
        <f t="shared" si="33"/>
        <v>0</v>
      </c>
      <c r="T146">
        <f t="shared" si="34"/>
        <v>0</v>
      </c>
      <c r="U146">
        <f t="shared" si="35"/>
        <v>0</v>
      </c>
      <c r="V146">
        <f t="shared" si="36"/>
        <v>0</v>
      </c>
      <c r="W146">
        <f t="shared" si="37"/>
        <v>0</v>
      </c>
      <c r="X146">
        <f t="shared" si="38"/>
        <v>0</v>
      </c>
      <c r="Y146">
        <f t="shared" si="39"/>
        <v>0</v>
      </c>
      <c r="Z146">
        <f t="shared" si="40"/>
        <v>0</v>
      </c>
      <c r="AA146">
        <f t="shared" si="41"/>
        <v>0</v>
      </c>
      <c r="AB146">
        <f t="shared" si="42"/>
        <v>0</v>
      </c>
      <c r="AC146">
        <f t="shared" si="43"/>
        <v>0</v>
      </c>
      <c r="AD146">
        <f t="shared" si="44"/>
        <v>0</v>
      </c>
      <c r="AE146">
        <f t="shared" si="45"/>
        <v>0</v>
      </c>
      <c r="AF146">
        <f t="shared" si="46"/>
        <v>0</v>
      </c>
      <c r="AG146">
        <f t="shared" si="47"/>
        <v>0</v>
      </c>
      <c r="AH146">
        <f t="shared" si="48"/>
        <v>0</v>
      </c>
      <c r="AI146">
        <f t="shared" si="49"/>
        <v>0</v>
      </c>
      <c r="AJ146">
        <f t="shared" si="50"/>
        <v>0</v>
      </c>
      <c r="AK146">
        <f t="shared" si="51"/>
        <v>0</v>
      </c>
      <c r="AM146">
        <f t="shared" si="52"/>
        <v>0.5696</v>
      </c>
      <c r="AN146">
        <f t="shared" si="53"/>
        <v>2200233000</v>
      </c>
      <c r="AO146">
        <f t="shared" si="54"/>
        <v>247.94</v>
      </c>
      <c r="AP146">
        <f t="shared" si="55"/>
        <v>18337480</v>
      </c>
      <c r="AQ146">
        <f t="shared" si="56"/>
        <v>100.68</v>
      </c>
      <c r="AR146">
        <f t="shared" si="57"/>
        <v>187683690</v>
      </c>
      <c r="AS146">
        <f t="shared" si="58"/>
        <v>28.091000000000001</v>
      </c>
      <c r="AT146">
        <f t="shared" si="59"/>
        <v>53852700</v>
      </c>
      <c r="AU146">
        <f t="shared" si="60"/>
        <v>82.5</v>
      </c>
      <c r="AV146">
        <f t="shared" si="61"/>
        <v>25411700</v>
      </c>
    </row>
    <row r="147" spans="1:48" x14ac:dyDescent="0.3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  <c r="O147">
        <v>83.7</v>
      </c>
      <c r="P147">
        <v>5163800</v>
      </c>
      <c r="R147">
        <f t="shared" si="32"/>
        <v>0</v>
      </c>
      <c r="S147">
        <f t="shared" si="33"/>
        <v>0</v>
      </c>
      <c r="T147">
        <f t="shared" si="34"/>
        <v>0</v>
      </c>
      <c r="U147">
        <f t="shared" si="35"/>
        <v>0</v>
      </c>
      <c r="V147">
        <f t="shared" si="36"/>
        <v>0</v>
      </c>
      <c r="W147">
        <f t="shared" si="37"/>
        <v>0</v>
      </c>
      <c r="X147">
        <f t="shared" si="38"/>
        <v>0</v>
      </c>
      <c r="Y147">
        <f t="shared" si="39"/>
        <v>0</v>
      </c>
      <c r="Z147">
        <f t="shared" si="40"/>
        <v>0</v>
      </c>
      <c r="AA147">
        <f t="shared" si="41"/>
        <v>0</v>
      </c>
      <c r="AB147">
        <f t="shared" si="42"/>
        <v>0</v>
      </c>
      <c r="AC147">
        <f t="shared" si="43"/>
        <v>0</v>
      </c>
      <c r="AD147">
        <f t="shared" si="44"/>
        <v>0</v>
      </c>
      <c r="AE147">
        <f t="shared" si="45"/>
        <v>0</v>
      </c>
      <c r="AF147">
        <f t="shared" si="46"/>
        <v>0</v>
      </c>
      <c r="AG147">
        <f t="shared" si="47"/>
        <v>0</v>
      </c>
      <c r="AH147">
        <f t="shared" si="48"/>
        <v>0</v>
      </c>
      <c r="AI147">
        <f t="shared" si="49"/>
        <v>0</v>
      </c>
      <c r="AJ147">
        <f t="shared" si="50"/>
        <v>0</v>
      </c>
      <c r="AK147">
        <f t="shared" si="51"/>
        <v>0</v>
      </c>
      <c r="AM147">
        <f t="shared" si="52"/>
        <v>0.5675</v>
      </c>
      <c r="AN147">
        <f t="shared" si="53"/>
        <v>347892000</v>
      </c>
      <c r="AO147">
        <f t="shared" si="54"/>
        <v>251.6</v>
      </c>
      <c r="AP147">
        <f t="shared" si="55"/>
        <v>6589060</v>
      </c>
      <c r="AQ147">
        <f t="shared" si="56"/>
        <v>101.17</v>
      </c>
      <c r="AR147">
        <f t="shared" si="57"/>
        <v>34094760</v>
      </c>
      <c r="AS147">
        <f t="shared" si="58"/>
        <v>28.364000000000001</v>
      </c>
      <c r="AT147">
        <f t="shared" si="59"/>
        <v>8927400</v>
      </c>
      <c r="AU147">
        <f t="shared" si="60"/>
        <v>83.7</v>
      </c>
      <c r="AV147">
        <f t="shared" si="61"/>
        <v>5163800</v>
      </c>
    </row>
    <row r="148" spans="1:48" x14ac:dyDescent="0.3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  <c r="O148">
        <v>82.83</v>
      </c>
      <c r="P148">
        <v>11229300</v>
      </c>
      <c r="R148">
        <f t="shared" si="32"/>
        <v>0</v>
      </c>
      <c r="S148">
        <f t="shared" si="33"/>
        <v>0</v>
      </c>
      <c r="T148">
        <f t="shared" si="34"/>
        <v>0</v>
      </c>
      <c r="U148">
        <f t="shared" si="35"/>
        <v>0</v>
      </c>
      <c r="V148">
        <f t="shared" si="36"/>
        <v>0</v>
      </c>
      <c r="W148">
        <f t="shared" si="37"/>
        <v>0</v>
      </c>
      <c r="X148">
        <f t="shared" si="38"/>
        <v>0</v>
      </c>
      <c r="Y148">
        <f t="shared" si="39"/>
        <v>0</v>
      </c>
      <c r="Z148">
        <f t="shared" si="40"/>
        <v>0</v>
      </c>
      <c r="AA148">
        <f t="shared" si="41"/>
        <v>0</v>
      </c>
      <c r="AB148">
        <f t="shared" si="42"/>
        <v>0</v>
      </c>
      <c r="AC148">
        <f t="shared" si="43"/>
        <v>0</v>
      </c>
      <c r="AD148">
        <f t="shared" si="44"/>
        <v>0</v>
      </c>
      <c r="AE148">
        <f t="shared" si="45"/>
        <v>0</v>
      </c>
      <c r="AF148">
        <f t="shared" si="46"/>
        <v>0</v>
      </c>
      <c r="AG148">
        <f t="shared" si="47"/>
        <v>0</v>
      </c>
      <c r="AH148">
        <f t="shared" si="48"/>
        <v>0</v>
      </c>
      <c r="AI148">
        <f t="shared" si="49"/>
        <v>0</v>
      </c>
      <c r="AJ148">
        <f t="shared" si="50"/>
        <v>0</v>
      </c>
      <c r="AK148">
        <f t="shared" si="51"/>
        <v>0</v>
      </c>
      <c r="AM148">
        <f t="shared" si="52"/>
        <v>0.56569999999999998</v>
      </c>
      <c r="AN148">
        <f t="shared" si="53"/>
        <v>1250199000</v>
      </c>
      <c r="AO148">
        <f t="shared" si="54"/>
        <v>242.43</v>
      </c>
      <c r="AP148">
        <f t="shared" si="55"/>
        <v>16999340</v>
      </c>
      <c r="AQ148">
        <f t="shared" si="56"/>
        <v>99.2</v>
      </c>
      <c r="AR148">
        <f t="shared" si="57"/>
        <v>170507210</v>
      </c>
      <c r="AS148">
        <f t="shared" si="58"/>
        <v>27.51</v>
      </c>
      <c r="AT148">
        <f t="shared" si="59"/>
        <v>69694200</v>
      </c>
      <c r="AU148">
        <f t="shared" si="60"/>
        <v>82.83</v>
      </c>
      <c r="AV148">
        <f t="shared" si="61"/>
        <v>11229300</v>
      </c>
    </row>
    <row r="149" spans="1:48" x14ac:dyDescent="0.3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  <c r="O149">
        <v>84.25</v>
      </c>
      <c r="P149">
        <v>28243800</v>
      </c>
      <c r="R149">
        <f t="shared" si="32"/>
        <v>0</v>
      </c>
      <c r="S149">
        <f t="shared" si="33"/>
        <v>0</v>
      </c>
      <c r="T149">
        <f t="shared" si="34"/>
        <v>0</v>
      </c>
      <c r="U149">
        <f t="shared" si="35"/>
        <v>0</v>
      </c>
      <c r="V149">
        <f t="shared" si="36"/>
        <v>0</v>
      </c>
      <c r="W149">
        <f t="shared" si="37"/>
        <v>0</v>
      </c>
      <c r="X149">
        <f t="shared" si="38"/>
        <v>0</v>
      </c>
      <c r="Y149">
        <f t="shared" si="39"/>
        <v>0</v>
      </c>
      <c r="Z149">
        <f t="shared" si="40"/>
        <v>0</v>
      </c>
      <c r="AA149">
        <f t="shared" si="41"/>
        <v>0</v>
      </c>
      <c r="AB149">
        <f t="shared" si="42"/>
        <v>0</v>
      </c>
      <c r="AC149">
        <f t="shared" si="43"/>
        <v>0</v>
      </c>
      <c r="AD149">
        <f t="shared" si="44"/>
        <v>0</v>
      </c>
      <c r="AE149">
        <f t="shared" si="45"/>
        <v>0</v>
      </c>
      <c r="AF149">
        <f t="shared" si="46"/>
        <v>0</v>
      </c>
      <c r="AG149">
        <f t="shared" si="47"/>
        <v>0</v>
      </c>
      <c r="AH149">
        <f t="shared" si="48"/>
        <v>0</v>
      </c>
      <c r="AI149">
        <f t="shared" si="49"/>
        <v>0</v>
      </c>
      <c r="AJ149">
        <f t="shared" si="50"/>
        <v>0</v>
      </c>
      <c r="AK149">
        <f t="shared" si="51"/>
        <v>0</v>
      </c>
      <c r="AM149">
        <f t="shared" si="52"/>
        <v>0.5645</v>
      </c>
      <c r="AN149">
        <f t="shared" si="53"/>
        <v>1894461000</v>
      </c>
      <c r="AO149">
        <f t="shared" si="54"/>
        <v>248.77</v>
      </c>
      <c r="AP149">
        <f t="shared" si="55"/>
        <v>43125210</v>
      </c>
      <c r="AQ149">
        <f t="shared" si="56"/>
        <v>101.17</v>
      </c>
      <c r="AR149">
        <f t="shared" si="57"/>
        <v>347947120</v>
      </c>
      <c r="AS149">
        <f t="shared" si="58"/>
        <v>27.701000000000001</v>
      </c>
      <c r="AT149">
        <f t="shared" si="59"/>
        <v>102242900</v>
      </c>
      <c r="AU149">
        <f t="shared" si="60"/>
        <v>84.25</v>
      </c>
      <c r="AV149">
        <f t="shared" si="61"/>
        <v>28243800</v>
      </c>
    </row>
    <row r="150" spans="1:48" x14ac:dyDescent="0.3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  <c r="O150">
        <v>78.7</v>
      </c>
      <c r="P150">
        <v>30490500</v>
      </c>
      <c r="R150">
        <f t="shared" si="32"/>
        <v>0</v>
      </c>
      <c r="S150">
        <f t="shared" si="33"/>
        <v>0</v>
      </c>
      <c r="T150">
        <f t="shared" si="34"/>
        <v>0</v>
      </c>
      <c r="U150">
        <f t="shared" si="35"/>
        <v>0</v>
      </c>
      <c r="V150">
        <f t="shared" si="36"/>
        <v>0</v>
      </c>
      <c r="W150">
        <f t="shared" si="37"/>
        <v>0</v>
      </c>
      <c r="X150">
        <f t="shared" si="38"/>
        <v>0</v>
      </c>
      <c r="Y150">
        <f t="shared" si="39"/>
        <v>0</v>
      </c>
      <c r="Z150">
        <f t="shared" si="40"/>
        <v>0</v>
      </c>
      <c r="AA150">
        <f t="shared" si="41"/>
        <v>0</v>
      </c>
      <c r="AB150">
        <f t="shared" si="42"/>
        <v>0</v>
      </c>
      <c r="AC150">
        <f t="shared" si="43"/>
        <v>0</v>
      </c>
      <c r="AD150">
        <f t="shared" si="44"/>
        <v>0</v>
      </c>
      <c r="AE150">
        <f t="shared" si="45"/>
        <v>0</v>
      </c>
      <c r="AF150">
        <f t="shared" si="46"/>
        <v>0</v>
      </c>
      <c r="AG150">
        <f t="shared" si="47"/>
        <v>0</v>
      </c>
      <c r="AH150">
        <f t="shared" si="48"/>
        <v>0</v>
      </c>
      <c r="AI150">
        <f t="shared" si="49"/>
        <v>0</v>
      </c>
      <c r="AJ150">
        <f t="shared" si="50"/>
        <v>0</v>
      </c>
      <c r="AK150">
        <f t="shared" si="51"/>
        <v>0</v>
      </c>
      <c r="AM150">
        <f t="shared" si="52"/>
        <v>0.56000000000000005</v>
      </c>
      <c r="AN150">
        <f t="shared" si="53"/>
        <v>1639508000</v>
      </c>
      <c r="AO150">
        <f t="shared" si="54"/>
        <v>247.91</v>
      </c>
      <c r="AP150">
        <f t="shared" si="55"/>
        <v>33820340</v>
      </c>
      <c r="AQ150">
        <f t="shared" si="56"/>
        <v>99.7</v>
      </c>
      <c r="AR150">
        <f t="shared" si="57"/>
        <v>363905950</v>
      </c>
      <c r="AS150">
        <f t="shared" si="58"/>
        <v>28.417000000000002</v>
      </c>
      <c r="AT150">
        <f t="shared" si="59"/>
        <v>100740000</v>
      </c>
      <c r="AU150">
        <f t="shared" si="60"/>
        <v>78.7</v>
      </c>
      <c r="AV150">
        <f t="shared" si="61"/>
        <v>30490500</v>
      </c>
    </row>
    <row r="151" spans="1:48" x14ac:dyDescent="0.3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  <c r="O151">
        <v>83</v>
      </c>
      <c r="P151">
        <v>16917400</v>
      </c>
      <c r="R151">
        <f t="shared" si="32"/>
        <v>0</v>
      </c>
      <c r="S151">
        <f t="shared" si="33"/>
        <v>0</v>
      </c>
      <c r="T151">
        <f t="shared" si="34"/>
        <v>0</v>
      </c>
      <c r="U151">
        <f t="shared" si="35"/>
        <v>0</v>
      </c>
      <c r="V151">
        <f t="shared" si="36"/>
        <v>0</v>
      </c>
      <c r="W151">
        <f t="shared" si="37"/>
        <v>0</v>
      </c>
      <c r="X151">
        <f t="shared" si="38"/>
        <v>0</v>
      </c>
      <c r="Y151">
        <f t="shared" si="39"/>
        <v>0</v>
      </c>
      <c r="Z151">
        <f t="shared" si="40"/>
        <v>0</v>
      </c>
      <c r="AA151">
        <f t="shared" si="41"/>
        <v>0</v>
      </c>
      <c r="AB151">
        <f t="shared" si="42"/>
        <v>0</v>
      </c>
      <c r="AC151">
        <f t="shared" si="43"/>
        <v>0</v>
      </c>
      <c r="AD151">
        <f t="shared" si="44"/>
        <v>0</v>
      </c>
      <c r="AE151">
        <f t="shared" si="45"/>
        <v>0</v>
      </c>
      <c r="AF151">
        <f t="shared" si="46"/>
        <v>0</v>
      </c>
      <c r="AG151">
        <f t="shared" si="47"/>
        <v>0</v>
      </c>
      <c r="AH151">
        <f t="shared" si="48"/>
        <v>0</v>
      </c>
      <c r="AI151">
        <f t="shared" si="49"/>
        <v>0</v>
      </c>
      <c r="AJ151">
        <f t="shared" si="50"/>
        <v>0</v>
      </c>
      <c r="AK151">
        <f t="shared" si="51"/>
        <v>0</v>
      </c>
      <c r="AM151">
        <f t="shared" si="52"/>
        <v>0.55400000000000005</v>
      </c>
      <c r="AN151">
        <f t="shared" si="53"/>
        <v>3540790000</v>
      </c>
      <c r="AO151">
        <f t="shared" si="54"/>
        <v>245</v>
      </c>
      <c r="AP151">
        <f t="shared" si="55"/>
        <v>28672860</v>
      </c>
      <c r="AQ151">
        <f t="shared" si="56"/>
        <v>94.7</v>
      </c>
      <c r="AR151">
        <f t="shared" si="57"/>
        <v>534185980</v>
      </c>
      <c r="AS151">
        <f t="shared" si="58"/>
        <v>26.945</v>
      </c>
      <c r="AT151">
        <f t="shared" si="59"/>
        <v>191594700</v>
      </c>
      <c r="AU151">
        <f t="shared" si="60"/>
        <v>83</v>
      </c>
      <c r="AV151">
        <f t="shared" si="61"/>
        <v>16917400</v>
      </c>
    </row>
    <row r="152" spans="1:48" x14ac:dyDescent="0.3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  <c r="O152">
        <v>79.5</v>
      </c>
      <c r="P152">
        <v>26733400</v>
      </c>
      <c r="R152">
        <f t="shared" si="32"/>
        <v>0</v>
      </c>
      <c r="S152">
        <f t="shared" si="33"/>
        <v>0</v>
      </c>
      <c r="T152">
        <f t="shared" si="34"/>
        <v>0</v>
      </c>
      <c r="U152">
        <f t="shared" si="35"/>
        <v>0</v>
      </c>
      <c r="V152">
        <f t="shared" si="36"/>
        <v>0</v>
      </c>
      <c r="W152">
        <f t="shared" si="37"/>
        <v>0</v>
      </c>
      <c r="X152">
        <f t="shared" si="38"/>
        <v>0</v>
      </c>
      <c r="Y152">
        <f t="shared" si="39"/>
        <v>0</v>
      </c>
      <c r="Z152">
        <f t="shared" si="40"/>
        <v>0</v>
      </c>
      <c r="AA152">
        <f t="shared" si="41"/>
        <v>0</v>
      </c>
      <c r="AB152">
        <f t="shared" si="42"/>
        <v>0</v>
      </c>
      <c r="AC152">
        <f t="shared" si="43"/>
        <v>0</v>
      </c>
      <c r="AD152">
        <f t="shared" si="44"/>
        <v>0</v>
      </c>
      <c r="AE152">
        <f t="shared" si="45"/>
        <v>0</v>
      </c>
      <c r="AF152">
        <f t="shared" si="46"/>
        <v>0</v>
      </c>
      <c r="AG152">
        <f t="shared" si="47"/>
        <v>0</v>
      </c>
      <c r="AH152">
        <f t="shared" si="48"/>
        <v>0</v>
      </c>
      <c r="AI152">
        <f t="shared" si="49"/>
        <v>0</v>
      </c>
      <c r="AJ152">
        <f t="shared" si="50"/>
        <v>0</v>
      </c>
      <c r="AK152">
        <f t="shared" si="51"/>
        <v>0</v>
      </c>
      <c r="AM152">
        <f t="shared" si="52"/>
        <v>0.56469999999999998</v>
      </c>
      <c r="AN152">
        <f t="shared" si="53"/>
        <v>2015133000</v>
      </c>
      <c r="AO152">
        <f t="shared" si="54"/>
        <v>246.1</v>
      </c>
      <c r="AP152">
        <f t="shared" si="55"/>
        <v>26616840</v>
      </c>
      <c r="AQ152">
        <f t="shared" si="56"/>
        <v>96.53</v>
      </c>
      <c r="AR152">
        <f t="shared" si="57"/>
        <v>417532140</v>
      </c>
      <c r="AS152">
        <f t="shared" si="58"/>
        <v>27.298999999999999</v>
      </c>
      <c r="AT152">
        <f t="shared" si="59"/>
        <v>125849000</v>
      </c>
      <c r="AU152">
        <f t="shared" si="60"/>
        <v>79.5</v>
      </c>
      <c r="AV152">
        <f t="shared" si="61"/>
        <v>26733400</v>
      </c>
    </row>
    <row r="153" spans="1:48" x14ac:dyDescent="0.3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  <c r="O153">
        <v>80.28</v>
      </c>
      <c r="P153">
        <v>16498400</v>
      </c>
      <c r="R153">
        <f t="shared" si="32"/>
        <v>0</v>
      </c>
      <c r="S153">
        <f t="shared" si="33"/>
        <v>0</v>
      </c>
      <c r="T153">
        <f t="shared" si="34"/>
        <v>0</v>
      </c>
      <c r="U153">
        <f t="shared" si="35"/>
        <v>0</v>
      </c>
      <c r="V153">
        <f t="shared" si="36"/>
        <v>0</v>
      </c>
      <c r="W153">
        <f t="shared" si="37"/>
        <v>0</v>
      </c>
      <c r="X153">
        <f t="shared" si="38"/>
        <v>0</v>
      </c>
      <c r="Y153">
        <f t="shared" si="39"/>
        <v>0</v>
      </c>
      <c r="Z153">
        <f t="shared" si="40"/>
        <v>0</v>
      </c>
      <c r="AA153">
        <f t="shared" si="41"/>
        <v>0</v>
      </c>
      <c r="AB153">
        <f t="shared" si="42"/>
        <v>0</v>
      </c>
      <c r="AC153">
        <f t="shared" si="43"/>
        <v>0</v>
      </c>
      <c r="AD153">
        <f t="shared" si="44"/>
        <v>0</v>
      </c>
      <c r="AE153">
        <f t="shared" si="45"/>
        <v>0</v>
      </c>
      <c r="AF153">
        <f t="shared" si="46"/>
        <v>0</v>
      </c>
      <c r="AG153">
        <f t="shared" si="47"/>
        <v>0</v>
      </c>
      <c r="AH153">
        <f t="shared" si="48"/>
        <v>0</v>
      </c>
      <c r="AI153">
        <f t="shared" si="49"/>
        <v>0</v>
      </c>
      <c r="AJ153">
        <f t="shared" si="50"/>
        <v>0</v>
      </c>
      <c r="AK153">
        <f t="shared" si="51"/>
        <v>0</v>
      </c>
      <c r="AM153">
        <f t="shared" si="52"/>
        <v>0.56240000000000001</v>
      </c>
      <c r="AN153">
        <f t="shared" si="53"/>
        <v>1309486000</v>
      </c>
      <c r="AO153">
        <f t="shared" si="54"/>
        <v>247.19</v>
      </c>
      <c r="AP153">
        <f t="shared" si="55"/>
        <v>19369500</v>
      </c>
      <c r="AQ153">
        <f t="shared" si="56"/>
        <v>96.65</v>
      </c>
      <c r="AR153">
        <f t="shared" si="57"/>
        <v>316389420</v>
      </c>
      <c r="AS153">
        <f t="shared" si="58"/>
        <v>27.283999999999999</v>
      </c>
      <c r="AT153">
        <f t="shared" si="59"/>
        <v>109992200</v>
      </c>
      <c r="AU153">
        <f t="shared" si="60"/>
        <v>80.28</v>
      </c>
      <c r="AV153">
        <f t="shared" si="61"/>
        <v>16498400</v>
      </c>
    </row>
    <row r="154" spans="1:48" x14ac:dyDescent="0.3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  <c r="O154">
        <v>77.88</v>
      </c>
      <c r="P154">
        <v>9075800</v>
      </c>
      <c r="R154">
        <f t="shared" si="32"/>
        <v>0</v>
      </c>
      <c r="S154">
        <f t="shared" si="33"/>
        <v>0</v>
      </c>
      <c r="T154">
        <f t="shared" si="34"/>
        <v>0</v>
      </c>
      <c r="U154">
        <f t="shared" si="35"/>
        <v>0</v>
      </c>
      <c r="V154">
        <f t="shared" si="36"/>
        <v>0</v>
      </c>
      <c r="W154">
        <f t="shared" si="37"/>
        <v>0</v>
      </c>
      <c r="X154">
        <f t="shared" si="38"/>
        <v>0</v>
      </c>
      <c r="Y154">
        <f t="shared" si="39"/>
        <v>0</v>
      </c>
      <c r="Z154">
        <f t="shared" si="40"/>
        <v>0</v>
      </c>
      <c r="AA154">
        <f t="shared" si="41"/>
        <v>0</v>
      </c>
      <c r="AB154">
        <f t="shared" si="42"/>
        <v>0</v>
      </c>
      <c r="AC154">
        <f t="shared" si="43"/>
        <v>0</v>
      </c>
      <c r="AD154">
        <f t="shared" si="44"/>
        <v>0</v>
      </c>
      <c r="AE154">
        <f t="shared" si="45"/>
        <v>0</v>
      </c>
      <c r="AF154">
        <f t="shared" si="46"/>
        <v>0</v>
      </c>
      <c r="AG154">
        <f t="shared" si="47"/>
        <v>0</v>
      </c>
      <c r="AH154">
        <f t="shared" si="48"/>
        <v>0</v>
      </c>
      <c r="AI154">
        <f t="shared" si="49"/>
        <v>0</v>
      </c>
      <c r="AJ154">
        <f t="shared" si="50"/>
        <v>0</v>
      </c>
      <c r="AK154">
        <f t="shared" si="51"/>
        <v>0</v>
      </c>
      <c r="AM154">
        <f t="shared" si="52"/>
        <v>0.56000000000000005</v>
      </c>
      <c r="AN154">
        <f t="shared" si="53"/>
        <v>1581918000</v>
      </c>
      <c r="AO154">
        <f t="shared" si="54"/>
        <v>250</v>
      </c>
      <c r="AP154">
        <f t="shared" si="55"/>
        <v>32025770</v>
      </c>
      <c r="AQ154">
        <f t="shared" si="56"/>
        <v>95</v>
      </c>
      <c r="AR154">
        <f t="shared" si="57"/>
        <v>313628860</v>
      </c>
      <c r="AS154">
        <f t="shared" si="58"/>
        <v>27.683</v>
      </c>
      <c r="AT154">
        <f t="shared" si="59"/>
        <v>87329600</v>
      </c>
      <c r="AU154">
        <f t="shared" si="60"/>
        <v>77.88</v>
      </c>
      <c r="AV154">
        <f t="shared" si="61"/>
        <v>9075800</v>
      </c>
    </row>
    <row r="155" spans="1:48" x14ac:dyDescent="0.3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  <c r="O155">
        <v>70.61</v>
      </c>
      <c r="P155">
        <v>16567400</v>
      </c>
      <c r="R155">
        <f t="shared" ref="R155:R218" si="62">IF(C155&gt;C$23,1,0)</f>
        <v>0</v>
      </c>
      <c r="S155">
        <f t="shared" ref="S155:S218" si="63">IF(D155&gt;D$23,1,0)</f>
        <v>0</v>
      </c>
      <c r="T155">
        <f t="shared" ref="T155:T218" si="64">IF(C155&lt;C$24,1,0)</f>
        <v>0</v>
      </c>
      <c r="U155">
        <f t="shared" ref="U155:U218" si="65">IF(D155&lt;D$24,1,0)</f>
        <v>0</v>
      </c>
      <c r="V155">
        <f t="shared" ref="V155:V218" si="66">IF(F155&gt;F$23,1,0)</f>
        <v>0</v>
      </c>
      <c r="W155">
        <f t="shared" ref="W155:W218" si="67">IF(G155&gt;G$23,1,0)</f>
        <v>0</v>
      </c>
      <c r="X155">
        <f t="shared" ref="X155:X218" si="68">IF(F155&lt;F$24,1,0)</f>
        <v>0</v>
      </c>
      <c r="Y155">
        <f t="shared" ref="Y155:Y218" si="69">IF(G155&lt;G$24,1,0)</f>
        <v>0</v>
      </c>
      <c r="Z155">
        <f t="shared" ref="Z155:Z218" si="70">IF(I155&gt;I$23,1,0)</f>
        <v>0</v>
      </c>
      <c r="AA155">
        <f t="shared" ref="AA155:AA218" si="71">IF(J155&gt;J$23,1,0)</f>
        <v>0</v>
      </c>
      <c r="AB155">
        <f t="shared" ref="AB155:AB218" si="72">IF(I155&lt;I$24,1,0)</f>
        <v>0</v>
      </c>
      <c r="AC155">
        <f t="shared" ref="AC155:AC218" si="73">IF(J155&lt;J$24,1,0)</f>
        <v>0</v>
      </c>
      <c r="AD155">
        <f t="shared" ref="AD155:AD218" si="74">IF(L155&gt;L$23,1,0)</f>
        <v>0</v>
      </c>
      <c r="AE155">
        <f t="shared" ref="AE155:AE218" si="75">IF(M155&gt;M$23,1,0)</f>
        <v>0</v>
      </c>
      <c r="AF155">
        <f t="shared" ref="AF155:AF218" si="76">IF(L155&lt;L$24,1,0)</f>
        <v>0</v>
      </c>
      <c r="AG155">
        <f t="shared" ref="AG155:AG218" si="77">IF(M155&lt;M$24,1,0)</f>
        <v>0</v>
      </c>
      <c r="AH155">
        <f t="shared" ref="AH155:AH218" si="78">IF(O155&gt;O$23,1,0)</f>
        <v>0</v>
      </c>
      <c r="AI155">
        <f t="shared" ref="AI155:AI218" si="79">IF(P155&gt;P$23,1,0)</f>
        <v>0</v>
      </c>
      <c r="AJ155">
        <f t="shared" ref="AJ155:AJ218" si="80">IF(O155&lt;O$24,1,0)</f>
        <v>0</v>
      </c>
      <c r="AK155">
        <f t="shared" ref="AK155:AK218" si="81">IF(P155&lt;P$24,1,0)</f>
        <v>0</v>
      </c>
      <c r="AM155">
        <f t="shared" ref="AM155:AM218" si="82">IF(C155&gt;C$23,C$23,IF(C155&lt;C$24,C$24,C155))</f>
        <v>0.5595</v>
      </c>
      <c r="AN155">
        <f t="shared" ref="AN155:AN218" si="83">IF(D155&gt;D$23,D$23,IF(D155&lt;D$24,D$24,D155))</f>
        <v>2065192000</v>
      </c>
      <c r="AO155">
        <f t="shared" ref="AO155:AO218" si="84">IF(F155&gt;F$23,F$23,IF(F155&lt;F$24,F$24,F155))</f>
        <v>243.95</v>
      </c>
      <c r="AP155">
        <f t="shared" ref="AP155:AP218" si="85">IF(G155&gt;G$23,G$23,IF(G155&lt;G$24,G$24,G155))</f>
        <v>23199520</v>
      </c>
      <c r="AQ155">
        <f t="shared" ref="AQ155:AQ218" si="86">IF(I155&gt;I$23,I$23,IF(I155&lt;I$24,I$24,I155))</f>
        <v>91.16</v>
      </c>
      <c r="AR155">
        <f t="shared" ref="AR155:AR218" si="87">IF(J155&gt;J$23,J$23,IF(J155&lt;J$24,J$24,J155))</f>
        <v>451438030</v>
      </c>
      <c r="AS155">
        <f t="shared" ref="AS155:AS218" si="88">IF(L155&gt;L$23,L$23,IF(L155&lt;L$24,L$24,L155))</f>
        <v>27.35</v>
      </c>
      <c r="AT155">
        <f t="shared" ref="AT155:AT218" si="89">IF(M155&gt;M$23,M$23,IF(M155&lt;M$24,M$24,M155))</f>
        <v>148122600</v>
      </c>
      <c r="AU155">
        <f t="shared" ref="AU155:AU218" si="90">IF(O155&gt;O$23,O$23,IF(O155&lt;O$24,O$24,O155))</f>
        <v>70.61</v>
      </c>
      <c r="AV155">
        <f t="shared" ref="AV155:AV218" si="91">IF(P155&gt;P$23,P$23,IF(P155&lt;P$24,P$24,P155))</f>
        <v>16567400</v>
      </c>
    </row>
    <row r="156" spans="1:48" x14ac:dyDescent="0.3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  <c r="O156">
        <v>61.08</v>
      </c>
      <c r="P156">
        <v>41241800</v>
      </c>
      <c r="R156">
        <f t="shared" si="62"/>
        <v>0</v>
      </c>
      <c r="S156">
        <f t="shared" si="63"/>
        <v>0</v>
      </c>
      <c r="T156">
        <f t="shared" si="64"/>
        <v>0</v>
      </c>
      <c r="U156">
        <f t="shared" si="65"/>
        <v>0</v>
      </c>
      <c r="V156">
        <f t="shared" si="66"/>
        <v>0</v>
      </c>
      <c r="W156">
        <f t="shared" si="67"/>
        <v>0</v>
      </c>
      <c r="X156">
        <f t="shared" si="68"/>
        <v>0</v>
      </c>
      <c r="Y156">
        <f t="shared" si="69"/>
        <v>0</v>
      </c>
      <c r="Z156">
        <f t="shared" si="70"/>
        <v>0</v>
      </c>
      <c r="AA156">
        <f t="shared" si="71"/>
        <v>1</v>
      </c>
      <c r="AB156">
        <f t="shared" si="72"/>
        <v>0</v>
      </c>
      <c r="AC156">
        <f t="shared" si="73"/>
        <v>0</v>
      </c>
      <c r="AD156">
        <f t="shared" si="74"/>
        <v>0</v>
      </c>
      <c r="AE156">
        <f t="shared" si="75"/>
        <v>0</v>
      </c>
      <c r="AF156">
        <f t="shared" si="76"/>
        <v>0</v>
      </c>
      <c r="AG156">
        <f t="shared" si="77"/>
        <v>0</v>
      </c>
      <c r="AH156">
        <f t="shared" si="78"/>
        <v>0</v>
      </c>
      <c r="AI156">
        <f t="shared" si="79"/>
        <v>0</v>
      </c>
      <c r="AJ156">
        <f t="shared" si="80"/>
        <v>0</v>
      </c>
      <c r="AK156">
        <f t="shared" si="81"/>
        <v>0</v>
      </c>
      <c r="AM156">
        <f t="shared" si="82"/>
        <v>0.5262</v>
      </c>
      <c r="AN156">
        <f t="shared" si="83"/>
        <v>3937662000</v>
      </c>
      <c r="AO156">
        <f t="shared" si="84"/>
        <v>236.38</v>
      </c>
      <c r="AP156">
        <f t="shared" si="85"/>
        <v>47187650</v>
      </c>
      <c r="AQ156">
        <f t="shared" si="86"/>
        <v>79.989999999999995</v>
      </c>
      <c r="AR156">
        <f t="shared" si="87"/>
        <v>973171840</v>
      </c>
      <c r="AS156">
        <f t="shared" si="88"/>
        <v>26.931999999999999</v>
      </c>
      <c r="AT156">
        <f t="shared" si="89"/>
        <v>216391300</v>
      </c>
      <c r="AU156">
        <f t="shared" si="90"/>
        <v>61.08</v>
      </c>
      <c r="AV156">
        <f t="shared" si="91"/>
        <v>41241800</v>
      </c>
    </row>
    <row r="157" spans="1:48" x14ac:dyDescent="0.3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  <c r="O157">
        <v>47.29</v>
      </c>
      <c r="P157">
        <v>44197200</v>
      </c>
      <c r="R157">
        <f t="shared" si="62"/>
        <v>0</v>
      </c>
      <c r="S157">
        <f t="shared" si="63"/>
        <v>0</v>
      </c>
      <c r="T157">
        <f t="shared" si="64"/>
        <v>0</v>
      </c>
      <c r="U157">
        <f t="shared" si="65"/>
        <v>0</v>
      </c>
      <c r="V157">
        <f t="shared" si="66"/>
        <v>0</v>
      </c>
      <c r="W157">
        <f t="shared" si="67"/>
        <v>0</v>
      </c>
      <c r="X157">
        <f t="shared" si="68"/>
        <v>0</v>
      </c>
      <c r="Y157">
        <f t="shared" si="69"/>
        <v>0</v>
      </c>
      <c r="Z157">
        <f t="shared" si="70"/>
        <v>0</v>
      </c>
      <c r="AA157">
        <f t="shared" si="71"/>
        <v>1</v>
      </c>
      <c r="AB157">
        <f t="shared" si="72"/>
        <v>0</v>
      </c>
      <c r="AC157">
        <f t="shared" si="73"/>
        <v>0</v>
      </c>
      <c r="AD157">
        <f t="shared" si="74"/>
        <v>0</v>
      </c>
      <c r="AE157">
        <f t="shared" si="75"/>
        <v>0</v>
      </c>
      <c r="AF157">
        <f t="shared" si="76"/>
        <v>0</v>
      </c>
      <c r="AG157">
        <f t="shared" si="77"/>
        <v>0</v>
      </c>
      <c r="AH157">
        <f t="shared" si="78"/>
        <v>0</v>
      </c>
      <c r="AI157">
        <f t="shared" si="79"/>
        <v>0</v>
      </c>
      <c r="AJ157">
        <f t="shared" si="80"/>
        <v>0</v>
      </c>
      <c r="AK157">
        <f t="shared" si="81"/>
        <v>0</v>
      </c>
      <c r="AM157">
        <f t="shared" si="82"/>
        <v>0.50760000000000005</v>
      </c>
      <c r="AN157">
        <f t="shared" si="83"/>
        <v>2795302000</v>
      </c>
      <c r="AO157">
        <f t="shared" si="84"/>
        <v>225.81</v>
      </c>
      <c r="AP157">
        <f t="shared" si="85"/>
        <v>31452670</v>
      </c>
      <c r="AQ157">
        <f t="shared" si="86"/>
        <v>71.75</v>
      </c>
      <c r="AR157">
        <f t="shared" si="87"/>
        <v>973171840</v>
      </c>
      <c r="AS157">
        <f t="shared" si="88"/>
        <v>25.477</v>
      </c>
      <c r="AT157">
        <f t="shared" si="89"/>
        <v>178884800</v>
      </c>
      <c r="AU157">
        <f t="shared" si="90"/>
        <v>47.29</v>
      </c>
      <c r="AV157">
        <f t="shared" si="91"/>
        <v>44197200</v>
      </c>
    </row>
    <row r="158" spans="1:48" x14ac:dyDescent="0.3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  <c r="O158">
        <v>55.15</v>
      </c>
      <c r="P158">
        <v>130623100</v>
      </c>
      <c r="R158">
        <f t="shared" si="62"/>
        <v>0</v>
      </c>
      <c r="S158">
        <f t="shared" si="63"/>
        <v>0</v>
      </c>
      <c r="T158">
        <f t="shared" si="64"/>
        <v>0</v>
      </c>
      <c r="U158">
        <f t="shared" si="65"/>
        <v>0</v>
      </c>
      <c r="V158">
        <f t="shared" si="66"/>
        <v>0</v>
      </c>
      <c r="W158">
        <f t="shared" si="67"/>
        <v>0</v>
      </c>
      <c r="X158">
        <f t="shared" si="68"/>
        <v>0</v>
      </c>
      <c r="Y158">
        <f t="shared" si="69"/>
        <v>0</v>
      </c>
      <c r="Z158">
        <f t="shared" si="70"/>
        <v>0</v>
      </c>
      <c r="AA158">
        <f t="shared" si="71"/>
        <v>1</v>
      </c>
      <c r="AB158">
        <f t="shared" si="72"/>
        <v>0</v>
      </c>
      <c r="AC158">
        <f t="shared" si="73"/>
        <v>0</v>
      </c>
      <c r="AD158">
        <f t="shared" si="74"/>
        <v>0</v>
      </c>
      <c r="AE158">
        <f t="shared" si="75"/>
        <v>0</v>
      </c>
      <c r="AF158">
        <f t="shared" si="76"/>
        <v>0</v>
      </c>
      <c r="AG158">
        <f t="shared" si="77"/>
        <v>0</v>
      </c>
      <c r="AH158">
        <f t="shared" si="78"/>
        <v>0</v>
      </c>
      <c r="AI158">
        <f t="shared" si="79"/>
        <v>1</v>
      </c>
      <c r="AJ158">
        <f t="shared" si="80"/>
        <v>0</v>
      </c>
      <c r="AK158">
        <f t="shared" si="81"/>
        <v>0</v>
      </c>
      <c r="AM158">
        <f t="shared" si="82"/>
        <v>0.54320000000000002</v>
      </c>
      <c r="AN158">
        <f t="shared" si="83"/>
        <v>4814267000</v>
      </c>
      <c r="AO158">
        <f t="shared" si="84"/>
        <v>231.21</v>
      </c>
      <c r="AP158">
        <f t="shared" si="85"/>
        <v>45941540</v>
      </c>
      <c r="AQ158">
        <f t="shared" si="86"/>
        <v>78.47</v>
      </c>
      <c r="AR158">
        <f t="shared" si="87"/>
        <v>973171840</v>
      </c>
      <c r="AS158">
        <f t="shared" si="88"/>
        <v>26.289000000000001</v>
      </c>
      <c r="AT158">
        <f t="shared" si="89"/>
        <v>215056600</v>
      </c>
      <c r="AU158">
        <f t="shared" si="90"/>
        <v>55.15</v>
      </c>
      <c r="AV158">
        <f t="shared" si="91"/>
        <v>51857700</v>
      </c>
    </row>
    <row r="159" spans="1:48" x14ac:dyDescent="0.3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  <c r="O159">
        <v>53.85</v>
      </c>
      <c r="P159">
        <v>46694800</v>
      </c>
      <c r="R159">
        <f t="shared" si="62"/>
        <v>0</v>
      </c>
      <c r="S159">
        <f t="shared" si="63"/>
        <v>0</v>
      </c>
      <c r="T159">
        <f t="shared" si="64"/>
        <v>0</v>
      </c>
      <c r="U159">
        <f t="shared" si="65"/>
        <v>0</v>
      </c>
      <c r="V159">
        <f t="shared" si="66"/>
        <v>0</v>
      </c>
      <c r="W159">
        <f t="shared" si="67"/>
        <v>0</v>
      </c>
      <c r="X159">
        <f t="shared" si="68"/>
        <v>0</v>
      </c>
      <c r="Y159">
        <f t="shared" si="69"/>
        <v>0</v>
      </c>
      <c r="Z159">
        <f t="shared" si="70"/>
        <v>0</v>
      </c>
      <c r="AA159">
        <f t="shared" si="71"/>
        <v>1</v>
      </c>
      <c r="AB159">
        <f t="shared" si="72"/>
        <v>0</v>
      </c>
      <c r="AC159">
        <f t="shared" si="73"/>
        <v>0</v>
      </c>
      <c r="AD159">
        <f t="shared" si="74"/>
        <v>0</v>
      </c>
      <c r="AE159">
        <f t="shared" si="75"/>
        <v>0</v>
      </c>
      <c r="AF159">
        <f t="shared" si="76"/>
        <v>0</v>
      </c>
      <c r="AG159">
        <f t="shared" si="77"/>
        <v>0</v>
      </c>
      <c r="AH159">
        <f t="shared" si="78"/>
        <v>0</v>
      </c>
      <c r="AI159">
        <f t="shared" si="79"/>
        <v>0</v>
      </c>
      <c r="AJ159">
        <f t="shared" si="80"/>
        <v>0</v>
      </c>
      <c r="AK159">
        <f t="shared" si="81"/>
        <v>0</v>
      </c>
      <c r="AM159">
        <f t="shared" si="82"/>
        <v>0.56799999999999995</v>
      </c>
      <c r="AN159">
        <f t="shared" si="83"/>
        <v>2451889000</v>
      </c>
      <c r="AO159">
        <f t="shared" si="84"/>
        <v>231.4</v>
      </c>
      <c r="AP159">
        <f t="shared" si="85"/>
        <v>29995320</v>
      </c>
      <c r="AQ159">
        <f t="shared" si="86"/>
        <v>81.47</v>
      </c>
      <c r="AR159">
        <f t="shared" si="87"/>
        <v>973171840</v>
      </c>
      <c r="AS159">
        <f t="shared" si="88"/>
        <v>25.521000000000001</v>
      </c>
      <c r="AT159">
        <f t="shared" si="89"/>
        <v>155885700</v>
      </c>
      <c r="AU159">
        <f t="shared" si="90"/>
        <v>53.85</v>
      </c>
      <c r="AV159">
        <f t="shared" si="91"/>
        <v>46694800</v>
      </c>
    </row>
    <row r="160" spans="1:48" x14ac:dyDescent="0.3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  <c r="O160">
        <v>56.02</v>
      </c>
      <c r="P160">
        <v>21700300</v>
      </c>
      <c r="R160">
        <f t="shared" si="62"/>
        <v>0</v>
      </c>
      <c r="S160">
        <f t="shared" si="63"/>
        <v>0</v>
      </c>
      <c r="T160">
        <f t="shared" si="64"/>
        <v>0</v>
      </c>
      <c r="U160">
        <f t="shared" si="65"/>
        <v>0</v>
      </c>
      <c r="V160">
        <f t="shared" si="66"/>
        <v>0</v>
      </c>
      <c r="W160">
        <f t="shared" si="67"/>
        <v>0</v>
      </c>
      <c r="X160">
        <f t="shared" si="68"/>
        <v>0</v>
      </c>
      <c r="Y160">
        <f t="shared" si="69"/>
        <v>0</v>
      </c>
      <c r="Z160">
        <f t="shared" si="70"/>
        <v>0</v>
      </c>
      <c r="AA160">
        <f t="shared" si="71"/>
        <v>0</v>
      </c>
      <c r="AB160">
        <f t="shared" si="72"/>
        <v>0</v>
      </c>
      <c r="AC160">
        <f t="shared" si="73"/>
        <v>0</v>
      </c>
      <c r="AD160">
        <f t="shared" si="74"/>
        <v>0</v>
      </c>
      <c r="AE160">
        <f t="shared" si="75"/>
        <v>0</v>
      </c>
      <c r="AF160">
        <f t="shared" si="76"/>
        <v>0</v>
      </c>
      <c r="AG160">
        <f t="shared" si="77"/>
        <v>0</v>
      </c>
      <c r="AH160">
        <f t="shared" si="78"/>
        <v>0</v>
      </c>
      <c r="AI160">
        <f t="shared" si="79"/>
        <v>0</v>
      </c>
      <c r="AJ160">
        <f t="shared" si="80"/>
        <v>0</v>
      </c>
      <c r="AK160">
        <f t="shared" si="81"/>
        <v>0</v>
      </c>
      <c r="AM160">
        <f t="shared" si="82"/>
        <v>0.56289999999999996</v>
      </c>
      <c r="AN160">
        <f t="shared" si="83"/>
        <v>2343894000</v>
      </c>
      <c r="AO160">
        <f t="shared" si="84"/>
        <v>232.49</v>
      </c>
      <c r="AP160">
        <f t="shared" si="85"/>
        <v>22307380</v>
      </c>
      <c r="AQ160">
        <f t="shared" si="86"/>
        <v>82.98</v>
      </c>
      <c r="AR160">
        <f t="shared" si="87"/>
        <v>750823890</v>
      </c>
      <c r="AS160">
        <f t="shared" si="88"/>
        <v>26.146999999999998</v>
      </c>
      <c r="AT160">
        <f t="shared" si="89"/>
        <v>147442300</v>
      </c>
      <c r="AU160">
        <f t="shared" si="90"/>
        <v>56.02</v>
      </c>
      <c r="AV160">
        <f t="shared" si="91"/>
        <v>21700300</v>
      </c>
    </row>
    <row r="161" spans="1:48" x14ac:dyDescent="0.3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  <c r="O161">
        <v>53.4</v>
      </c>
      <c r="P161">
        <v>23028800</v>
      </c>
      <c r="R161">
        <f t="shared" si="62"/>
        <v>0</v>
      </c>
      <c r="S161">
        <f t="shared" si="63"/>
        <v>0</v>
      </c>
      <c r="T161">
        <f t="shared" si="64"/>
        <v>0</v>
      </c>
      <c r="U161">
        <f t="shared" si="65"/>
        <v>0</v>
      </c>
      <c r="V161">
        <f t="shared" si="66"/>
        <v>0</v>
      </c>
      <c r="W161">
        <f t="shared" si="67"/>
        <v>0</v>
      </c>
      <c r="X161">
        <f t="shared" si="68"/>
        <v>0</v>
      </c>
      <c r="Y161">
        <f t="shared" si="69"/>
        <v>0</v>
      </c>
      <c r="Z161">
        <f t="shared" si="70"/>
        <v>0</v>
      </c>
      <c r="AA161">
        <f t="shared" si="71"/>
        <v>0</v>
      </c>
      <c r="AB161">
        <f t="shared" si="72"/>
        <v>0</v>
      </c>
      <c r="AC161">
        <f t="shared" si="73"/>
        <v>0</v>
      </c>
      <c r="AD161">
        <f t="shared" si="74"/>
        <v>0</v>
      </c>
      <c r="AE161">
        <f t="shared" si="75"/>
        <v>0</v>
      </c>
      <c r="AF161">
        <f t="shared" si="76"/>
        <v>0</v>
      </c>
      <c r="AG161">
        <f t="shared" si="77"/>
        <v>0</v>
      </c>
      <c r="AH161">
        <f t="shared" si="78"/>
        <v>0</v>
      </c>
      <c r="AI161">
        <f t="shared" si="79"/>
        <v>0</v>
      </c>
      <c r="AJ161">
        <f t="shared" si="80"/>
        <v>0</v>
      </c>
      <c r="AK161">
        <f t="shared" si="81"/>
        <v>0</v>
      </c>
      <c r="AM161">
        <f t="shared" si="82"/>
        <v>0.56730000000000003</v>
      </c>
      <c r="AN161">
        <f t="shared" si="83"/>
        <v>2256509000</v>
      </c>
      <c r="AO161">
        <f t="shared" si="84"/>
        <v>232.52</v>
      </c>
      <c r="AP161">
        <f t="shared" si="85"/>
        <v>27800560</v>
      </c>
      <c r="AQ161">
        <f t="shared" si="86"/>
        <v>79.75</v>
      </c>
      <c r="AR161">
        <f t="shared" si="87"/>
        <v>892832850</v>
      </c>
      <c r="AS161">
        <f t="shared" si="88"/>
        <v>25.9</v>
      </c>
      <c r="AT161">
        <f t="shared" si="89"/>
        <v>145031500</v>
      </c>
      <c r="AU161">
        <f t="shared" si="90"/>
        <v>53.4</v>
      </c>
      <c r="AV161">
        <f t="shared" si="91"/>
        <v>23028800</v>
      </c>
    </row>
    <row r="162" spans="1:48" x14ac:dyDescent="0.3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  <c r="O162">
        <v>53.75</v>
      </c>
      <c r="P162">
        <v>21347800</v>
      </c>
      <c r="R162">
        <f t="shared" si="62"/>
        <v>0</v>
      </c>
      <c r="S162">
        <f t="shared" si="63"/>
        <v>0</v>
      </c>
      <c r="T162">
        <f t="shared" si="64"/>
        <v>0</v>
      </c>
      <c r="U162">
        <f t="shared" si="65"/>
        <v>0</v>
      </c>
      <c r="V162">
        <f t="shared" si="66"/>
        <v>0</v>
      </c>
      <c r="W162">
        <f t="shared" si="67"/>
        <v>0</v>
      </c>
      <c r="X162">
        <f t="shared" si="68"/>
        <v>0</v>
      </c>
      <c r="Y162">
        <f t="shared" si="69"/>
        <v>0</v>
      </c>
      <c r="Z162">
        <f t="shared" si="70"/>
        <v>0</v>
      </c>
      <c r="AA162">
        <f t="shared" si="71"/>
        <v>0</v>
      </c>
      <c r="AB162">
        <f t="shared" si="72"/>
        <v>0</v>
      </c>
      <c r="AC162">
        <f t="shared" si="73"/>
        <v>0</v>
      </c>
      <c r="AD162">
        <f t="shared" si="74"/>
        <v>0</v>
      </c>
      <c r="AE162">
        <f t="shared" si="75"/>
        <v>0</v>
      </c>
      <c r="AF162">
        <f t="shared" si="76"/>
        <v>0</v>
      </c>
      <c r="AG162">
        <f t="shared" si="77"/>
        <v>0</v>
      </c>
      <c r="AH162">
        <f t="shared" si="78"/>
        <v>0</v>
      </c>
      <c r="AI162">
        <f t="shared" si="79"/>
        <v>0</v>
      </c>
      <c r="AJ162">
        <f t="shared" si="80"/>
        <v>0</v>
      </c>
      <c r="AK162">
        <f t="shared" si="81"/>
        <v>0</v>
      </c>
      <c r="AM162">
        <f t="shared" si="82"/>
        <v>0.54949999999999999</v>
      </c>
      <c r="AN162">
        <f t="shared" si="83"/>
        <v>1794344000</v>
      </c>
      <c r="AO162">
        <f t="shared" si="84"/>
        <v>231.77</v>
      </c>
      <c r="AP162">
        <f t="shared" si="85"/>
        <v>25789840</v>
      </c>
      <c r="AQ162">
        <f t="shared" si="86"/>
        <v>78.819999999999993</v>
      </c>
      <c r="AR162">
        <f t="shared" si="87"/>
        <v>967619650</v>
      </c>
      <c r="AS162">
        <f t="shared" si="88"/>
        <v>25.7</v>
      </c>
      <c r="AT162">
        <f t="shared" si="89"/>
        <v>143217400</v>
      </c>
      <c r="AU162">
        <f t="shared" si="90"/>
        <v>53.75</v>
      </c>
      <c r="AV162">
        <f t="shared" si="91"/>
        <v>21347800</v>
      </c>
    </row>
    <row r="163" spans="1:48" x14ac:dyDescent="0.3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  <c r="O163">
        <v>49.25</v>
      </c>
      <c r="P163">
        <v>15630400</v>
      </c>
      <c r="R163">
        <f t="shared" si="62"/>
        <v>0</v>
      </c>
      <c r="S163">
        <f t="shared" si="63"/>
        <v>0</v>
      </c>
      <c r="T163">
        <f t="shared" si="64"/>
        <v>0</v>
      </c>
      <c r="U163">
        <f t="shared" si="65"/>
        <v>0</v>
      </c>
      <c r="V163">
        <f t="shared" si="66"/>
        <v>0</v>
      </c>
      <c r="W163">
        <f t="shared" si="67"/>
        <v>0</v>
      </c>
      <c r="X163">
        <f t="shared" si="68"/>
        <v>0</v>
      </c>
      <c r="Y163">
        <f t="shared" si="69"/>
        <v>0</v>
      </c>
      <c r="Z163">
        <f t="shared" si="70"/>
        <v>0</v>
      </c>
      <c r="AA163">
        <f t="shared" si="71"/>
        <v>0</v>
      </c>
      <c r="AB163">
        <f t="shared" si="72"/>
        <v>0</v>
      </c>
      <c r="AC163">
        <f t="shared" si="73"/>
        <v>0</v>
      </c>
      <c r="AD163">
        <f t="shared" si="74"/>
        <v>0</v>
      </c>
      <c r="AE163">
        <f t="shared" si="75"/>
        <v>0</v>
      </c>
      <c r="AF163">
        <f t="shared" si="76"/>
        <v>0</v>
      </c>
      <c r="AG163">
        <f t="shared" si="77"/>
        <v>0</v>
      </c>
      <c r="AH163">
        <f t="shared" si="78"/>
        <v>0</v>
      </c>
      <c r="AI163">
        <f t="shared" si="79"/>
        <v>0</v>
      </c>
      <c r="AJ163">
        <f t="shared" si="80"/>
        <v>0</v>
      </c>
      <c r="AK163">
        <f t="shared" si="81"/>
        <v>0</v>
      </c>
      <c r="AM163">
        <f t="shared" si="82"/>
        <v>0.53039999999999998</v>
      </c>
      <c r="AN163">
        <f t="shared" si="83"/>
        <v>1708285000</v>
      </c>
      <c r="AO163">
        <f t="shared" si="84"/>
        <v>223.62</v>
      </c>
      <c r="AP163">
        <f t="shared" si="85"/>
        <v>19583390</v>
      </c>
      <c r="AQ163">
        <f t="shared" si="86"/>
        <v>69.91</v>
      </c>
      <c r="AR163">
        <f t="shared" si="87"/>
        <v>899963490</v>
      </c>
      <c r="AS163">
        <f t="shared" si="88"/>
        <v>24.574999999999999</v>
      </c>
      <c r="AT163">
        <f t="shared" si="89"/>
        <v>101851500</v>
      </c>
      <c r="AU163">
        <f t="shared" si="90"/>
        <v>49.25</v>
      </c>
      <c r="AV163">
        <f t="shared" si="91"/>
        <v>15630400</v>
      </c>
    </row>
    <row r="164" spans="1:48" x14ac:dyDescent="0.3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  <c r="O164">
        <v>50.35</v>
      </c>
      <c r="P164">
        <v>15099600</v>
      </c>
      <c r="R164">
        <f t="shared" si="62"/>
        <v>0</v>
      </c>
      <c r="S164">
        <f t="shared" si="63"/>
        <v>0</v>
      </c>
      <c r="T164">
        <f t="shared" si="64"/>
        <v>0</v>
      </c>
      <c r="U164">
        <f t="shared" si="65"/>
        <v>0</v>
      </c>
      <c r="V164">
        <f t="shared" si="66"/>
        <v>0</v>
      </c>
      <c r="W164">
        <f t="shared" si="67"/>
        <v>0</v>
      </c>
      <c r="X164">
        <f t="shared" si="68"/>
        <v>0</v>
      </c>
      <c r="Y164">
        <f t="shared" si="69"/>
        <v>0</v>
      </c>
      <c r="Z164">
        <f t="shared" si="70"/>
        <v>0</v>
      </c>
      <c r="AA164">
        <f t="shared" si="71"/>
        <v>0</v>
      </c>
      <c r="AB164">
        <f t="shared" si="72"/>
        <v>0</v>
      </c>
      <c r="AC164">
        <f t="shared" si="73"/>
        <v>0</v>
      </c>
      <c r="AD164">
        <f t="shared" si="74"/>
        <v>0</v>
      </c>
      <c r="AE164">
        <f t="shared" si="75"/>
        <v>0</v>
      </c>
      <c r="AF164">
        <f t="shared" si="76"/>
        <v>0</v>
      </c>
      <c r="AG164">
        <f t="shared" si="77"/>
        <v>0</v>
      </c>
      <c r="AH164">
        <f t="shared" si="78"/>
        <v>0</v>
      </c>
      <c r="AI164">
        <f t="shared" si="79"/>
        <v>0</v>
      </c>
      <c r="AJ164">
        <f t="shared" si="80"/>
        <v>0</v>
      </c>
      <c r="AK164">
        <f t="shared" si="81"/>
        <v>0</v>
      </c>
      <c r="AM164">
        <f t="shared" si="82"/>
        <v>0.57310000000000005</v>
      </c>
      <c r="AN164">
        <f t="shared" si="83"/>
        <v>1675908000</v>
      </c>
      <c r="AO164">
        <f t="shared" si="84"/>
        <v>222.8</v>
      </c>
      <c r="AP164">
        <f t="shared" si="85"/>
        <v>25038140</v>
      </c>
      <c r="AQ164">
        <f t="shared" si="86"/>
        <v>72.22</v>
      </c>
      <c r="AR164">
        <f t="shared" si="87"/>
        <v>739599910</v>
      </c>
      <c r="AS164">
        <f t="shared" si="88"/>
        <v>24.82</v>
      </c>
      <c r="AT164">
        <f t="shared" si="89"/>
        <v>123008600</v>
      </c>
      <c r="AU164">
        <f t="shared" si="90"/>
        <v>50.35</v>
      </c>
      <c r="AV164">
        <f t="shared" si="91"/>
        <v>15099600</v>
      </c>
    </row>
    <row r="165" spans="1:48" x14ac:dyDescent="0.3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  <c r="O165">
        <v>51.49</v>
      </c>
      <c r="P165">
        <v>20302400</v>
      </c>
      <c r="R165">
        <f t="shared" si="62"/>
        <v>0</v>
      </c>
      <c r="S165">
        <f t="shared" si="63"/>
        <v>0</v>
      </c>
      <c r="T165">
        <f t="shared" si="64"/>
        <v>0</v>
      </c>
      <c r="U165">
        <f t="shared" si="65"/>
        <v>0</v>
      </c>
      <c r="V165">
        <f t="shared" si="66"/>
        <v>0</v>
      </c>
      <c r="W165">
        <f t="shared" si="67"/>
        <v>0</v>
      </c>
      <c r="X165">
        <f t="shared" si="68"/>
        <v>0</v>
      </c>
      <c r="Y165">
        <f t="shared" si="69"/>
        <v>0</v>
      </c>
      <c r="Z165">
        <f t="shared" si="70"/>
        <v>0</v>
      </c>
      <c r="AA165">
        <f t="shared" si="71"/>
        <v>0</v>
      </c>
      <c r="AB165">
        <f t="shared" si="72"/>
        <v>0</v>
      </c>
      <c r="AC165">
        <f t="shared" si="73"/>
        <v>0</v>
      </c>
      <c r="AD165">
        <f t="shared" si="74"/>
        <v>0</v>
      </c>
      <c r="AE165">
        <f t="shared" si="75"/>
        <v>0</v>
      </c>
      <c r="AF165">
        <f t="shared" si="76"/>
        <v>0</v>
      </c>
      <c r="AG165">
        <f t="shared" si="77"/>
        <v>0</v>
      </c>
      <c r="AH165">
        <f t="shared" si="78"/>
        <v>0</v>
      </c>
      <c r="AI165">
        <f t="shared" si="79"/>
        <v>0</v>
      </c>
      <c r="AJ165">
        <f t="shared" si="80"/>
        <v>0</v>
      </c>
      <c r="AK165">
        <f t="shared" si="81"/>
        <v>0</v>
      </c>
      <c r="AM165">
        <f t="shared" si="82"/>
        <v>0.56999999999999995</v>
      </c>
      <c r="AN165">
        <f t="shared" si="83"/>
        <v>2680801000</v>
      </c>
      <c r="AO165">
        <f t="shared" si="84"/>
        <v>226.67</v>
      </c>
      <c r="AP165">
        <f t="shared" si="85"/>
        <v>25160290</v>
      </c>
      <c r="AQ165">
        <f t="shared" si="86"/>
        <v>78.8</v>
      </c>
      <c r="AR165">
        <f t="shared" si="87"/>
        <v>715948220</v>
      </c>
      <c r="AS165">
        <f t="shared" si="88"/>
        <v>25.27</v>
      </c>
      <c r="AT165">
        <f t="shared" si="89"/>
        <v>93590800</v>
      </c>
      <c r="AU165">
        <f t="shared" si="90"/>
        <v>51.49</v>
      </c>
      <c r="AV165">
        <f t="shared" si="91"/>
        <v>20302400</v>
      </c>
    </row>
    <row r="166" spans="1:48" x14ac:dyDescent="0.3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  <c r="O166">
        <v>52.65</v>
      </c>
      <c r="P166">
        <v>19274300</v>
      </c>
      <c r="R166">
        <f t="shared" si="62"/>
        <v>0</v>
      </c>
      <c r="S166">
        <f t="shared" si="63"/>
        <v>0</v>
      </c>
      <c r="T166">
        <f t="shared" si="64"/>
        <v>0</v>
      </c>
      <c r="U166">
        <f t="shared" si="65"/>
        <v>0</v>
      </c>
      <c r="V166">
        <f t="shared" si="66"/>
        <v>0</v>
      </c>
      <c r="W166">
        <f t="shared" si="67"/>
        <v>0</v>
      </c>
      <c r="X166">
        <f t="shared" si="68"/>
        <v>0</v>
      </c>
      <c r="Y166">
        <f t="shared" si="69"/>
        <v>0</v>
      </c>
      <c r="Z166">
        <f t="shared" si="70"/>
        <v>0</v>
      </c>
      <c r="AA166">
        <f t="shared" si="71"/>
        <v>0</v>
      </c>
      <c r="AB166">
        <f t="shared" si="72"/>
        <v>0</v>
      </c>
      <c r="AC166">
        <f t="shared" si="73"/>
        <v>0</v>
      </c>
      <c r="AD166">
        <f t="shared" si="74"/>
        <v>0</v>
      </c>
      <c r="AE166">
        <f t="shared" si="75"/>
        <v>0</v>
      </c>
      <c r="AF166">
        <f t="shared" si="76"/>
        <v>0</v>
      </c>
      <c r="AG166">
        <f t="shared" si="77"/>
        <v>0</v>
      </c>
      <c r="AH166">
        <f t="shared" si="78"/>
        <v>0</v>
      </c>
      <c r="AI166">
        <f t="shared" si="79"/>
        <v>0</v>
      </c>
      <c r="AJ166">
        <f t="shared" si="80"/>
        <v>0</v>
      </c>
      <c r="AK166">
        <f t="shared" si="81"/>
        <v>0</v>
      </c>
      <c r="AM166">
        <f t="shared" si="82"/>
        <v>0.59360000000000002</v>
      </c>
      <c r="AN166">
        <f t="shared" si="83"/>
        <v>2737693000</v>
      </c>
      <c r="AO166">
        <f t="shared" si="84"/>
        <v>227.24</v>
      </c>
      <c r="AP166">
        <f t="shared" si="85"/>
        <v>26511560</v>
      </c>
      <c r="AQ166">
        <f t="shared" si="86"/>
        <v>79.2</v>
      </c>
      <c r="AR166">
        <f t="shared" si="87"/>
        <v>806530930</v>
      </c>
      <c r="AS166">
        <f t="shared" si="88"/>
        <v>25.574000000000002</v>
      </c>
      <c r="AT166">
        <f t="shared" si="89"/>
        <v>107268600</v>
      </c>
      <c r="AU166">
        <f t="shared" si="90"/>
        <v>52.65</v>
      </c>
      <c r="AV166">
        <f t="shared" si="91"/>
        <v>19274300</v>
      </c>
    </row>
    <row r="167" spans="1:48" x14ac:dyDescent="0.3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  <c r="O167">
        <v>53.89</v>
      </c>
      <c r="P167">
        <v>18688800</v>
      </c>
      <c r="R167">
        <f t="shared" si="62"/>
        <v>0</v>
      </c>
      <c r="S167">
        <f t="shared" si="63"/>
        <v>0</v>
      </c>
      <c r="T167">
        <f t="shared" si="64"/>
        <v>0</v>
      </c>
      <c r="U167">
        <f t="shared" si="65"/>
        <v>0</v>
      </c>
      <c r="V167">
        <f t="shared" si="66"/>
        <v>0</v>
      </c>
      <c r="W167">
        <f t="shared" si="67"/>
        <v>0</v>
      </c>
      <c r="X167">
        <f t="shared" si="68"/>
        <v>0</v>
      </c>
      <c r="Y167">
        <f t="shared" si="69"/>
        <v>0</v>
      </c>
      <c r="Z167">
        <f t="shared" si="70"/>
        <v>0</v>
      </c>
      <c r="AA167">
        <f t="shared" si="71"/>
        <v>0</v>
      </c>
      <c r="AB167">
        <f t="shared" si="72"/>
        <v>0</v>
      </c>
      <c r="AC167">
        <f t="shared" si="73"/>
        <v>0</v>
      </c>
      <c r="AD167">
        <f t="shared" si="74"/>
        <v>0</v>
      </c>
      <c r="AE167">
        <f t="shared" si="75"/>
        <v>0</v>
      </c>
      <c r="AF167">
        <f t="shared" si="76"/>
        <v>0</v>
      </c>
      <c r="AG167">
        <f t="shared" si="77"/>
        <v>0</v>
      </c>
      <c r="AH167">
        <f t="shared" si="78"/>
        <v>0</v>
      </c>
      <c r="AI167">
        <f t="shared" si="79"/>
        <v>0</v>
      </c>
      <c r="AJ167">
        <f t="shared" si="80"/>
        <v>0</v>
      </c>
      <c r="AK167">
        <f t="shared" si="81"/>
        <v>0</v>
      </c>
      <c r="AM167">
        <f t="shared" si="82"/>
        <v>0.6835</v>
      </c>
      <c r="AN167">
        <f t="shared" si="83"/>
        <v>6009657000</v>
      </c>
      <c r="AO167">
        <f t="shared" si="84"/>
        <v>232.9</v>
      </c>
      <c r="AP167">
        <f t="shared" si="85"/>
        <v>34854860</v>
      </c>
      <c r="AQ167">
        <f t="shared" si="86"/>
        <v>85.83</v>
      </c>
      <c r="AR167">
        <f t="shared" si="87"/>
        <v>789942390</v>
      </c>
      <c r="AS167">
        <f t="shared" si="88"/>
        <v>26.306999999999999</v>
      </c>
      <c r="AT167">
        <f t="shared" si="89"/>
        <v>129162600</v>
      </c>
      <c r="AU167">
        <f t="shared" si="90"/>
        <v>53.89</v>
      </c>
      <c r="AV167">
        <f t="shared" si="91"/>
        <v>18688800</v>
      </c>
    </row>
    <row r="168" spans="1:48" x14ac:dyDescent="0.3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  <c r="O168">
        <v>55.15</v>
      </c>
      <c r="P168">
        <v>20002500</v>
      </c>
      <c r="R168">
        <f t="shared" si="62"/>
        <v>0</v>
      </c>
      <c r="S168">
        <f t="shared" si="63"/>
        <v>0</v>
      </c>
      <c r="T168">
        <f t="shared" si="64"/>
        <v>0</v>
      </c>
      <c r="U168">
        <f t="shared" si="65"/>
        <v>0</v>
      </c>
      <c r="V168">
        <f t="shared" si="66"/>
        <v>0</v>
      </c>
      <c r="W168">
        <f t="shared" si="67"/>
        <v>0</v>
      </c>
      <c r="X168">
        <f t="shared" si="68"/>
        <v>0</v>
      </c>
      <c r="Y168">
        <f t="shared" si="69"/>
        <v>0</v>
      </c>
      <c r="Z168">
        <f t="shared" si="70"/>
        <v>0</v>
      </c>
      <c r="AA168">
        <f t="shared" si="71"/>
        <v>0</v>
      </c>
      <c r="AB168">
        <f t="shared" si="72"/>
        <v>0</v>
      </c>
      <c r="AC168">
        <f t="shared" si="73"/>
        <v>0</v>
      </c>
      <c r="AD168">
        <f t="shared" si="74"/>
        <v>0</v>
      </c>
      <c r="AE168">
        <f t="shared" si="75"/>
        <v>0</v>
      </c>
      <c r="AF168">
        <f t="shared" si="76"/>
        <v>0</v>
      </c>
      <c r="AG168">
        <f t="shared" si="77"/>
        <v>0</v>
      </c>
      <c r="AH168">
        <f t="shared" si="78"/>
        <v>0</v>
      </c>
      <c r="AI168">
        <f t="shared" si="79"/>
        <v>0</v>
      </c>
      <c r="AJ168">
        <f t="shared" si="80"/>
        <v>0</v>
      </c>
      <c r="AK168">
        <f t="shared" si="81"/>
        <v>0</v>
      </c>
      <c r="AM168">
        <f t="shared" si="82"/>
        <v>0.68610000000000004</v>
      </c>
      <c r="AN168">
        <f t="shared" si="83"/>
        <v>3732245000</v>
      </c>
      <c r="AO168">
        <f t="shared" si="84"/>
        <v>226</v>
      </c>
      <c r="AP168">
        <f t="shared" si="85"/>
        <v>19899860</v>
      </c>
      <c r="AQ168">
        <f t="shared" si="86"/>
        <v>84.5</v>
      </c>
      <c r="AR168">
        <f t="shared" si="87"/>
        <v>622555560</v>
      </c>
      <c r="AS168">
        <f t="shared" si="88"/>
        <v>25.088999999999999</v>
      </c>
      <c r="AT168">
        <f t="shared" si="89"/>
        <v>94363500</v>
      </c>
      <c r="AU168">
        <f t="shared" si="90"/>
        <v>55.15</v>
      </c>
      <c r="AV168">
        <f t="shared" si="91"/>
        <v>20002500</v>
      </c>
    </row>
    <row r="169" spans="1:48" x14ac:dyDescent="0.3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  <c r="O169">
        <v>57.59</v>
      </c>
      <c r="P169">
        <v>21061000</v>
      </c>
      <c r="R169">
        <f t="shared" si="62"/>
        <v>0</v>
      </c>
      <c r="S169">
        <f t="shared" si="63"/>
        <v>0</v>
      </c>
      <c r="T169">
        <f t="shared" si="64"/>
        <v>0</v>
      </c>
      <c r="U169">
        <f t="shared" si="65"/>
        <v>0</v>
      </c>
      <c r="V169">
        <f t="shared" si="66"/>
        <v>0</v>
      </c>
      <c r="W169">
        <f t="shared" si="67"/>
        <v>0</v>
      </c>
      <c r="X169">
        <f t="shared" si="68"/>
        <v>0</v>
      </c>
      <c r="Y169">
        <f t="shared" si="69"/>
        <v>0</v>
      </c>
      <c r="Z169">
        <f t="shared" si="70"/>
        <v>0</v>
      </c>
      <c r="AA169">
        <f t="shared" si="71"/>
        <v>0</v>
      </c>
      <c r="AB169">
        <f t="shared" si="72"/>
        <v>0</v>
      </c>
      <c r="AC169">
        <f t="shared" si="73"/>
        <v>0</v>
      </c>
      <c r="AD169">
        <f t="shared" si="74"/>
        <v>0</v>
      </c>
      <c r="AE169">
        <f t="shared" si="75"/>
        <v>0</v>
      </c>
      <c r="AF169">
        <f t="shared" si="76"/>
        <v>0</v>
      </c>
      <c r="AG169">
        <f t="shared" si="77"/>
        <v>0</v>
      </c>
      <c r="AH169">
        <f t="shared" si="78"/>
        <v>0</v>
      </c>
      <c r="AI169">
        <f t="shared" si="79"/>
        <v>0</v>
      </c>
      <c r="AJ169">
        <f t="shared" si="80"/>
        <v>0</v>
      </c>
      <c r="AK169">
        <f t="shared" si="81"/>
        <v>0</v>
      </c>
      <c r="AM169">
        <f t="shared" si="82"/>
        <v>0.74339999999999995</v>
      </c>
      <c r="AN169">
        <f t="shared" si="83"/>
        <v>3409111000</v>
      </c>
      <c r="AO169">
        <f t="shared" si="84"/>
        <v>237</v>
      </c>
      <c r="AP169">
        <f t="shared" si="85"/>
        <v>23688480</v>
      </c>
      <c r="AQ169">
        <f t="shared" si="86"/>
        <v>89</v>
      </c>
      <c r="AR169">
        <f t="shared" si="87"/>
        <v>638574780</v>
      </c>
      <c r="AS169">
        <f t="shared" si="88"/>
        <v>27.138999999999999</v>
      </c>
      <c r="AT169">
        <f t="shared" si="89"/>
        <v>124745800</v>
      </c>
      <c r="AU169">
        <f t="shared" si="90"/>
        <v>57.59</v>
      </c>
      <c r="AV169">
        <f t="shared" si="91"/>
        <v>21061000</v>
      </c>
    </row>
    <row r="170" spans="1:48" x14ac:dyDescent="0.3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  <c r="O170">
        <v>58.74</v>
      </c>
      <c r="P170">
        <v>8232700</v>
      </c>
      <c r="R170">
        <f t="shared" si="62"/>
        <v>0</v>
      </c>
      <c r="S170">
        <f t="shared" si="63"/>
        <v>0</v>
      </c>
      <c r="T170">
        <f t="shared" si="64"/>
        <v>0</v>
      </c>
      <c r="U170">
        <f t="shared" si="65"/>
        <v>0</v>
      </c>
      <c r="V170">
        <f t="shared" si="66"/>
        <v>0</v>
      </c>
      <c r="W170">
        <f t="shared" si="67"/>
        <v>0</v>
      </c>
      <c r="X170">
        <f t="shared" si="68"/>
        <v>0</v>
      </c>
      <c r="Y170">
        <f t="shared" si="69"/>
        <v>0</v>
      </c>
      <c r="Z170">
        <f t="shared" si="70"/>
        <v>0</v>
      </c>
      <c r="AA170">
        <f t="shared" si="71"/>
        <v>0</v>
      </c>
      <c r="AB170">
        <f t="shared" si="72"/>
        <v>0</v>
      </c>
      <c r="AC170">
        <f t="shared" si="73"/>
        <v>0</v>
      </c>
      <c r="AD170">
        <f t="shared" si="74"/>
        <v>0</v>
      </c>
      <c r="AE170">
        <f t="shared" si="75"/>
        <v>0</v>
      </c>
      <c r="AF170">
        <f t="shared" si="76"/>
        <v>0</v>
      </c>
      <c r="AG170">
        <f t="shared" si="77"/>
        <v>0</v>
      </c>
      <c r="AH170">
        <f t="shared" si="78"/>
        <v>0</v>
      </c>
      <c r="AI170">
        <f t="shared" si="79"/>
        <v>0</v>
      </c>
      <c r="AJ170">
        <f t="shared" si="80"/>
        <v>0</v>
      </c>
      <c r="AK170">
        <f t="shared" si="81"/>
        <v>0</v>
      </c>
      <c r="AM170">
        <f t="shared" si="82"/>
        <v>0.74</v>
      </c>
      <c r="AN170">
        <f t="shared" si="83"/>
        <v>2395797000</v>
      </c>
      <c r="AO170">
        <f t="shared" si="84"/>
        <v>249.66</v>
      </c>
      <c r="AP170">
        <f t="shared" si="85"/>
        <v>24371640</v>
      </c>
      <c r="AQ170">
        <f t="shared" si="86"/>
        <v>89</v>
      </c>
      <c r="AR170">
        <f t="shared" si="87"/>
        <v>238551510</v>
      </c>
      <c r="AS170">
        <f t="shared" si="88"/>
        <v>27.559000000000001</v>
      </c>
      <c r="AT170">
        <f t="shared" si="89"/>
        <v>53140800</v>
      </c>
      <c r="AU170">
        <f t="shared" si="90"/>
        <v>58.74</v>
      </c>
      <c r="AV170">
        <f t="shared" si="91"/>
        <v>8232700</v>
      </c>
    </row>
    <row r="171" spans="1:48" x14ac:dyDescent="0.3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  <c r="O171">
        <v>55.68</v>
      </c>
      <c r="P171">
        <v>15710600</v>
      </c>
      <c r="R171">
        <f t="shared" si="62"/>
        <v>0</v>
      </c>
      <c r="S171">
        <f t="shared" si="63"/>
        <v>0</v>
      </c>
      <c r="T171">
        <f t="shared" si="64"/>
        <v>0</v>
      </c>
      <c r="U171">
        <f t="shared" si="65"/>
        <v>0</v>
      </c>
      <c r="V171">
        <f t="shared" si="66"/>
        <v>0</v>
      </c>
      <c r="W171">
        <f t="shared" si="67"/>
        <v>0</v>
      </c>
      <c r="X171">
        <f t="shared" si="68"/>
        <v>0</v>
      </c>
      <c r="Y171">
        <f t="shared" si="69"/>
        <v>0</v>
      </c>
      <c r="Z171">
        <f t="shared" si="70"/>
        <v>0</v>
      </c>
      <c r="AA171">
        <f t="shared" si="71"/>
        <v>0</v>
      </c>
      <c r="AB171">
        <f t="shared" si="72"/>
        <v>0</v>
      </c>
      <c r="AC171">
        <f t="shared" si="73"/>
        <v>0</v>
      </c>
      <c r="AD171">
        <f t="shared" si="74"/>
        <v>0</v>
      </c>
      <c r="AE171">
        <f t="shared" si="75"/>
        <v>0</v>
      </c>
      <c r="AF171">
        <f t="shared" si="76"/>
        <v>0</v>
      </c>
      <c r="AG171">
        <f t="shared" si="77"/>
        <v>0</v>
      </c>
      <c r="AH171">
        <f t="shared" si="78"/>
        <v>0</v>
      </c>
      <c r="AI171">
        <f t="shared" si="79"/>
        <v>0</v>
      </c>
      <c r="AJ171">
        <f t="shared" si="80"/>
        <v>0</v>
      </c>
      <c r="AK171">
        <f t="shared" si="81"/>
        <v>0</v>
      </c>
      <c r="AM171">
        <f t="shared" si="82"/>
        <v>0.70799999999999996</v>
      </c>
      <c r="AN171">
        <f t="shared" si="83"/>
        <v>3904287000</v>
      </c>
      <c r="AO171">
        <f t="shared" si="84"/>
        <v>250.11</v>
      </c>
      <c r="AP171">
        <f t="shared" si="85"/>
        <v>50468140</v>
      </c>
      <c r="AQ171">
        <f t="shared" si="86"/>
        <v>84.16</v>
      </c>
      <c r="AR171">
        <f t="shared" si="87"/>
        <v>527388800</v>
      </c>
      <c r="AS171">
        <f t="shared" si="88"/>
        <v>27.186</v>
      </c>
      <c r="AT171">
        <f t="shared" si="89"/>
        <v>159229800</v>
      </c>
      <c r="AU171">
        <f t="shared" si="90"/>
        <v>55.68</v>
      </c>
      <c r="AV171">
        <f t="shared" si="91"/>
        <v>15710600</v>
      </c>
    </row>
    <row r="172" spans="1:48" x14ac:dyDescent="0.3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  <c r="O172">
        <v>55.6</v>
      </c>
      <c r="P172">
        <v>13606400</v>
      </c>
      <c r="R172">
        <f t="shared" si="62"/>
        <v>0</v>
      </c>
      <c r="S172">
        <f t="shared" si="63"/>
        <v>0</v>
      </c>
      <c r="T172">
        <f t="shared" si="64"/>
        <v>0</v>
      </c>
      <c r="U172">
        <f t="shared" si="65"/>
        <v>0</v>
      </c>
      <c r="V172">
        <f t="shared" si="66"/>
        <v>0</v>
      </c>
      <c r="W172">
        <f t="shared" si="67"/>
        <v>0</v>
      </c>
      <c r="X172">
        <f t="shared" si="68"/>
        <v>0</v>
      </c>
      <c r="Y172">
        <f t="shared" si="69"/>
        <v>0</v>
      </c>
      <c r="Z172">
        <f t="shared" si="70"/>
        <v>0</v>
      </c>
      <c r="AA172">
        <f t="shared" si="71"/>
        <v>0</v>
      </c>
      <c r="AB172">
        <f t="shared" si="72"/>
        <v>0</v>
      </c>
      <c r="AC172">
        <f t="shared" si="73"/>
        <v>0</v>
      </c>
      <c r="AD172">
        <f t="shared" si="74"/>
        <v>0</v>
      </c>
      <c r="AE172">
        <f t="shared" si="75"/>
        <v>0</v>
      </c>
      <c r="AF172">
        <f t="shared" si="76"/>
        <v>0</v>
      </c>
      <c r="AG172">
        <f t="shared" si="77"/>
        <v>0</v>
      </c>
      <c r="AH172">
        <f t="shared" si="78"/>
        <v>0</v>
      </c>
      <c r="AI172">
        <f t="shared" si="79"/>
        <v>0</v>
      </c>
      <c r="AJ172">
        <f t="shared" si="80"/>
        <v>0</v>
      </c>
      <c r="AK172">
        <f t="shared" si="81"/>
        <v>0</v>
      </c>
      <c r="AM172">
        <f t="shared" si="82"/>
        <v>0.68020000000000003</v>
      </c>
      <c r="AN172">
        <f t="shared" si="83"/>
        <v>3354639000</v>
      </c>
      <c r="AO172">
        <f t="shared" si="84"/>
        <v>249.49</v>
      </c>
      <c r="AP172">
        <f t="shared" si="85"/>
        <v>28004290</v>
      </c>
      <c r="AQ172">
        <f t="shared" si="86"/>
        <v>84.33</v>
      </c>
      <c r="AR172">
        <f t="shared" si="87"/>
        <v>520700160</v>
      </c>
      <c r="AS172">
        <f t="shared" si="88"/>
        <v>26.6</v>
      </c>
      <c r="AT172">
        <f t="shared" si="89"/>
        <v>78385300</v>
      </c>
      <c r="AU172">
        <f t="shared" si="90"/>
        <v>55.6</v>
      </c>
      <c r="AV172">
        <f t="shared" si="91"/>
        <v>13606400</v>
      </c>
    </row>
    <row r="173" spans="1:48" x14ac:dyDescent="0.3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  <c r="O173">
        <v>57.3</v>
      </c>
      <c r="P173">
        <v>14659300</v>
      </c>
      <c r="R173">
        <f t="shared" si="62"/>
        <v>0</v>
      </c>
      <c r="S173">
        <f t="shared" si="63"/>
        <v>0</v>
      </c>
      <c r="T173">
        <f t="shared" si="64"/>
        <v>0</v>
      </c>
      <c r="U173">
        <f t="shared" si="65"/>
        <v>0</v>
      </c>
      <c r="V173">
        <f t="shared" si="66"/>
        <v>0</v>
      </c>
      <c r="W173">
        <f t="shared" si="67"/>
        <v>0</v>
      </c>
      <c r="X173">
        <f t="shared" si="68"/>
        <v>0</v>
      </c>
      <c r="Y173">
        <f t="shared" si="69"/>
        <v>0</v>
      </c>
      <c r="Z173">
        <f t="shared" si="70"/>
        <v>0</v>
      </c>
      <c r="AA173">
        <f t="shared" si="71"/>
        <v>0</v>
      </c>
      <c r="AB173">
        <f t="shared" si="72"/>
        <v>0</v>
      </c>
      <c r="AC173">
        <f t="shared" si="73"/>
        <v>0</v>
      </c>
      <c r="AD173">
        <f t="shared" si="74"/>
        <v>0</v>
      </c>
      <c r="AE173">
        <f t="shared" si="75"/>
        <v>0</v>
      </c>
      <c r="AF173">
        <f t="shared" si="76"/>
        <v>0</v>
      </c>
      <c r="AG173">
        <f t="shared" si="77"/>
        <v>0</v>
      </c>
      <c r="AH173">
        <f t="shared" si="78"/>
        <v>0</v>
      </c>
      <c r="AI173">
        <f t="shared" si="79"/>
        <v>0</v>
      </c>
      <c r="AJ173">
        <f t="shared" si="80"/>
        <v>0</v>
      </c>
      <c r="AK173">
        <f t="shared" si="81"/>
        <v>0</v>
      </c>
      <c r="AM173">
        <f t="shared" si="82"/>
        <v>0.69299999999999995</v>
      </c>
      <c r="AN173">
        <f t="shared" si="83"/>
        <v>2983241000</v>
      </c>
      <c r="AO173">
        <f t="shared" si="84"/>
        <v>253.9</v>
      </c>
      <c r="AP173">
        <f t="shared" si="85"/>
        <v>22664240</v>
      </c>
      <c r="AQ173">
        <f t="shared" si="86"/>
        <v>84</v>
      </c>
      <c r="AR173">
        <f t="shared" si="87"/>
        <v>401260330</v>
      </c>
      <c r="AS173">
        <f t="shared" si="88"/>
        <v>26.594999999999999</v>
      </c>
      <c r="AT173">
        <f t="shared" si="89"/>
        <v>74719000</v>
      </c>
      <c r="AU173">
        <f t="shared" si="90"/>
        <v>57.3</v>
      </c>
      <c r="AV173">
        <f t="shared" si="91"/>
        <v>14659300</v>
      </c>
    </row>
    <row r="174" spans="1:48" x14ac:dyDescent="0.3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  <c r="O174">
        <v>59.1</v>
      </c>
      <c r="P174">
        <v>22517600</v>
      </c>
      <c r="R174">
        <f t="shared" si="62"/>
        <v>0</v>
      </c>
      <c r="S174">
        <f t="shared" si="63"/>
        <v>0</v>
      </c>
      <c r="T174">
        <f t="shared" si="64"/>
        <v>0</v>
      </c>
      <c r="U174">
        <f t="shared" si="65"/>
        <v>0</v>
      </c>
      <c r="V174">
        <f t="shared" si="66"/>
        <v>0</v>
      </c>
      <c r="W174">
        <f t="shared" si="67"/>
        <v>0</v>
      </c>
      <c r="X174">
        <f t="shared" si="68"/>
        <v>0</v>
      </c>
      <c r="Y174">
        <f t="shared" si="69"/>
        <v>0</v>
      </c>
      <c r="Z174">
        <f t="shared" si="70"/>
        <v>0</v>
      </c>
      <c r="AA174">
        <f t="shared" si="71"/>
        <v>0</v>
      </c>
      <c r="AB174">
        <f t="shared" si="72"/>
        <v>0</v>
      </c>
      <c r="AC174">
        <f t="shared" si="73"/>
        <v>0</v>
      </c>
      <c r="AD174">
        <f t="shared" si="74"/>
        <v>0</v>
      </c>
      <c r="AE174">
        <f t="shared" si="75"/>
        <v>0</v>
      </c>
      <c r="AF174">
        <f t="shared" si="76"/>
        <v>0</v>
      </c>
      <c r="AG174">
        <f t="shared" si="77"/>
        <v>0</v>
      </c>
      <c r="AH174">
        <f t="shared" si="78"/>
        <v>0</v>
      </c>
      <c r="AI174">
        <f t="shared" si="79"/>
        <v>0</v>
      </c>
      <c r="AJ174">
        <f t="shared" si="80"/>
        <v>0</v>
      </c>
      <c r="AK174">
        <f t="shared" si="81"/>
        <v>0</v>
      </c>
      <c r="AM174">
        <f t="shared" si="82"/>
        <v>0.69410000000000005</v>
      </c>
      <c r="AN174">
        <f t="shared" si="83"/>
        <v>4177931000</v>
      </c>
      <c r="AO174">
        <f t="shared" si="84"/>
        <v>246.01</v>
      </c>
      <c r="AP174">
        <f t="shared" si="85"/>
        <v>29275830</v>
      </c>
      <c r="AQ174">
        <f t="shared" si="86"/>
        <v>84.55</v>
      </c>
      <c r="AR174">
        <f t="shared" si="87"/>
        <v>443791270</v>
      </c>
      <c r="AS174">
        <f t="shared" si="88"/>
        <v>26.9</v>
      </c>
      <c r="AT174">
        <f t="shared" si="89"/>
        <v>89502800</v>
      </c>
      <c r="AU174">
        <f t="shared" si="90"/>
        <v>59.1</v>
      </c>
      <c r="AV174">
        <f t="shared" si="91"/>
        <v>22517600</v>
      </c>
    </row>
    <row r="175" spans="1:48" x14ac:dyDescent="0.3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  <c r="O175">
        <v>54.4</v>
      </c>
      <c r="P175">
        <v>13725400</v>
      </c>
      <c r="R175">
        <f t="shared" si="62"/>
        <v>0</v>
      </c>
      <c r="S175">
        <f t="shared" si="63"/>
        <v>0</v>
      </c>
      <c r="T175">
        <f t="shared" si="64"/>
        <v>0</v>
      </c>
      <c r="U175">
        <f t="shared" si="65"/>
        <v>0</v>
      </c>
      <c r="V175">
        <f t="shared" si="66"/>
        <v>0</v>
      </c>
      <c r="W175">
        <f t="shared" si="67"/>
        <v>0</v>
      </c>
      <c r="X175">
        <f t="shared" si="68"/>
        <v>0</v>
      </c>
      <c r="Y175">
        <f t="shared" si="69"/>
        <v>0</v>
      </c>
      <c r="Z175">
        <f t="shared" si="70"/>
        <v>0</v>
      </c>
      <c r="AA175">
        <f t="shared" si="71"/>
        <v>0</v>
      </c>
      <c r="AB175">
        <f t="shared" si="72"/>
        <v>0</v>
      </c>
      <c r="AC175">
        <f t="shared" si="73"/>
        <v>0</v>
      </c>
      <c r="AD175">
        <f t="shared" si="74"/>
        <v>0</v>
      </c>
      <c r="AE175">
        <f t="shared" si="75"/>
        <v>0</v>
      </c>
      <c r="AF175">
        <f t="shared" si="76"/>
        <v>0</v>
      </c>
      <c r="AG175">
        <f t="shared" si="77"/>
        <v>0</v>
      </c>
      <c r="AH175">
        <f t="shared" si="78"/>
        <v>0</v>
      </c>
      <c r="AI175">
        <f t="shared" si="79"/>
        <v>0</v>
      </c>
      <c r="AJ175">
        <f t="shared" si="80"/>
        <v>0</v>
      </c>
      <c r="AK175">
        <f t="shared" si="81"/>
        <v>0</v>
      </c>
      <c r="AM175">
        <f t="shared" si="82"/>
        <v>0.63449999999999995</v>
      </c>
      <c r="AN175">
        <f t="shared" si="83"/>
        <v>2663169000</v>
      </c>
      <c r="AO175">
        <f t="shared" si="84"/>
        <v>231.75</v>
      </c>
      <c r="AP175">
        <f t="shared" si="85"/>
        <v>31253420</v>
      </c>
      <c r="AQ175">
        <f t="shared" si="86"/>
        <v>80.27</v>
      </c>
      <c r="AR175">
        <f t="shared" si="87"/>
        <v>527638880</v>
      </c>
      <c r="AS175">
        <f t="shared" si="88"/>
        <v>24.811</v>
      </c>
      <c r="AT175">
        <f t="shared" si="89"/>
        <v>111525500</v>
      </c>
      <c r="AU175">
        <f t="shared" si="90"/>
        <v>54.4</v>
      </c>
      <c r="AV175">
        <f t="shared" si="91"/>
        <v>13725400</v>
      </c>
    </row>
    <row r="176" spans="1:48" x14ac:dyDescent="0.3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  <c r="O176">
        <v>52.28</v>
      </c>
      <c r="P176">
        <v>15526000</v>
      </c>
      <c r="R176">
        <f t="shared" si="62"/>
        <v>0</v>
      </c>
      <c r="S176">
        <f t="shared" si="63"/>
        <v>0</v>
      </c>
      <c r="T176">
        <f t="shared" si="64"/>
        <v>0</v>
      </c>
      <c r="U176">
        <f t="shared" si="65"/>
        <v>0</v>
      </c>
      <c r="V176">
        <f t="shared" si="66"/>
        <v>0</v>
      </c>
      <c r="W176">
        <f t="shared" si="67"/>
        <v>0</v>
      </c>
      <c r="X176">
        <f t="shared" si="68"/>
        <v>0</v>
      </c>
      <c r="Y176">
        <f t="shared" si="69"/>
        <v>0</v>
      </c>
      <c r="Z176">
        <f t="shared" si="70"/>
        <v>0</v>
      </c>
      <c r="AA176">
        <f t="shared" si="71"/>
        <v>0</v>
      </c>
      <c r="AB176">
        <f t="shared" si="72"/>
        <v>0</v>
      </c>
      <c r="AC176">
        <f t="shared" si="73"/>
        <v>0</v>
      </c>
      <c r="AD176">
        <f t="shared" si="74"/>
        <v>0</v>
      </c>
      <c r="AE176">
        <f t="shared" si="75"/>
        <v>0</v>
      </c>
      <c r="AF176">
        <f t="shared" si="76"/>
        <v>0</v>
      </c>
      <c r="AG176">
        <f t="shared" si="77"/>
        <v>0</v>
      </c>
      <c r="AH176">
        <f t="shared" si="78"/>
        <v>0</v>
      </c>
      <c r="AI176">
        <f t="shared" si="79"/>
        <v>0</v>
      </c>
      <c r="AJ176">
        <f t="shared" si="80"/>
        <v>0</v>
      </c>
      <c r="AK176">
        <f t="shared" si="81"/>
        <v>0</v>
      </c>
      <c r="AM176">
        <f t="shared" si="82"/>
        <v>0.60760000000000003</v>
      </c>
      <c r="AN176">
        <f t="shared" si="83"/>
        <v>2566999000</v>
      </c>
      <c r="AO176">
        <f t="shared" si="84"/>
        <v>220.84</v>
      </c>
      <c r="AP176">
        <f t="shared" si="85"/>
        <v>32943580</v>
      </c>
      <c r="AQ176">
        <f t="shared" si="86"/>
        <v>75.16</v>
      </c>
      <c r="AR176">
        <f t="shared" si="87"/>
        <v>641705210</v>
      </c>
      <c r="AS176">
        <f t="shared" si="88"/>
        <v>24.86</v>
      </c>
      <c r="AT176">
        <f t="shared" si="89"/>
        <v>103076800</v>
      </c>
      <c r="AU176">
        <f t="shared" si="90"/>
        <v>52.28</v>
      </c>
      <c r="AV176">
        <f t="shared" si="91"/>
        <v>15526000</v>
      </c>
    </row>
    <row r="177" spans="1:48" x14ac:dyDescent="0.3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  <c r="O177">
        <v>49.53</v>
      </c>
      <c r="P177">
        <v>16768500</v>
      </c>
      <c r="R177">
        <f t="shared" si="62"/>
        <v>0</v>
      </c>
      <c r="S177">
        <f t="shared" si="63"/>
        <v>0</v>
      </c>
      <c r="T177">
        <f t="shared" si="64"/>
        <v>0</v>
      </c>
      <c r="U177">
        <f t="shared" si="65"/>
        <v>0</v>
      </c>
      <c r="V177">
        <f t="shared" si="66"/>
        <v>0</v>
      </c>
      <c r="W177">
        <f t="shared" si="67"/>
        <v>0</v>
      </c>
      <c r="X177">
        <f t="shared" si="68"/>
        <v>0</v>
      </c>
      <c r="Y177">
        <f t="shared" si="69"/>
        <v>0</v>
      </c>
      <c r="Z177">
        <f t="shared" si="70"/>
        <v>0</v>
      </c>
      <c r="AA177">
        <f t="shared" si="71"/>
        <v>0</v>
      </c>
      <c r="AB177">
        <f t="shared" si="72"/>
        <v>0</v>
      </c>
      <c r="AC177">
        <f t="shared" si="73"/>
        <v>0</v>
      </c>
      <c r="AD177">
        <f t="shared" si="74"/>
        <v>0</v>
      </c>
      <c r="AE177">
        <f t="shared" si="75"/>
        <v>0</v>
      </c>
      <c r="AF177">
        <f t="shared" si="76"/>
        <v>0</v>
      </c>
      <c r="AG177">
        <f t="shared" si="77"/>
        <v>0</v>
      </c>
      <c r="AH177">
        <f t="shared" si="78"/>
        <v>0</v>
      </c>
      <c r="AI177">
        <f t="shared" si="79"/>
        <v>0</v>
      </c>
      <c r="AJ177">
        <f t="shared" si="80"/>
        <v>0</v>
      </c>
      <c r="AK177">
        <f t="shared" si="81"/>
        <v>0</v>
      </c>
      <c r="AM177">
        <f t="shared" si="82"/>
        <v>0.59989999999999999</v>
      </c>
      <c r="AN177">
        <f t="shared" si="83"/>
        <v>2460720000</v>
      </c>
      <c r="AO177">
        <f t="shared" si="84"/>
        <v>221.79</v>
      </c>
      <c r="AP177">
        <f t="shared" si="85"/>
        <v>36413330</v>
      </c>
      <c r="AQ177">
        <f t="shared" si="86"/>
        <v>72.37</v>
      </c>
      <c r="AR177">
        <f t="shared" si="87"/>
        <v>798155080</v>
      </c>
      <c r="AS177">
        <f t="shared" si="88"/>
        <v>25.510999999999999</v>
      </c>
      <c r="AT177">
        <f t="shared" si="89"/>
        <v>89208300</v>
      </c>
      <c r="AU177">
        <f t="shared" si="90"/>
        <v>49.53</v>
      </c>
      <c r="AV177">
        <f t="shared" si="91"/>
        <v>16768500</v>
      </c>
    </row>
    <row r="178" spans="1:48" x14ac:dyDescent="0.3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  <c r="O178">
        <v>44.71</v>
      </c>
      <c r="P178">
        <v>45865100</v>
      </c>
      <c r="R178">
        <f t="shared" si="62"/>
        <v>0</v>
      </c>
      <c r="S178">
        <f t="shared" si="63"/>
        <v>0</v>
      </c>
      <c r="T178">
        <f t="shared" si="64"/>
        <v>0</v>
      </c>
      <c r="U178">
        <f t="shared" si="65"/>
        <v>0</v>
      </c>
      <c r="V178">
        <f t="shared" si="66"/>
        <v>0</v>
      </c>
      <c r="W178">
        <f t="shared" si="67"/>
        <v>0</v>
      </c>
      <c r="X178">
        <f t="shared" si="68"/>
        <v>0</v>
      </c>
      <c r="Y178">
        <f t="shared" si="69"/>
        <v>0</v>
      </c>
      <c r="Z178">
        <f t="shared" si="70"/>
        <v>0</v>
      </c>
      <c r="AA178">
        <f t="shared" si="71"/>
        <v>0</v>
      </c>
      <c r="AB178">
        <f t="shared" si="72"/>
        <v>0</v>
      </c>
      <c r="AC178">
        <f t="shared" si="73"/>
        <v>0</v>
      </c>
      <c r="AD178">
        <f t="shared" si="74"/>
        <v>0</v>
      </c>
      <c r="AE178">
        <f t="shared" si="75"/>
        <v>0</v>
      </c>
      <c r="AF178">
        <f t="shared" si="76"/>
        <v>0</v>
      </c>
      <c r="AG178">
        <f t="shared" si="77"/>
        <v>0</v>
      </c>
      <c r="AH178">
        <f t="shared" si="78"/>
        <v>0</v>
      </c>
      <c r="AI178">
        <f t="shared" si="79"/>
        <v>0</v>
      </c>
      <c r="AJ178">
        <f t="shared" si="80"/>
        <v>0</v>
      </c>
      <c r="AK178">
        <f t="shared" si="81"/>
        <v>0</v>
      </c>
      <c r="AM178">
        <f t="shared" si="82"/>
        <v>0.64149999999999996</v>
      </c>
      <c r="AN178">
        <f t="shared" si="83"/>
        <v>1908222000</v>
      </c>
      <c r="AO178">
        <f t="shared" si="84"/>
        <v>219.54</v>
      </c>
      <c r="AP178">
        <f t="shared" si="85"/>
        <v>24655150</v>
      </c>
      <c r="AQ178">
        <f t="shared" si="86"/>
        <v>70.7</v>
      </c>
      <c r="AR178">
        <f t="shared" si="87"/>
        <v>878585840</v>
      </c>
      <c r="AS178">
        <f t="shared" si="88"/>
        <v>25.268999999999998</v>
      </c>
      <c r="AT178">
        <f t="shared" si="89"/>
        <v>136216600</v>
      </c>
      <c r="AU178">
        <f t="shared" si="90"/>
        <v>44.71</v>
      </c>
      <c r="AV178">
        <f t="shared" si="91"/>
        <v>45865100</v>
      </c>
    </row>
    <row r="179" spans="1:48" x14ac:dyDescent="0.3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  <c r="O179">
        <v>48.6</v>
      </c>
      <c r="P179">
        <v>34153000</v>
      </c>
      <c r="R179">
        <f t="shared" si="62"/>
        <v>0</v>
      </c>
      <c r="S179">
        <f t="shared" si="63"/>
        <v>0</v>
      </c>
      <c r="T179">
        <f t="shared" si="64"/>
        <v>0</v>
      </c>
      <c r="U179">
        <f t="shared" si="65"/>
        <v>0</v>
      </c>
      <c r="V179">
        <f t="shared" si="66"/>
        <v>0</v>
      </c>
      <c r="W179">
        <f t="shared" si="67"/>
        <v>0</v>
      </c>
      <c r="X179">
        <f t="shared" si="68"/>
        <v>0</v>
      </c>
      <c r="Y179">
        <f t="shared" si="69"/>
        <v>0</v>
      </c>
      <c r="Z179">
        <f t="shared" si="70"/>
        <v>0</v>
      </c>
      <c r="AA179">
        <f t="shared" si="71"/>
        <v>0</v>
      </c>
      <c r="AB179">
        <f t="shared" si="72"/>
        <v>0</v>
      </c>
      <c r="AC179">
        <f t="shared" si="73"/>
        <v>0</v>
      </c>
      <c r="AD179">
        <f t="shared" si="74"/>
        <v>0</v>
      </c>
      <c r="AE179">
        <f t="shared" si="75"/>
        <v>0</v>
      </c>
      <c r="AF179">
        <f t="shared" si="76"/>
        <v>0</v>
      </c>
      <c r="AG179">
        <f t="shared" si="77"/>
        <v>0</v>
      </c>
      <c r="AH179">
        <f t="shared" si="78"/>
        <v>0</v>
      </c>
      <c r="AI179">
        <f t="shared" si="79"/>
        <v>0</v>
      </c>
      <c r="AJ179">
        <f t="shared" si="80"/>
        <v>0</v>
      </c>
      <c r="AK179">
        <f t="shared" si="81"/>
        <v>0</v>
      </c>
      <c r="AM179">
        <f t="shared" si="82"/>
        <v>0.68500000000000005</v>
      </c>
      <c r="AN179">
        <f t="shared" si="83"/>
        <v>2597748000</v>
      </c>
      <c r="AO179">
        <f t="shared" si="84"/>
        <v>225</v>
      </c>
      <c r="AP179">
        <f t="shared" si="85"/>
        <v>22903730</v>
      </c>
      <c r="AQ179">
        <f t="shared" si="86"/>
        <v>75.05</v>
      </c>
      <c r="AR179">
        <f t="shared" si="87"/>
        <v>746932350</v>
      </c>
      <c r="AS179">
        <f t="shared" si="88"/>
        <v>26.116</v>
      </c>
      <c r="AT179">
        <f t="shared" si="89"/>
        <v>88815600</v>
      </c>
      <c r="AU179">
        <f t="shared" si="90"/>
        <v>48.6</v>
      </c>
      <c r="AV179">
        <f t="shared" si="91"/>
        <v>34153000</v>
      </c>
    </row>
    <row r="180" spans="1:48" x14ac:dyDescent="0.3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  <c r="O180">
        <v>48.88</v>
      </c>
      <c r="P180">
        <v>16665400</v>
      </c>
      <c r="R180">
        <f t="shared" si="62"/>
        <v>0</v>
      </c>
      <c r="S180">
        <f t="shared" si="63"/>
        <v>0</v>
      </c>
      <c r="T180">
        <f t="shared" si="64"/>
        <v>0</v>
      </c>
      <c r="U180">
        <f t="shared" si="65"/>
        <v>0</v>
      </c>
      <c r="V180">
        <f t="shared" si="66"/>
        <v>0</v>
      </c>
      <c r="W180">
        <f t="shared" si="67"/>
        <v>0</v>
      </c>
      <c r="X180">
        <f t="shared" si="68"/>
        <v>0</v>
      </c>
      <c r="Y180">
        <f t="shared" si="69"/>
        <v>0</v>
      </c>
      <c r="Z180">
        <f t="shared" si="70"/>
        <v>0</v>
      </c>
      <c r="AA180">
        <f t="shared" si="71"/>
        <v>0</v>
      </c>
      <c r="AB180">
        <f t="shared" si="72"/>
        <v>0</v>
      </c>
      <c r="AC180">
        <f t="shared" si="73"/>
        <v>0</v>
      </c>
      <c r="AD180">
        <f t="shared" si="74"/>
        <v>0</v>
      </c>
      <c r="AE180">
        <f t="shared" si="75"/>
        <v>0</v>
      </c>
      <c r="AF180">
        <f t="shared" si="76"/>
        <v>0</v>
      </c>
      <c r="AG180">
        <f t="shared" si="77"/>
        <v>0</v>
      </c>
      <c r="AH180">
        <f t="shared" si="78"/>
        <v>0</v>
      </c>
      <c r="AI180">
        <f t="shared" si="79"/>
        <v>0</v>
      </c>
      <c r="AJ180">
        <f t="shared" si="80"/>
        <v>0</v>
      </c>
      <c r="AK180">
        <f t="shared" si="81"/>
        <v>0</v>
      </c>
      <c r="AM180">
        <f t="shared" si="82"/>
        <v>0.70299999999999996</v>
      </c>
      <c r="AN180">
        <f t="shared" si="83"/>
        <v>2102077000</v>
      </c>
      <c r="AO180">
        <f t="shared" si="84"/>
        <v>230.03</v>
      </c>
      <c r="AP180">
        <f t="shared" si="85"/>
        <v>24022670</v>
      </c>
      <c r="AQ180">
        <f t="shared" si="86"/>
        <v>78.39</v>
      </c>
      <c r="AR180">
        <f t="shared" si="87"/>
        <v>561033910</v>
      </c>
      <c r="AS180">
        <f t="shared" si="88"/>
        <v>26.582999999999998</v>
      </c>
      <c r="AT180">
        <f t="shared" si="89"/>
        <v>79134900</v>
      </c>
      <c r="AU180">
        <f t="shared" si="90"/>
        <v>48.88</v>
      </c>
      <c r="AV180">
        <f t="shared" si="91"/>
        <v>16665400</v>
      </c>
    </row>
    <row r="181" spans="1:48" x14ac:dyDescent="0.3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  <c r="O181">
        <v>46.73</v>
      </c>
      <c r="P181">
        <v>15248300</v>
      </c>
      <c r="R181">
        <f t="shared" si="62"/>
        <v>0</v>
      </c>
      <c r="S181">
        <f t="shared" si="63"/>
        <v>0</v>
      </c>
      <c r="T181">
        <f t="shared" si="64"/>
        <v>0</v>
      </c>
      <c r="U181">
        <f t="shared" si="65"/>
        <v>0</v>
      </c>
      <c r="V181">
        <f t="shared" si="66"/>
        <v>0</v>
      </c>
      <c r="W181">
        <f t="shared" si="67"/>
        <v>0</v>
      </c>
      <c r="X181">
        <f t="shared" si="68"/>
        <v>0</v>
      </c>
      <c r="Y181">
        <f t="shared" si="69"/>
        <v>0</v>
      </c>
      <c r="Z181">
        <f t="shared" si="70"/>
        <v>0</v>
      </c>
      <c r="AA181">
        <f t="shared" si="71"/>
        <v>0</v>
      </c>
      <c r="AB181">
        <f t="shared" si="72"/>
        <v>0</v>
      </c>
      <c r="AC181">
        <f t="shared" si="73"/>
        <v>0</v>
      </c>
      <c r="AD181">
        <f t="shared" si="74"/>
        <v>0</v>
      </c>
      <c r="AE181">
        <f t="shared" si="75"/>
        <v>0</v>
      </c>
      <c r="AF181">
        <f t="shared" si="76"/>
        <v>0</v>
      </c>
      <c r="AG181">
        <f t="shared" si="77"/>
        <v>0</v>
      </c>
      <c r="AH181">
        <f t="shared" si="78"/>
        <v>0</v>
      </c>
      <c r="AI181">
        <f t="shared" si="79"/>
        <v>0</v>
      </c>
      <c r="AJ181">
        <f t="shared" si="80"/>
        <v>0</v>
      </c>
      <c r="AK181">
        <f t="shared" si="81"/>
        <v>0</v>
      </c>
      <c r="AM181">
        <f t="shared" si="82"/>
        <v>0.69330000000000003</v>
      </c>
      <c r="AN181">
        <f t="shared" si="83"/>
        <v>1785041000</v>
      </c>
      <c r="AO181">
        <f t="shared" si="84"/>
        <v>226</v>
      </c>
      <c r="AP181">
        <f t="shared" si="85"/>
        <v>16084880</v>
      </c>
      <c r="AQ181">
        <f t="shared" si="86"/>
        <v>73.209999999999994</v>
      </c>
      <c r="AR181">
        <f t="shared" si="87"/>
        <v>704166440</v>
      </c>
      <c r="AS181">
        <f t="shared" si="88"/>
        <v>25.524999999999999</v>
      </c>
      <c r="AT181">
        <f t="shared" si="89"/>
        <v>83027400</v>
      </c>
      <c r="AU181">
        <f t="shared" si="90"/>
        <v>46.73</v>
      </c>
      <c r="AV181">
        <f t="shared" si="91"/>
        <v>15248300</v>
      </c>
    </row>
    <row r="182" spans="1:48" x14ac:dyDescent="0.3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  <c r="O182">
        <v>47.8</v>
      </c>
      <c r="P182">
        <v>24415700</v>
      </c>
      <c r="R182">
        <f t="shared" si="62"/>
        <v>0</v>
      </c>
      <c r="S182">
        <f t="shared" si="63"/>
        <v>0</v>
      </c>
      <c r="T182">
        <f t="shared" si="64"/>
        <v>0</v>
      </c>
      <c r="U182">
        <f t="shared" si="65"/>
        <v>0</v>
      </c>
      <c r="V182">
        <f t="shared" si="66"/>
        <v>0</v>
      </c>
      <c r="W182">
        <f t="shared" si="67"/>
        <v>0</v>
      </c>
      <c r="X182">
        <f t="shared" si="68"/>
        <v>0</v>
      </c>
      <c r="Y182">
        <f t="shared" si="69"/>
        <v>0</v>
      </c>
      <c r="Z182">
        <f t="shared" si="70"/>
        <v>0</v>
      </c>
      <c r="AA182">
        <f t="shared" si="71"/>
        <v>0</v>
      </c>
      <c r="AB182">
        <f t="shared" si="72"/>
        <v>0</v>
      </c>
      <c r="AC182">
        <f t="shared" si="73"/>
        <v>0</v>
      </c>
      <c r="AD182">
        <f t="shared" si="74"/>
        <v>0</v>
      </c>
      <c r="AE182">
        <f t="shared" si="75"/>
        <v>0</v>
      </c>
      <c r="AF182">
        <f t="shared" si="76"/>
        <v>0</v>
      </c>
      <c r="AG182">
        <f t="shared" si="77"/>
        <v>0</v>
      </c>
      <c r="AH182">
        <f t="shared" si="78"/>
        <v>0</v>
      </c>
      <c r="AI182">
        <f t="shared" si="79"/>
        <v>0</v>
      </c>
      <c r="AJ182">
        <f t="shared" si="80"/>
        <v>0</v>
      </c>
      <c r="AK182">
        <f t="shared" si="81"/>
        <v>0</v>
      </c>
      <c r="AM182">
        <f t="shared" si="82"/>
        <v>0.71750000000000003</v>
      </c>
      <c r="AN182">
        <f t="shared" si="83"/>
        <v>1703181000</v>
      </c>
      <c r="AO182">
        <f t="shared" si="84"/>
        <v>238</v>
      </c>
      <c r="AP182">
        <f t="shared" si="85"/>
        <v>25064920</v>
      </c>
      <c r="AQ182">
        <f t="shared" si="86"/>
        <v>80.25</v>
      </c>
      <c r="AR182">
        <f t="shared" si="87"/>
        <v>863028040</v>
      </c>
      <c r="AS182">
        <f t="shared" si="88"/>
        <v>26.765999999999998</v>
      </c>
      <c r="AT182">
        <f t="shared" si="89"/>
        <v>89531700</v>
      </c>
      <c r="AU182">
        <f t="shared" si="90"/>
        <v>47.8</v>
      </c>
      <c r="AV182">
        <f t="shared" si="91"/>
        <v>24415700</v>
      </c>
    </row>
    <row r="183" spans="1:48" x14ac:dyDescent="0.3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  <c r="O183">
        <v>46.25</v>
      </c>
      <c r="P183">
        <v>13646600</v>
      </c>
      <c r="R183">
        <f t="shared" si="62"/>
        <v>0</v>
      </c>
      <c r="S183">
        <f t="shared" si="63"/>
        <v>0</v>
      </c>
      <c r="T183">
        <f t="shared" si="64"/>
        <v>0</v>
      </c>
      <c r="U183">
        <f t="shared" si="65"/>
        <v>0</v>
      </c>
      <c r="V183">
        <f t="shared" si="66"/>
        <v>0</v>
      </c>
      <c r="W183">
        <f t="shared" si="67"/>
        <v>0</v>
      </c>
      <c r="X183">
        <f t="shared" si="68"/>
        <v>0</v>
      </c>
      <c r="Y183">
        <f t="shared" si="69"/>
        <v>0</v>
      </c>
      <c r="Z183">
        <f t="shared" si="70"/>
        <v>0</v>
      </c>
      <c r="AA183">
        <f t="shared" si="71"/>
        <v>0</v>
      </c>
      <c r="AB183">
        <f t="shared" si="72"/>
        <v>0</v>
      </c>
      <c r="AC183">
        <f t="shared" si="73"/>
        <v>0</v>
      </c>
      <c r="AD183">
        <f t="shared" si="74"/>
        <v>0</v>
      </c>
      <c r="AE183">
        <f t="shared" si="75"/>
        <v>0</v>
      </c>
      <c r="AF183">
        <f t="shared" si="76"/>
        <v>0</v>
      </c>
      <c r="AG183">
        <f t="shared" si="77"/>
        <v>0</v>
      </c>
      <c r="AH183">
        <f t="shared" si="78"/>
        <v>0</v>
      </c>
      <c r="AI183">
        <f t="shared" si="79"/>
        <v>0</v>
      </c>
      <c r="AJ183">
        <f t="shared" si="80"/>
        <v>0</v>
      </c>
      <c r="AK183">
        <f t="shared" si="81"/>
        <v>0</v>
      </c>
      <c r="AM183">
        <f t="shared" si="82"/>
        <v>0.70699999999999996</v>
      </c>
      <c r="AN183">
        <f t="shared" si="83"/>
        <v>1214286000</v>
      </c>
      <c r="AO183">
        <f t="shared" si="84"/>
        <v>233.2</v>
      </c>
      <c r="AP183">
        <f t="shared" si="85"/>
        <v>17278900</v>
      </c>
      <c r="AQ183">
        <f t="shared" si="86"/>
        <v>76.650000000000006</v>
      </c>
      <c r="AR183">
        <f t="shared" si="87"/>
        <v>598313460</v>
      </c>
      <c r="AS183">
        <f t="shared" si="88"/>
        <v>26.95</v>
      </c>
      <c r="AT183">
        <f t="shared" si="89"/>
        <v>80216800</v>
      </c>
      <c r="AU183">
        <f t="shared" si="90"/>
        <v>46.25</v>
      </c>
      <c r="AV183">
        <f t="shared" si="91"/>
        <v>13646600</v>
      </c>
    </row>
    <row r="184" spans="1:48" x14ac:dyDescent="0.3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  <c r="O184">
        <v>45.8</v>
      </c>
      <c r="P184">
        <v>14078800</v>
      </c>
      <c r="R184">
        <f t="shared" si="62"/>
        <v>0</v>
      </c>
      <c r="S184">
        <f t="shared" si="63"/>
        <v>0</v>
      </c>
      <c r="T184">
        <f t="shared" si="64"/>
        <v>0</v>
      </c>
      <c r="U184">
        <f t="shared" si="65"/>
        <v>0</v>
      </c>
      <c r="V184">
        <f t="shared" si="66"/>
        <v>0</v>
      </c>
      <c r="W184">
        <f t="shared" si="67"/>
        <v>0</v>
      </c>
      <c r="X184">
        <f t="shared" si="68"/>
        <v>0</v>
      </c>
      <c r="Y184">
        <f t="shared" si="69"/>
        <v>0</v>
      </c>
      <c r="Z184">
        <f t="shared" si="70"/>
        <v>0</v>
      </c>
      <c r="AA184">
        <f t="shared" si="71"/>
        <v>0</v>
      </c>
      <c r="AB184">
        <f t="shared" si="72"/>
        <v>0</v>
      </c>
      <c r="AC184">
        <f t="shared" si="73"/>
        <v>0</v>
      </c>
      <c r="AD184">
        <f t="shared" si="74"/>
        <v>0</v>
      </c>
      <c r="AE184">
        <f t="shared" si="75"/>
        <v>0</v>
      </c>
      <c r="AF184">
        <f t="shared" si="76"/>
        <v>0</v>
      </c>
      <c r="AG184">
        <f t="shared" si="77"/>
        <v>0</v>
      </c>
      <c r="AH184">
        <f t="shared" si="78"/>
        <v>0</v>
      </c>
      <c r="AI184">
        <f t="shared" si="79"/>
        <v>0</v>
      </c>
      <c r="AJ184">
        <f t="shared" si="80"/>
        <v>0</v>
      </c>
      <c r="AK184">
        <f t="shared" si="81"/>
        <v>0</v>
      </c>
      <c r="AM184">
        <f t="shared" si="82"/>
        <v>0.73</v>
      </c>
      <c r="AN184">
        <f t="shared" si="83"/>
        <v>2812809000</v>
      </c>
      <c r="AO184">
        <f t="shared" si="84"/>
        <v>233.5</v>
      </c>
      <c r="AP184">
        <f t="shared" si="85"/>
        <v>25331340</v>
      </c>
      <c r="AQ184">
        <f t="shared" si="86"/>
        <v>77.400000000000006</v>
      </c>
      <c r="AR184">
        <f t="shared" si="87"/>
        <v>644044660</v>
      </c>
      <c r="AS184">
        <f t="shared" si="88"/>
        <v>27.135999999999999</v>
      </c>
      <c r="AT184">
        <f t="shared" si="89"/>
        <v>123569600</v>
      </c>
      <c r="AU184">
        <f t="shared" si="90"/>
        <v>45.8</v>
      </c>
      <c r="AV184">
        <f t="shared" si="91"/>
        <v>14078800</v>
      </c>
    </row>
    <row r="185" spans="1:48" x14ac:dyDescent="0.3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  <c r="O185">
        <v>43.6</v>
      </c>
      <c r="P185">
        <v>14344400</v>
      </c>
      <c r="R185">
        <f t="shared" si="62"/>
        <v>0</v>
      </c>
      <c r="S185">
        <f t="shared" si="63"/>
        <v>0</v>
      </c>
      <c r="T185">
        <f t="shared" si="64"/>
        <v>0</v>
      </c>
      <c r="U185">
        <f t="shared" si="65"/>
        <v>0</v>
      </c>
      <c r="V185">
        <f t="shared" si="66"/>
        <v>0</v>
      </c>
      <c r="W185">
        <f t="shared" si="67"/>
        <v>0</v>
      </c>
      <c r="X185">
        <f t="shared" si="68"/>
        <v>0</v>
      </c>
      <c r="Y185">
        <f t="shared" si="69"/>
        <v>0</v>
      </c>
      <c r="Z185">
        <f t="shared" si="70"/>
        <v>0</v>
      </c>
      <c r="AA185">
        <f t="shared" si="71"/>
        <v>0</v>
      </c>
      <c r="AB185">
        <f t="shared" si="72"/>
        <v>0</v>
      </c>
      <c r="AC185">
        <f t="shared" si="73"/>
        <v>0</v>
      </c>
      <c r="AD185">
        <f t="shared" si="74"/>
        <v>0</v>
      </c>
      <c r="AE185">
        <f t="shared" si="75"/>
        <v>0</v>
      </c>
      <c r="AF185">
        <f t="shared" si="76"/>
        <v>0</v>
      </c>
      <c r="AG185">
        <f t="shared" si="77"/>
        <v>0</v>
      </c>
      <c r="AH185">
        <f t="shared" si="78"/>
        <v>0</v>
      </c>
      <c r="AI185">
        <f t="shared" si="79"/>
        <v>0</v>
      </c>
      <c r="AJ185">
        <f t="shared" si="80"/>
        <v>0</v>
      </c>
      <c r="AK185">
        <f t="shared" si="81"/>
        <v>0</v>
      </c>
      <c r="AM185">
        <f t="shared" si="82"/>
        <v>0.7248</v>
      </c>
      <c r="AN185">
        <f t="shared" si="83"/>
        <v>2169700000</v>
      </c>
      <c r="AO185">
        <f t="shared" si="84"/>
        <v>232.39</v>
      </c>
      <c r="AP185">
        <f t="shared" si="85"/>
        <v>17133730</v>
      </c>
      <c r="AQ185">
        <f t="shared" si="86"/>
        <v>77.599999999999994</v>
      </c>
      <c r="AR185">
        <f t="shared" si="87"/>
        <v>537909060</v>
      </c>
      <c r="AS185">
        <f t="shared" si="88"/>
        <v>26.977</v>
      </c>
      <c r="AT185">
        <f t="shared" si="89"/>
        <v>67230600</v>
      </c>
      <c r="AU185">
        <f t="shared" si="90"/>
        <v>43.6</v>
      </c>
      <c r="AV185">
        <f t="shared" si="91"/>
        <v>14344400</v>
      </c>
    </row>
    <row r="186" spans="1:48" x14ac:dyDescent="0.3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  <c r="O186">
        <v>42.25</v>
      </c>
      <c r="P186">
        <v>12330900</v>
      </c>
      <c r="R186">
        <f t="shared" si="62"/>
        <v>0</v>
      </c>
      <c r="S186">
        <f t="shared" si="63"/>
        <v>0</v>
      </c>
      <c r="T186">
        <f t="shared" si="64"/>
        <v>0</v>
      </c>
      <c r="U186">
        <f t="shared" si="65"/>
        <v>0</v>
      </c>
      <c r="V186">
        <f t="shared" si="66"/>
        <v>0</v>
      </c>
      <c r="W186">
        <f t="shared" si="67"/>
        <v>0</v>
      </c>
      <c r="X186">
        <f t="shared" si="68"/>
        <v>0</v>
      </c>
      <c r="Y186">
        <f t="shared" si="69"/>
        <v>0</v>
      </c>
      <c r="Z186">
        <f t="shared" si="70"/>
        <v>0</v>
      </c>
      <c r="AA186">
        <f t="shared" si="71"/>
        <v>0</v>
      </c>
      <c r="AB186">
        <f t="shared" si="72"/>
        <v>0</v>
      </c>
      <c r="AC186">
        <f t="shared" si="73"/>
        <v>0</v>
      </c>
      <c r="AD186">
        <f t="shared" si="74"/>
        <v>0</v>
      </c>
      <c r="AE186">
        <f t="shared" si="75"/>
        <v>0</v>
      </c>
      <c r="AF186">
        <f t="shared" si="76"/>
        <v>0</v>
      </c>
      <c r="AG186">
        <f t="shared" si="77"/>
        <v>0</v>
      </c>
      <c r="AH186">
        <f t="shared" si="78"/>
        <v>0</v>
      </c>
      <c r="AI186">
        <f t="shared" si="79"/>
        <v>0</v>
      </c>
      <c r="AJ186">
        <f t="shared" si="80"/>
        <v>0</v>
      </c>
      <c r="AK186">
        <f t="shared" si="81"/>
        <v>0</v>
      </c>
      <c r="AM186">
        <f t="shared" si="82"/>
        <v>0.67930000000000001</v>
      </c>
      <c r="AN186">
        <f t="shared" si="83"/>
        <v>1705149000</v>
      </c>
      <c r="AO186">
        <f t="shared" si="84"/>
        <v>227.73</v>
      </c>
      <c r="AP186">
        <f t="shared" si="85"/>
        <v>18185390</v>
      </c>
      <c r="AQ186">
        <f t="shared" si="86"/>
        <v>73.77</v>
      </c>
      <c r="AR186">
        <f t="shared" si="87"/>
        <v>631842280</v>
      </c>
      <c r="AS186">
        <f t="shared" si="88"/>
        <v>26.01</v>
      </c>
      <c r="AT186">
        <f t="shared" si="89"/>
        <v>112110500</v>
      </c>
      <c r="AU186">
        <f t="shared" si="90"/>
        <v>42.25</v>
      </c>
      <c r="AV186">
        <f t="shared" si="91"/>
        <v>12330900</v>
      </c>
    </row>
    <row r="187" spans="1:48" x14ac:dyDescent="0.3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  <c r="O187">
        <v>40.130000000000003</v>
      </c>
      <c r="P187">
        <v>16594700</v>
      </c>
      <c r="R187">
        <f t="shared" si="62"/>
        <v>0</v>
      </c>
      <c r="S187">
        <f t="shared" si="63"/>
        <v>0</v>
      </c>
      <c r="T187">
        <f t="shared" si="64"/>
        <v>0</v>
      </c>
      <c r="U187">
        <f t="shared" si="65"/>
        <v>0</v>
      </c>
      <c r="V187">
        <f t="shared" si="66"/>
        <v>0</v>
      </c>
      <c r="W187">
        <f t="shared" si="67"/>
        <v>0</v>
      </c>
      <c r="X187">
        <f t="shared" si="68"/>
        <v>0</v>
      </c>
      <c r="Y187">
        <f t="shared" si="69"/>
        <v>0</v>
      </c>
      <c r="Z187">
        <f t="shared" si="70"/>
        <v>0</v>
      </c>
      <c r="AA187">
        <f t="shared" si="71"/>
        <v>0</v>
      </c>
      <c r="AB187">
        <f t="shared" si="72"/>
        <v>0</v>
      </c>
      <c r="AC187">
        <f t="shared" si="73"/>
        <v>0</v>
      </c>
      <c r="AD187">
        <f t="shared" si="74"/>
        <v>0</v>
      </c>
      <c r="AE187">
        <f t="shared" si="75"/>
        <v>0</v>
      </c>
      <c r="AF187">
        <f t="shared" si="76"/>
        <v>0</v>
      </c>
      <c r="AG187">
        <f t="shared" si="77"/>
        <v>0</v>
      </c>
      <c r="AH187">
        <f t="shared" si="78"/>
        <v>0</v>
      </c>
      <c r="AI187">
        <f t="shared" si="79"/>
        <v>0</v>
      </c>
      <c r="AJ187">
        <f t="shared" si="80"/>
        <v>0</v>
      </c>
      <c r="AK187">
        <f t="shared" si="81"/>
        <v>0</v>
      </c>
      <c r="AM187">
        <f t="shared" si="82"/>
        <v>0.69399999999999995</v>
      </c>
      <c r="AN187">
        <f t="shared" si="83"/>
        <v>1486069000</v>
      </c>
      <c r="AO187">
        <f t="shared" si="84"/>
        <v>222.3</v>
      </c>
      <c r="AP187">
        <f t="shared" si="85"/>
        <v>19601190</v>
      </c>
      <c r="AQ187">
        <f t="shared" si="86"/>
        <v>73.5</v>
      </c>
      <c r="AR187">
        <f t="shared" si="87"/>
        <v>639920060</v>
      </c>
      <c r="AS187">
        <f t="shared" si="88"/>
        <v>25.75</v>
      </c>
      <c r="AT187">
        <f t="shared" si="89"/>
        <v>94585500</v>
      </c>
      <c r="AU187">
        <f t="shared" si="90"/>
        <v>40.130000000000003</v>
      </c>
      <c r="AV187">
        <f t="shared" si="91"/>
        <v>16594700</v>
      </c>
    </row>
    <row r="188" spans="1:48" x14ac:dyDescent="0.3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  <c r="O188">
        <v>40.479999999999997</v>
      </c>
      <c r="P188">
        <v>15752700</v>
      </c>
      <c r="R188">
        <f t="shared" si="62"/>
        <v>0</v>
      </c>
      <c r="S188">
        <f t="shared" si="63"/>
        <v>0</v>
      </c>
      <c r="T188">
        <f t="shared" si="64"/>
        <v>0</v>
      </c>
      <c r="U188">
        <f t="shared" si="65"/>
        <v>0</v>
      </c>
      <c r="V188">
        <f t="shared" si="66"/>
        <v>0</v>
      </c>
      <c r="W188">
        <f t="shared" si="67"/>
        <v>0</v>
      </c>
      <c r="X188">
        <f t="shared" si="68"/>
        <v>0</v>
      </c>
      <c r="Y188">
        <f t="shared" si="69"/>
        <v>0</v>
      </c>
      <c r="Z188">
        <f t="shared" si="70"/>
        <v>0</v>
      </c>
      <c r="AA188">
        <f t="shared" si="71"/>
        <v>0</v>
      </c>
      <c r="AB188">
        <f t="shared" si="72"/>
        <v>0</v>
      </c>
      <c r="AC188">
        <f t="shared" si="73"/>
        <v>0</v>
      </c>
      <c r="AD188">
        <f t="shared" si="74"/>
        <v>0</v>
      </c>
      <c r="AE188">
        <f t="shared" si="75"/>
        <v>0</v>
      </c>
      <c r="AF188">
        <f t="shared" si="76"/>
        <v>0</v>
      </c>
      <c r="AG188">
        <f t="shared" si="77"/>
        <v>0</v>
      </c>
      <c r="AH188">
        <f t="shared" si="78"/>
        <v>0</v>
      </c>
      <c r="AI188">
        <f t="shared" si="79"/>
        <v>0</v>
      </c>
      <c r="AJ188">
        <f t="shared" si="80"/>
        <v>0</v>
      </c>
      <c r="AK188">
        <f t="shared" si="81"/>
        <v>0</v>
      </c>
      <c r="AM188">
        <f t="shared" si="82"/>
        <v>0.69989999999999997</v>
      </c>
      <c r="AN188">
        <f t="shared" si="83"/>
        <v>1877975000</v>
      </c>
      <c r="AO188">
        <f t="shared" si="84"/>
        <v>228.69</v>
      </c>
      <c r="AP188">
        <f t="shared" si="85"/>
        <v>18890190</v>
      </c>
      <c r="AQ188">
        <f t="shared" si="86"/>
        <v>73.150000000000006</v>
      </c>
      <c r="AR188">
        <f t="shared" si="87"/>
        <v>673940010</v>
      </c>
      <c r="AS188">
        <f t="shared" si="88"/>
        <v>26.965</v>
      </c>
      <c r="AT188">
        <f t="shared" si="89"/>
        <v>117878400</v>
      </c>
      <c r="AU188">
        <f t="shared" si="90"/>
        <v>40.479999999999997</v>
      </c>
      <c r="AV188">
        <f t="shared" si="91"/>
        <v>15752700</v>
      </c>
    </row>
    <row r="189" spans="1:48" x14ac:dyDescent="0.3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  <c r="O189">
        <v>37.299999999999997</v>
      </c>
      <c r="P189">
        <v>16671000</v>
      </c>
      <c r="R189">
        <f t="shared" si="62"/>
        <v>0</v>
      </c>
      <c r="S189">
        <f t="shared" si="63"/>
        <v>0</v>
      </c>
      <c r="T189">
        <f t="shared" si="64"/>
        <v>0</v>
      </c>
      <c r="U189">
        <f t="shared" si="65"/>
        <v>0</v>
      </c>
      <c r="V189">
        <f t="shared" si="66"/>
        <v>0</v>
      </c>
      <c r="W189">
        <f t="shared" si="67"/>
        <v>0</v>
      </c>
      <c r="X189">
        <f t="shared" si="68"/>
        <v>0</v>
      </c>
      <c r="Y189">
        <f t="shared" si="69"/>
        <v>0</v>
      </c>
      <c r="Z189">
        <f t="shared" si="70"/>
        <v>0</v>
      </c>
      <c r="AA189">
        <f t="shared" si="71"/>
        <v>0</v>
      </c>
      <c r="AB189">
        <f t="shared" si="72"/>
        <v>0</v>
      </c>
      <c r="AC189">
        <f t="shared" si="73"/>
        <v>0</v>
      </c>
      <c r="AD189">
        <f t="shared" si="74"/>
        <v>0</v>
      </c>
      <c r="AE189">
        <f t="shared" si="75"/>
        <v>0</v>
      </c>
      <c r="AF189">
        <f t="shared" si="76"/>
        <v>0</v>
      </c>
      <c r="AG189">
        <f t="shared" si="77"/>
        <v>0</v>
      </c>
      <c r="AH189">
        <f t="shared" si="78"/>
        <v>0</v>
      </c>
      <c r="AI189">
        <f t="shared" si="79"/>
        <v>0</v>
      </c>
      <c r="AJ189">
        <f t="shared" si="80"/>
        <v>0</v>
      </c>
      <c r="AK189">
        <f t="shared" si="81"/>
        <v>0</v>
      </c>
      <c r="AM189">
        <f t="shared" si="82"/>
        <v>0.67649999999999999</v>
      </c>
      <c r="AN189">
        <f t="shared" si="83"/>
        <v>1409609000</v>
      </c>
      <c r="AO189">
        <f t="shared" si="84"/>
        <v>225.88</v>
      </c>
      <c r="AP189">
        <f t="shared" si="85"/>
        <v>16205620</v>
      </c>
      <c r="AQ189">
        <f t="shared" si="86"/>
        <v>72.489999999999995</v>
      </c>
      <c r="AR189">
        <f t="shared" si="87"/>
        <v>545072200</v>
      </c>
      <c r="AS189">
        <f t="shared" si="88"/>
        <v>26.215</v>
      </c>
      <c r="AT189">
        <f t="shared" si="89"/>
        <v>132803200</v>
      </c>
      <c r="AU189">
        <f t="shared" si="90"/>
        <v>37.299999999999997</v>
      </c>
      <c r="AV189">
        <f t="shared" si="91"/>
        <v>16671000</v>
      </c>
    </row>
    <row r="190" spans="1:48" x14ac:dyDescent="0.3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  <c r="O190">
        <v>38.200000000000003</v>
      </c>
      <c r="P190">
        <v>18763600</v>
      </c>
      <c r="R190">
        <f t="shared" si="62"/>
        <v>0</v>
      </c>
      <c r="S190">
        <f t="shared" si="63"/>
        <v>0</v>
      </c>
      <c r="T190">
        <f t="shared" si="64"/>
        <v>0</v>
      </c>
      <c r="U190">
        <f t="shared" si="65"/>
        <v>0</v>
      </c>
      <c r="V190">
        <f t="shared" si="66"/>
        <v>0</v>
      </c>
      <c r="W190">
        <f t="shared" si="67"/>
        <v>0</v>
      </c>
      <c r="X190">
        <f t="shared" si="68"/>
        <v>0</v>
      </c>
      <c r="Y190">
        <f t="shared" si="69"/>
        <v>0</v>
      </c>
      <c r="Z190">
        <f t="shared" si="70"/>
        <v>0</v>
      </c>
      <c r="AA190">
        <f t="shared" si="71"/>
        <v>0</v>
      </c>
      <c r="AB190">
        <f t="shared" si="72"/>
        <v>0</v>
      </c>
      <c r="AC190">
        <f t="shared" si="73"/>
        <v>0</v>
      </c>
      <c r="AD190">
        <f t="shared" si="74"/>
        <v>0</v>
      </c>
      <c r="AE190">
        <f t="shared" si="75"/>
        <v>0</v>
      </c>
      <c r="AF190">
        <f t="shared" si="76"/>
        <v>0</v>
      </c>
      <c r="AG190">
        <f t="shared" si="77"/>
        <v>0</v>
      </c>
      <c r="AH190">
        <f t="shared" si="78"/>
        <v>0</v>
      </c>
      <c r="AI190">
        <f t="shared" si="79"/>
        <v>0</v>
      </c>
      <c r="AJ190">
        <f t="shared" si="80"/>
        <v>0</v>
      </c>
      <c r="AK190">
        <f t="shared" si="81"/>
        <v>0</v>
      </c>
      <c r="AM190">
        <f t="shared" si="82"/>
        <v>0.69299999999999995</v>
      </c>
      <c r="AN190">
        <f t="shared" si="83"/>
        <v>1960855000</v>
      </c>
      <c r="AO190">
        <f t="shared" si="84"/>
        <v>239.9</v>
      </c>
      <c r="AP190">
        <f t="shared" si="85"/>
        <v>22005350</v>
      </c>
      <c r="AQ190">
        <f t="shared" si="86"/>
        <v>76.23</v>
      </c>
      <c r="AR190">
        <f t="shared" si="87"/>
        <v>655759570</v>
      </c>
      <c r="AS190">
        <f t="shared" si="88"/>
        <v>28.795000000000002</v>
      </c>
      <c r="AT190">
        <f t="shared" si="89"/>
        <v>187600000</v>
      </c>
      <c r="AU190">
        <f t="shared" si="90"/>
        <v>38.200000000000003</v>
      </c>
      <c r="AV190">
        <f t="shared" si="91"/>
        <v>18763600</v>
      </c>
    </row>
    <row r="191" spans="1:48" x14ac:dyDescent="0.3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  <c r="O191">
        <v>41.31</v>
      </c>
      <c r="P191">
        <v>29063000</v>
      </c>
      <c r="R191">
        <f t="shared" si="62"/>
        <v>0</v>
      </c>
      <c r="S191">
        <f t="shared" si="63"/>
        <v>0</v>
      </c>
      <c r="T191">
        <f t="shared" si="64"/>
        <v>0</v>
      </c>
      <c r="U191">
        <f t="shared" si="65"/>
        <v>0</v>
      </c>
      <c r="V191">
        <f t="shared" si="66"/>
        <v>0</v>
      </c>
      <c r="W191">
        <f t="shared" si="67"/>
        <v>0</v>
      </c>
      <c r="X191">
        <f t="shared" si="68"/>
        <v>0</v>
      </c>
      <c r="Y191">
        <f t="shared" si="69"/>
        <v>0</v>
      </c>
      <c r="Z191">
        <f t="shared" si="70"/>
        <v>0</v>
      </c>
      <c r="AA191">
        <f t="shared" si="71"/>
        <v>0</v>
      </c>
      <c r="AB191">
        <f t="shared" si="72"/>
        <v>0</v>
      </c>
      <c r="AC191">
        <f t="shared" si="73"/>
        <v>0</v>
      </c>
      <c r="AD191">
        <f t="shared" si="74"/>
        <v>0</v>
      </c>
      <c r="AE191">
        <f t="shared" si="75"/>
        <v>0</v>
      </c>
      <c r="AF191">
        <f t="shared" si="76"/>
        <v>0</v>
      </c>
      <c r="AG191">
        <f t="shared" si="77"/>
        <v>0</v>
      </c>
      <c r="AH191">
        <f t="shared" si="78"/>
        <v>0</v>
      </c>
      <c r="AI191">
        <f t="shared" si="79"/>
        <v>0</v>
      </c>
      <c r="AJ191">
        <f t="shared" si="80"/>
        <v>0</v>
      </c>
      <c r="AK191">
        <f t="shared" si="81"/>
        <v>0</v>
      </c>
      <c r="AM191">
        <f t="shared" si="82"/>
        <v>0.67800000000000005</v>
      </c>
      <c r="AN191">
        <f t="shared" si="83"/>
        <v>1451780000</v>
      </c>
      <c r="AO191">
        <f t="shared" si="84"/>
        <v>239.02</v>
      </c>
      <c r="AP191">
        <f t="shared" si="85"/>
        <v>20310280</v>
      </c>
      <c r="AQ191">
        <f t="shared" si="86"/>
        <v>75.69</v>
      </c>
      <c r="AR191">
        <f t="shared" si="87"/>
        <v>455435420</v>
      </c>
      <c r="AS191">
        <f t="shared" si="88"/>
        <v>27.765000000000001</v>
      </c>
      <c r="AT191">
        <f t="shared" si="89"/>
        <v>123623400</v>
      </c>
      <c r="AU191">
        <f t="shared" si="90"/>
        <v>41.31</v>
      </c>
      <c r="AV191">
        <f t="shared" si="91"/>
        <v>29063000</v>
      </c>
    </row>
    <row r="192" spans="1:48" x14ac:dyDescent="0.3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  <c r="O192">
        <v>41.5</v>
      </c>
      <c r="P192">
        <v>41359200</v>
      </c>
      <c r="R192">
        <f t="shared" si="62"/>
        <v>0</v>
      </c>
      <c r="S192">
        <f t="shared" si="63"/>
        <v>0</v>
      </c>
      <c r="T192">
        <f t="shared" si="64"/>
        <v>0</v>
      </c>
      <c r="U192">
        <f t="shared" si="65"/>
        <v>0</v>
      </c>
      <c r="V192">
        <f t="shared" si="66"/>
        <v>0</v>
      </c>
      <c r="W192">
        <f t="shared" si="67"/>
        <v>0</v>
      </c>
      <c r="X192">
        <f t="shared" si="68"/>
        <v>0</v>
      </c>
      <c r="Y192">
        <f t="shared" si="69"/>
        <v>0</v>
      </c>
      <c r="Z192">
        <f t="shared" si="70"/>
        <v>0</v>
      </c>
      <c r="AA192">
        <f t="shared" si="71"/>
        <v>0</v>
      </c>
      <c r="AB192">
        <f t="shared" si="72"/>
        <v>0</v>
      </c>
      <c r="AC192">
        <f t="shared" si="73"/>
        <v>0</v>
      </c>
      <c r="AD192">
        <f t="shared" si="74"/>
        <v>0</v>
      </c>
      <c r="AE192">
        <f t="shared" si="75"/>
        <v>0</v>
      </c>
      <c r="AF192">
        <f t="shared" si="76"/>
        <v>0</v>
      </c>
      <c r="AG192">
        <f t="shared" si="77"/>
        <v>0</v>
      </c>
      <c r="AH192">
        <f t="shared" si="78"/>
        <v>0</v>
      </c>
      <c r="AI192">
        <f t="shared" si="79"/>
        <v>0</v>
      </c>
      <c r="AJ192">
        <f t="shared" si="80"/>
        <v>0</v>
      </c>
      <c r="AK192">
        <f t="shared" si="81"/>
        <v>0</v>
      </c>
      <c r="AM192">
        <f t="shared" si="82"/>
        <v>0.6885</v>
      </c>
      <c r="AN192">
        <f t="shared" si="83"/>
        <v>1662705000</v>
      </c>
      <c r="AO192">
        <f t="shared" si="84"/>
        <v>233.79</v>
      </c>
      <c r="AP192">
        <f t="shared" si="85"/>
        <v>21459820</v>
      </c>
      <c r="AQ192">
        <f t="shared" si="86"/>
        <v>74.150000000000006</v>
      </c>
      <c r="AR192">
        <f t="shared" si="87"/>
        <v>622197110</v>
      </c>
      <c r="AS192">
        <f t="shared" si="88"/>
        <v>28.95</v>
      </c>
      <c r="AT192">
        <f t="shared" si="89"/>
        <v>135029500</v>
      </c>
      <c r="AU192">
        <f t="shared" si="90"/>
        <v>41.5</v>
      </c>
      <c r="AV192">
        <f t="shared" si="91"/>
        <v>41359200</v>
      </c>
    </row>
    <row r="193" spans="1:48" x14ac:dyDescent="0.3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  <c r="O193">
        <v>42.9</v>
      </c>
      <c r="P193">
        <v>24841900</v>
      </c>
      <c r="R193">
        <f t="shared" si="62"/>
        <v>0</v>
      </c>
      <c r="S193">
        <f t="shared" si="63"/>
        <v>0</v>
      </c>
      <c r="T193">
        <f t="shared" si="64"/>
        <v>0</v>
      </c>
      <c r="U193">
        <f t="shared" si="65"/>
        <v>0</v>
      </c>
      <c r="V193">
        <f t="shared" si="66"/>
        <v>0</v>
      </c>
      <c r="W193">
        <f t="shared" si="67"/>
        <v>0</v>
      </c>
      <c r="X193">
        <f t="shared" si="68"/>
        <v>0</v>
      </c>
      <c r="Y193">
        <f t="shared" si="69"/>
        <v>0</v>
      </c>
      <c r="Z193">
        <f t="shared" si="70"/>
        <v>0</v>
      </c>
      <c r="AA193">
        <f t="shared" si="71"/>
        <v>0</v>
      </c>
      <c r="AB193">
        <f t="shared" si="72"/>
        <v>0</v>
      </c>
      <c r="AC193">
        <f t="shared" si="73"/>
        <v>0</v>
      </c>
      <c r="AD193">
        <f t="shared" si="74"/>
        <v>0</v>
      </c>
      <c r="AE193">
        <f t="shared" si="75"/>
        <v>0</v>
      </c>
      <c r="AF193">
        <f t="shared" si="76"/>
        <v>0</v>
      </c>
      <c r="AG193">
        <f t="shared" si="77"/>
        <v>0</v>
      </c>
      <c r="AH193">
        <f t="shared" si="78"/>
        <v>0</v>
      </c>
      <c r="AI193">
        <f t="shared" si="79"/>
        <v>0</v>
      </c>
      <c r="AJ193">
        <f t="shared" si="80"/>
        <v>0</v>
      </c>
      <c r="AK193">
        <f t="shared" si="81"/>
        <v>0</v>
      </c>
      <c r="AM193">
        <f t="shared" si="82"/>
        <v>0.67500000000000004</v>
      </c>
      <c r="AN193">
        <f t="shared" si="83"/>
        <v>1601305000</v>
      </c>
      <c r="AO193">
        <f t="shared" si="84"/>
        <v>240.4</v>
      </c>
      <c r="AP193">
        <f t="shared" si="85"/>
        <v>22214710</v>
      </c>
      <c r="AQ193">
        <f t="shared" si="86"/>
        <v>74.39</v>
      </c>
      <c r="AR193">
        <f t="shared" si="87"/>
        <v>498317930</v>
      </c>
      <c r="AS193">
        <f t="shared" si="88"/>
        <v>29.7</v>
      </c>
      <c r="AT193">
        <f t="shared" si="89"/>
        <v>146216900</v>
      </c>
      <c r="AU193">
        <f t="shared" si="90"/>
        <v>42.9</v>
      </c>
      <c r="AV193">
        <f t="shared" si="91"/>
        <v>24841900</v>
      </c>
    </row>
    <row r="194" spans="1:48" x14ac:dyDescent="0.3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  <c r="O194">
        <v>41.78</v>
      </c>
      <c r="P194">
        <v>20251100</v>
      </c>
      <c r="R194">
        <f t="shared" si="62"/>
        <v>0</v>
      </c>
      <c r="S194">
        <f t="shared" si="63"/>
        <v>0</v>
      </c>
      <c r="T194">
        <f t="shared" si="64"/>
        <v>0</v>
      </c>
      <c r="U194">
        <f t="shared" si="65"/>
        <v>0</v>
      </c>
      <c r="V194">
        <f t="shared" si="66"/>
        <v>0</v>
      </c>
      <c r="W194">
        <f t="shared" si="67"/>
        <v>0</v>
      </c>
      <c r="X194">
        <f t="shared" si="68"/>
        <v>0</v>
      </c>
      <c r="Y194">
        <f t="shared" si="69"/>
        <v>0</v>
      </c>
      <c r="Z194">
        <f t="shared" si="70"/>
        <v>0</v>
      </c>
      <c r="AA194">
        <f t="shared" si="71"/>
        <v>0</v>
      </c>
      <c r="AB194">
        <f t="shared" si="72"/>
        <v>0</v>
      </c>
      <c r="AC194">
        <f t="shared" si="73"/>
        <v>0</v>
      </c>
      <c r="AD194">
        <f t="shared" si="74"/>
        <v>0</v>
      </c>
      <c r="AE194">
        <f t="shared" si="75"/>
        <v>0</v>
      </c>
      <c r="AF194">
        <f t="shared" si="76"/>
        <v>0</v>
      </c>
      <c r="AG194">
        <f t="shared" si="77"/>
        <v>0</v>
      </c>
      <c r="AH194">
        <f t="shared" si="78"/>
        <v>0</v>
      </c>
      <c r="AI194">
        <f t="shared" si="79"/>
        <v>0</v>
      </c>
      <c r="AJ194">
        <f t="shared" si="80"/>
        <v>0</v>
      </c>
      <c r="AK194">
        <f t="shared" si="81"/>
        <v>0</v>
      </c>
      <c r="AM194">
        <f t="shared" si="82"/>
        <v>0.6</v>
      </c>
      <c r="AN194">
        <f t="shared" si="83"/>
        <v>2671582000</v>
      </c>
      <c r="AO194">
        <f t="shared" si="84"/>
        <v>233.74</v>
      </c>
      <c r="AP194">
        <f t="shared" si="85"/>
        <v>18956290</v>
      </c>
      <c r="AQ194">
        <f t="shared" si="86"/>
        <v>72.25</v>
      </c>
      <c r="AR194">
        <f t="shared" si="87"/>
        <v>452356250</v>
      </c>
      <c r="AS194">
        <f t="shared" si="88"/>
        <v>29.2</v>
      </c>
      <c r="AT194">
        <f t="shared" si="89"/>
        <v>113258400</v>
      </c>
      <c r="AU194">
        <f t="shared" si="90"/>
        <v>41.78</v>
      </c>
      <c r="AV194">
        <f t="shared" si="91"/>
        <v>20251100</v>
      </c>
    </row>
    <row r="195" spans="1:48" x14ac:dyDescent="0.3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  <c r="O195">
        <v>38.17</v>
      </c>
      <c r="P195">
        <v>29037100</v>
      </c>
      <c r="R195">
        <f t="shared" si="62"/>
        <v>0</v>
      </c>
      <c r="S195">
        <f t="shared" si="63"/>
        <v>0</v>
      </c>
      <c r="T195">
        <f t="shared" si="64"/>
        <v>0</v>
      </c>
      <c r="U195">
        <f t="shared" si="65"/>
        <v>0</v>
      </c>
      <c r="V195">
        <f t="shared" si="66"/>
        <v>0</v>
      </c>
      <c r="W195">
        <f t="shared" si="67"/>
        <v>0</v>
      </c>
      <c r="X195">
        <f t="shared" si="68"/>
        <v>0</v>
      </c>
      <c r="Y195">
        <f t="shared" si="69"/>
        <v>0</v>
      </c>
      <c r="Z195">
        <f t="shared" si="70"/>
        <v>0</v>
      </c>
      <c r="AA195">
        <f t="shared" si="71"/>
        <v>0</v>
      </c>
      <c r="AB195">
        <f t="shared" si="72"/>
        <v>0</v>
      </c>
      <c r="AC195">
        <f t="shared" si="73"/>
        <v>0</v>
      </c>
      <c r="AD195">
        <f t="shared" si="74"/>
        <v>0</v>
      </c>
      <c r="AE195">
        <f t="shared" si="75"/>
        <v>0</v>
      </c>
      <c r="AF195">
        <f t="shared" si="76"/>
        <v>0</v>
      </c>
      <c r="AG195">
        <f t="shared" si="77"/>
        <v>0</v>
      </c>
      <c r="AH195">
        <f t="shared" si="78"/>
        <v>0</v>
      </c>
      <c r="AI195">
        <f t="shared" si="79"/>
        <v>0</v>
      </c>
      <c r="AJ195">
        <f t="shared" si="80"/>
        <v>0</v>
      </c>
      <c r="AK195">
        <f t="shared" si="81"/>
        <v>0</v>
      </c>
      <c r="AM195">
        <f t="shared" si="82"/>
        <v>0.57899999999999996</v>
      </c>
      <c r="AN195">
        <f t="shared" si="83"/>
        <v>3484984000</v>
      </c>
      <c r="AO195">
        <f t="shared" si="84"/>
        <v>221.95</v>
      </c>
      <c r="AP195">
        <f t="shared" si="85"/>
        <v>36801730</v>
      </c>
      <c r="AQ195">
        <f t="shared" si="86"/>
        <v>68.599999999999994</v>
      </c>
      <c r="AR195">
        <f t="shared" si="87"/>
        <v>710160930</v>
      </c>
      <c r="AS195">
        <f t="shared" si="88"/>
        <v>29.85</v>
      </c>
      <c r="AT195">
        <f t="shared" si="89"/>
        <v>176493500</v>
      </c>
      <c r="AU195">
        <f t="shared" si="90"/>
        <v>38.17</v>
      </c>
      <c r="AV195">
        <f t="shared" si="91"/>
        <v>29037100</v>
      </c>
    </row>
    <row r="196" spans="1:48" x14ac:dyDescent="0.3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  <c r="O196">
        <v>37.29</v>
      </c>
      <c r="P196">
        <v>31129000</v>
      </c>
      <c r="R196">
        <f t="shared" si="62"/>
        <v>0</v>
      </c>
      <c r="S196">
        <f t="shared" si="63"/>
        <v>0</v>
      </c>
      <c r="T196">
        <f t="shared" si="64"/>
        <v>0</v>
      </c>
      <c r="U196">
        <f t="shared" si="65"/>
        <v>0</v>
      </c>
      <c r="V196">
        <f t="shared" si="66"/>
        <v>0</v>
      </c>
      <c r="W196">
        <f t="shared" si="67"/>
        <v>0</v>
      </c>
      <c r="X196">
        <f t="shared" si="68"/>
        <v>0</v>
      </c>
      <c r="Y196">
        <f t="shared" si="69"/>
        <v>0</v>
      </c>
      <c r="Z196">
        <f t="shared" si="70"/>
        <v>0</v>
      </c>
      <c r="AA196">
        <f t="shared" si="71"/>
        <v>0</v>
      </c>
      <c r="AB196">
        <f t="shared" si="72"/>
        <v>0</v>
      </c>
      <c r="AC196">
        <f t="shared" si="73"/>
        <v>0</v>
      </c>
      <c r="AD196">
        <f t="shared" si="74"/>
        <v>0</v>
      </c>
      <c r="AE196">
        <f t="shared" si="75"/>
        <v>0</v>
      </c>
      <c r="AF196">
        <f t="shared" si="76"/>
        <v>0</v>
      </c>
      <c r="AG196">
        <f t="shared" si="77"/>
        <v>0</v>
      </c>
      <c r="AH196">
        <f t="shared" si="78"/>
        <v>0</v>
      </c>
      <c r="AI196">
        <f t="shared" si="79"/>
        <v>0</v>
      </c>
      <c r="AJ196">
        <f t="shared" si="80"/>
        <v>0</v>
      </c>
      <c r="AK196">
        <f t="shared" si="81"/>
        <v>0</v>
      </c>
      <c r="AM196">
        <f t="shared" si="82"/>
        <v>0.47499999999999998</v>
      </c>
      <c r="AN196">
        <f t="shared" si="83"/>
        <v>3366152000</v>
      </c>
      <c r="AO196">
        <f t="shared" si="84"/>
        <v>210.75</v>
      </c>
      <c r="AP196">
        <f t="shared" si="85"/>
        <v>33789380</v>
      </c>
      <c r="AQ196">
        <f t="shared" si="86"/>
        <v>64.2</v>
      </c>
      <c r="AR196">
        <f t="shared" si="87"/>
        <v>883475170</v>
      </c>
      <c r="AS196">
        <f t="shared" si="88"/>
        <v>26.45</v>
      </c>
      <c r="AT196">
        <f t="shared" si="89"/>
        <v>200684000</v>
      </c>
      <c r="AU196">
        <f t="shared" si="90"/>
        <v>37.29</v>
      </c>
      <c r="AV196">
        <f t="shared" si="91"/>
        <v>31129000</v>
      </c>
    </row>
    <row r="197" spans="1:48" x14ac:dyDescent="0.3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  <c r="O197">
        <v>32.5</v>
      </c>
      <c r="P197">
        <v>62909400</v>
      </c>
      <c r="R197">
        <f t="shared" si="62"/>
        <v>0</v>
      </c>
      <c r="S197">
        <f t="shared" si="63"/>
        <v>1</v>
      </c>
      <c r="T197">
        <f t="shared" si="64"/>
        <v>0</v>
      </c>
      <c r="U197">
        <f t="shared" si="65"/>
        <v>0</v>
      </c>
      <c r="V197">
        <f t="shared" si="66"/>
        <v>0</v>
      </c>
      <c r="W197">
        <f t="shared" si="67"/>
        <v>0</v>
      </c>
      <c r="X197">
        <f t="shared" si="68"/>
        <v>0</v>
      </c>
      <c r="Y197">
        <f t="shared" si="69"/>
        <v>0</v>
      </c>
      <c r="Z197">
        <f t="shared" si="70"/>
        <v>0</v>
      </c>
      <c r="AA197">
        <f t="shared" si="71"/>
        <v>1</v>
      </c>
      <c r="AB197">
        <f t="shared" si="72"/>
        <v>0</v>
      </c>
      <c r="AC197">
        <f t="shared" si="73"/>
        <v>0</v>
      </c>
      <c r="AD197">
        <f t="shared" si="74"/>
        <v>0</v>
      </c>
      <c r="AE197">
        <f t="shared" si="75"/>
        <v>1</v>
      </c>
      <c r="AF197">
        <f t="shared" si="76"/>
        <v>0</v>
      </c>
      <c r="AG197">
        <f t="shared" si="77"/>
        <v>0</v>
      </c>
      <c r="AH197">
        <f t="shared" si="78"/>
        <v>0</v>
      </c>
      <c r="AI197">
        <f t="shared" si="79"/>
        <v>1</v>
      </c>
      <c r="AJ197">
        <f t="shared" si="80"/>
        <v>0</v>
      </c>
      <c r="AK197">
        <f t="shared" si="81"/>
        <v>0</v>
      </c>
      <c r="AM197">
        <f t="shared" si="82"/>
        <v>0.56000000000000005</v>
      </c>
      <c r="AN197">
        <f t="shared" si="83"/>
        <v>6231394000</v>
      </c>
      <c r="AO197">
        <f t="shared" si="84"/>
        <v>194.15</v>
      </c>
      <c r="AP197">
        <f t="shared" si="85"/>
        <v>52881090</v>
      </c>
      <c r="AQ197">
        <f t="shared" si="86"/>
        <v>61.44</v>
      </c>
      <c r="AR197">
        <f t="shared" si="87"/>
        <v>973171840</v>
      </c>
      <c r="AS197">
        <f t="shared" si="88"/>
        <v>24.42</v>
      </c>
      <c r="AT197">
        <f t="shared" si="89"/>
        <v>251998850</v>
      </c>
      <c r="AU197">
        <f t="shared" si="90"/>
        <v>32.5</v>
      </c>
      <c r="AV197">
        <f t="shared" si="91"/>
        <v>51857700</v>
      </c>
    </row>
    <row r="198" spans="1:48" x14ac:dyDescent="0.3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  <c r="O198">
        <v>33.57</v>
      </c>
      <c r="P198">
        <v>27710500</v>
      </c>
      <c r="R198">
        <f t="shared" si="62"/>
        <v>0</v>
      </c>
      <c r="S198">
        <f t="shared" si="63"/>
        <v>0</v>
      </c>
      <c r="T198">
        <f t="shared" si="64"/>
        <v>0</v>
      </c>
      <c r="U198">
        <f t="shared" si="65"/>
        <v>0</v>
      </c>
      <c r="V198">
        <f t="shared" si="66"/>
        <v>0</v>
      </c>
      <c r="W198">
        <f t="shared" si="67"/>
        <v>0</v>
      </c>
      <c r="X198">
        <f t="shared" si="68"/>
        <v>0</v>
      </c>
      <c r="Y198">
        <f t="shared" si="69"/>
        <v>0</v>
      </c>
      <c r="Z198">
        <f t="shared" si="70"/>
        <v>0</v>
      </c>
      <c r="AA198">
        <f t="shared" si="71"/>
        <v>0</v>
      </c>
      <c r="AB198">
        <f t="shared" si="72"/>
        <v>0</v>
      </c>
      <c r="AC198">
        <f t="shared" si="73"/>
        <v>0</v>
      </c>
      <c r="AD198">
        <f t="shared" si="74"/>
        <v>0</v>
      </c>
      <c r="AE198">
        <f t="shared" si="75"/>
        <v>0</v>
      </c>
      <c r="AF198">
        <f t="shared" si="76"/>
        <v>0</v>
      </c>
      <c r="AG198">
        <f t="shared" si="77"/>
        <v>0</v>
      </c>
      <c r="AH198">
        <f t="shared" si="78"/>
        <v>0</v>
      </c>
      <c r="AI198">
        <f t="shared" si="79"/>
        <v>0</v>
      </c>
      <c r="AJ198">
        <f t="shared" si="80"/>
        <v>0</v>
      </c>
      <c r="AK198">
        <f t="shared" si="81"/>
        <v>0</v>
      </c>
      <c r="AM198">
        <f t="shared" si="82"/>
        <v>0.53700000000000003</v>
      </c>
      <c r="AN198">
        <f t="shared" si="83"/>
        <v>2062869000</v>
      </c>
      <c r="AO198">
        <f t="shared" si="84"/>
        <v>196.75</v>
      </c>
      <c r="AP198">
        <f t="shared" si="85"/>
        <v>21174490</v>
      </c>
      <c r="AQ198">
        <f t="shared" si="86"/>
        <v>57.13</v>
      </c>
      <c r="AR198">
        <f t="shared" si="87"/>
        <v>876522930</v>
      </c>
      <c r="AS198">
        <f t="shared" si="88"/>
        <v>24.3</v>
      </c>
      <c r="AT198">
        <f t="shared" si="89"/>
        <v>116965000</v>
      </c>
      <c r="AU198">
        <f t="shared" si="90"/>
        <v>33.57</v>
      </c>
      <c r="AV198">
        <f t="shared" si="91"/>
        <v>27710500</v>
      </c>
    </row>
    <row r="199" spans="1:48" x14ac:dyDescent="0.3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  <c r="O199">
        <v>32.229999999999997</v>
      </c>
      <c r="P199">
        <v>5163700</v>
      </c>
      <c r="R199">
        <f t="shared" si="62"/>
        <v>0</v>
      </c>
      <c r="S199">
        <f t="shared" si="63"/>
        <v>0</v>
      </c>
      <c r="T199">
        <f t="shared" si="64"/>
        <v>0</v>
      </c>
      <c r="U199">
        <f t="shared" si="65"/>
        <v>0</v>
      </c>
      <c r="V199">
        <f t="shared" si="66"/>
        <v>0</v>
      </c>
      <c r="W199">
        <f t="shared" si="67"/>
        <v>0</v>
      </c>
      <c r="X199">
        <f t="shared" si="68"/>
        <v>0</v>
      </c>
      <c r="Y199">
        <f t="shared" si="69"/>
        <v>0</v>
      </c>
      <c r="Z199">
        <f t="shared" si="70"/>
        <v>0</v>
      </c>
      <c r="AA199">
        <f t="shared" si="71"/>
        <v>0</v>
      </c>
      <c r="AB199">
        <f t="shared" si="72"/>
        <v>0</v>
      </c>
      <c r="AC199">
        <f t="shared" si="73"/>
        <v>0</v>
      </c>
      <c r="AD199">
        <f t="shared" si="74"/>
        <v>0</v>
      </c>
      <c r="AE199">
        <f t="shared" si="75"/>
        <v>0</v>
      </c>
      <c r="AF199">
        <f t="shared" si="76"/>
        <v>0</v>
      </c>
      <c r="AG199">
        <f t="shared" si="77"/>
        <v>0</v>
      </c>
      <c r="AH199">
        <f t="shared" si="78"/>
        <v>0</v>
      </c>
      <c r="AI199">
        <f t="shared" si="79"/>
        <v>0</v>
      </c>
      <c r="AJ199">
        <f t="shared" si="80"/>
        <v>0</v>
      </c>
      <c r="AK199">
        <f t="shared" si="81"/>
        <v>0</v>
      </c>
      <c r="AM199">
        <f t="shared" si="82"/>
        <v>0.54149999999999998</v>
      </c>
      <c r="AN199">
        <f t="shared" si="83"/>
        <v>701190000</v>
      </c>
      <c r="AO199">
        <f t="shared" si="84"/>
        <v>195.8</v>
      </c>
      <c r="AP199">
        <f t="shared" si="85"/>
        <v>8710400</v>
      </c>
      <c r="AQ199">
        <f t="shared" si="86"/>
        <v>54.9</v>
      </c>
      <c r="AR199">
        <f t="shared" si="87"/>
        <v>233856770</v>
      </c>
      <c r="AS199">
        <f t="shared" si="88"/>
        <v>23.52</v>
      </c>
      <c r="AT199">
        <f t="shared" si="89"/>
        <v>45284800</v>
      </c>
      <c r="AU199">
        <f t="shared" si="90"/>
        <v>32.229999999999997</v>
      </c>
      <c r="AV199">
        <f t="shared" si="91"/>
        <v>5163700</v>
      </c>
    </row>
    <row r="200" spans="1:48" x14ac:dyDescent="0.3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  <c r="O200">
        <v>34</v>
      </c>
      <c r="P200">
        <v>9409000</v>
      </c>
      <c r="R200">
        <f t="shared" si="62"/>
        <v>0</v>
      </c>
      <c r="S200">
        <f t="shared" si="63"/>
        <v>0</v>
      </c>
      <c r="T200">
        <f t="shared" si="64"/>
        <v>0</v>
      </c>
      <c r="U200">
        <f t="shared" si="65"/>
        <v>0</v>
      </c>
      <c r="V200">
        <f t="shared" si="66"/>
        <v>0</v>
      </c>
      <c r="W200">
        <f t="shared" si="67"/>
        <v>0</v>
      </c>
      <c r="X200">
        <f t="shared" si="68"/>
        <v>0</v>
      </c>
      <c r="Y200">
        <f t="shared" si="69"/>
        <v>0</v>
      </c>
      <c r="Z200">
        <f t="shared" si="70"/>
        <v>0</v>
      </c>
      <c r="AA200">
        <f t="shared" si="71"/>
        <v>0</v>
      </c>
      <c r="AB200">
        <f t="shared" si="72"/>
        <v>0</v>
      </c>
      <c r="AC200">
        <f t="shared" si="73"/>
        <v>0</v>
      </c>
      <c r="AD200">
        <f t="shared" si="74"/>
        <v>0</v>
      </c>
      <c r="AE200">
        <f t="shared" si="75"/>
        <v>0</v>
      </c>
      <c r="AF200">
        <f t="shared" si="76"/>
        <v>0</v>
      </c>
      <c r="AG200">
        <f t="shared" si="77"/>
        <v>0</v>
      </c>
      <c r="AH200">
        <f t="shared" si="78"/>
        <v>0</v>
      </c>
      <c r="AI200">
        <f t="shared" si="79"/>
        <v>0</v>
      </c>
      <c r="AJ200">
        <f t="shared" si="80"/>
        <v>0</v>
      </c>
      <c r="AK200">
        <f t="shared" si="81"/>
        <v>0</v>
      </c>
      <c r="AM200">
        <f t="shared" si="82"/>
        <v>0.54979999999999996</v>
      </c>
      <c r="AN200">
        <f t="shared" si="83"/>
        <v>1108318000</v>
      </c>
      <c r="AO200">
        <f t="shared" si="84"/>
        <v>206.6</v>
      </c>
      <c r="AP200">
        <f t="shared" si="85"/>
        <v>16721300</v>
      </c>
      <c r="AQ200">
        <f t="shared" si="86"/>
        <v>63.1</v>
      </c>
      <c r="AR200">
        <f t="shared" si="87"/>
        <v>428397380</v>
      </c>
      <c r="AS200">
        <f t="shared" si="88"/>
        <v>25.65</v>
      </c>
      <c r="AT200">
        <f t="shared" si="89"/>
        <v>78071200</v>
      </c>
      <c r="AU200">
        <f t="shared" si="90"/>
        <v>34</v>
      </c>
      <c r="AV200">
        <f t="shared" si="91"/>
        <v>9409000</v>
      </c>
    </row>
    <row r="201" spans="1:48" x14ac:dyDescent="0.3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  <c r="O201">
        <v>36.049999999999997</v>
      </c>
      <c r="P201">
        <v>17953200</v>
      </c>
      <c r="R201">
        <f t="shared" si="62"/>
        <v>0</v>
      </c>
      <c r="S201">
        <f t="shared" si="63"/>
        <v>0</v>
      </c>
      <c r="T201">
        <f t="shared" si="64"/>
        <v>0</v>
      </c>
      <c r="U201">
        <f t="shared" si="65"/>
        <v>0</v>
      </c>
      <c r="V201">
        <f t="shared" si="66"/>
        <v>0</v>
      </c>
      <c r="W201">
        <f t="shared" si="67"/>
        <v>0</v>
      </c>
      <c r="X201">
        <f t="shared" si="68"/>
        <v>0</v>
      </c>
      <c r="Y201">
        <f t="shared" si="69"/>
        <v>0</v>
      </c>
      <c r="Z201">
        <f t="shared" si="70"/>
        <v>0</v>
      </c>
      <c r="AA201">
        <f t="shared" si="71"/>
        <v>0</v>
      </c>
      <c r="AB201">
        <f t="shared" si="72"/>
        <v>0</v>
      </c>
      <c r="AC201">
        <f t="shared" si="73"/>
        <v>0</v>
      </c>
      <c r="AD201">
        <f t="shared" si="74"/>
        <v>0</v>
      </c>
      <c r="AE201">
        <f t="shared" si="75"/>
        <v>0</v>
      </c>
      <c r="AF201">
        <f t="shared" si="76"/>
        <v>0</v>
      </c>
      <c r="AG201">
        <f t="shared" si="77"/>
        <v>0</v>
      </c>
      <c r="AH201">
        <f t="shared" si="78"/>
        <v>0</v>
      </c>
      <c r="AI201">
        <f t="shared" si="79"/>
        <v>0</v>
      </c>
      <c r="AJ201">
        <f t="shared" si="80"/>
        <v>0</v>
      </c>
      <c r="AK201">
        <f t="shared" si="81"/>
        <v>0</v>
      </c>
      <c r="AM201">
        <f t="shared" si="82"/>
        <v>0.54600000000000004</v>
      </c>
      <c r="AN201">
        <f t="shared" si="83"/>
        <v>1589987000</v>
      </c>
      <c r="AO201">
        <f t="shared" si="84"/>
        <v>226</v>
      </c>
      <c r="AP201">
        <f t="shared" si="85"/>
        <v>24334960</v>
      </c>
      <c r="AQ201">
        <f t="shared" si="86"/>
        <v>61.99</v>
      </c>
      <c r="AR201">
        <f t="shared" si="87"/>
        <v>746397300</v>
      </c>
      <c r="AS201">
        <f t="shared" si="88"/>
        <v>26.15</v>
      </c>
      <c r="AT201">
        <f t="shared" si="89"/>
        <v>104663800</v>
      </c>
      <c r="AU201">
        <f t="shared" si="90"/>
        <v>36.049999999999997</v>
      </c>
      <c r="AV201">
        <f t="shared" si="91"/>
        <v>17953200</v>
      </c>
    </row>
    <row r="202" spans="1:48" x14ac:dyDescent="0.3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  <c r="O202">
        <v>40.15</v>
      </c>
      <c r="P202">
        <v>25316200</v>
      </c>
      <c r="R202">
        <f t="shared" si="62"/>
        <v>0</v>
      </c>
      <c r="S202">
        <f t="shared" si="63"/>
        <v>0</v>
      </c>
      <c r="T202">
        <f t="shared" si="64"/>
        <v>0</v>
      </c>
      <c r="U202">
        <f t="shared" si="65"/>
        <v>0</v>
      </c>
      <c r="V202">
        <f t="shared" si="66"/>
        <v>0</v>
      </c>
      <c r="W202">
        <f t="shared" si="67"/>
        <v>0</v>
      </c>
      <c r="X202">
        <f t="shared" si="68"/>
        <v>0</v>
      </c>
      <c r="Y202">
        <f t="shared" si="69"/>
        <v>0</v>
      </c>
      <c r="Z202">
        <f t="shared" si="70"/>
        <v>0</v>
      </c>
      <c r="AA202">
        <f t="shared" si="71"/>
        <v>0</v>
      </c>
      <c r="AB202">
        <f t="shared" si="72"/>
        <v>0</v>
      </c>
      <c r="AC202">
        <f t="shared" si="73"/>
        <v>0</v>
      </c>
      <c r="AD202">
        <f t="shared" si="74"/>
        <v>0</v>
      </c>
      <c r="AE202">
        <f t="shared" si="75"/>
        <v>0</v>
      </c>
      <c r="AF202">
        <f t="shared" si="76"/>
        <v>0</v>
      </c>
      <c r="AG202">
        <f t="shared" si="77"/>
        <v>0</v>
      </c>
      <c r="AH202">
        <f t="shared" si="78"/>
        <v>0</v>
      </c>
      <c r="AI202">
        <f t="shared" si="79"/>
        <v>0</v>
      </c>
      <c r="AJ202">
        <f t="shared" si="80"/>
        <v>0</v>
      </c>
      <c r="AK202">
        <f t="shared" si="81"/>
        <v>0</v>
      </c>
      <c r="AM202">
        <f t="shared" si="82"/>
        <v>0.56089999999999995</v>
      </c>
      <c r="AN202">
        <f t="shared" si="83"/>
        <v>2475197000</v>
      </c>
      <c r="AO202">
        <f t="shared" si="84"/>
        <v>243.9</v>
      </c>
      <c r="AP202">
        <f t="shared" si="85"/>
        <v>40099760</v>
      </c>
      <c r="AQ202">
        <f t="shared" si="86"/>
        <v>64.45</v>
      </c>
      <c r="AR202">
        <f t="shared" si="87"/>
        <v>688192950</v>
      </c>
      <c r="AS202">
        <f t="shared" si="88"/>
        <v>29.475000000000001</v>
      </c>
      <c r="AT202">
        <f t="shared" si="89"/>
        <v>221780800</v>
      </c>
      <c r="AU202">
        <f t="shared" si="90"/>
        <v>40.15</v>
      </c>
      <c r="AV202">
        <f t="shared" si="91"/>
        <v>25316200</v>
      </c>
    </row>
    <row r="203" spans="1:48" x14ac:dyDescent="0.3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  <c r="O203">
        <v>38.25</v>
      </c>
      <c r="P203">
        <v>19924500</v>
      </c>
      <c r="R203">
        <f t="shared" si="62"/>
        <v>0</v>
      </c>
      <c r="S203">
        <f t="shared" si="63"/>
        <v>0</v>
      </c>
      <c r="T203">
        <f t="shared" si="64"/>
        <v>0</v>
      </c>
      <c r="U203">
        <f t="shared" si="65"/>
        <v>0</v>
      </c>
      <c r="V203">
        <f t="shared" si="66"/>
        <v>0</v>
      </c>
      <c r="W203">
        <f t="shared" si="67"/>
        <v>0</v>
      </c>
      <c r="X203">
        <f t="shared" si="68"/>
        <v>0</v>
      </c>
      <c r="Y203">
        <f t="shared" si="69"/>
        <v>0</v>
      </c>
      <c r="Z203">
        <f t="shared" si="70"/>
        <v>0</v>
      </c>
      <c r="AA203">
        <f t="shared" si="71"/>
        <v>0</v>
      </c>
      <c r="AB203">
        <f t="shared" si="72"/>
        <v>0</v>
      </c>
      <c r="AC203">
        <f t="shared" si="73"/>
        <v>0</v>
      </c>
      <c r="AD203">
        <f t="shared" si="74"/>
        <v>0</v>
      </c>
      <c r="AE203">
        <f t="shared" si="75"/>
        <v>0</v>
      </c>
      <c r="AF203">
        <f t="shared" si="76"/>
        <v>0</v>
      </c>
      <c r="AG203">
        <f t="shared" si="77"/>
        <v>0</v>
      </c>
      <c r="AH203">
        <f t="shared" si="78"/>
        <v>0</v>
      </c>
      <c r="AI203">
        <f t="shared" si="79"/>
        <v>0</v>
      </c>
      <c r="AJ203">
        <f t="shared" si="80"/>
        <v>0</v>
      </c>
      <c r="AK203">
        <f t="shared" si="81"/>
        <v>0</v>
      </c>
      <c r="AM203">
        <f t="shared" si="82"/>
        <v>0.52510000000000001</v>
      </c>
      <c r="AN203">
        <f t="shared" si="83"/>
        <v>2428773000</v>
      </c>
      <c r="AO203">
        <f t="shared" si="84"/>
        <v>229.35</v>
      </c>
      <c r="AP203">
        <f t="shared" si="85"/>
        <v>28360470</v>
      </c>
      <c r="AQ203">
        <f t="shared" si="86"/>
        <v>61.5</v>
      </c>
      <c r="AR203">
        <f t="shared" si="87"/>
        <v>826481980</v>
      </c>
      <c r="AS203">
        <f t="shared" si="88"/>
        <v>31.1</v>
      </c>
      <c r="AT203">
        <f t="shared" si="89"/>
        <v>251537700</v>
      </c>
      <c r="AU203">
        <f t="shared" si="90"/>
        <v>38.25</v>
      </c>
      <c r="AV203">
        <f t="shared" si="91"/>
        <v>19924500</v>
      </c>
    </row>
    <row r="204" spans="1:48" x14ac:dyDescent="0.3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  <c r="O204">
        <v>38</v>
      </c>
      <c r="P204">
        <v>17532000</v>
      </c>
      <c r="R204">
        <f t="shared" si="62"/>
        <v>0</v>
      </c>
      <c r="S204">
        <f t="shared" si="63"/>
        <v>0</v>
      </c>
      <c r="T204">
        <f t="shared" si="64"/>
        <v>0</v>
      </c>
      <c r="U204">
        <f t="shared" si="65"/>
        <v>0</v>
      </c>
      <c r="V204">
        <f t="shared" si="66"/>
        <v>0</v>
      </c>
      <c r="W204">
        <f t="shared" si="67"/>
        <v>0</v>
      </c>
      <c r="X204">
        <f t="shared" si="68"/>
        <v>0</v>
      </c>
      <c r="Y204">
        <f t="shared" si="69"/>
        <v>0</v>
      </c>
      <c r="Z204">
        <f t="shared" si="70"/>
        <v>0</v>
      </c>
      <c r="AA204">
        <f t="shared" si="71"/>
        <v>0</v>
      </c>
      <c r="AB204">
        <f t="shared" si="72"/>
        <v>0</v>
      </c>
      <c r="AC204">
        <f t="shared" si="73"/>
        <v>0</v>
      </c>
      <c r="AD204">
        <f t="shared" si="74"/>
        <v>0</v>
      </c>
      <c r="AE204">
        <f t="shared" si="75"/>
        <v>0</v>
      </c>
      <c r="AF204">
        <f t="shared" si="76"/>
        <v>0</v>
      </c>
      <c r="AG204">
        <f t="shared" si="77"/>
        <v>0</v>
      </c>
      <c r="AH204">
        <f t="shared" si="78"/>
        <v>0</v>
      </c>
      <c r="AI204">
        <f t="shared" si="79"/>
        <v>0</v>
      </c>
      <c r="AJ204">
        <f t="shared" si="80"/>
        <v>0</v>
      </c>
      <c r="AK204">
        <f t="shared" si="81"/>
        <v>0</v>
      </c>
      <c r="AM204">
        <f t="shared" si="82"/>
        <v>0.5292</v>
      </c>
      <c r="AN204">
        <f t="shared" si="83"/>
        <v>2509658000</v>
      </c>
      <c r="AO204">
        <f t="shared" si="84"/>
        <v>261</v>
      </c>
      <c r="AP204">
        <f t="shared" si="85"/>
        <v>50744370</v>
      </c>
      <c r="AQ204">
        <f t="shared" si="86"/>
        <v>64.31</v>
      </c>
      <c r="AR204">
        <f t="shared" si="87"/>
        <v>772722270</v>
      </c>
      <c r="AS204">
        <f t="shared" si="88"/>
        <v>35.5</v>
      </c>
      <c r="AT204">
        <f t="shared" si="89"/>
        <v>233961500</v>
      </c>
      <c r="AU204">
        <f t="shared" si="90"/>
        <v>38</v>
      </c>
      <c r="AV204">
        <f t="shared" si="91"/>
        <v>17532000</v>
      </c>
    </row>
    <row r="205" spans="1:48" x14ac:dyDescent="0.3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  <c r="O205">
        <v>40.4</v>
      </c>
      <c r="P205">
        <v>31444300</v>
      </c>
      <c r="R205">
        <f t="shared" si="62"/>
        <v>0</v>
      </c>
      <c r="S205">
        <f t="shared" si="63"/>
        <v>0</v>
      </c>
      <c r="T205">
        <f t="shared" si="64"/>
        <v>0</v>
      </c>
      <c r="U205">
        <f t="shared" si="65"/>
        <v>0</v>
      </c>
      <c r="V205">
        <f t="shared" si="66"/>
        <v>0</v>
      </c>
      <c r="W205">
        <f t="shared" si="67"/>
        <v>0</v>
      </c>
      <c r="X205">
        <f t="shared" si="68"/>
        <v>0</v>
      </c>
      <c r="Y205">
        <f t="shared" si="69"/>
        <v>0</v>
      </c>
      <c r="Z205">
        <f t="shared" si="70"/>
        <v>0</v>
      </c>
      <c r="AA205">
        <f t="shared" si="71"/>
        <v>1</v>
      </c>
      <c r="AB205">
        <f t="shared" si="72"/>
        <v>0</v>
      </c>
      <c r="AC205">
        <f t="shared" si="73"/>
        <v>0</v>
      </c>
      <c r="AD205">
        <f t="shared" si="74"/>
        <v>0</v>
      </c>
      <c r="AE205">
        <f t="shared" si="75"/>
        <v>1</v>
      </c>
      <c r="AF205">
        <f t="shared" si="76"/>
        <v>0</v>
      </c>
      <c r="AG205">
        <f t="shared" si="77"/>
        <v>0</v>
      </c>
      <c r="AH205">
        <f t="shared" si="78"/>
        <v>0</v>
      </c>
      <c r="AI205">
        <f t="shared" si="79"/>
        <v>0</v>
      </c>
      <c r="AJ205">
        <f t="shared" si="80"/>
        <v>0</v>
      </c>
      <c r="AK205">
        <f t="shared" si="81"/>
        <v>0</v>
      </c>
      <c r="AM205">
        <f t="shared" si="82"/>
        <v>0.61</v>
      </c>
      <c r="AN205">
        <f t="shared" si="83"/>
        <v>4434260000</v>
      </c>
      <c r="AO205">
        <f t="shared" si="84"/>
        <v>290.2</v>
      </c>
      <c r="AP205">
        <f t="shared" si="85"/>
        <v>45064720</v>
      </c>
      <c r="AQ205">
        <f t="shared" si="86"/>
        <v>70.599999999999994</v>
      </c>
      <c r="AR205">
        <f t="shared" si="87"/>
        <v>973171840</v>
      </c>
      <c r="AS205">
        <f t="shared" si="88"/>
        <v>36.6</v>
      </c>
      <c r="AT205">
        <f t="shared" si="89"/>
        <v>251998850</v>
      </c>
      <c r="AU205">
        <f t="shared" si="90"/>
        <v>40.4</v>
      </c>
      <c r="AV205">
        <f t="shared" si="91"/>
        <v>31444300</v>
      </c>
    </row>
    <row r="206" spans="1:48" x14ac:dyDescent="0.3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  <c r="O206">
        <v>40</v>
      </c>
      <c r="P206">
        <v>22988700</v>
      </c>
      <c r="R206">
        <f t="shared" si="62"/>
        <v>0</v>
      </c>
      <c r="S206">
        <f t="shared" si="63"/>
        <v>0</v>
      </c>
      <c r="T206">
        <f t="shared" si="64"/>
        <v>0</v>
      </c>
      <c r="U206">
        <f t="shared" si="65"/>
        <v>0</v>
      </c>
      <c r="V206">
        <f t="shared" si="66"/>
        <v>0</v>
      </c>
      <c r="W206">
        <f t="shared" si="67"/>
        <v>0</v>
      </c>
      <c r="X206">
        <f t="shared" si="68"/>
        <v>0</v>
      </c>
      <c r="Y206">
        <f t="shared" si="69"/>
        <v>0</v>
      </c>
      <c r="Z206">
        <f t="shared" si="70"/>
        <v>0</v>
      </c>
      <c r="AA206">
        <f t="shared" si="71"/>
        <v>1</v>
      </c>
      <c r="AB206">
        <f t="shared" si="72"/>
        <v>0</v>
      </c>
      <c r="AC206">
        <f t="shared" si="73"/>
        <v>0</v>
      </c>
      <c r="AD206">
        <f t="shared" si="74"/>
        <v>0</v>
      </c>
      <c r="AE206">
        <f t="shared" si="75"/>
        <v>0</v>
      </c>
      <c r="AF206">
        <f t="shared" si="76"/>
        <v>0</v>
      </c>
      <c r="AG206">
        <f t="shared" si="77"/>
        <v>0</v>
      </c>
      <c r="AH206">
        <f t="shared" si="78"/>
        <v>0</v>
      </c>
      <c r="AI206">
        <f t="shared" si="79"/>
        <v>0</v>
      </c>
      <c r="AJ206">
        <f t="shared" si="80"/>
        <v>0</v>
      </c>
      <c r="AK206">
        <f t="shared" si="81"/>
        <v>0</v>
      </c>
      <c r="AM206">
        <f t="shared" si="82"/>
        <v>0.62849999999999995</v>
      </c>
      <c r="AN206">
        <f t="shared" si="83"/>
        <v>5049674000</v>
      </c>
      <c r="AO206">
        <f t="shared" si="84"/>
        <v>274</v>
      </c>
      <c r="AP206">
        <f t="shared" si="85"/>
        <v>33405760</v>
      </c>
      <c r="AQ206">
        <f t="shared" si="86"/>
        <v>74.75</v>
      </c>
      <c r="AR206">
        <f t="shared" si="87"/>
        <v>973171840</v>
      </c>
      <c r="AS206">
        <f t="shared" si="88"/>
        <v>34.335000000000001</v>
      </c>
      <c r="AT206">
        <f t="shared" si="89"/>
        <v>131782100</v>
      </c>
      <c r="AU206">
        <f t="shared" si="90"/>
        <v>40</v>
      </c>
      <c r="AV206">
        <f t="shared" si="91"/>
        <v>22988700</v>
      </c>
    </row>
    <row r="207" spans="1:48" x14ac:dyDescent="0.3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  <c r="O207">
        <v>39.19</v>
      </c>
      <c r="P207">
        <v>13958400</v>
      </c>
      <c r="R207">
        <f t="shared" si="62"/>
        <v>0</v>
      </c>
      <c r="S207">
        <f t="shared" si="63"/>
        <v>0</v>
      </c>
      <c r="T207">
        <f t="shared" si="64"/>
        <v>0</v>
      </c>
      <c r="U207">
        <f t="shared" si="65"/>
        <v>0</v>
      </c>
      <c r="V207">
        <f t="shared" si="66"/>
        <v>0</v>
      </c>
      <c r="W207">
        <f t="shared" si="67"/>
        <v>0</v>
      </c>
      <c r="X207">
        <f t="shared" si="68"/>
        <v>0</v>
      </c>
      <c r="Y207">
        <f t="shared" si="69"/>
        <v>0</v>
      </c>
      <c r="Z207">
        <f t="shared" si="70"/>
        <v>0</v>
      </c>
      <c r="AA207">
        <f t="shared" si="71"/>
        <v>0</v>
      </c>
      <c r="AB207">
        <f t="shared" si="72"/>
        <v>0</v>
      </c>
      <c r="AC207">
        <f t="shared" si="73"/>
        <v>0</v>
      </c>
      <c r="AD207">
        <f t="shared" si="74"/>
        <v>0</v>
      </c>
      <c r="AE207">
        <f t="shared" si="75"/>
        <v>0</v>
      </c>
      <c r="AF207">
        <f t="shared" si="76"/>
        <v>0</v>
      </c>
      <c r="AG207">
        <f t="shared" si="77"/>
        <v>0</v>
      </c>
      <c r="AH207">
        <f t="shared" si="78"/>
        <v>0</v>
      </c>
      <c r="AI207">
        <f t="shared" si="79"/>
        <v>0</v>
      </c>
      <c r="AJ207">
        <f t="shared" si="80"/>
        <v>0</v>
      </c>
      <c r="AK207">
        <f t="shared" si="81"/>
        <v>0</v>
      </c>
      <c r="AM207">
        <f t="shared" si="82"/>
        <v>0.64480000000000004</v>
      </c>
      <c r="AN207">
        <f t="shared" si="83"/>
        <v>3684545000</v>
      </c>
      <c r="AO207">
        <f t="shared" si="84"/>
        <v>265.85000000000002</v>
      </c>
      <c r="AP207">
        <f t="shared" si="85"/>
        <v>16954640</v>
      </c>
      <c r="AQ207">
        <f t="shared" si="86"/>
        <v>75.91</v>
      </c>
      <c r="AR207">
        <f t="shared" si="87"/>
        <v>512121570</v>
      </c>
      <c r="AS207">
        <f t="shared" si="88"/>
        <v>34.200000000000003</v>
      </c>
      <c r="AT207">
        <f t="shared" si="89"/>
        <v>116475200</v>
      </c>
      <c r="AU207">
        <f t="shared" si="90"/>
        <v>39.19</v>
      </c>
      <c r="AV207">
        <f t="shared" si="91"/>
        <v>13958400</v>
      </c>
    </row>
    <row r="208" spans="1:48" x14ac:dyDescent="0.3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  <c r="O208">
        <v>38.96</v>
      </c>
      <c r="P208">
        <v>15560000</v>
      </c>
      <c r="R208">
        <f t="shared" si="62"/>
        <v>0</v>
      </c>
      <c r="S208">
        <f t="shared" si="63"/>
        <v>0</v>
      </c>
      <c r="T208">
        <f t="shared" si="64"/>
        <v>0</v>
      </c>
      <c r="U208">
        <f t="shared" si="65"/>
        <v>0</v>
      </c>
      <c r="V208">
        <f t="shared" si="66"/>
        <v>0</v>
      </c>
      <c r="W208">
        <f t="shared" si="67"/>
        <v>0</v>
      </c>
      <c r="X208">
        <f t="shared" si="68"/>
        <v>0</v>
      </c>
      <c r="Y208">
        <f t="shared" si="69"/>
        <v>0</v>
      </c>
      <c r="Z208">
        <f t="shared" si="70"/>
        <v>0</v>
      </c>
      <c r="AA208">
        <f t="shared" si="71"/>
        <v>0</v>
      </c>
      <c r="AB208">
        <f t="shared" si="72"/>
        <v>0</v>
      </c>
      <c r="AC208">
        <f t="shared" si="73"/>
        <v>0</v>
      </c>
      <c r="AD208">
        <f t="shared" si="74"/>
        <v>0</v>
      </c>
      <c r="AE208">
        <f t="shared" si="75"/>
        <v>0</v>
      </c>
      <c r="AF208">
        <f t="shared" si="76"/>
        <v>0</v>
      </c>
      <c r="AG208">
        <f t="shared" si="77"/>
        <v>0</v>
      </c>
      <c r="AH208">
        <f t="shared" si="78"/>
        <v>0</v>
      </c>
      <c r="AI208">
        <f t="shared" si="79"/>
        <v>0</v>
      </c>
      <c r="AJ208">
        <f t="shared" si="80"/>
        <v>0</v>
      </c>
      <c r="AK208">
        <f t="shared" si="81"/>
        <v>0</v>
      </c>
      <c r="AM208">
        <f t="shared" si="82"/>
        <v>0.62360000000000004</v>
      </c>
      <c r="AN208">
        <f t="shared" si="83"/>
        <v>2568022000</v>
      </c>
      <c r="AO208">
        <f t="shared" si="84"/>
        <v>263.5</v>
      </c>
      <c r="AP208">
        <f t="shared" si="85"/>
        <v>27227440</v>
      </c>
      <c r="AQ208">
        <f t="shared" si="86"/>
        <v>73.25</v>
      </c>
      <c r="AR208">
        <f t="shared" si="87"/>
        <v>638510000</v>
      </c>
      <c r="AS208">
        <f t="shared" si="88"/>
        <v>35.085000000000001</v>
      </c>
      <c r="AT208">
        <f t="shared" si="89"/>
        <v>132692400</v>
      </c>
      <c r="AU208">
        <f t="shared" si="90"/>
        <v>38.96</v>
      </c>
      <c r="AV208">
        <f t="shared" si="91"/>
        <v>15560000</v>
      </c>
    </row>
    <row r="209" spans="1:48" x14ac:dyDescent="0.3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  <c r="O209">
        <v>37.18</v>
      </c>
      <c r="P209">
        <v>15116600</v>
      </c>
      <c r="R209">
        <f t="shared" si="62"/>
        <v>0</v>
      </c>
      <c r="S209">
        <f t="shared" si="63"/>
        <v>0</v>
      </c>
      <c r="T209">
        <f t="shared" si="64"/>
        <v>0</v>
      </c>
      <c r="U209">
        <f t="shared" si="65"/>
        <v>0</v>
      </c>
      <c r="V209">
        <f t="shared" si="66"/>
        <v>0</v>
      </c>
      <c r="W209">
        <f t="shared" si="67"/>
        <v>0</v>
      </c>
      <c r="X209">
        <f t="shared" si="68"/>
        <v>0</v>
      </c>
      <c r="Y209">
        <f t="shared" si="69"/>
        <v>0</v>
      </c>
      <c r="Z209">
        <f t="shared" si="70"/>
        <v>0</v>
      </c>
      <c r="AA209">
        <f t="shared" si="71"/>
        <v>0</v>
      </c>
      <c r="AB209">
        <f t="shared" si="72"/>
        <v>0</v>
      </c>
      <c r="AC209">
        <f t="shared" si="73"/>
        <v>0</v>
      </c>
      <c r="AD209">
        <f t="shared" si="74"/>
        <v>0</v>
      </c>
      <c r="AE209">
        <f t="shared" si="75"/>
        <v>0</v>
      </c>
      <c r="AF209">
        <f t="shared" si="76"/>
        <v>0</v>
      </c>
      <c r="AG209">
        <f t="shared" si="77"/>
        <v>0</v>
      </c>
      <c r="AH209">
        <f t="shared" si="78"/>
        <v>0</v>
      </c>
      <c r="AI209">
        <f t="shared" si="79"/>
        <v>0</v>
      </c>
      <c r="AJ209">
        <f t="shared" si="80"/>
        <v>0</v>
      </c>
      <c r="AK209">
        <f t="shared" si="81"/>
        <v>0</v>
      </c>
      <c r="AM209">
        <f t="shared" si="82"/>
        <v>0.56689999999999996</v>
      </c>
      <c r="AN209">
        <f t="shared" si="83"/>
        <v>2708480000</v>
      </c>
      <c r="AO209">
        <f t="shared" si="84"/>
        <v>241.3</v>
      </c>
      <c r="AP209">
        <f t="shared" si="85"/>
        <v>17614400</v>
      </c>
      <c r="AQ209">
        <f t="shared" si="86"/>
        <v>67.87</v>
      </c>
      <c r="AR209">
        <f t="shared" si="87"/>
        <v>533459200</v>
      </c>
      <c r="AS209">
        <f t="shared" si="88"/>
        <v>33.984999999999999</v>
      </c>
      <c r="AT209">
        <f t="shared" si="89"/>
        <v>92883400</v>
      </c>
      <c r="AU209">
        <f t="shared" si="90"/>
        <v>37.18</v>
      </c>
      <c r="AV209">
        <f t="shared" si="91"/>
        <v>15116600</v>
      </c>
    </row>
    <row r="210" spans="1:48" x14ac:dyDescent="0.3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  <c r="O210">
        <v>33.5</v>
      </c>
      <c r="P210">
        <v>20538300</v>
      </c>
      <c r="R210">
        <f t="shared" si="62"/>
        <v>0</v>
      </c>
      <c r="S210">
        <f t="shared" si="63"/>
        <v>0</v>
      </c>
      <c r="T210">
        <f t="shared" si="64"/>
        <v>0</v>
      </c>
      <c r="U210">
        <f t="shared" si="65"/>
        <v>0</v>
      </c>
      <c r="V210">
        <f t="shared" si="66"/>
        <v>0</v>
      </c>
      <c r="W210">
        <f t="shared" si="67"/>
        <v>0</v>
      </c>
      <c r="X210">
        <f t="shared" si="68"/>
        <v>0</v>
      </c>
      <c r="Y210">
        <f t="shared" si="69"/>
        <v>0</v>
      </c>
      <c r="Z210">
        <f t="shared" si="70"/>
        <v>0</v>
      </c>
      <c r="AA210">
        <f t="shared" si="71"/>
        <v>0</v>
      </c>
      <c r="AB210">
        <f t="shared" si="72"/>
        <v>0</v>
      </c>
      <c r="AC210">
        <f t="shared" si="73"/>
        <v>0</v>
      </c>
      <c r="AD210">
        <f t="shared" si="74"/>
        <v>0</v>
      </c>
      <c r="AE210">
        <f t="shared" si="75"/>
        <v>0</v>
      </c>
      <c r="AF210">
        <f t="shared" si="76"/>
        <v>0</v>
      </c>
      <c r="AG210">
        <f t="shared" si="77"/>
        <v>0</v>
      </c>
      <c r="AH210">
        <f t="shared" si="78"/>
        <v>0</v>
      </c>
      <c r="AI210">
        <f t="shared" si="79"/>
        <v>0</v>
      </c>
      <c r="AJ210">
        <f t="shared" si="80"/>
        <v>0</v>
      </c>
      <c r="AK210">
        <f t="shared" si="81"/>
        <v>0</v>
      </c>
      <c r="AM210">
        <f t="shared" si="82"/>
        <v>0.54910000000000003</v>
      </c>
      <c r="AN210">
        <f t="shared" si="83"/>
        <v>2891001000</v>
      </c>
      <c r="AO210">
        <f t="shared" si="84"/>
        <v>239.3</v>
      </c>
      <c r="AP210">
        <f t="shared" si="85"/>
        <v>26023680</v>
      </c>
      <c r="AQ210">
        <f t="shared" si="86"/>
        <v>67</v>
      </c>
      <c r="AR210">
        <f t="shared" si="87"/>
        <v>719315230</v>
      </c>
      <c r="AS210">
        <f t="shared" si="88"/>
        <v>35.225000000000001</v>
      </c>
      <c r="AT210">
        <f t="shared" si="89"/>
        <v>135087200</v>
      </c>
      <c r="AU210">
        <f t="shared" si="90"/>
        <v>33.5</v>
      </c>
      <c r="AV210">
        <f t="shared" si="91"/>
        <v>20538300</v>
      </c>
    </row>
    <row r="211" spans="1:48" x14ac:dyDescent="0.3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  <c r="O211">
        <v>32.700000000000003</v>
      </c>
      <c r="P211">
        <v>21621300</v>
      </c>
      <c r="R211">
        <f t="shared" si="62"/>
        <v>0</v>
      </c>
      <c r="S211">
        <f t="shared" si="63"/>
        <v>0</v>
      </c>
      <c r="T211">
        <f t="shared" si="64"/>
        <v>0</v>
      </c>
      <c r="U211">
        <f t="shared" si="65"/>
        <v>0</v>
      </c>
      <c r="V211">
        <f t="shared" si="66"/>
        <v>0</v>
      </c>
      <c r="W211">
        <f t="shared" si="67"/>
        <v>0</v>
      </c>
      <c r="X211">
        <f t="shared" si="68"/>
        <v>0</v>
      </c>
      <c r="Y211">
        <f t="shared" si="69"/>
        <v>0</v>
      </c>
      <c r="Z211">
        <f t="shared" si="70"/>
        <v>0</v>
      </c>
      <c r="AA211">
        <f t="shared" si="71"/>
        <v>0</v>
      </c>
      <c r="AB211">
        <f t="shared" si="72"/>
        <v>0</v>
      </c>
      <c r="AC211">
        <f t="shared" si="73"/>
        <v>0</v>
      </c>
      <c r="AD211">
        <f t="shared" si="74"/>
        <v>0</v>
      </c>
      <c r="AE211">
        <f t="shared" si="75"/>
        <v>0</v>
      </c>
      <c r="AF211">
        <f t="shared" si="76"/>
        <v>0</v>
      </c>
      <c r="AG211">
        <f t="shared" si="77"/>
        <v>0</v>
      </c>
      <c r="AH211">
        <f t="shared" si="78"/>
        <v>0</v>
      </c>
      <c r="AI211">
        <f t="shared" si="79"/>
        <v>0</v>
      </c>
      <c r="AJ211">
        <f t="shared" si="80"/>
        <v>0</v>
      </c>
      <c r="AK211">
        <f t="shared" si="81"/>
        <v>0</v>
      </c>
      <c r="AM211">
        <f t="shared" si="82"/>
        <v>0.505</v>
      </c>
      <c r="AN211">
        <f t="shared" si="83"/>
        <v>2848573000</v>
      </c>
      <c r="AO211">
        <f t="shared" si="84"/>
        <v>237.25</v>
      </c>
      <c r="AP211">
        <f t="shared" si="85"/>
        <v>25450390</v>
      </c>
      <c r="AQ211">
        <f t="shared" si="86"/>
        <v>61</v>
      </c>
      <c r="AR211">
        <f t="shared" si="87"/>
        <v>656701690</v>
      </c>
      <c r="AS211">
        <f t="shared" si="88"/>
        <v>35.1</v>
      </c>
      <c r="AT211">
        <f t="shared" si="89"/>
        <v>119235700</v>
      </c>
      <c r="AU211">
        <f t="shared" si="90"/>
        <v>32.700000000000003</v>
      </c>
      <c r="AV211">
        <f t="shared" si="91"/>
        <v>21621300</v>
      </c>
    </row>
    <row r="212" spans="1:48" x14ac:dyDescent="0.3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  <c r="O212">
        <v>35.76</v>
      </c>
      <c r="P212">
        <v>27421600</v>
      </c>
      <c r="R212">
        <f t="shared" si="62"/>
        <v>0</v>
      </c>
      <c r="S212">
        <f t="shared" si="63"/>
        <v>0</v>
      </c>
      <c r="T212">
        <f t="shared" si="64"/>
        <v>0</v>
      </c>
      <c r="U212">
        <f t="shared" si="65"/>
        <v>0</v>
      </c>
      <c r="V212">
        <f t="shared" si="66"/>
        <v>0</v>
      </c>
      <c r="W212">
        <f t="shared" si="67"/>
        <v>0</v>
      </c>
      <c r="X212">
        <f t="shared" si="68"/>
        <v>0</v>
      </c>
      <c r="Y212">
        <f t="shared" si="69"/>
        <v>0</v>
      </c>
      <c r="Z212">
        <f t="shared" si="70"/>
        <v>0</v>
      </c>
      <c r="AA212">
        <f t="shared" si="71"/>
        <v>0</v>
      </c>
      <c r="AB212">
        <f t="shared" si="72"/>
        <v>0</v>
      </c>
      <c r="AC212">
        <f t="shared" si="73"/>
        <v>0</v>
      </c>
      <c r="AD212">
        <f t="shared" si="74"/>
        <v>0</v>
      </c>
      <c r="AE212">
        <f t="shared" si="75"/>
        <v>0</v>
      </c>
      <c r="AF212">
        <f t="shared" si="76"/>
        <v>0</v>
      </c>
      <c r="AG212">
        <f t="shared" si="77"/>
        <v>0</v>
      </c>
      <c r="AH212">
        <f t="shared" si="78"/>
        <v>0</v>
      </c>
      <c r="AI212">
        <f t="shared" si="79"/>
        <v>0</v>
      </c>
      <c r="AJ212">
        <f t="shared" si="80"/>
        <v>0</v>
      </c>
      <c r="AK212">
        <f t="shared" si="81"/>
        <v>0</v>
      </c>
      <c r="AM212">
        <f t="shared" si="82"/>
        <v>0.55679999999999996</v>
      </c>
      <c r="AN212">
        <f t="shared" si="83"/>
        <v>2981647000</v>
      </c>
      <c r="AO212">
        <f t="shared" si="84"/>
        <v>263.7</v>
      </c>
      <c r="AP212">
        <f t="shared" si="85"/>
        <v>23356150</v>
      </c>
      <c r="AQ212">
        <f t="shared" si="86"/>
        <v>65.5</v>
      </c>
      <c r="AR212">
        <f t="shared" si="87"/>
        <v>620210250</v>
      </c>
      <c r="AS212">
        <f t="shared" si="88"/>
        <v>36.69</v>
      </c>
      <c r="AT212">
        <f t="shared" si="89"/>
        <v>138804800</v>
      </c>
      <c r="AU212">
        <f t="shared" si="90"/>
        <v>35.76</v>
      </c>
      <c r="AV212">
        <f t="shared" si="91"/>
        <v>27421600</v>
      </c>
    </row>
    <row r="213" spans="1:48" x14ac:dyDescent="0.3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  <c r="O213">
        <v>38</v>
      </c>
      <c r="P213">
        <v>35271500</v>
      </c>
      <c r="R213">
        <f t="shared" si="62"/>
        <v>0</v>
      </c>
      <c r="S213">
        <f t="shared" si="63"/>
        <v>0</v>
      </c>
      <c r="T213">
        <f t="shared" si="64"/>
        <v>0</v>
      </c>
      <c r="U213">
        <f t="shared" si="65"/>
        <v>0</v>
      </c>
      <c r="V213">
        <f t="shared" si="66"/>
        <v>0</v>
      </c>
      <c r="W213">
        <f t="shared" si="67"/>
        <v>0</v>
      </c>
      <c r="X213">
        <f t="shared" si="68"/>
        <v>0</v>
      </c>
      <c r="Y213">
        <f t="shared" si="69"/>
        <v>0</v>
      </c>
      <c r="Z213">
        <f t="shared" si="70"/>
        <v>0</v>
      </c>
      <c r="AA213">
        <f t="shared" si="71"/>
        <v>0</v>
      </c>
      <c r="AB213">
        <f t="shared" si="72"/>
        <v>0</v>
      </c>
      <c r="AC213">
        <f t="shared" si="73"/>
        <v>0</v>
      </c>
      <c r="AD213">
        <f t="shared" si="74"/>
        <v>0</v>
      </c>
      <c r="AE213">
        <f t="shared" si="75"/>
        <v>0</v>
      </c>
      <c r="AF213">
        <f t="shared" si="76"/>
        <v>0</v>
      </c>
      <c r="AG213">
        <f t="shared" si="77"/>
        <v>0</v>
      </c>
      <c r="AH213">
        <f t="shared" si="78"/>
        <v>0</v>
      </c>
      <c r="AI213">
        <f t="shared" si="79"/>
        <v>0</v>
      </c>
      <c r="AJ213">
        <f t="shared" si="80"/>
        <v>0</v>
      </c>
      <c r="AK213">
        <f t="shared" si="81"/>
        <v>0</v>
      </c>
      <c r="AM213">
        <f t="shared" si="82"/>
        <v>0.54210000000000003</v>
      </c>
      <c r="AN213">
        <f t="shared" si="83"/>
        <v>2593433000</v>
      </c>
      <c r="AO213">
        <f t="shared" si="84"/>
        <v>256.95</v>
      </c>
      <c r="AP213">
        <f t="shared" si="85"/>
        <v>23050830</v>
      </c>
      <c r="AQ213">
        <f t="shared" si="86"/>
        <v>71.5</v>
      </c>
      <c r="AR213">
        <f t="shared" si="87"/>
        <v>817512100</v>
      </c>
      <c r="AS213">
        <f t="shared" si="88"/>
        <v>35.99</v>
      </c>
      <c r="AT213">
        <f t="shared" si="89"/>
        <v>92684000</v>
      </c>
      <c r="AU213">
        <f t="shared" si="90"/>
        <v>38</v>
      </c>
      <c r="AV213">
        <f t="shared" si="91"/>
        <v>35271500</v>
      </c>
    </row>
    <row r="214" spans="1:48" x14ac:dyDescent="0.3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  <c r="O214">
        <v>38.28</v>
      </c>
      <c r="P214">
        <v>40034200</v>
      </c>
      <c r="R214">
        <f t="shared" si="62"/>
        <v>0</v>
      </c>
      <c r="S214">
        <f t="shared" si="63"/>
        <v>0</v>
      </c>
      <c r="T214">
        <f t="shared" si="64"/>
        <v>0</v>
      </c>
      <c r="U214">
        <f t="shared" si="65"/>
        <v>0</v>
      </c>
      <c r="V214">
        <f t="shared" si="66"/>
        <v>0</v>
      </c>
      <c r="W214">
        <f t="shared" si="67"/>
        <v>0</v>
      </c>
      <c r="X214">
        <f t="shared" si="68"/>
        <v>0</v>
      </c>
      <c r="Y214">
        <f t="shared" si="69"/>
        <v>0</v>
      </c>
      <c r="Z214">
        <f t="shared" si="70"/>
        <v>0</v>
      </c>
      <c r="AA214">
        <f t="shared" si="71"/>
        <v>0</v>
      </c>
      <c r="AB214">
        <f t="shared" si="72"/>
        <v>0</v>
      </c>
      <c r="AC214">
        <f t="shared" si="73"/>
        <v>0</v>
      </c>
      <c r="AD214">
        <f t="shared" si="74"/>
        <v>0</v>
      </c>
      <c r="AE214">
        <f t="shared" si="75"/>
        <v>0</v>
      </c>
      <c r="AF214">
        <f t="shared" si="76"/>
        <v>0</v>
      </c>
      <c r="AG214">
        <f t="shared" si="77"/>
        <v>0</v>
      </c>
      <c r="AH214">
        <f t="shared" si="78"/>
        <v>0</v>
      </c>
      <c r="AI214">
        <f t="shared" si="79"/>
        <v>0</v>
      </c>
      <c r="AJ214">
        <f t="shared" si="80"/>
        <v>0</v>
      </c>
      <c r="AK214">
        <f t="shared" si="81"/>
        <v>0</v>
      </c>
      <c r="AM214">
        <f t="shared" si="82"/>
        <v>0.57199999999999995</v>
      </c>
      <c r="AN214">
        <f t="shared" si="83"/>
        <v>3535526000</v>
      </c>
      <c r="AO214">
        <f t="shared" si="84"/>
        <v>256</v>
      </c>
      <c r="AP214">
        <f t="shared" si="85"/>
        <v>23414300</v>
      </c>
      <c r="AQ214">
        <f t="shared" si="86"/>
        <v>72.5</v>
      </c>
      <c r="AR214">
        <f t="shared" si="87"/>
        <v>787924370</v>
      </c>
      <c r="AS214">
        <f t="shared" si="88"/>
        <v>37.5</v>
      </c>
      <c r="AT214">
        <f t="shared" si="89"/>
        <v>139004800</v>
      </c>
      <c r="AU214">
        <f t="shared" si="90"/>
        <v>38.28</v>
      </c>
      <c r="AV214">
        <f t="shared" si="91"/>
        <v>40034200</v>
      </c>
    </row>
    <row r="215" spans="1:48" x14ac:dyDescent="0.3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  <c r="O215">
        <v>39.200000000000003</v>
      </c>
      <c r="P215">
        <v>26199100</v>
      </c>
      <c r="R215">
        <f t="shared" si="62"/>
        <v>0</v>
      </c>
      <c r="S215">
        <f t="shared" si="63"/>
        <v>0</v>
      </c>
      <c r="T215">
        <f t="shared" si="64"/>
        <v>0</v>
      </c>
      <c r="U215">
        <f t="shared" si="65"/>
        <v>0</v>
      </c>
      <c r="V215">
        <f t="shared" si="66"/>
        <v>0</v>
      </c>
      <c r="W215">
        <f t="shared" si="67"/>
        <v>0</v>
      </c>
      <c r="X215">
        <f t="shared" si="68"/>
        <v>0</v>
      </c>
      <c r="Y215">
        <f t="shared" si="69"/>
        <v>0</v>
      </c>
      <c r="Z215">
        <f t="shared" si="70"/>
        <v>0</v>
      </c>
      <c r="AA215">
        <f t="shared" si="71"/>
        <v>0</v>
      </c>
      <c r="AB215">
        <f t="shared" si="72"/>
        <v>0</v>
      </c>
      <c r="AC215">
        <f t="shared" si="73"/>
        <v>0</v>
      </c>
      <c r="AD215">
        <f t="shared" si="74"/>
        <v>0</v>
      </c>
      <c r="AE215">
        <f t="shared" si="75"/>
        <v>0</v>
      </c>
      <c r="AF215">
        <f t="shared" si="76"/>
        <v>0</v>
      </c>
      <c r="AG215">
        <f t="shared" si="77"/>
        <v>0</v>
      </c>
      <c r="AH215">
        <f t="shared" si="78"/>
        <v>0</v>
      </c>
      <c r="AI215">
        <f t="shared" si="79"/>
        <v>0</v>
      </c>
      <c r="AJ215">
        <f t="shared" si="80"/>
        <v>0</v>
      </c>
      <c r="AK215">
        <f t="shared" si="81"/>
        <v>0</v>
      </c>
      <c r="AM215">
        <f t="shared" si="82"/>
        <v>0.58750000000000002</v>
      </c>
      <c r="AN215">
        <f t="shared" si="83"/>
        <v>2319416000</v>
      </c>
      <c r="AO215">
        <f t="shared" si="84"/>
        <v>258.2</v>
      </c>
      <c r="AP215">
        <f t="shared" si="85"/>
        <v>23902340</v>
      </c>
      <c r="AQ215">
        <f t="shared" si="86"/>
        <v>75.75</v>
      </c>
      <c r="AR215">
        <f t="shared" si="87"/>
        <v>807219300</v>
      </c>
      <c r="AS215">
        <f t="shared" si="88"/>
        <v>36.799999999999997</v>
      </c>
      <c r="AT215">
        <f t="shared" si="89"/>
        <v>119967400</v>
      </c>
      <c r="AU215">
        <f t="shared" si="90"/>
        <v>39.200000000000003</v>
      </c>
      <c r="AV215">
        <f t="shared" si="91"/>
        <v>26199100</v>
      </c>
    </row>
    <row r="216" spans="1:48" x14ac:dyDescent="0.3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  <c r="O216">
        <v>38.15</v>
      </c>
      <c r="P216">
        <v>14558800</v>
      </c>
      <c r="R216">
        <f t="shared" si="62"/>
        <v>0</v>
      </c>
      <c r="S216">
        <f t="shared" si="63"/>
        <v>0</v>
      </c>
      <c r="T216">
        <f t="shared" si="64"/>
        <v>0</v>
      </c>
      <c r="U216">
        <f t="shared" si="65"/>
        <v>0</v>
      </c>
      <c r="V216">
        <f t="shared" si="66"/>
        <v>0</v>
      </c>
      <c r="W216">
        <f t="shared" si="67"/>
        <v>0</v>
      </c>
      <c r="X216">
        <f t="shared" si="68"/>
        <v>0</v>
      </c>
      <c r="Y216">
        <f t="shared" si="69"/>
        <v>0</v>
      </c>
      <c r="Z216">
        <f t="shared" si="70"/>
        <v>0</v>
      </c>
      <c r="AA216">
        <f t="shared" si="71"/>
        <v>0</v>
      </c>
      <c r="AB216">
        <f t="shared" si="72"/>
        <v>0</v>
      </c>
      <c r="AC216">
        <f t="shared" si="73"/>
        <v>0</v>
      </c>
      <c r="AD216">
        <f t="shared" si="74"/>
        <v>0</v>
      </c>
      <c r="AE216">
        <f t="shared" si="75"/>
        <v>0</v>
      </c>
      <c r="AF216">
        <f t="shared" si="76"/>
        <v>0</v>
      </c>
      <c r="AG216">
        <f t="shared" si="77"/>
        <v>0</v>
      </c>
      <c r="AH216">
        <f t="shared" si="78"/>
        <v>0</v>
      </c>
      <c r="AI216">
        <f t="shared" si="79"/>
        <v>0</v>
      </c>
      <c r="AJ216">
        <f t="shared" si="80"/>
        <v>0</v>
      </c>
      <c r="AK216">
        <f t="shared" si="81"/>
        <v>0</v>
      </c>
      <c r="AM216">
        <f t="shared" si="82"/>
        <v>0.59850000000000003</v>
      </c>
      <c r="AN216">
        <f t="shared" si="83"/>
        <v>2158367000</v>
      </c>
      <c r="AO216">
        <f t="shared" si="84"/>
        <v>256.5</v>
      </c>
      <c r="AP216">
        <f t="shared" si="85"/>
        <v>11066050</v>
      </c>
      <c r="AQ216">
        <f t="shared" si="86"/>
        <v>76.900000000000006</v>
      </c>
      <c r="AR216">
        <f t="shared" si="87"/>
        <v>417532510</v>
      </c>
      <c r="AS216">
        <f t="shared" si="88"/>
        <v>38.4</v>
      </c>
      <c r="AT216">
        <f t="shared" si="89"/>
        <v>74122500</v>
      </c>
      <c r="AU216">
        <f t="shared" si="90"/>
        <v>38.15</v>
      </c>
      <c r="AV216">
        <f t="shared" si="91"/>
        <v>14558800</v>
      </c>
    </row>
    <row r="217" spans="1:48" x14ac:dyDescent="0.3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  <c r="O217">
        <v>40.700000000000003</v>
      </c>
      <c r="P217">
        <v>23708500</v>
      </c>
      <c r="R217">
        <f t="shared" si="62"/>
        <v>0</v>
      </c>
      <c r="S217">
        <f t="shared" si="63"/>
        <v>0</v>
      </c>
      <c r="T217">
        <f t="shared" si="64"/>
        <v>0</v>
      </c>
      <c r="U217">
        <f t="shared" si="65"/>
        <v>0</v>
      </c>
      <c r="V217">
        <f t="shared" si="66"/>
        <v>0</v>
      </c>
      <c r="W217">
        <f t="shared" si="67"/>
        <v>0</v>
      </c>
      <c r="X217">
        <f t="shared" si="68"/>
        <v>0</v>
      </c>
      <c r="Y217">
        <f t="shared" si="69"/>
        <v>0</v>
      </c>
      <c r="Z217">
        <f t="shared" si="70"/>
        <v>0</v>
      </c>
      <c r="AA217">
        <f t="shared" si="71"/>
        <v>0</v>
      </c>
      <c r="AB217">
        <f t="shared" si="72"/>
        <v>0</v>
      </c>
      <c r="AC217">
        <f t="shared" si="73"/>
        <v>0</v>
      </c>
      <c r="AD217">
        <f t="shared" si="74"/>
        <v>0</v>
      </c>
      <c r="AE217">
        <f t="shared" si="75"/>
        <v>0</v>
      </c>
      <c r="AF217">
        <f t="shared" si="76"/>
        <v>0</v>
      </c>
      <c r="AG217">
        <f t="shared" si="77"/>
        <v>0</v>
      </c>
      <c r="AH217">
        <f t="shared" si="78"/>
        <v>0</v>
      </c>
      <c r="AI217">
        <f t="shared" si="79"/>
        <v>0</v>
      </c>
      <c r="AJ217">
        <f t="shared" si="80"/>
        <v>0</v>
      </c>
      <c r="AK217">
        <f t="shared" si="81"/>
        <v>0</v>
      </c>
      <c r="AM217">
        <f t="shared" si="82"/>
        <v>0.61319999999999997</v>
      </c>
      <c r="AN217">
        <f t="shared" si="83"/>
        <v>2352555000</v>
      </c>
      <c r="AO217">
        <f t="shared" si="84"/>
        <v>259.45</v>
      </c>
      <c r="AP217">
        <f t="shared" si="85"/>
        <v>15033410</v>
      </c>
      <c r="AQ217">
        <f t="shared" si="86"/>
        <v>75.5</v>
      </c>
      <c r="AR217">
        <f t="shared" si="87"/>
        <v>468074220</v>
      </c>
      <c r="AS217">
        <f t="shared" si="88"/>
        <v>36.450000000000003</v>
      </c>
      <c r="AT217">
        <f t="shared" si="89"/>
        <v>86754300</v>
      </c>
      <c r="AU217">
        <f t="shared" si="90"/>
        <v>40.700000000000003</v>
      </c>
      <c r="AV217">
        <f t="shared" si="91"/>
        <v>23708500</v>
      </c>
    </row>
    <row r="218" spans="1:48" x14ac:dyDescent="0.3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  <c r="O218">
        <v>40.61</v>
      </c>
      <c r="P218">
        <v>24588800</v>
      </c>
      <c r="R218">
        <f t="shared" si="62"/>
        <v>0</v>
      </c>
      <c r="S218">
        <f t="shared" si="63"/>
        <v>0</v>
      </c>
      <c r="T218">
        <f t="shared" si="64"/>
        <v>0</v>
      </c>
      <c r="U218">
        <f t="shared" si="65"/>
        <v>0</v>
      </c>
      <c r="V218">
        <f t="shared" si="66"/>
        <v>0</v>
      </c>
      <c r="W218">
        <f t="shared" si="67"/>
        <v>0</v>
      </c>
      <c r="X218">
        <f t="shared" si="68"/>
        <v>0</v>
      </c>
      <c r="Y218">
        <f t="shared" si="69"/>
        <v>0</v>
      </c>
      <c r="Z218">
        <f t="shared" si="70"/>
        <v>0</v>
      </c>
      <c r="AA218">
        <f t="shared" si="71"/>
        <v>0</v>
      </c>
      <c r="AB218">
        <f t="shared" si="72"/>
        <v>0</v>
      </c>
      <c r="AC218">
        <f t="shared" si="73"/>
        <v>0</v>
      </c>
      <c r="AD218">
        <f t="shared" si="74"/>
        <v>0</v>
      </c>
      <c r="AE218">
        <f t="shared" si="75"/>
        <v>0</v>
      </c>
      <c r="AF218">
        <f t="shared" si="76"/>
        <v>0</v>
      </c>
      <c r="AG218">
        <f t="shared" si="77"/>
        <v>0</v>
      </c>
      <c r="AH218">
        <f t="shared" si="78"/>
        <v>0</v>
      </c>
      <c r="AI218">
        <f t="shared" si="79"/>
        <v>0</v>
      </c>
      <c r="AJ218">
        <f t="shared" si="80"/>
        <v>0</v>
      </c>
      <c r="AK218">
        <f t="shared" si="81"/>
        <v>0</v>
      </c>
      <c r="AM218">
        <f t="shared" si="82"/>
        <v>0.61370000000000002</v>
      </c>
      <c r="AN218">
        <f t="shared" si="83"/>
        <v>1760189000</v>
      </c>
      <c r="AO218">
        <f t="shared" si="84"/>
        <v>257.45</v>
      </c>
      <c r="AP218">
        <f t="shared" si="85"/>
        <v>10929230</v>
      </c>
      <c r="AQ218">
        <f t="shared" si="86"/>
        <v>75.05</v>
      </c>
      <c r="AR218">
        <f t="shared" si="87"/>
        <v>364126360</v>
      </c>
      <c r="AS218">
        <f t="shared" si="88"/>
        <v>35.94</v>
      </c>
      <c r="AT218">
        <f t="shared" si="89"/>
        <v>109823500</v>
      </c>
      <c r="AU218">
        <f t="shared" si="90"/>
        <v>40.61</v>
      </c>
      <c r="AV218">
        <f t="shared" si="91"/>
        <v>24588800</v>
      </c>
    </row>
    <row r="219" spans="1:48" x14ac:dyDescent="0.3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  <c r="O219">
        <v>41.2</v>
      </c>
      <c r="P219">
        <v>15647600</v>
      </c>
      <c r="R219">
        <f t="shared" ref="R219:R282" si="92">IF(C219&gt;C$23,1,0)</f>
        <v>0</v>
      </c>
      <c r="S219">
        <f t="shared" ref="S219:S282" si="93">IF(D219&gt;D$23,1,0)</f>
        <v>0</v>
      </c>
      <c r="T219">
        <f t="shared" ref="T219:T282" si="94">IF(C219&lt;C$24,1,0)</f>
        <v>0</v>
      </c>
      <c r="U219">
        <f t="shared" ref="U219:U282" si="95">IF(D219&lt;D$24,1,0)</f>
        <v>0</v>
      </c>
      <c r="V219">
        <f t="shared" ref="V219:V282" si="96">IF(F219&gt;F$23,1,0)</f>
        <v>0</v>
      </c>
      <c r="W219">
        <f t="shared" ref="W219:W282" si="97">IF(G219&gt;G$23,1,0)</f>
        <v>0</v>
      </c>
      <c r="X219">
        <f t="shared" ref="X219:X282" si="98">IF(F219&lt;F$24,1,0)</f>
        <v>0</v>
      </c>
      <c r="Y219">
        <f t="shared" ref="Y219:Y282" si="99">IF(G219&lt;G$24,1,0)</f>
        <v>0</v>
      </c>
      <c r="Z219">
        <f t="shared" ref="Z219:Z282" si="100">IF(I219&gt;I$23,1,0)</f>
        <v>0</v>
      </c>
      <c r="AA219">
        <f t="shared" ref="AA219:AA282" si="101">IF(J219&gt;J$23,1,0)</f>
        <v>0</v>
      </c>
      <c r="AB219">
        <f t="shared" ref="AB219:AB282" si="102">IF(I219&lt;I$24,1,0)</f>
        <v>0</v>
      </c>
      <c r="AC219">
        <f t="shared" ref="AC219:AC282" si="103">IF(J219&lt;J$24,1,0)</f>
        <v>0</v>
      </c>
      <c r="AD219">
        <f t="shared" ref="AD219:AD282" si="104">IF(L219&gt;L$23,1,0)</f>
        <v>0</v>
      </c>
      <c r="AE219">
        <f t="shared" ref="AE219:AE282" si="105">IF(M219&gt;M$23,1,0)</f>
        <v>0</v>
      </c>
      <c r="AF219">
        <f t="shared" ref="AF219:AF282" si="106">IF(L219&lt;L$24,1,0)</f>
        <v>0</v>
      </c>
      <c r="AG219">
        <f t="shared" ref="AG219:AG282" si="107">IF(M219&lt;M$24,1,0)</f>
        <v>0</v>
      </c>
      <c r="AH219">
        <f t="shared" ref="AH219:AH282" si="108">IF(O219&gt;O$23,1,0)</f>
        <v>0</v>
      </c>
      <c r="AI219">
        <f t="shared" ref="AI219:AI282" si="109">IF(P219&gt;P$23,1,0)</f>
        <v>0</v>
      </c>
      <c r="AJ219">
        <f t="shared" ref="AJ219:AJ282" si="110">IF(O219&lt;O$24,1,0)</f>
        <v>0</v>
      </c>
      <c r="AK219">
        <f t="shared" ref="AK219:AK282" si="111">IF(P219&lt;P$24,1,0)</f>
        <v>0</v>
      </c>
      <c r="AM219">
        <f t="shared" ref="AM219:AM282" si="112">IF(C219&gt;C$23,C$23,IF(C219&lt;C$24,C$24,C219))</f>
        <v>0.57999999999999996</v>
      </c>
      <c r="AN219">
        <f t="shared" ref="AN219:AN282" si="113">IF(D219&gt;D$23,D$23,IF(D219&lt;D$24,D$24,D219))</f>
        <v>1516911000</v>
      </c>
      <c r="AO219">
        <f t="shared" ref="AO219:AO282" si="114">IF(F219&gt;F$23,F$23,IF(F219&lt;F$24,F$24,F219))</f>
        <v>249.9</v>
      </c>
      <c r="AP219">
        <f t="shared" ref="AP219:AP282" si="115">IF(G219&gt;G$23,G$23,IF(G219&lt;G$24,G$24,G219))</f>
        <v>13090560</v>
      </c>
      <c r="AQ219">
        <f t="shared" ref="AQ219:AQ282" si="116">IF(I219&gt;I$23,I$23,IF(I219&lt;I$24,I$24,I219))</f>
        <v>74.349999999999994</v>
      </c>
      <c r="AR219">
        <f t="shared" ref="AR219:AR282" si="117">IF(J219&gt;J$23,J$23,IF(J219&lt;J$24,J$24,J219))</f>
        <v>526112780</v>
      </c>
      <c r="AS219">
        <f t="shared" ref="AS219:AS282" si="118">IF(L219&gt;L$23,L$23,IF(L219&lt;L$24,L$24,L219))</f>
        <v>34.6</v>
      </c>
      <c r="AT219">
        <f t="shared" ref="AT219:AT282" si="119">IF(M219&gt;M$23,M$23,IF(M219&lt;M$24,M$24,M219))</f>
        <v>91712100</v>
      </c>
      <c r="AU219">
        <f t="shared" ref="AU219:AU282" si="120">IF(O219&gt;O$23,O$23,IF(O219&lt;O$24,O$24,O219))</f>
        <v>41.2</v>
      </c>
      <c r="AV219">
        <f t="shared" ref="AV219:AV282" si="121">IF(P219&gt;P$23,P$23,IF(P219&lt;P$24,P$24,P219))</f>
        <v>15647600</v>
      </c>
    </row>
    <row r="220" spans="1:48" x14ac:dyDescent="0.3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  <c r="O220">
        <v>41.1</v>
      </c>
      <c r="P220">
        <v>11612900</v>
      </c>
      <c r="R220">
        <f t="shared" si="92"/>
        <v>0</v>
      </c>
      <c r="S220">
        <f t="shared" si="93"/>
        <v>0</v>
      </c>
      <c r="T220">
        <f t="shared" si="94"/>
        <v>0</v>
      </c>
      <c r="U220">
        <f t="shared" si="95"/>
        <v>0</v>
      </c>
      <c r="V220">
        <f t="shared" si="96"/>
        <v>0</v>
      </c>
      <c r="W220">
        <f t="shared" si="97"/>
        <v>0</v>
      </c>
      <c r="X220">
        <f t="shared" si="98"/>
        <v>0</v>
      </c>
      <c r="Y220">
        <f t="shared" si="99"/>
        <v>0</v>
      </c>
      <c r="Z220">
        <f t="shared" si="100"/>
        <v>0</v>
      </c>
      <c r="AA220">
        <f t="shared" si="101"/>
        <v>0</v>
      </c>
      <c r="AB220">
        <f t="shared" si="102"/>
        <v>0</v>
      </c>
      <c r="AC220">
        <f t="shared" si="103"/>
        <v>0</v>
      </c>
      <c r="AD220">
        <f t="shared" si="104"/>
        <v>0</v>
      </c>
      <c r="AE220">
        <f t="shared" si="105"/>
        <v>0</v>
      </c>
      <c r="AF220">
        <f t="shared" si="106"/>
        <v>0</v>
      </c>
      <c r="AG220">
        <f t="shared" si="107"/>
        <v>0</v>
      </c>
      <c r="AH220">
        <f t="shared" si="108"/>
        <v>0</v>
      </c>
      <c r="AI220">
        <f t="shared" si="109"/>
        <v>0</v>
      </c>
      <c r="AJ220">
        <f t="shared" si="110"/>
        <v>0</v>
      </c>
      <c r="AK220">
        <f t="shared" si="111"/>
        <v>0</v>
      </c>
      <c r="AM220">
        <f t="shared" si="112"/>
        <v>0.58730000000000004</v>
      </c>
      <c r="AN220">
        <f t="shared" si="113"/>
        <v>2257098000</v>
      </c>
      <c r="AO220">
        <f t="shared" si="114"/>
        <v>234</v>
      </c>
      <c r="AP220">
        <f t="shared" si="115"/>
        <v>16052070</v>
      </c>
      <c r="AQ220">
        <f t="shared" si="116"/>
        <v>73.5</v>
      </c>
      <c r="AR220">
        <f t="shared" si="117"/>
        <v>471615940</v>
      </c>
      <c r="AS220">
        <f t="shared" si="118"/>
        <v>31</v>
      </c>
      <c r="AT220">
        <f t="shared" si="119"/>
        <v>93361400</v>
      </c>
      <c r="AU220">
        <f t="shared" si="120"/>
        <v>41.1</v>
      </c>
      <c r="AV220">
        <f t="shared" si="121"/>
        <v>11612900</v>
      </c>
    </row>
    <row r="221" spans="1:48" x14ac:dyDescent="0.3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  <c r="O221">
        <v>39.799999999999997</v>
      </c>
      <c r="P221">
        <v>10559700</v>
      </c>
      <c r="R221">
        <f t="shared" si="92"/>
        <v>0</v>
      </c>
      <c r="S221">
        <f t="shared" si="93"/>
        <v>0</v>
      </c>
      <c r="T221">
        <f t="shared" si="94"/>
        <v>0</v>
      </c>
      <c r="U221">
        <f t="shared" si="95"/>
        <v>0</v>
      </c>
      <c r="V221">
        <f t="shared" si="96"/>
        <v>0</v>
      </c>
      <c r="W221">
        <f t="shared" si="97"/>
        <v>0</v>
      </c>
      <c r="X221">
        <f t="shared" si="98"/>
        <v>0</v>
      </c>
      <c r="Y221">
        <f t="shared" si="99"/>
        <v>0</v>
      </c>
      <c r="Z221">
        <f t="shared" si="100"/>
        <v>0</v>
      </c>
      <c r="AA221">
        <f t="shared" si="101"/>
        <v>0</v>
      </c>
      <c r="AB221">
        <f t="shared" si="102"/>
        <v>0</v>
      </c>
      <c r="AC221">
        <f t="shared" si="103"/>
        <v>0</v>
      </c>
      <c r="AD221">
        <f t="shared" si="104"/>
        <v>0</v>
      </c>
      <c r="AE221">
        <f t="shared" si="105"/>
        <v>0</v>
      </c>
      <c r="AF221">
        <f t="shared" si="106"/>
        <v>0</v>
      </c>
      <c r="AG221">
        <f t="shared" si="107"/>
        <v>0</v>
      </c>
      <c r="AH221">
        <f t="shared" si="108"/>
        <v>0</v>
      </c>
      <c r="AI221">
        <f t="shared" si="109"/>
        <v>0</v>
      </c>
      <c r="AJ221">
        <f t="shared" si="110"/>
        <v>0</v>
      </c>
      <c r="AK221">
        <f t="shared" si="111"/>
        <v>0</v>
      </c>
      <c r="AM221">
        <f t="shared" si="112"/>
        <v>0.58850000000000002</v>
      </c>
      <c r="AN221">
        <f t="shared" si="113"/>
        <v>2088742000</v>
      </c>
      <c r="AO221">
        <f t="shared" si="114"/>
        <v>236.75</v>
      </c>
      <c r="AP221">
        <f t="shared" si="115"/>
        <v>17289920</v>
      </c>
      <c r="AQ221">
        <f t="shared" si="116"/>
        <v>70.61</v>
      </c>
      <c r="AR221">
        <f t="shared" si="117"/>
        <v>482889190</v>
      </c>
      <c r="AS221">
        <f t="shared" si="118"/>
        <v>31.9</v>
      </c>
      <c r="AT221">
        <f t="shared" si="119"/>
        <v>98202000</v>
      </c>
      <c r="AU221">
        <f t="shared" si="120"/>
        <v>39.799999999999997</v>
      </c>
      <c r="AV221">
        <f t="shared" si="121"/>
        <v>10559700</v>
      </c>
    </row>
    <row r="222" spans="1:48" x14ac:dyDescent="0.3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  <c r="O222">
        <v>39.78</v>
      </c>
      <c r="P222">
        <v>9656100</v>
      </c>
      <c r="R222">
        <f t="shared" si="92"/>
        <v>0</v>
      </c>
      <c r="S222">
        <f t="shared" si="93"/>
        <v>0</v>
      </c>
      <c r="T222">
        <f t="shared" si="94"/>
        <v>0</v>
      </c>
      <c r="U222">
        <f t="shared" si="95"/>
        <v>0</v>
      </c>
      <c r="V222">
        <f t="shared" si="96"/>
        <v>0</v>
      </c>
      <c r="W222">
        <f t="shared" si="97"/>
        <v>0</v>
      </c>
      <c r="X222">
        <f t="shared" si="98"/>
        <v>0</v>
      </c>
      <c r="Y222">
        <f t="shared" si="99"/>
        <v>0</v>
      </c>
      <c r="Z222">
        <f t="shared" si="100"/>
        <v>0</v>
      </c>
      <c r="AA222">
        <f t="shared" si="101"/>
        <v>0</v>
      </c>
      <c r="AB222">
        <f t="shared" si="102"/>
        <v>0</v>
      </c>
      <c r="AC222">
        <f t="shared" si="103"/>
        <v>0</v>
      </c>
      <c r="AD222">
        <f t="shared" si="104"/>
        <v>0</v>
      </c>
      <c r="AE222">
        <f t="shared" si="105"/>
        <v>0</v>
      </c>
      <c r="AF222">
        <f t="shared" si="106"/>
        <v>0</v>
      </c>
      <c r="AG222">
        <f t="shared" si="107"/>
        <v>0</v>
      </c>
      <c r="AH222">
        <f t="shared" si="108"/>
        <v>0</v>
      </c>
      <c r="AI222">
        <f t="shared" si="109"/>
        <v>0</v>
      </c>
      <c r="AJ222">
        <f t="shared" si="110"/>
        <v>0</v>
      </c>
      <c r="AK222">
        <f t="shared" si="111"/>
        <v>0</v>
      </c>
      <c r="AM222">
        <f t="shared" si="112"/>
        <v>0.58050000000000002</v>
      </c>
      <c r="AN222">
        <f t="shared" si="113"/>
        <v>898892000</v>
      </c>
      <c r="AO222">
        <f t="shared" si="114"/>
        <v>245.2</v>
      </c>
      <c r="AP222">
        <f t="shared" si="115"/>
        <v>16374780</v>
      </c>
      <c r="AQ222">
        <f t="shared" si="116"/>
        <v>72.55</v>
      </c>
      <c r="AR222">
        <f t="shared" si="117"/>
        <v>416562980</v>
      </c>
      <c r="AS222">
        <f t="shared" si="118"/>
        <v>31.7</v>
      </c>
      <c r="AT222">
        <f t="shared" si="119"/>
        <v>71200700</v>
      </c>
      <c r="AU222">
        <f t="shared" si="120"/>
        <v>39.78</v>
      </c>
      <c r="AV222">
        <f t="shared" si="121"/>
        <v>9656100</v>
      </c>
    </row>
    <row r="223" spans="1:48" x14ac:dyDescent="0.3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  <c r="O223">
        <v>37.9</v>
      </c>
      <c r="P223">
        <v>10517400</v>
      </c>
      <c r="R223">
        <f t="shared" si="92"/>
        <v>0</v>
      </c>
      <c r="S223">
        <f t="shared" si="93"/>
        <v>0</v>
      </c>
      <c r="T223">
        <f t="shared" si="94"/>
        <v>0</v>
      </c>
      <c r="U223">
        <f t="shared" si="95"/>
        <v>0</v>
      </c>
      <c r="V223">
        <f t="shared" si="96"/>
        <v>0</v>
      </c>
      <c r="W223">
        <f t="shared" si="97"/>
        <v>0</v>
      </c>
      <c r="X223">
        <f t="shared" si="98"/>
        <v>0</v>
      </c>
      <c r="Y223">
        <f t="shared" si="99"/>
        <v>0</v>
      </c>
      <c r="Z223">
        <f t="shared" si="100"/>
        <v>0</v>
      </c>
      <c r="AA223">
        <f t="shared" si="101"/>
        <v>0</v>
      </c>
      <c r="AB223">
        <f t="shared" si="102"/>
        <v>0</v>
      </c>
      <c r="AC223">
        <f t="shared" si="103"/>
        <v>0</v>
      </c>
      <c r="AD223">
        <f t="shared" si="104"/>
        <v>0</v>
      </c>
      <c r="AE223">
        <f t="shared" si="105"/>
        <v>0</v>
      </c>
      <c r="AF223">
        <f t="shared" si="106"/>
        <v>0</v>
      </c>
      <c r="AG223">
        <f t="shared" si="107"/>
        <v>0</v>
      </c>
      <c r="AH223">
        <f t="shared" si="108"/>
        <v>0</v>
      </c>
      <c r="AI223">
        <f t="shared" si="109"/>
        <v>0</v>
      </c>
      <c r="AJ223">
        <f t="shared" si="110"/>
        <v>0</v>
      </c>
      <c r="AK223">
        <f t="shared" si="111"/>
        <v>0</v>
      </c>
      <c r="AM223">
        <f t="shared" si="112"/>
        <v>0.57979999999999998</v>
      </c>
      <c r="AN223">
        <f t="shared" si="113"/>
        <v>1288834000</v>
      </c>
      <c r="AO223">
        <f t="shared" si="114"/>
        <v>250</v>
      </c>
      <c r="AP223">
        <f t="shared" si="115"/>
        <v>19434600</v>
      </c>
      <c r="AQ223">
        <f t="shared" si="116"/>
        <v>71.56</v>
      </c>
      <c r="AR223">
        <f t="shared" si="117"/>
        <v>480409860</v>
      </c>
      <c r="AS223">
        <f t="shared" si="118"/>
        <v>33.884999999999998</v>
      </c>
      <c r="AT223">
        <f t="shared" si="119"/>
        <v>123227100</v>
      </c>
      <c r="AU223">
        <f t="shared" si="120"/>
        <v>37.9</v>
      </c>
      <c r="AV223">
        <f t="shared" si="121"/>
        <v>10517400</v>
      </c>
    </row>
    <row r="224" spans="1:48" x14ac:dyDescent="0.3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  <c r="O224">
        <v>39.159999999999997</v>
      </c>
      <c r="P224">
        <v>6813600</v>
      </c>
      <c r="R224">
        <f t="shared" si="92"/>
        <v>0</v>
      </c>
      <c r="S224">
        <f t="shared" si="93"/>
        <v>0</v>
      </c>
      <c r="T224">
        <f t="shared" si="94"/>
        <v>0</v>
      </c>
      <c r="U224">
        <f t="shared" si="95"/>
        <v>0</v>
      </c>
      <c r="V224">
        <f t="shared" si="96"/>
        <v>0</v>
      </c>
      <c r="W224">
        <f t="shared" si="97"/>
        <v>0</v>
      </c>
      <c r="X224">
        <f t="shared" si="98"/>
        <v>0</v>
      </c>
      <c r="Y224">
        <f t="shared" si="99"/>
        <v>0</v>
      </c>
      <c r="Z224">
        <f t="shared" si="100"/>
        <v>0</v>
      </c>
      <c r="AA224">
        <f t="shared" si="101"/>
        <v>0</v>
      </c>
      <c r="AB224">
        <f t="shared" si="102"/>
        <v>0</v>
      </c>
      <c r="AC224">
        <f t="shared" si="103"/>
        <v>0</v>
      </c>
      <c r="AD224">
        <f t="shared" si="104"/>
        <v>0</v>
      </c>
      <c r="AE224">
        <f t="shared" si="105"/>
        <v>0</v>
      </c>
      <c r="AF224">
        <f t="shared" si="106"/>
        <v>0</v>
      </c>
      <c r="AG224">
        <f t="shared" si="107"/>
        <v>0</v>
      </c>
      <c r="AH224">
        <f t="shared" si="108"/>
        <v>0</v>
      </c>
      <c r="AI224">
        <f t="shared" si="109"/>
        <v>0</v>
      </c>
      <c r="AJ224">
        <f t="shared" si="110"/>
        <v>0</v>
      </c>
      <c r="AK224">
        <f t="shared" si="111"/>
        <v>0</v>
      </c>
      <c r="AM224">
        <f t="shared" si="112"/>
        <v>0.54049999999999998</v>
      </c>
      <c r="AN224">
        <f t="shared" si="113"/>
        <v>2294553000</v>
      </c>
      <c r="AO224">
        <f t="shared" si="114"/>
        <v>229.9</v>
      </c>
      <c r="AP224">
        <f t="shared" si="115"/>
        <v>27253870</v>
      </c>
      <c r="AQ224">
        <f t="shared" si="116"/>
        <v>70.599999999999994</v>
      </c>
      <c r="AR224">
        <f t="shared" si="117"/>
        <v>327206360</v>
      </c>
      <c r="AS224">
        <f t="shared" si="118"/>
        <v>33.5</v>
      </c>
      <c r="AT224">
        <f t="shared" si="119"/>
        <v>76544800</v>
      </c>
      <c r="AU224">
        <f t="shared" si="120"/>
        <v>39.159999999999997</v>
      </c>
      <c r="AV224">
        <f t="shared" si="121"/>
        <v>6813600</v>
      </c>
    </row>
    <row r="225" spans="1:48" x14ac:dyDescent="0.3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  <c r="O225">
        <v>37.049999999999997</v>
      </c>
      <c r="P225">
        <v>8435900</v>
      </c>
      <c r="R225">
        <f t="shared" si="92"/>
        <v>0</v>
      </c>
      <c r="S225">
        <f t="shared" si="93"/>
        <v>0</v>
      </c>
      <c r="T225">
        <f t="shared" si="94"/>
        <v>0</v>
      </c>
      <c r="U225">
        <f t="shared" si="95"/>
        <v>0</v>
      </c>
      <c r="V225">
        <f t="shared" si="96"/>
        <v>0</v>
      </c>
      <c r="W225">
        <f t="shared" si="97"/>
        <v>0</v>
      </c>
      <c r="X225">
        <f t="shared" si="98"/>
        <v>0</v>
      </c>
      <c r="Y225">
        <f t="shared" si="99"/>
        <v>0</v>
      </c>
      <c r="Z225">
        <f t="shared" si="100"/>
        <v>0</v>
      </c>
      <c r="AA225">
        <f t="shared" si="101"/>
        <v>0</v>
      </c>
      <c r="AB225">
        <f t="shared" si="102"/>
        <v>0</v>
      </c>
      <c r="AC225">
        <f t="shared" si="103"/>
        <v>0</v>
      </c>
      <c r="AD225">
        <f t="shared" si="104"/>
        <v>0</v>
      </c>
      <c r="AE225">
        <f t="shared" si="105"/>
        <v>0</v>
      </c>
      <c r="AF225">
        <f t="shared" si="106"/>
        <v>0</v>
      </c>
      <c r="AG225">
        <f t="shared" si="107"/>
        <v>0</v>
      </c>
      <c r="AH225">
        <f t="shared" si="108"/>
        <v>0</v>
      </c>
      <c r="AI225">
        <f t="shared" si="109"/>
        <v>0</v>
      </c>
      <c r="AJ225">
        <f t="shared" si="110"/>
        <v>0</v>
      </c>
      <c r="AK225">
        <f t="shared" si="111"/>
        <v>0</v>
      </c>
      <c r="AM225">
        <f t="shared" si="112"/>
        <v>0.54179999999999995</v>
      </c>
      <c r="AN225">
        <f t="shared" si="113"/>
        <v>1403950000</v>
      </c>
      <c r="AO225">
        <f t="shared" si="114"/>
        <v>228.4</v>
      </c>
      <c r="AP225">
        <f t="shared" si="115"/>
        <v>13086400</v>
      </c>
      <c r="AQ225">
        <f t="shared" si="116"/>
        <v>70.67</v>
      </c>
      <c r="AR225">
        <f t="shared" si="117"/>
        <v>420312980</v>
      </c>
      <c r="AS225">
        <f t="shared" si="118"/>
        <v>32.67</v>
      </c>
      <c r="AT225">
        <f t="shared" si="119"/>
        <v>81474000</v>
      </c>
      <c r="AU225">
        <f t="shared" si="120"/>
        <v>37.049999999999997</v>
      </c>
      <c r="AV225">
        <f t="shared" si="121"/>
        <v>8435900</v>
      </c>
    </row>
    <row r="226" spans="1:48" x14ac:dyDescent="0.3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  <c r="O226">
        <v>38.07</v>
      </c>
      <c r="P226">
        <v>11511200</v>
      </c>
      <c r="R226">
        <f t="shared" si="92"/>
        <v>0</v>
      </c>
      <c r="S226">
        <f t="shared" si="93"/>
        <v>0</v>
      </c>
      <c r="T226">
        <f t="shared" si="94"/>
        <v>0</v>
      </c>
      <c r="U226">
        <f t="shared" si="95"/>
        <v>0</v>
      </c>
      <c r="V226">
        <f t="shared" si="96"/>
        <v>0</v>
      </c>
      <c r="W226">
        <f t="shared" si="97"/>
        <v>0</v>
      </c>
      <c r="X226">
        <f t="shared" si="98"/>
        <v>0</v>
      </c>
      <c r="Y226">
        <f t="shared" si="99"/>
        <v>0</v>
      </c>
      <c r="Z226">
        <f t="shared" si="100"/>
        <v>0</v>
      </c>
      <c r="AA226">
        <f t="shared" si="101"/>
        <v>0</v>
      </c>
      <c r="AB226">
        <f t="shared" si="102"/>
        <v>0</v>
      </c>
      <c r="AC226">
        <f t="shared" si="103"/>
        <v>0</v>
      </c>
      <c r="AD226">
        <f t="shared" si="104"/>
        <v>0</v>
      </c>
      <c r="AE226">
        <f t="shared" si="105"/>
        <v>0</v>
      </c>
      <c r="AF226">
        <f t="shared" si="106"/>
        <v>0</v>
      </c>
      <c r="AG226">
        <f t="shared" si="107"/>
        <v>0</v>
      </c>
      <c r="AH226">
        <f t="shared" si="108"/>
        <v>0</v>
      </c>
      <c r="AI226">
        <f t="shared" si="109"/>
        <v>0</v>
      </c>
      <c r="AJ226">
        <f t="shared" si="110"/>
        <v>0</v>
      </c>
      <c r="AK226">
        <f t="shared" si="111"/>
        <v>0</v>
      </c>
      <c r="AM226">
        <f t="shared" si="112"/>
        <v>0.52</v>
      </c>
      <c r="AN226">
        <f t="shared" si="113"/>
        <v>1419220000</v>
      </c>
      <c r="AO226">
        <f t="shared" si="114"/>
        <v>227</v>
      </c>
      <c r="AP226">
        <f t="shared" si="115"/>
        <v>25077880</v>
      </c>
      <c r="AQ226">
        <f t="shared" si="116"/>
        <v>71.06</v>
      </c>
      <c r="AR226">
        <f t="shared" si="117"/>
        <v>580410090</v>
      </c>
      <c r="AS226">
        <f t="shared" si="118"/>
        <v>30.88</v>
      </c>
      <c r="AT226">
        <f t="shared" si="119"/>
        <v>96242900</v>
      </c>
      <c r="AU226">
        <f t="shared" si="120"/>
        <v>38.07</v>
      </c>
      <c r="AV226">
        <f t="shared" si="121"/>
        <v>11511200</v>
      </c>
    </row>
    <row r="227" spans="1:48" x14ac:dyDescent="0.3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  <c r="O227">
        <v>39.549999999999997</v>
      </c>
      <c r="P227">
        <v>8621200</v>
      </c>
      <c r="R227">
        <f t="shared" si="92"/>
        <v>0</v>
      </c>
      <c r="S227">
        <f t="shared" si="93"/>
        <v>0</v>
      </c>
      <c r="T227">
        <f t="shared" si="94"/>
        <v>0</v>
      </c>
      <c r="U227">
        <f t="shared" si="95"/>
        <v>0</v>
      </c>
      <c r="V227">
        <f t="shared" si="96"/>
        <v>0</v>
      </c>
      <c r="W227">
        <f t="shared" si="97"/>
        <v>0</v>
      </c>
      <c r="X227">
        <f t="shared" si="98"/>
        <v>0</v>
      </c>
      <c r="Y227">
        <f t="shared" si="99"/>
        <v>0</v>
      </c>
      <c r="Z227">
        <f t="shared" si="100"/>
        <v>0</v>
      </c>
      <c r="AA227">
        <f t="shared" si="101"/>
        <v>0</v>
      </c>
      <c r="AB227">
        <f t="shared" si="102"/>
        <v>0</v>
      </c>
      <c r="AC227">
        <f t="shared" si="103"/>
        <v>0</v>
      </c>
      <c r="AD227">
        <f t="shared" si="104"/>
        <v>0</v>
      </c>
      <c r="AE227">
        <f t="shared" si="105"/>
        <v>0</v>
      </c>
      <c r="AF227">
        <f t="shared" si="106"/>
        <v>0</v>
      </c>
      <c r="AG227">
        <f t="shared" si="107"/>
        <v>0</v>
      </c>
      <c r="AH227">
        <f t="shared" si="108"/>
        <v>0</v>
      </c>
      <c r="AI227">
        <f t="shared" si="109"/>
        <v>0</v>
      </c>
      <c r="AJ227">
        <f t="shared" si="110"/>
        <v>0</v>
      </c>
      <c r="AK227">
        <f t="shared" si="111"/>
        <v>0</v>
      </c>
      <c r="AM227">
        <f t="shared" si="112"/>
        <v>0.53590000000000004</v>
      </c>
      <c r="AN227">
        <f t="shared" si="113"/>
        <v>2363249000</v>
      </c>
      <c r="AO227">
        <f t="shared" si="114"/>
        <v>232</v>
      </c>
      <c r="AP227">
        <f t="shared" si="115"/>
        <v>20672340</v>
      </c>
      <c r="AQ227">
        <f t="shared" si="116"/>
        <v>75.52</v>
      </c>
      <c r="AR227">
        <f t="shared" si="117"/>
        <v>566652460</v>
      </c>
      <c r="AS227">
        <f t="shared" si="118"/>
        <v>32.659999999999997</v>
      </c>
      <c r="AT227">
        <f t="shared" si="119"/>
        <v>142966200</v>
      </c>
      <c r="AU227">
        <f t="shared" si="120"/>
        <v>39.549999999999997</v>
      </c>
      <c r="AV227">
        <f t="shared" si="121"/>
        <v>8621200</v>
      </c>
    </row>
    <row r="228" spans="1:48" x14ac:dyDescent="0.3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  <c r="O228">
        <v>39.130000000000003</v>
      </c>
      <c r="P228">
        <v>8094300</v>
      </c>
      <c r="R228">
        <f t="shared" si="92"/>
        <v>0</v>
      </c>
      <c r="S228">
        <f t="shared" si="93"/>
        <v>0</v>
      </c>
      <c r="T228">
        <f t="shared" si="94"/>
        <v>0</v>
      </c>
      <c r="U228">
        <f t="shared" si="95"/>
        <v>0</v>
      </c>
      <c r="V228">
        <f t="shared" si="96"/>
        <v>0</v>
      </c>
      <c r="W228">
        <f t="shared" si="97"/>
        <v>0</v>
      </c>
      <c r="X228">
        <f t="shared" si="98"/>
        <v>0</v>
      </c>
      <c r="Y228">
        <f t="shared" si="99"/>
        <v>0</v>
      </c>
      <c r="Z228">
        <f t="shared" si="100"/>
        <v>0</v>
      </c>
      <c r="AA228">
        <f t="shared" si="101"/>
        <v>0</v>
      </c>
      <c r="AB228">
        <f t="shared" si="102"/>
        <v>0</v>
      </c>
      <c r="AC228">
        <f t="shared" si="103"/>
        <v>0</v>
      </c>
      <c r="AD228">
        <f t="shared" si="104"/>
        <v>0</v>
      </c>
      <c r="AE228">
        <f t="shared" si="105"/>
        <v>0</v>
      </c>
      <c r="AF228">
        <f t="shared" si="106"/>
        <v>0</v>
      </c>
      <c r="AG228">
        <f t="shared" si="107"/>
        <v>0</v>
      </c>
      <c r="AH228">
        <f t="shared" si="108"/>
        <v>0</v>
      </c>
      <c r="AI228">
        <f t="shared" si="109"/>
        <v>0</v>
      </c>
      <c r="AJ228">
        <f t="shared" si="110"/>
        <v>0</v>
      </c>
      <c r="AK228">
        <f t="shared" si="111"/>
        <v>0</v>
      </c>
      <c r="AM228">
        <f t="shared" si="112"/>
        <v>0.51539999999999997</v>
      </c>
      <c r="AN228">
        <f t="shared" si="113"/>
        <v>1409432000</v>
      </c>
      <c r="AO228">
        <f t="shared" si="114"/>
        <v>220.6</v>
      </c>
      <c r="AP228">
        <f t="shared" si="115"/>
        <v>20055390</v>
      </c>
      <c r="AQ228">
        <f t="shared" si="116"/>
        <v>70.45</v>
      </c>
      <c r="AR228">
        <f t="shared" si="117"/>
        <v>523054780</v>
      </c>
      <c r="AS228">
        <f t="shared" si="118"/>
        <v>31.05</v>
      </c>
      <c r="AT228">
        <f t="shared" si="119"/>
        <v>88100900</v>
      </c>
      <c r="AU228">
        <f t="shared" si="120"/>
        <v>39.130000000000003</v>
      </c>
      <c r="AV228">
        <f t="shared" si="121"/>
        <v>8094300</v>
      </c>
    </row>
    <row r="229" spans="1:48" x14ac:dyDescent="0.3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  <c r="O229">
        <v>39.35</v>
      </c>
      <c r="P229">
        <v>10937200</v>
      </c>
      <c r="R229">
        <f t="shared" si="92"/>
        <v>0</v>
      </c>
      <c r="S229">
        <f t="shared" si="93"/>
        <v>0</v>
      </c>
      <c r="T229">
        <f t="shared" si="94"/>
        <v>0</v>
      </c>
      <c r="U229">
        <f t="shared" si="95"/>
        <v>0</v>
      </c>
      <c r="V229">
        <f t="shared" si="96"/>
        <v>0</v>
      </c>
      <c r="W229">
        <f t="shared" si="97"/>
        <v>0</v>
      </c>
      <c r="X229">
        <f t="shared" si="98"/>
        <v>0</v>
      </c>
      <c r="Y229">
        <f t="shared" si="99"/>
        <v>0</v>
      </c>
      <c r="Z229">
        <f t="shared" si="100"/>
        <v>0</v>
      </c>
      <c r="AA229">
        <f t="shared" si="101"/>
        <v>0</v>
      </c>
      <c r="AB229">
        <f t="shared" si="102"/>
        <v>0</v>
      </c>
      <c r="AC229">
        <f t="shared" si="103"/>
        <v>0</v>
      </c>
      <c r="AD229">
        <f t="shared" si="104"/>
        <v>0</v>
      </c>
      <c r="AE229">
        <f t="shared" si="105"/>
        <v>0</v>
      </c>
      <c r="AF229">
        <f t="shared" si="106"/>
        <v>0</v>
      </c>
      <c r="AG229">
        <f t="shared" si="107"/>
        <v>0</v>
      </c>
      <c r="AH229">
        <f t="shared" si="108"/>
        <v>0</v>
      </c>
      <c r="AI229">
        <f t="shared" si="109"/>
        <v>0</v>
      </c>
      <c r="AJ229">
        <f t="shared" si="110"/>
        <v>0</v>
      </c>
      <c r="AK229">
        <f t="shared" si="111"/>
        <v>0</v>
      </c>
      <c r="AM229">
        <f t="shared" si="112"/>
        <v>0.53490000000000004</v>
      </c>
      <c r="AN229">
        <f t="shared" si="113"/>
        <v>1683722000</v>
      </c>
      <c r="AO229">
        <f t="shared" si="114"/>
        <v>236.7</v>
      </c>
      <c r="AP229">
        <f t="shared" si="115"/>
        <v>25788210</v>
      </c>
      <c r="AQ229">
        <f t="shared" si="116"/>
        <v>72.3</v>
      </c>
      <c r="AR229">
        <f t="shared" si="117"/>
        <v>775199000</v>
      </c>
      <c r="AS229">
        <f t="shared" si="118"/>
        <v>33.994999999999997</v>
      </c>
      <c r="AT229">
        <f t="shared" si="119"/>
        <v>146067000</v>
      </c>
      <c r="AU229">
        <f t="shared" si="120"/>
        <v>39.35</v>
      </c>
      <c r="AV229">
        <f t="shared" si="121"/>
        <v>10937200</v>
      </c>
    </row>
    <row r="230" spans="1:48" x14ac:dyDescent="0.3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  <c r="O230">
        <v>40.520000000000003</v>
      </c>
      <c r="P230">
        <v>12585600</v>
      </c>
      <c r="R230">
        <f t="shared" si="92"/>
        <v>0</v>
      </c>
      <c r="S230">
        <f t="shared" si="93"/>
        <v>0</v>
      </c>
      <c r="T230">
        <f t="shared" si="94"/>
        <v>0</v>
      </c>
      <c r="U230">
        <f t="shared" si="95"/>
        <v>0</v>
      </c>
      <c r="V230">
        <f t="shared" si="96"/>
        <v>0</v>
      </c>
      <c r="W230">
        <f t="shared" si="97"/>
        <v>0</v>
      </c>
      <c r="X230">
        <f t="shared" si="98"/>
        <v>0</v>
      </c>
      <c r="Y230">
        <f t="shared" si="99"/>
        <v>0</v>
      </c>
      <c r="Z230">
        <f t="shared" si="100"/>
        <v>0</v>
      </c>
      <c r="AA230">
        <f t="shared" si="101"/>
        <v>0</v>
      </c>
      <c r="AB230">
        <f t="shared" si="102"/>
        <v>0</v>
      </c>
      <c r="AC230">
        <f t="shared" si="103"/>
        <v>0</v>
      </c>
      <c r="AD230">
        <f t="shared" si="104"/>
        <v>0</v>
      </c>
      <c r="AE230">
        <f t="shared" si="105"/>
        <v>0</v>
      </c>
      <c r="AF230">
        <f t="shared" si="106"/>
        <v>0</v>
      </c>
      <c r="AG230">
        <f t="shared" si="107"/>
        <v>0</v>
      </c>
      <c r="AH230">
        <f t="shared" si="108"/>
        <v>0</v>
      </c>
      <c r="AI230">
        <f t="shared" si="109"/>
        <v>0</v>
      </c>
      <c r="AJ230">
        <f t="shared" si="110"/>
        <v>0</v>
      </c>
      <c r="AK230">
        <f t="shared" si="111"/>
        <v>0</v>
      </c>
      <c r="AM230">
        <f t="shared" si="112"/>
        <v>0.53739999999999999</v>
      </c>
      <c r="AN230">
        <f t="shared" si="113"/>
        <v>1531583000</v>
      </c>
      <c r="AO230">
        <f t="shared" si="114"/>
        <v>235.55</v>
      </c>
      <c r="AP230">
        <f t="shared" si="115"/>
        <v>17599430</v>
      </c>
      <c r="AQ230">
        <f t="shared" si="116"/>
        <v>74.2</v>
      </c>
      <c r="AR230">
        <f t="shared" si="117"/>
        <v>537162570</v>
      </c>
      <c r="AS230">
        <f t="shared" si="118"/>
        <v>33.905000000000001</v>
      </c>
      <c r="AT230">
        <f t="shared" si="119"/>
        <v>100982600</v>
      </c>
      <c r="AU230">
        <f t="shared" si="120"/>
        <v>40.520000000000003</v>
      </c>
      <c r="AV230">
        <f t="shared" si="121"/>
        <v>12585600</v>
      </c>
    </row>
    <row r="231" spans="1:48" x14ac:dyDescent="0.3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  <c r="O231">
        <v>39.869999999999997</v>
      </c>
      <c r="P231">
        <v>4691900</v>
      </c>
      <c r="R231">
        <f t="shared" si="92"/>
        <v>0</v>
      </c>
      <c r="S231">
        <f t="shared" si="93"/>
        <v>0</v>
      </c>
      <c r="T231">
        <f t="shared" si="94"/>
        <v>0</v>
      </c>
      <c r="U231">
        <f t="shared" si="95"/>
        <v>0</v>
      </c>
      <c r="V231">
        <f t="shared" si="96"/>
        <v>0</v>
      </c>
      <c r="W231">
        <f t="shared" si="97"/>
        <v>0</v>
      </c>
      <c r="X231">
        <f t="shared" si="98"/>
        <v>0</v>
      </c>
      <c r="Y231">
        <f t="shared" si="99"/>
        <v>0</v>
      </c>
      <c r="Z231">
        <f t="shared" si="100"/>
        <v>0</v>
      </c>
      <c r="AA231">
        <f t="shared" si="101"/>
        <v>0</v>
      </c>
      <c r="AB231">
        <f t="shared" si="102"/>
        <v>0</v>
      </c>
      <c r="AC231">
        <f t="shared" si="103"/>
        <v>0</v>
      </c>
      <c r="AD231">
        <f t="shared" si="104"/>
        <v>0</v>
      </c>
      <c r="AE231">
        <f t="shared" si="105"/>
        <v>0</v>
      </c>
      <c r="AF231">
        <f t="shared" si="106"/>
        <v>0</v>
      </c>
      <c r="AG231">
        <f t="shared" si="107"/>
        <v>0</v>
      </c>
      <c r="AH231">
        <f t="shared" si="108"/>
        <v>0</v>
      </c>
      <c r="AI231">
        <f t="shared" si="109"/>
        <v>0</v>
      </c>
      <c r="AJ231">
        <f t="shared" si="110"/>
        <v>0</v>
      </c>
      <c r="AK231">
        <f t="shared" si="111"/>
        <v>0</v>
      </c>
      <c r="AM231">
        <f t="shared" si="112"/>
        <v>0.53600000000000003</v>
      </c>
      <c r="AN231">
        <f t="shared" si="113"/>
        <v>1544464000</v>
      </c>
      <c r="AO231">
        <f t="shared" si="114"/>
        <v>246.6</v>
      </c>
      <c r="AP231">
        <f t="shared" si="115"/>
        <v>21037870</v>
      </c>
      <c r="AQ231">
        <f t="shared" si="116"/>
        <v>74.430000000000007</v>
      </c>
      <c r="AR231">
        <f t="shared" si="117"/>
        <v>446886820</v>
      </c>
      <c r="AS231">
        <f t="shared" si="118"/>
        <v>35.299999999999997</v>
      </c>
      <c r="AT231">
        <f t="shared" si="119"/>
        <v>119264200</v>
      </c>
      <c r="AU231">
        <f t="shared" si="120"/>
        <v>39.869999999999997</v>
      </c>
      <c r="AV231">
        <f t="shared" si="121"/>
        <v>4691900</v>
      </c>
    </row>
    <row r="232" spans="1:48" x14ac:dyDescent="0.3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  <c r="O232">
        <v>39</v>
      </c>
      <c r="P232">
        <v>4639300</v>
      </c>
      <c r="R232">
        <f t="shared" si="92"/>
        <v>0</v>
      </c>
      <c r="S232">
        <f t="shared" si="93"/>
        <v>0</v>
      </c>
      <c r="T232">
        <f t="shared" si="94"/>
        <v>0</v>
      </c>
      <c r="U232">
        <f t="shared" si="95"/>
        <v>0</v>
      </c>
      <c r="V232">
        <f t="shared" si="96"/>
        <v>0</v>
      </c>
      <c r="W232">
        <f t="shared" si="97"/>
        <v>0</v>
      </c>
      <c r="X232">
        <f t="shared" si="98"/>
        <v>0</v>
      </c>
      <c r="Y232">
        <f t="shared" si="99"/>
        <v>0</v>
      </c>
      <c r="Z232">
        <f t="shared" si="100"/>
        <v>0</v>
      </c>
      <c r="AA232">
        <f t="shared" si="101"/>
        <v>0</v>
      </c>
      <c r="AB232">
        <f t="shared" si="102"/>
        <v>0</v>
      </c>
      <c r="AC232">
        <f t="shared" si="103"/>
        <v>0</v>
      </c>
      <c r="AD232">
        <f t="shared" si="104"/>
        <v>0</v>
      </c>
      <c r="AE232">
        <f t="shared" si="105"/>
        <v>0</v>
      </c>
      <c r="AF232">
        <f t="shared" si="106"/>
        <v>0</v>
      </c>
      <c r="AG232">
        <f t="shared" si="107"/>
        <v>0</v>
      </c>
      <c r="AH232">
        <f t="shared" si="108"/>
        <v>0</v>
      </c>
      <c r="AI232">
        <f t="shared" si="109"/>
        <v>0</v>
      </c>
      <c r="AJ232">
        <f t="shared" si="110"/>
        <v>0</v>
      </c>
      <c r="AK232">
        <f t="shared" si="111"/>
        <v>0</v>
      </c>
      <c r="AM232">
        <f t="shared" si="112"/>
        <v>0.52059999999999995</v>
      </c>
      <c r="AN232">
        <f t="shared" si="113"/>
        <v>1506750000</v>
      </c>
      <c r="AO232">
        <f t="shared" si="114"/>
        <v>235.25</v>
      </c>
      <c r="AP232">
        <f t="shared" si="115"/>
        <v>17273910</v>
      </c>
      <c r="AQ232">
        <f t="shared" si="116"/>
        <v>69.86</v>
      </c>
      <c r="AR232">
        <f t="shared" si="117"/>
        <v>513248150</v>
      </c>
      <c r="AS232">
        <f t="shared" si="118"/>
        <v>33.06</v>
      </c>
      <c r="AT232">
        <f t="shared" si="119"/>
        <v>139546500</v>
      </c>
      <c r="AU232">
        <f t="shared" si="120"/>
        <v>39</v>
      </c>
      <c r="AV232">
        <f t="shared" si="121"/>
        <v>4639300</v>
      </c>
    </row>
    <row r="233" spans="1:48" x14ac:dyDescent="0.3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  <c r="O233">
        <v>39.04</v>
      </c>
      <c r="P233">
        <v>8332600</v>
      </c>
      <c r="R233">
        <f t="shared" si="92"/>
        <v>0</v>
      </c>
      <c r="S233">
        <f t="shared" si="93"/>
        <v>0</v>
      </c>
      <c r="T233">
        <f t="shared" si="94"/>
        <v>0</v>
      </c>
      <c r="U233">
        <f t="shared" si="95"/>
        <v>0</v>
      </c>
      <c r="V233">
        <f t="shared" si="96"/>
        <v>0</v>
      </c>
      <c r="W233">
        <f t="shared" si="97"/>
        <v>0</v>
      </c>
      <c r="X233">
        <f t="shared" si="98"/>
        <v>0</v>
      </c>
      <c r="Y233">
        <f t="shared" si="99"/>
        <v>0</v>
      </c>
      <c r="Z233">
        <f t="shared" si="100"/>
        <v>0</v>
      </c>
      <c r="AA233">
        <f t="shared" si="101"/>
        <v>0</v>
      </c>
      <c r="AB233">
        <f t="shared" si="102"/>
        <v>0</v>
      </c>
      <c r="AC233">
        <f t="shared" si="103"/>
        <v>0</v>
      </c>
      <c r="AD233">
        <f t="shared" si="104"/>
        <v>0</v>
      </c>
      <c r="AE233">
        <f t="shared" si="105"/>
        <v>0</v>
      </c>
      <c r="AF233">
        <f t="shared" si="106"/>
        <v>0</v>
      </c>
      <c r="AG233">
        <f t="shared" si="107"/>
        <v>0</v>
      </c>
      <c r="AH233">
        <f t="shared" si="108"/>
        <v>0</v>
      </c>
      <c r="AI233">
        <f t="shared" si="109"/>
        <v>0</v>
      </c>
      <c r="AJ233">
        <f t="shared" si="110"/>
        <v>0</v>
      </c>
      <c r="AK233">
        <f t="shared" si="111"/>
        <v>0</v>
      </c>
      <c r="AM233">
        <f t="shared" si="112"/>
        <v>0.53280000000000005</v>
      </c>
      <c r="AN233">
        <f t="shared" si="113"/>
        <v>2462805000</v>
      </c>
      <c r="AO233">
        <f t="shared" si="114"/>
        <v>246.35</v>
      </c>
      <c r="AP233">
        <f t="shared" si="115"/>
        <v>33309320</v>
      </c>
      <c r="AQ233">
        <f t="shared" si="116"/>
        <v>74.819999999999993</v>
      </c>
      <c r="AR233">
        <f t="shared" si="117"/>
        <v>834022450</v>
      </c>
      <c r="AS233">
        <f t="shared" si="118"/>
        <v>34.825000000000003</v>
      </c>
      <c r="AT233">
        <f t="shared" si="119"/>
        <v>173941600</v>
      </c>
      <c r="AU233">
        <f t="shared" si="120"/>
        <v>39.04</v>
      </c>
      <c r="AV233">
        <f t="shared" si="121"/>
        <v>8332600</v>
      </c>
    </row>
    <row r="234" spans="1:48" x14ac:dyDescent="0.3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  <c r="O234">
        <v>34.85</v>
      </c>
      <c r="P234">
        <v>67804500</v>
      </c>
      <c r="R234">
        <f t="shared" si="92"/>
        <v>0</v>
      </c>
      <c r="S234">
        <f t="shared" si="93"/>
        <v>0</v>
      </c>
      <c r="T234">
        <f t="shared" si="94"/>
        <v>0</v>
      </c>
      <c r="U234">
        <f t="shared" si="95"/>
        <v>0</v>
      </c>
      <c r="V234">
        <f t="shared" si="96"/>
        <v>0</v>
      </c>
      <c r="W234">
        <f t="shared" si="97"/>
        <v>0</v>
      </c>
      <c r="X234">
        <f t="shared" si="98"/>
        <v>0</v>
      </c>
      <c r="Y234">
        <f t="shared" si="99"/>
        <v>0</v>
      </c>
      <c r="Z234">
        <f t="shared" si="100"/>
        <v>0</v>
      </c>
      <c r="AA234">
        <f t="shared" si="101"/>
        <v>0</v>
      </c>
      <c r="AB234">
        <f t="shared" si="102"/>
        <v>0</v>
      </c>
      <c r="AC234">
        <f t="shared" si="103"/>
        <v>0</v>
      </c>
      <c r="AD234">
        <f t="shared" si="104"/>
        <v>0</v>
      </c>
      <c r="AE234">
        <f t="shared" si="105"/>
        <v>0</v>
      </c>
      <c r="AF234">
        <f t="shared" si="106"/>
        <v>0</v>
      </c>
      <c r="AG234">
        <f t="shared" si="107"/>
        <v>0</v>
      </c>
      <c r="AH234">
        <f t="shared" si="108"/>
        <v>0</v>
      </c>
      <c r="AI234">
        <f t="shared" si="109"/>
        <v>1</v>
      </c>
      <c r="AJ234">
        <f t="shared" si="110"/>
        <v>0</v>
      </c>
      <c r="AK234">
        <f t="shared" si="111"/>
        <v>0</v>
      </c>
      <c r="AM234">
        <f t="shared" si="112"/>
        <v>0.55059999999999998</v>
      </c>
      <c r="AN234">
        <f t="shared" si="113"/>
        <v>1410493000</v>
      </c>
      <c r="AO234">
        <f t="shared" si="114"/>
        <v>244.35</v>
      </c>
      <c r="AP234">
        <f t="shared" si="115"/>
        <v>28783020</v>
      </c>
      <c r="AQ234">
        <f t="shared" si="116"/>
        <v>73.959999999999994</v>
      </c>
      <c r="AR234">
        <f t="shared" si="117"/>
        <v>611596770</v>
      </c>
      <c r="AS234">
        <f t="shared" si="118"/>
        <v>34.1</v>
      </c>
      <c r="AT234">
        <f t="shared" si="119"/>
        <v>116817500</v>
      </c>
      <c r="AU234">
        <f t="shared" si="120"/>
        <v>34.85</v>
      </c>
      <c r="AV234">
        <f t="shared" si="121"/>
        <v>51857700</v>
      </c>
    </row>
    <row r="235" spans="1:48" x14ac:dyDescent="0.3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  <c r="O235">
        <v>35.549999999999997</v>
      </c>
      <c r="P235">
        <v>62715600</v>
      </c>
      <c r="R235">
        <f t="shared" si="92"/>
        <v>0</v>
      </c>
      <c r="S235">
        <f t="shared" si="93"/>
        <v>0</v>
      </c>
      <c r="T235">
        <f t="shared" si="94"/>
        <v>0</v>
      </c>
      <c r="U235">
        <f t="shared" si="95"/>
        <v>0</v>
      </c>
      <c r="V235">
        <f t="shared" si="96"/>
        <v>0</v>
      </c>
      <c r="W235">
        <f t="shared" si="97"/>
        <v>0</v>
      </c>
      <c r="X235">
        <f t="shared" si="98"/>
        <v>0</v>
      </c>
      <c r="Y235">
        <f t="shared" si="99"/>
        <v>0</v>
      </c>
      <c r="Z235">
        <f t="shared" si="100"/>
        <v>0</v>
      </c>
      <c r="AA235">
        <f t="shared" si="101"/>
        <v>0</v>
      </c>
      <c r="AB235">
        <f t="shared" si="102"/>
        <v>0</v>
      </c>
      <c r="AC235">
        <f t="shared" si="103"/>
        <v>0</v>
      </c>
      <c r="AD235">
        <f t="shared" si="104"/>
        <v>0</v>
      </c>
      <c r="AE235">
        <f t="shared" si="105"/>
        <v>0</v>
      </c>
      <c r="AF235">
        <f t="shared" si="106"/>
        <v>0</v>
      </c>
      <c r="AG235">
        <f t="shared" si="107"/>
        <v>0</v>
      </c>
      <c r="AH235">
        <f t="shared" si="108"/>
        <v>0</v>
      </c>
      <c r="AI235">
        <f t="shared" si="109"/>
        <v>1</v>
      </c>
      <c r="AJ235">
        <f t="shared" si="110"/>
        <v>0</v>
      </c>
      <c r="AK235">
        <f t="shared" si="111"/>
        <v>0</v>
      </c>
      <c r="AM235">
        <f t="shared" si="112"/>
        <v>0.5655</v>
      </c>
      <c r="AN235">
        <f t="shared" si="113"/>
        <v>1703037000</v>
      </c>
      <c r="AO235">
        <f t="shared" si="114"/>
        <v>245.9</v>
      </c>
      <c r="AP235">
        <f t="shared" si="115"/>
        <v>17733030</v>
      </c>
      <c r="AQ235">
        <f t="shared" si="116"/>
        <v>74.099999999999994</v>
      </c>
      <c r="AR235">
        <f t="shared" si="117"/>
        <v>384126700</v>
      </c>
      <c r="AS235">
        <f t="shared" si="118"/>
        <v>35.24</v>
      </c>
      <c r="AT235">
        <f t="shared" si="119"/>
        <v>79122500</v>
      </c>
      <c r="AU235">
        <f t="shared" si="120"/>
        <v>35.549999999999997</v>
      </c>
      <c r="AV235">
        <f t="shared" si="121"/>
        <v>51857700</v>
      </c>
    </row>
    <row r="236" spans="1:48" x14ac:dyDescent="0.3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  <c r="O236">
        <v>36.53</v>
      </c>
      <c r="P236">
        <v>24442500</v>
      </c>
      <c r="R236">
        <f t="shared" si="92"/>
        <v>0</v>
      </c>
      <c r="S236">
        <f t="shared" si="93"/>
        <v>0</v>
      </c>
      <c r="T236">
        <f t="shared" si="94"/>
        <v>0</v>
      </c>
      <c r="U236">
        <f t="shared" si="95"/>
        <v>0</v>
      </c>
      <c r="V236">
        <f t="shared" si="96"/>
        <v>0</v>
      </c>
      <c r="W236">
        <f t="shared" si="97"/>
        <v>0</v>
      </c>
      <c r="X236">
        <f t="shared" si="98"/>
        <v>0</v>
      </c>
      <c r="Y236">
        <f t="shared" si="99"/>
        <v>0</v>
      </c>
      <c r="Z236">
        <f t="shared" si="100"/>
        <v>0</v>
      </c>
      <c r="AA236">
        <f t="shared" si="101"/>
        <v>0</v>
      </c>
      <c r="AB236">
        <f t="shared" si="102"/>
        <v>0</v>
      </c>
      <c r="AC236">
        <f t="shared" si="103"/>
        <v>0</v>
      </c>
      <c r="AD236">
        <f t="shared" si="104"/>
        <v>0</v>
      </c>
      <c r="AE236">
        <f t="shared" si="105"/>
        <v>0</v>
      </c>
      <c r="AF236">
        <f t="shared" si="106"/>
        <v>0</v>
      </c>
      <c r="AG236">
        <f t="shared" si="107"/>
        <v>0</v>
      </c>
      <c r="AH236">
        <f t="shared" si="108"/>
        <v>0</v>
      </c>
      <c r="AI236">
        <f t="shared" si="109"/>
        <v>0</v>
      </c>
      <c r="AJ236">
        <f t="shared" si="110"/>
        <v>0</v>
      </c>
      <c r="AK236">
        <f t="shared" si="111"/>
        <v>0</v>
      </c>
      <c r="AM236">
        <f t="shared" si="112"/>
        <v>0.61499999999999999</v>
      </c>
      <c r="AN236">
        <f t="shared" si="113"/>
        <v>2257570000</v>
      </c>
      <c r="AO236">
        <f t="shared" si="114"/>
        <v>256</v>
      </c>
      <c r="AP236">
        <f t="shared" si="115"/>
        <v>23035540</v>
      </c>
      <c r="AQ236">
        <f t="shared" si="116"/>
        <v>75.5</v>
      </c>
      <c r="AR236">
        <f t="shared" si="117"/>
        <v>461570990</v>
      </c>
      <c r="AS236">
        <f t="shared" si="118"/>
        <v>34.200000000000003</v>
      </c>
      <c r="AT236">
        <f t="shared" si="119"/>
        <v>100450300</v>
      </c>
      <c r="AU236">
        <f t="shared" si="120"/>
        <v>36.53</v>
      </c>
      <c r="AV236">
        <f t="shared" si="121"/>
        <v>24442500</v>
      </c>
    </row>
    <row r="237" spans="1:48" x14ac:dyDescent="0.3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  <c r="O237">
        <v>35.33</v>
      </c>
      <c r="P237">
        <v>11196200</v>
      </c>
      <c r="R237">
        <f t="shared" si="92"/>
        <v>0</v>
      </c>
      <c r="S237">
        <f t="shared" si="93"/>
        <v>0</v>
      </c>
      <c r="T237">
        <f t="shared" si="94"/>
        <v>0</v>
      </c>
      <c r="U237">
        <f t="shared" si="95"/>
        <v>0</v>
      </c>
      <c r="V237">
        <f t="shared" si="96"/>
        <v>0</v>
      </c>
      <c r="W237">
        <f t="shared" si="97"/>
        <v>0</v>
      </c>
      <c r="X237">
        <f t="shared" si="98"/>
        <v>0</v>
      </c>
      <c r="Y237">
        <f t="shared" si="99"/>
        <v>0</v>
      </c>
      <c r="Z237">
        <f t="shared" si="100"/>
        <v>0</v>
      </c>
      <c r="AA237">
        <f t="shared" si="101"/>
        <v>0</v>
      </c>
      <c r="AB237">
        <f t="shared" si="102"/>
        <v>0</v>
      </c>
      <c r="AC237">
        <f t="shared" si="103"/>
        <v>0</v>
      </c>
      <c r="AD237">
        <f t="shared" si="104"/>
        <v>0</v>
      </c>
      <c r="AE237">
        <f t="shared" si="105"/>
        <v>0</v>
      </c>
      <c r="AF237">
        <f t="shared" si="106"/>
        <v>0</v>
      </c>
      <c r="AG237">
        <f t="shared" si="107"/>
        <v>0</v>
      </c>
      <c r="AH237">
        <f t="shared" si="108"/>
        <v>0</v>
      </c>
      <c r="AI237">
        <f t="shared" si="109"/>
        <v>0</v>
      </c>
      <c r="AJ237">
        <f t="shared" si="110"/>
        <v>0</v>
      </c>
      <c r="AK237">
        <f t="shared" si="111"/>
        <v>0</v>
      </c>
      <c r="AM237">
        <f t="shared" si="112"/>
        <v>0.62239999999999995</v>
      </c>
      <c r="AN237">
        <f t="shared" si="113"/>
        <v>3161817000</v>
      </c>
      <c r="AO237">
        <f t="shared" si="114"/>
        <v>238.4</v>
      </c>
      <c r="AP237">
        <f t="shared" si="115"/>
        <v>29950350</v>
      </c>
      <c r="AQ237">
        <f t="shared" si="116"/>
        <v>74.97</v>
      </c>
      <c r="AR237">
        <f t="shared" si="117"/>
        <v>461626740</v>
      </c>
      <c r="AS237">
        <f t="shared" si="118"/>
        <v>33.674999999999997</v>
      </c>
      <c r="AT237">
        <f t="shared" si="119"/>
        <v>98780400</v>
      </c>
      <c r="AU237">
        <f t="shared" si="120"/>
        <v>35.33</v>
      </c>
      <c r="AV237">
        <f t="shared" si="121"/>
        <v>11196200</v>
      </c>
    </row>
    <row r="238" spans="1:48" x14ac:dyDescent="0.3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  <c r="O238">
        <v>38.799999999999997</v>
      </c>
      <c r="P238">
        <v>61616900</v>
      </c>
      <c r="R238">
        <f t="shared" si="92"/>
        <v>0</v>
      </c>
      <c r="S238">
        <f t="shared" si="93"/>
        <v>0</v>
      </c>
      <c r="T238">
        <f t="shared" si="94"/>
        <v>0</v>
      </c>
      <c r="U238">
        <f t="shared" si="95"/>
        <v>0</v>
      </c>
      <c r="V238">
        <f t="shared" si="96"/>
        <v>0</v>
      </c>
      <c r="W238">
        <f t="shared" si="97"/>
        <v>0</v>
      </c>
      <c r="X238">
        <f t="shared" si="98"/>
        <v>0</v>
      </c>
      <c r="Y238">
        <f t="shared" si="99"/>
        <v>0</v>
      </c>
      <c r="Z238">
        <f t="shared" si="100"/>
        <v>0</v>
      </c>
      <c r="AA238">
        <f t="shared" si="101"/>
        <v>0</v>
      </c>
      <c r="AB238">
        <f t="shared" si="102"/>
        <v>0</v>
      </c>
      <c r="AC238">
        <f t="shared" si="103"/>
        <v>0</v>
      </c>
      <c r="AD238">
        <f t="shared" si="104"/>
        <v>0</v>
      </c>
      <c r="AE238">
        <f t="shared" si="105"/>
        <v>0</v>
      </c>
      <c r="AF238">
        <f t="shared" si="106"/>
        <v>0</v>
      </c>
      <c r="AG238">
        <f t="shared" si="107"/>
        <v>0</v>
      </c>
      <c r="AH238">
        <f t="shared" si="108"/>
        <v>0</v>
      </c>
      <c r="AI238">
        <f t="shared" si="109"/>
        <v>1</v>
      </c>
      <c r="AJ238">
        <f t="shared" si="110"/>
        <v>0</v>
      </c>
      <c r="AK238">
        <f t="shared" si="111"/>
        <v>0</v>
      </c>
      <c r="AM238">
        <f t="shared" si="112"/>
        <v>0.58240000000000003</v>
      </c>
      <c r="AN238">
        <f t="shared" si="113"/>
        <v>1975392000</v>
      </c>
      <c r="AO238">
        <f t="shared" si="114"/>
        <v>234.6</v>
      </c>
      <c r="AP238">
        <f t="shared" si="115"/>
        <v>20461860</v>
      </c>
      <c r="AQ238">
        <f t="shared" si="116"/>
        <v>73.8</v>
      </c>
      <c r="AR238">
        <f t="shared" si="117"/>
        <v>446594780</v>
      </c>
      <c r="AS238">
        <f t="shared" si="118"/>
        <v>33.299999999999997</v>
      </c>
      <c r="AT238">
        <f t="shared" si="119"/>
        <v>76636600</v>
      </c>
      <c r="AU238">
        <f t="shared" si="120"/>
        <v>38.799999999999997</v>
      </c>
      <c r="AV238">
        <f t="shared" si="121"/>
        <v>51857700</v>
      </c>
    </row>
    <row r="239" spans="1:48" x14ac:dyDescent="0.3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  <c r="O239">
        <v>43.31</v>
      </c>
      <c r="P239">
        <v>47142600</v>
      </c>
      <c r="R239">
        <f t="shared" si="92"/>
        <v>0</v>
      </c>
      <c r="S239">
        <f t="shared" si="93"/>
        <v>0</v>
      </c>
      <c r="T239">
        <f t="shared" si="94"/>
        <v>0</v>
      </c>
      <c r="U239">
        <f t="shared" si="95"/>
        <v>0</v>
      </c>
      <c r="V239">
        <f t="shared" si="96"/>
        <v>0</v>
      </c>
      <c r="W239">
        <f t="shared" si="97"/>
        <v>0</v>
      </c>
      <c r="X239">
        <f t="shared" si="98"/>
        <v>0</v>
      </c>
      <c r="Y239">
        <f t="shared" si="99"/>
        <v>0</v>
      </c>
      <c r="Z239">
        <f t="shared" si="100"/>
        <v>0</v>
      </c>
      <c r="AA239">
        <f t="shared" si="101"/>
        <v>0</v>
      </c>
      <c r="AB239">
        <f t="shared" si="102"/>
        <v>0</v>
      </c>
      <c r="AC239">
        <f t="shared" si="103"/>
        <v>0</v>
      </c>
      <c r="AD239">
        <f t="shared" si="104"/>
        <v>0</v>
      </c>
      <c r="AE239">
        <f t="shared" si="105"/>
        <v>0</v>
      </c>
      <c r="AF239">
        <f t="shared" si="106"/>
        <v>0</v>
      </c>
      <c r="AG239">
        <f t="shared" si="107"/>
        <v>0</v>
      </c>
      <c r="AH239">
        <f t="shared" si="108"/>
        <v>0</v>
      </c>
      <c r="AI239">
        <f t="shared" si="109"/>
        <v>0</v>
      </c>
      <c r="AJ239">
        <f t="shared" si="110"/>
        <v>0</v>
      </c>
      <c r="AK239">
        <f t="shared" si="111"/>
        <v>0</v>
      </c>
      <c r="AM239">
        <f t="shared" si="112"/>
        <v>0.61780000000000002</v>
      </c>
      <c r="AN239">
        <f t="shared" si="113"/>
        <v>1803321000</v>
      </c>
      <c r="AO239">
        <f t="shared" si="114"/>
        <v>267</v>
      </c>
      <c r="AP239">
        <f t="shared" si="115"/>
        <v>27898440</v>
      </c>
      <c r="AQ239">
        <f t="shared" si="116"/>
        <v>85.77</v>
      </c>
      <c r="AR239">
        <f t="shared" si="117"/>
        <v>822124430</v>
      </c>
      <c r="AS239">
        <f t="shared" si="118"/>
        <v>36.104999999999997</v>
      </c>
      <c r="AT239">
        <f t="shared" si="119"/>
        <v>110302100</v>
      </c>
      <c r="AU239">
        <f t="shared" si="120"/>
        <v>43.31</v>
      </c>
      <c r="AV239">
        <f t="shared" si="121"/>
        <v>47142600</v>
      </c>
    </row>
    <row r="240" spans="1:48" x14ac:dyDescent="0.3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  <c r="O240">
        <v>48.9</v>
      </c>
      <c r="P240">
        <v>79774300</v>
      </c>
      <c r="R240">
        <f t="shared" si="92"/>
        <v>0</v>
      </c>
      <c r="S240">
        <f t="shared" si="93"/>
        <v>0</v>
      </c>
      <c r="T240">
        <f t="shared" si="94"/>
        <v>0</v>
      </c>
      <c r="U240">
        <f t="shared" si="95"/>
        <v>0</v>
      </c>
      <c r="V240">
        <f t="shared" si="96"/>
        <v>0</v>
      </c>
      <c r="W240">
        <f t="shared" si="97"/>
        <v>0</v>
      </c>
      <c r="X240">
        <f t="shared" si="98"/>
        <v>0</v>
      </c>
      <c r="Y240">
        <f t="shared" si="99"/>
        <v>0</v>
      </c>
      <c r="Z240">
        <f t="shared" si="100"/>
        <v>0</v>
      </c>
      <c r="AA240">
        <f t="shared" si="101"/>
        <v>0</v>
      </c>
      <c r="AB240">
        <f t="shared" si="102"/>
        <v>0</v>
      </c>
      <c r="AC240">
        <f t="shared" si="103"/>
        <v>0</v>
      </c>
      <c r="AD240">
        <f t="shared" si="104"/>
        <v>0</v>
      </c>
      <c r="AE240">
        <f t="shared" si="105"/>
        <v>0</v>
      </c>
      <c r="AF240">
        <f t="shared" si="106"/>
        <v>0</v>
      </c>
      <c r="AG240">
        <f t="shared" si="107"/>
        <v>0</v>
      </c>
      <c r="AH240">
        <f t="shared" si="108"/>
        <v>0</v>
      </c>
      <c r="AI240">
        <f t="shared" si="109"/>
        <v>1</v>
      </c>
      <c r="AJ240">
        <f t="shared" si="110"/>
        <v>0</v>
      </c>
      <c r="AK240">
        <f t="shared" si="111"/>
        <v>0</v>
      </c>
      <c r="AM240">
        <f t="shared" si="112"/>
        <v>0.64100000000000001</v>
      </c>
      <c r="AN240">
        <f t="shared" si="113"/>
        <v>2761529000</v>
      </c>
      <c r="AO240">
        <f t="shared" si="114"/>
        <v>253.4</v>
      </c>
      <c r="AP240">
        <f t="shared" si="115"/>
        <v>25550220</v>
      </c>
      <c r="AQ240">
        <f t="shared" si="116"/>
        <v>88.52</v>
      </c>
      <c r="AR240">
        <f t="shared" si="117"/>
        <v>642128480</v>
      </c>
      <c r="AS240">
        <f t="shared" si="118"/>
        <v>35.479999999999997</v>
      </c>
      <c r="AT240">
        <f t="shared" si="119"/>
        <v>87410100</v>
      </c>
      <c r="AU240">
        <f t="shared" si="120"/>
        <v>48.9</v>
      </c>
      <c r="AV240">
        <f t="shared" si="121"/>
        <v>51857700</v>
      </c>
    </row>
    <row r="241" spans="1:48" x14ac:dyDescent="0.3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  <c r="O241">
        <v>48.26</v>
      </c>
      <c r="P241">
        <v>52448700</v>
      </c>
      <c r="R241">
        <f t="shared" si="92"/>
        <v>0</v>
      </c>
      <c r="S241">
        <f t="shared" si="93"/>
        <v>0</v>
      </c>
      <c r="T241">
        <f t="shared" si="94"/>
        <v>0</v>
      </c>
      <c r="U241">
        <f t="shared" si="95"/>
        <v>0</v>
      </c>
      <c r="V241">
        <f t="shared" si="96"/>
        <v>0</v>
      </c>
      <c r="W241">
        <f t="shared" si="97"/>
        <v>0</v>
      </c>
      <c r="X241">
        <f t="shared" si="98"/>
        <v>0</v>
      </c>
      <c r="Y241">
        <f t="shared" si="99"/>
        <v>0</v>
      </c>
      <c r="Z241">
        <f t="shared" si="100"/>
        <v>0</v>
      </c>
      <c r="AA241">
        <f t="shared" si="101"/>
        <v>0</v>
      </c>
      <c r="AB241">
        <f t="shared" si="102"/>
        <v>0</v>
      </c>
      <c r="AC241">
        <f t="shared" si="103"/>
        <v>0</v>
      </c>
      <c r="AD241">
        <f t="shared" si="104"/>
        <v>0</v>
      </c>
      <c r="AE241">
        <f t="shared" si="105"/>
        <v>0</v>
      </c>
      <c r="AF241">
        <f t="shared" si="106"/>
        <v>0</v>
      </c>
      <c r="AG241">
        <f t="shared" si="107"/>
        <v>0</v>
      </c>
      <c r="AH241">
        <f t="shared" si="108"/>
        <v>0</v>
      </c>
      <c r="AI241">
        <f t="shared" si="109"/>
        <v>1</v>
      </c>
      <c r="AJ241">
        <f t="shared" si="110"/>
        <v>0</v>
      </c>
      <c r="AK241">
        <f t="shared" si="111"/>
        <v>0</v>
      </c>
      <c r="AM241">
        <f t="shared" si="112"/>
        <v>0.67100000000000004</v>
      </c>
      <c r="AN241">
        <f t="shared" si="113"/>
        <v>3707279000</v>
      </c>
      <c r="AO241">
        <f t="shared" si="114"/>
        <v>253.5</v>
      </c>
      <c r="AP241">
        <f t="shared" si="115"/>
        <v>20877090</v>
      </c>
      <c r="AQ241">
        <f t="shared" si="116"/>
        <v>90.45</v>
      </c>
      <c r="AR241">
        <f t="shared" si="117"/>
        <v>554185250</v>
      </c>
      <c r="AS241">
        <f t="shared" si="118"/>
        <v>36.03</v>
      </c>
      <c r="AT241">
        <f t="shared" si="119"/>
        <v>71181100</v>
      </c>
      <c r="AU241">
        <f t="shared" si="120"/>
        <v>48.26</v>
      </c>
      <c r="AV241">
        <f t="shared" si="121"/>
        <v>51857700</v>
      </c>
    </row>
    <row r="242" spans="1:48" x14ac:dyDescent="0.3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  <c r="O242">
        <v>49</v>
      </c>
      <c r="P242">
        <v>23312600</v>
      </c>
      <c r="R242">
        <f t="shared" si="92"/>
        <v>0</v>
      </c>
      <c r="S242">
        <f t="shared" si="93"/>
        <v>0</v>
      </c>
      <c r="T242">
        <f t="shared" si="94"/>
        <v>0</v>
      </c>
      <c r="U242">
        <f t="shared" si="95"/>
        <v>0</v>
      </c>
      <c r="V242">
        <f t="shared" si="96"/>
        <v>0</v>
      </c>
      <c r="W242">
        <f t="shared" si="97"/>
        <v>0</v>
      </c>
      <c r="X242">
        <f t="shared" si="98"/>
        <v>0</v>
      </c>
      <c r="Y242">
        <f t="shared" si="99"/>
        <v>0</v>
      </c>
      <c r="Z242">
        <f t="shared" si="100"/>
        <v>0</v>
      </c>
      <c r="AA242">
        <f t="shared" si="101"/>
        <v>0</v>
      </c>
      <c r="AB242">
        <f t="shared" si="102"/>
        <v>0</v>
      </c>
      <c r="AC242">
        <f t="shared" si="103"/>
        <v>0</v>
      </c>
      <c r="AD242">
        <f t="shared" si="104"/>
        <v>0</v>
      </c>
      <c r="AE242">
        <f t="shared" si="105"/>
        <v>0</v>
      </c>
      <c r="AF242">
        <f t="shared" si="106"/>
        <v>0</v>
      </c>
      <c r="AG242">
        <f t="shared" si="107"/>
        <v>0</v>
      </c>
      <c r="AH242">
        <f t="shared" si="108"/>
        <v>0</v>
      </c>
      <c r="AI242">
        <f t="shared" si="109"/>
        <v>0</v>
      </c>
      <c r="AJ242">
        <f t="shared" si="110"/>
        <v>0</v>
      </c>
      <c r="AK242">
        <f t="shared" si="111"/>
        <v>0</v>
      </c>
      <c r="AM242">
        <f t="shared" si="112"/>
        <v>0.65100000000000002</v>
      </c>
      <c r="AN242">
        <f t="shared" si="113"/>
        <v>1623532000</v>
      </c>
      <c r="AO242">
        <f t="shared" si="114"/>
        <v>258.10000000000002</v>
      </c>
      <c r="AP242">
        <f t="shared" si="115"/>
        <v>21526440</v>
      </c>
      <c r="AQ242">
        <f t="shared" si="116"/>
        <v>90.53</v>
      </c>
      <c r="AR242">
        <f t="shared" si="117"/>
        <v>620522910</v>
      </c>
      <c r="AS242">
        <f t="shared" si="118"/>
        <v>35.784999999999997</v>
      </c>
      <c r="AT242">
        <f t="shared" si="119"/>
        <v>83928300</v>
      </c>
      <c r="AU242">
        <f t="shared" si="120"/>
        <v>49</v>
      </c>
      <c r="AV242">
        <f t="shared" si="121"/>
        <v>23312600</v>
      </c>
    </row>
    <row r="243" spans="1:48" x14ac:dyDescent="0.3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  <c r="O243">
        <v>51.94</v>
      </c>
      <c r="P243">
        <v>33516700</v>
      </c>
      <c r="R243">
        <f t="shared" si="92"/>
        <v>0</v>
      </c>
      <c r="S243">
        <f t="shared" si="93"/>
        <v>0</v>
      </c>
      <c r="T243">
        <f t="shared" si="94"/>
        <v>0</v>
      </c>
      <c r="U243">
        <f t="shared" si="95"/>
        <v>0</v>
      </c>
      <c r="V243">
        <f t="shared" si="96"/>
        <v>0</v>
      </c>
      <c r="W243">
        <f t="shared" si="97"/>
        <v>0</v>
      </c>
      <c r="X243">
        <f t="shared" si="98"/>
        <v>0</v>
      </c>
      <c r="Y243">
        <f t="shared" si="99"/>
        <v>0</v>
      </c>
      <c r="Z243">
        <f t="shared" si="100"/>
        <v>0</v>
      </c>
      <c r="AA243">
        <f t="shared" si="101"/>
        <v>0</v>
      </c>
      <c r="AB243">
        <f t="shared" si="102"/>
        <v>0</v>
      </c>
      <c r="AC243">
        <f t="shared" si="103"/>
        <v>0</v>
      </c>
      <c r="AD243">
        <f t="shared" si="104"/>
        <v>0</v>
      </c>
      <c r="AE243">
        <f t="shared" si="105"/>
        <v>0</v>
      </c>
      <c r="AF243">
        <f t="shared" si="106"/>
        <v>0</v>
      </c>
      <c r="AG243">
        <f t="shared" si="107"/>
        <v>0</v>
      </c>
      <c r="AH243">
        <f t="shared" si="108"/>
        <v>0</v>
      </c>
      <c r="AI243">
        <f t="shared" si="109"/>
        <v>0</v>
      </c>
      <c r="AJ243">
        <f t="shared" si="110"/>
        <v>0</v>
      </c>
      <c r="AK243">
        <f t="shared" si="111"/>
        <v>0</v>
      </c>
      <c r="AM243">
        <f t="shared" si="112"/>
        <v>0.64300000000000002</v>
      </c>
      <c r="AN243">
        <f t="shared" si="113"/>
        <v>1377176000</v>
      </c>
      <c r="AO243">
        <f t="shared" si="114"/>
        <v>264.75</v>
      </c>
      <c r="AP243">
        <f t="shared" si="115"/>
        <v>17717980</v>
      </c>
      <c r="AQ243">
        <f t="shared" si="116"/>
        <v>94.09</v>
      </c>
      <c r="AR243">
        <f t="shared" si="117"/>
        <v>480617350</v>
      </c>
      <c r="AS243">
        <f t="shared" si="118"/>
        <v>35.575000000000003</v>
      </c>
      <c r="AT243">
        <f t="shared" si="119"/>
        <v>57882000</v>
      </c>
      <c r="AU243">
        <f t="shared" si="120"/>
        <v>51.94</v>
      </c>
      <c r="AV243">
        <f t="shared" si="121"/>
        <v>33516700</v>
      </c>
    </row>
    <row r="244" spans="1:48" x14ac:dyDescent="0.3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  <c r="O244">
        <v>53.39</v>
      </c>
      <c r="P244">
        <v>23671700</v>
      </c>
      <c r="R244">
        <f t="shared" si="92"/>
        <v>0</v>
      </c>
      <c r="S244">
        <f t="shared" si="93"/>
        <v>0</v>
      </c>
      <c r="T244">
        <f t="shared" si="94"/>
        <v>0</v>
      </c>
      <c r="U244">
        <f t="shared" si="95"/>
        <v>0</v>
      </c>
      <c r="V244">
        <f t="shared" si="96"/>
        <v>0</v>
      </c>
      <c r="W244">
        <f t="shared" si="97"/>
        <v>0</v>
      </c>
      <c r="X244">
        <f t="shared" si="98"/>
        <v>0</v>
      </c>
      <c r="Y244">
        <f t="shared" si="99"/>
        <v>0</v>
      </c>
      <c r="Z244">
        <f t="shared" si="100"/>
        <v>0</v>
      </c>
      <c r="AA244">
        <f t="shared" si="101"/>
        <v>0</v>
      </c>
      <c r="AB244">
        <f t="shared" si="102"/>
        <v>0</v>
      </c>
      <c r="AC244">
        <f t="shared" si="103"/>
        <v>0</v>
      </c>
      <c r="AD244">
        <f t="shared" si="104"/>
        <v>0</v>
      </c>
      <c r="AE244">
        <f t="shared" si="105"/>
        <v>0</v>
      </c>
      <c r="AF244">
        <f t="shared" si="106"/>
        <v>0</v>
      </c>
      <c r="AG244">
        <f t="shared" si="107"/>
        <v>0</v>
      </c>
      <c r="AH244">
        <f t="shared" si="108"/>
        <v>0</v>
      </c>
      <c r="AI244">
        <f t="shared" si="109"/>
        <v>0</v>
      </c>
      <c r="AJ244">
        <f t="shared" si="110"/>
        <v>0</v>
      </c>
      <c r="AK244">
        <f t="shared" si="111"/>
        <v>0</v>
      </c>
      <c r="AM244">
        <f t="shared" si="112"/>
        <v>0.5655</v>
      </c>
      <c r="AN244">
        <f t="shared" si="113"/>
        <v>3821159000</v>
      </c>
      <c r="AO244">
        <f t="shared" si="114"/>
        <v>260.7</v>
      </c>
      <c r="AP244">
        <f t="shared" si="115"/>
        <v>20744250</v>
      </c>
      <c r="AQ244">
        <f t="shared" si="116"/>
        <v>93.4</v>
      </c>
      <c r="AR244">
        <f t="shared" si="117"/>
        <v>385830190</v>
      </c>
      <c r="AS244">
        <f t="shared" si="118"/>
        <v>34.914999999999999</v>
      </c>
      <c r="AT244">
        <f t="shared" si="119"/>
        <v>76295900</v>
      </c>
      <c r="AU244">
        <f t="shared" si="120"/>
        <v>53.39</v>
      </c>
      <c r="AV244">
        <f t="shared" si="121"/>
        <v>23671700</v>
      </c>
    </row>
    <row r="245" spans="1:48" x14ac:dyDescent="0.3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  <c r="O245">
        <v>57.86</v>
      </c>
      <c r="P245">
        <v>34810200</v>
      </c>
      <c r="R245">
        <f t="shared" si="92"/>
        <v>0</v>
      </c>
      <c r="S245">
        <f t="shared" si="93"/>
        <v>0</v>
      </c>
      <c r="T245">
        <f t="shared" si="94"/>
        <v>0</v>
      </c>
      <c r="U245">
        <f t="shared" si="95"/>
        <v>0</v>
      </c>
      <c r="V245">
        <f t="shared" si="96"/>
        <v>0</v>
      </c>
      <c r="W245">
        <f t="shared" si="97"/>
        <v>0</v>
      </c>
      <c r="X245">
        <f t="shared" si="98"/>
        <v>0</v>
      </c>
      <c r="Y245">
        <f t="shared" si="99"/>
        <v>0</v>
      </c>
      <c r="Z245">
        <f t="shared" si="100"/>
        <v>0</v>
      </c>
      <c r="AA245">
        <f t="shared" si="101"/>
        <v>0</v>
      </c>
      <c r="AB245">
        <f t="shared" si="102"/>
        <v>0</v>
      </c>
      <c r="AC245">
        <f t="shared" si="103"/>
        <v>0</v>
      </c>
      <c r="AD245">
        <f t="shared" si="104"/>
        <v>0</v>
      </c>
      <c r="AE245">
        <f t="shared" si="105"/>
        <v>0</v>
      </c>
      <c r="AF245">
        <f t="shared" si="106"/>
        <v>0</v>
      </c>
      <c r="AG245">
        <f t="shared" si="107"/>
        <v>0</v>
      </c>
      <c r="AH245">
        <f t="shared" si="108"/>
        <v>0</v>
      </c>
      <c r="AI245">
        <f t="shared" si="109"/>
        <v>0</v>
      </c>
      <c r="AJ245">
        <f t="shared" si="110"/>
        <v>0</v>
      </c>
      <c r="AK245">
        <f t="shared" si="111"/>
        <v>0</v>
      </c>
      <c r="AM245">
        <f t="shared" si="112"/>
        <v>0.59799999999999998</v>
      </c>
      <c r="AN245">
        <f t="shared" si="113"/>
        <v>2524648000</v>
      </c>
      <c r="AO245">
        <f t="shared" si="114"/>
        <v>272.89999999999998</v>
      </c>
      <c r="AP245">
        <f t="shared" si="115"/>
        <v>26423880</v>
      </c>
      <c r="AQ245">
        <f t="shared" si="116"/>
        <v>107.3</v>
      </c>
      <c r="AR245">
        <f t="shared" si="117"/>
        <v>709850790</v>
      </c>
      <c r="AS245">
        <f t="shared" si="118"/>
        <v>34.905000000000001</v>
      </c>
      <c r="AT245">
        <f t="shared" si="119"/>
        <v>122417100</v>
      </c>
      <c r="AU245">
        <f t="shared" si="120"/>
        <v>57.86</v>
      </c>
      <c r="AV245">
        <f t="shared" si="121"/>
        <v>34810200</v>
      </c>
    </row>
    <row r="246" spans="1:48" x14ac:dyDescent="0.3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  <c r="O246">
        <v>55.42</v>
      </c>
      <c r="P246">
        <v>23397200</v>
      </c>
      <c r="R246">
        <f t="shared" si="92"/>
        <v>0</v>
      </c>
      <c r="S246">
        <f t="shared" si="93"/>
        <v>0</v>
      </c>
      <c r="T246">
        <f t="shared" si="94"/>
        <v>0</v>
      </c>
      <c r="U246">
        <f t="shared" si="95"/>
        <v>0</v>
      </c>
      <c r="V246">
        <f t="shared" si="96"/>
        <v>0</v>
      </c>
      <c r="W246">
        <f t="shared" si="97"/>
        <v>0</v>
      </c>
      <c r="X246">
        <f t="shared" si="98"/>
        <v>0</v>
      </c>
      <c r="Y246">
        <f t="shared" si="99"/>
        <v>0</v>
      </c>
      <c r="Z246">
        <f t="shared" si="100"/>
        <v>0</v>
      </c>
      <c r="AA246">
        <f t="shared" si="101"/>
        <v>0</v>
      </c>
      <c r="AB246">
        <f t="shared" si="102"/>
        <v>0</v>
      </c>
      <c r="AC246">
        <f t="shared" si="103"/>
        <v>0</v>
      </c>
      <c r="AD246">
        <f t="shared" si="104"/>
        <v>0</v>
      </c>
      <c r="AE246">
        <f t="shared" si="105"/>
        <v>0</v>
      </c>
      <c r="AF246">
        <f t="shared" si="106"/>
        <v>0</v>
      </c>
      <c r="AG246">
        <f t="shared" si="107"/>
        <v>0</v>
      </c>
      <c r="AH246">
        <f t="shared" si="108"/>
        <v>0</v>
      </c>
      <c r="AI246">
        <f t="shared" si="109"/>
        <v>0</v>
      </c>
      <c r="AJ246">
        <f t="shared" si="110"/>
        <v>0</v>
      </c>
      <c r="AK246">
        <f t="shared" si="111"/>
        <v>0</v>
      </c>
      <c r="AM246">
        <f t="shared" si="112"/>
        <v>0.60470000000000002</v>
      </c>
      <c r="AN246">
        <f t="shared" si="113"/>
        <v>2281044000</v>
      </c>
      <c r="AO246">
        <f t="shared" si="114"/>
        <v>268.2</v>
      </c>
      <c r="AP246">
        <f t="shared" si="115"/>
        <v>25091250</v>
      </c>
      <c r="AQ246">
        <f t="shared" si="116"/>
        <v>104.55</v>
      </c>
      <c r="AR246">
        <f t="shared" si="117"/>
        <v>620581500</v>
      </c>
      <c r="AS246">
        <f t="shared" si="118"/>
        <v>34.75</v>
      </c>
      <c r="AT246">
        <f t="shared" si="119"/>
        <v>112927100</v>
      </c>
      <c r="AU246">
        <f t="shared" si="120"/>
        <v>55.42</v>
      </c>
      <c r="AV246">
        <f t="shared" si="121"/>
        <v>23397200</v>
      </c>
    </row>
    <row r="247" spans="1:48" x14ac:dyDescent="0.3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  <c r="O247">
        <v>57.33</v>
      </c>
      <c r="P247">
        <v>51591200</v>
      </c>
      <c r="R247">
        <f t="shared" si="92"/>
        <v>0</v>
      </c>
      <c r="S247">
        <f t="shared" si="93"/>
        <v>0</v>
      </c>
      <c r="T247">
        <f t="shared" si="94"/>
        <v>0</v>
      </c>
      <c r="U247">
        <f t="shared" si="95"/>
        <v>0</v>
      </c>
      <c r="V247">
        <f t="shared" si="96"/>
        <v>0</v>
      </c>
      <c r="W247">
        <f t="shared" si="97"/>
        <v>0</v>
      </c>
      <c r="X247">
        <f t="shared" si="98"/>
        <v>0</v>
      </c>
      <c r="Y247">
        <f t="shared" si="99"/>
        <v>0</v>
      </c>
      <c r="Z247">
        <f t="shared" si="100"/>
        <v>0</v>
      </c>
      <c r="AA247">
        <f t="shared" si="101"/>
        <v>0</v>
      </c>
      <c r="AB247">
        <f t="shared" si="102"/>
        <v>0</v>
      </c>
      <c r="AC247">
        <f t="shared" si="103"/>
        <v>0</v>
      </c>
      <c r="AD247">
        <f t="shared" si="104"/>
        <v>0</v>
      </c>
      <c r="AE247">
        <f t="shared" si="105"/>
        <v>0</v>
      </c>
      <c r="AF247">
        <f t="shared" si="106"/>
        <v>0</v>
      </c>
      <c r="AG247">
        <f t="shared" si="107"/>
        <v>0</v>
      </c>
      <c r="AH247">
        <f t="shared" si="108"/>
        <v>0</v>
      </c>
      <c r="AI247">
        <f t="shared" si="109"/>
        <v>0</v>
      </c>
      <c r="AJ247">
        <f t="shared" si="110"/>
        <v>0</v>
      </c>
      <c r="AK247">
        <f t="shared" si="111"/>
        <v>0</v>
      </c>
      <c r="AM247">
        <f t="shared" si="112"/>
        <v>0.60389999999999999</v>
      </c>
      <c r="AN247">
        <f t="shared" si="113"/>
        <v>1504357000</v>
      </c>
      <c r="AO247">
        <f t="shared" si="114"/>
        <v>251.45</v>
      </c>
      <c r="AP247">
        <f t="shared" si="115"/>
        <v>26295650</v>
      </c>
      <c r="AQ247">
        <f t="shared" si="116"/>
        <v>103.05</v>
      </c>
      <c r="AR247">
        <f t="shared" si="117"/>
        <v>479327260</v>
      </c>
      <c r="AS247">
        <f t="shared" si="118"/>
        <v>34.155000000000001</v>
      </c>
      <c r="AT247">
        <f t="shared" si="119"/>
        <v>131233400</v>
      </c>
      <c r="AU247">
        <f t="shared" si="120"/>
        <v>57.33</v>
      </c>
      <c r="AV247">
        <f t="shared" si="121"/>
        <v>51591200</v>
      </c>
    </row>
    <row r="248" spans="1:48" x14ac:dyDescent="0.3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  <c r="O248">
        <v>58.5</v>
      </c>
      <c r="P248">
        <v>27262400</v>
      </c>
      <c r="R248">
        <f t="shared" si="92"/>
        <v>0</v>
      </c>
      <c r="S248">
        <f t="shared" si="93"/>
        <v>0</v>
      </c>
      <c r="T248">
        <f t="shared" si="94"/>
        <v>0</v>
      </c>
      <c r="U248">
        <f t="shared" si="95"/>
        <v>0</v>
      </c>
      <c r="V248">
        <f t="shared" si="96"/>
        <v>0</v>
      </c>
      <c r="W248">
        <f t="shared" si="97"/>
        <v>0</v>
      </c>
      <c r="X248">
        <f t="shared" si="98"/>
        <v>0</v>
      </c>
      <c r="Y248">
        <f t="shared" si="99"/>
        <v>0</v>
      </c>
      <c r="Z248">
        <f t="shared" si="100"/>
        <v>0</v>
      </c>
      <c r="AA248">
        <f t="shared" si="101"/>
        <v>0</v>
      </c>
      <c r="AB248">
        <f t="shared" si="102"/>
        <v>0</v>
      </c>
      <c r="AC248">
        <f t="shared" si="103"/>
        <v>0</v>
      </c>
      <c r="AD248">
        <f t="shared" si="104"/>
        <v>0</v>
      </c>
      <c r="AE248">
        <f t="shared" si="105"/>
        <v>0</v>
      </c>
      <c r="AF248">
        <f t="shared" si="106"/>
        <v>0</v>
      </c>
      <c r="AG248">
        <f t="shared" si="107"/>
        <v>0</v>
      </c>
      <c r="AH248">
        <f t="shared" si="108"/>
        <v>0</v>
      </c>
      <c r="AI248">
        <f t="shared" si="109"/>
        <v>0</v>
      </c>
      <c r="AJ248">
        <f t="shared" si="110"/>
        <v>0</v>
      </c>
      <c r="AK248">
        <f t="shared" si="111"/>
        <v>0</v>
      </c>
      <c r="AM248">
        <f t="shared" si="112"/>
        <v>0.59450000000000003</v>
      </c>
      <c r="AN248">
        <f t="shared" si="113"/>
        <v>1616007000</v>
      </c>
      <c r="AO248">
        <f t="shared" si="114"/>
        <v>244.85</v>
      </c>
      <c r="AP248">
        <f t="shared" si="115"/>
        <v>21667680</v>
      </c>
      <c r="AQ248">
        <f t="shared" si="116"/>
        <v>98.15</v>
      </c>
      <c r="AR248">
        <f t="shared" si="117"/>
        <v>549268990</v>
      </c>
      <c r="AS248">
        <f t="shared" si="118"/>
        <v>34.03</v>
      </c>
      <c r="AT248">
        <f t="shared" si="119"/>
        <v>100050300</v>
      </c>
      <c r="AU248">
        <f t="shared" si="120"/>
        <v>58.5</v>
      </c>
      <c r="AV248">
        <f t="shared" si="121"/>
        <v>27262400</v>
      </c>
    </row>
    <row r="249" spans="1:48" x14ac:dyDescent="0.3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  <c r="O249">
        <v>56.51</v>
      </c>
      <c r="P249">
        <v>18413700</v>
      </c>
      <c r="R249">
        <f t="shared" si="92"/>
        <v>0</v>
      </c>
      <c r="S249">
        <f t="shared" si="93"/>
        <v>0</v>
      </c>
      <c r="T249">
        <f t="shared" si="94"/>
        <v>0</v>
      </c>
      <c r="U249">
        <f t="shared" si="95"/>
        <v>0</v>
      </c>
      <c r="V249">
        <f t="shared" si="96"/>
        <v>0</v>
      </c>
      <c r="W249">
        <f t="shared" si="97"/>
        <v>0</v>
      </c>
      <c r="X249">
        <f t="shared" si="98"/>
        <v>0</v>
      </c>
      <c r="Y249">
        <f t="shared" si="99"/>
        <v>0</v>
      </c>
      <c r="Z249">
        <f t="shared" si="100"/>
        <v>0</v>
      </c>
      <c r="AA249">
        <f t="shared" si="101"/>
        <v>0</v>
      </c>
      <c r="AB249">
        <f t="shared" si="102"/>
        <v>0</v>
      </c>
      <c r="AC249">
        <f t="shared" si="103"/>
        <v>0</v>
      </c>
      <c r="AD249">
        <f t="shared" si="104"/>
        <v>0</v>
      </c>
      <c r="AE249">
        <f t="shared" si="105"/>
        <v>0</v>
      </c>
      <c r="AF249">
        <f t="shared" si="106"/>
        <v>0</v>
      </c>
      <c r="AG249">
        <f t="shared" si="107"/>
        <v>0</v>
      </c>
      <c r="AH249">
        <f t="shared" si="108"/>
        <v>0</v>
      </c>
      <c r="AI249">
        <f t="shared" si="109"/>
        <v>0</v>
      </c>
      <c r="AJ249">
        <f t="shared" si="110"/>
        <v>0</v>
      </c>
      <c r="AK249">
        <f t="shared" si="111"/>
        <v>0</v>
      </c>
      <c r="AM249">
        <f t="shared" si="112"/>
        <v>0.66400000000000003</v>
      </c>
      <c r="AN249">
        <f t="shared" si="113"/>
        <v>3245686000</v>
      </c>
      <c r="AO249">
        <f t="shared" si="114"/>
        <v>250.75</v>
      </c>
      <c r="AP249">
        <f t="shared" si="115"/>
        <v>29147430</v>
      </c>
      <c r="AQ249">
        <f t="shared" si="116"/>
        <v>98.81</v>
      </c>
      <c r="AR249">
        <f t="shared" si="117"/>
        <v>488522780</v>
      </c>
      <c r="AS249">
        <f t="shared" si="118"/>
        <v>34.25</v>
      </c>
      <c r="AT249">
        <f t="shared" si="119"/>
        <v>89761400</v>
      </c>
      <c r="AU249">
        <f t="shared" si="120"/>
        <v>56.51</v>
      </c>
      <c r="AV249">
        <f t="shared" si="121"/>
        <v>18413700</v>
      </c>
    </row>
    <row r="250" spans="1:48" x14ac:dyDescent="0.3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  <c r="O250">
        <v>56.74</v>
      </c>
      <c r="P250">
        <v>7750200</v>
      </c>
      <c r="R250">
        <f t="shared" si="92"/>
        <v>0</v>
      </c>
      <c r="S250">
        <f t="shared" si="93"/>
        <v>0</v>
      </c>
      <c r="T250">
        <f t="shared" si="94"/>
        <v>0</v>
      </c>
      <c r="U250">
        <f t="shared" si="95"/>
        <v>0</v>
      </c>
      <c r="V250">
        <f t="shared" si="96"/>
        <v>0</v>
      </c>
      <c r="W250">
        <f t="shared" si="97"/>
        <v>0</v>
      </c>
      <c r="X250">
        <f t="shared" si="98"/>
        <v>0</v>
      </c>
      <c r="Y250">
        <f t="shared" si="99"/>
        <v>0</v>
      </c>
      <c r="Z250">
        <f t="shared" si="100"/>
        <v>0</v>
      </c>
      <c r="AA250">
        <f t="shared" si="101"/>
        <v>0</v>
      </c>
      <c r="AB250">
        <f t="shared" si="102"/>
        <v>0</v>
      </c>
      <c r="AC250">
        <f t="shared" si="103"/>
        <v>0</v>
      </c>
      <c r="AD250">
        <f t="shared" si="104"/>
        <v>0</v>
      </c>
      <c r="AE250">
        <f t="shared" si="105"/>
        <v>0</v>
      </c>
      <c r="AF250">
        <f t="shared" si="106"/>
        <v>0</v>
      </c>
      <c r="AG250">
        <f t="shared" si="107"/>
        <v>0</v>
      </c>
      <c r="AH250">
        <f t="shared" si="108"/>
        <v>0</v>
      </c>
      <c r="AI250">
        <f t="shared" si="109"/>
        <v>0</v>
      </c>
      <c r="AJ250">
        <f t="shared" si="110"/>
        <v>0</v>
      </c>
      <c r="AK250">
        <f t="shared" si="111"/>
        <v>0</v>
      </c>
      <c r="AM250">
        <f t="shared" si="112"/>
        <v>0.65859999999999996</v>
      </c>
      <c r="AN250">
        <f t="shared" si="113"/>
        <v>1221485000</v>
      </c>
      <c r="AO250">
        <f t="shared" si="114"/>
        <v>245.8</v>
      </c>
      <c r="AP250">
        <f t="shared" si="115"/>
        <v>16827080</v>
      </c>
      <c r="AQ250">
        <f t="shared" si="116"/>
        <v>101.34</v>
      </c>
      <c r="AR250">
        <f t="shared" si="117"/>
        <v>300611380</v>
      </c>
      <c r="AS250">
        <f t="shared" si="118"/>
        <v>33.914999999999999</v>
      </c>
      <c r="AT250">
        <f t="shared" si="119"/>
        <v>52422800</v>
      </c>
      <c r="AU250">
        <f t="shared" si="120"/>
        <v>56.74</v>
      </c>
      <c r="AV250">
        <f t="shared" si="121"/>
        <v>7750200</v>
      </c>
    </row>
    <row r="251" spans="1:48" x14ac:dyDescent="0.3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  <c r="O251">
        <v>56.1</v>
      </c>
      <c r="P251">
        <v>3306300</v>
      </c>
      <c r="R251">
        <f t="shared" si="92"/>
        <v>0</v>
      </c>
      <c r="S251">
        <f t="shared" si="93"/>
        <v>0</v>
      </c>
      <c r="T251">
        <f t="shared" si="94"/>
        <v>0</v>
      </c>
      <c r="U251">
        <f t="shared" si="95"/>
        <v>0</v>
      </c>
      <c r="V251">
        <f t="shared" si="96"/>
        <v>0</v>
      </c>
      <c r="W251">
        <f t="shared" si="97"/>
        <v>0</v>
      </c>
      <c r="X251">
        <f t="shared" si="98"/>
        <v>0</v>
      </c>
      <c r="Y251">
        <f t="shared" si="99"/>
        <v>0</v>
      </c>
      <c r="Z251">
        <f t="shared" si="100"/>
        <v>0</v>
      </c>
      <c r="AA251">
        <f t="shared" si="101"/>
        <v>0</v>
      </c>
      <c r="AB251">
        <f t="shared" si="102"/>
        <v>0</v>
      </c>
      <c r="AC251">
        <f t="shared" si="103"/>
        <v>0</v>
      </c>
      <c r="AD251">
        <f t="shared" si="104"/>
        <v>0</v>
      </c>
      <c r="AE251">
        <f t="shared" si="105"/>
        <v>0</v>
      </c>
      <c r="AF251">
        <f t="shared" si="106"/>
        <v>0</v>
      </c>
      <c r="AG251">
        <f t="shared" si="107"/>
        <v>0</v>
      </c>
      <c r="AH251">
        <f t="shared" si="108"/>
        <v>0</v>
      </c>
      <c r="AI251">
        <f t="shared" si="109"/>
        <v>0</v>
      </c>
      <c r="AJ251">
        <f t="shared" si="110"/>
        <v>0</v>
      </c>
      <c r="AK251">
        <f t="shared" si="111"/>
        <v>0</v>
      </c>
      <c r="AM251">
        <f t="shared" si="112"/>
        <v>0.67900000000000005</v>
      </c>
      <c r="AN251">
        <f t="shared" si="113"/>
        <v>468338000</v>
      </c>
      <c r="AO251">
        <f t="shared" si="114"/>
        <v>253.25</v>
      </c>
      <c r="AP251">
        <f t="shared" si="115"/>
        <v>10590200</v>
      </c>
      <c r="AQ251">
        <f t="shared" si="116"/>
        <v>101.26</v>
      </c>
      <c r="AR251">
        <f t="shared" si="117"/>
        <v>148445580</v>
      </c>
      <c r="AS251">
        <f t="shared" si="118"/>
        <v>33.975000000000001</v>
      </c>
      <c r="AT251">
        <f t="shared" si="119"/>
        <v>35435800</v>
      </c>
      <c r="AU251">
        <f t="shared" si="120"/>
        <v>56.1</v>
      </c>
      <c r="AV251">
        <f t="shared" si="121"/>
        <v>3306300</v>
      </c>
    </row>
    <row r="252" spans="1:48" x14ac:dyDescent="0.3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  <c r="O252">
        <v>54.05</v>
      </c>
      <c r="P252">
        <v>7091400</v>
      </c>
      <c r="R252">
        <f t="shared" si="92"/>
        <v>0</v>
      </c>
      <c r="S252">
        <f t="shared" si="93"/>
        <v>0</v>
      </c>
      <c r="T252">
        <f t="shared" si="94"/>
        <v>0</v>
      </c>
      <c r="U252">
        <f t="shared" si="95"/>
        <v>0</v>
      </c>
      <c r="V252">
        <f t="shared" si="96"/>
        <v>0</v>
      </c>
      <c r="W252">
        <f t="shared" si="97"/>
        <v>0</v>
      </c>
      <c r="X252">
        <f t="shared" si="98"/>
        <v>0</v>
      </c>
      <c r="Y252">
        <f t="shared" si="99"/>
        <v>0</v>
      </c>
      <c r="Z252">
        <f t="shared" si="100"/>
        <v>0</v>
      </c>
      <c r="AA252">
        <f t="shared" si="101"/>
        <v>0</v>
      </c>
      <c r="AB252">
        <f t="shared" si="102"/>
        <v>0</v>
      </c>
      <c r="AC252">
        <f t="shared" si="103"/>
        <v>0</v>
      </c>
      <c r="AD252">
        <f t="shared" si="104"/>
        <v>0</v>
      </c>
      <c r="AE252">
        <f t="shared" si="105"/>
        <v>0</v>
      </c>
      <c r="AF252">
        <f t="shared" si="106"/>
        <v>0</v>
      </c>
      <c r="AG252">
        <f t="shared" si="107"/>
        <v>0</v>
      </c>
      <c r="AH252">
        <f t="shared" si="108"/>
        <v>0</v>
      </c>
      <c r="AI252">
        <f t="shared" si="109"/>
        <v>0</v>
      </c>
      <c r="AJ252">
        <f t="shared" si="110"/>
        <v>0</v>
      </c>
      <c r="AK252">
        <f t="shared" si="111"/>
        <v>0</v>
      </c>
      <c r="AM252">
        <f t="shared" si="112"/>
        <v>0.67710000000000004</v>
      </c>
      <c r="AN252">
        <f t="shared" si="113"/>
        <v>597699000</v>
      </c>
      <c r="AO252">
        <f t="shared" si="114"/>
        <v>252.4</v>
      </c>
      <c r="AP252">
        <f t="shared" si="115"/>
        <v>6873390</v>
      </c>
      <c r="AQ252">
        <f t="shared" si="116"/>
        <v>96.85</v>
      </c>
      <c r="AR252">
        <f t="shared" si="117"/>
        <v>140869540</v>
      </c>
      <c r="AS252">
        <f t="shared" si="118"/>
        <v>34.005000000000003</v>
      </c>
      <c r="AT252">
        <f t="shared" si="119"/>
        <v>28280700</v>
      </c>
      <c r="AU252">
        <f t="shared" si="120"/>
        <v>54.05</v>
      </c>
      <c r="AV252">
        <f t="shared" si="121"/>
        <v>7091400</v>
      </c>
    </row>
    <row r="253" spans="1:48" x14ac:dyDescent="0.3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  <c r="O253">
        <v>51.98</v>
      </c>
      <c r="P253">
        <v>17121700</v>
      </c>
      <c r="R253">
        <f t="shared" si="92"/>
        <v>0</v>
      </c>
      <c r="S253">
        <f t="shared" si="93"/>
        <v>0</v>
      </c>
      <c r="T253">
        <f t="shared" si="94"/>
        <v>0</v>
      </c>
      <c r="U253">
        <f t="shared" si="95"/>
        <v>0</v>
      </c>
      <c r="V253">
        <f t="shared" si="96"/>
        <v>0</v>
      </c>
      <c r="W253">
        <f t="shared" si="97"/>
        <v>0</v>
      </c>
      <c r="X253">
        <f t="shared" si="98"/>
        <v>0</v>
      </c>
      <c r="Y253">
        <f t="shared" si="99"/>
        <v>0</v>
      </c>
      <c r="Z253">
        <f t="shared" si="100"/>
        <v>0</v>
      </c>
      <c r="AA253">
        <f t="shared" si="101"/>
        <v>0</v>
      </c>
      <c r="AB253">
        <f t="shared" si="102"/>
        <v>0</v>
      </c>
      <c r="AC253">
        <f t="shared" si="103"/>
        <v>0</v>
      </c>
      <c r="AD253">
        <f t="shared" si="104"/>
        <v>0</v>
      </c>
      <c r="AE253">
        <f t="shared" si="105"/>
        <v>0</v>
      </c>
      <c r="AF253">
        <f t="shared" si="106"/>
        <v>0</v>
      </c>
      <c r="AG253">
        <f t="shared" si="107"/>
        <v>0</v>
      </c>
      <c r="AH253">
        <f t="shared" si="108"/>
        <v>0</v>
      </c>
      <c r="AI253">
        <f t="shared" si="109"/>
        <v>0</v>
      </c>
      <c r="AJ253">
        <f t="shared" si="110"/>
        <v>0</v>
      </c>
      <c r="AK253">
        <f t="shared" si="111"/>
        <v>0</v>
      </c>
      <c r="AM253">
        <f t="shared" si="112"/>
        <v>0.61519999999999997</v>
      </c>
      <c r="AN253">
        <f t="shared" si="113"/>
        <v>1810846000</v>
      </c>
      <c r="AO253">
        <f t="shared" si="114"/>
        <v>232.1</v>
      </c>
      <c r="AP253">
        <f t="shared" si="115"/>
        <v>27795270</v>
      </c>
      <c r="AQ253">
        <f t="shared" si="116"/>
        <v>87.27</v>
      </c>
      <c r="AR253">
        <f t="shared" si="117"/>
        <v>484100530</v>
      </c>
      <c r="AS253">
        <f t="shared" si="118"/>
        <v>32.465000000000003</v>
      </c>
      <c r="AT253">
        <f t="shared" si="119"/>
        <v>119192200</v>
      </c>
      <c r="AU253">
        <f t="shared" si="120"/>
        <v>51.98</v>
      </c>
      <c r="AV253">
        <f t="shared" si="121"/>
        <v>17121700</v>
      </c>
    </row>
    <row r="254" spans="1:48" x14ac:dyDescent="0.3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  <c r="O254">
        <v>52.03</v>
      </c>
      <c r="P254">
        <v>18570300</v>
      </c>
      <c r="R254">
        <f t="shared" si="92"/>
        <v>0</v>
      </c>
      <c r="S254">
        <f t="shared" si="93"/>
        <v>0</v>
      </c>
      <c r="T254">
        <f t="shared" si="94"/>
        <v>0</v>
      </c>
      <c r="U254">
        <f t="shared" si="95"/>
        <v>0</v>
      </c>
      <c r="V254">
        <f t="shared" si="96"/>
        <v>0</v>
      </c>
      <c r="W254">
        <f t="shared" si="97"/>
        <v>0</v>
      </c>
      <c r="X254">
        <f t="shared" si="98"/>
        <v>0</v>
      </c>
      <c r="Y254">
        <f t="shared" si="99"/>
        <v>0</v>
      </c>
      <c r="Z254">
        <f t="shared" si="100"/>
        <v>0</v>
      </c>
      <c r="AA254">
        <f t="shared" si="101"/>
        <v>0</v>
      </c>
      <c r="AB254">
        <f t="shared" si="102"/>
        <v>0</v>
      </c>
      <c r="AC254">
        <f t="shared" si="103"/>
        <v>0</v>
      </c>
      <c r="AD254">
        <f t="shared" si="104"/>
        <v>0</v>
      </c>
      <c r="AE254">
        <f t="shared" si="105"/>
        <v>0</v>
      </c>
      <c r="AF254">
        <f t="shared" si="106"/>
        <v>0</v>
      </c>
      <c r="AG254">
        <f t="shared" si="107"/>
        <v>0</v>
      </c>
      <c r="AH254">
        <f t="shared" si="108"/>
        <v>0</v>
      </c>
      <c r="AI254">
        <f t="shared" si="109"/>
        <v>0</v>
      </c>
      <c r="AJ254">
        <f t="shared" si="110"/>
        <v>0</v>
      </c>
      <c r="AK254">
        <f t="shared" si="111"/>
        <v>0</v>
      </c>
      <c r="AM254">
        <f t="shared" si="112"/>
        <v>0.65</v>
      </c>
      <c r="AN254">
        <f t="shared" si="113"/>
        <v>2131426000</v>
      </c>
      <c r="AO254">
        <f t="shared" si="114"/>
        <v>250.4</v>
      </c>
      <c r="AP254">
        <f t="shared" si="115"/>
        <v>30248270</v>
      </c>
      <c r="AQ254">
        <f t="shared" si="116"/>
        <v>91.5</v>
      </c>
      <c r="AR254">
        <f t="shared" si="117"/>
        <v>698938670</v>
      </c>
      <c r="AS254">
        <f t="shared" si="118"/>
        <v>35.200000000000003</v>
      </c>
      <c r="AT254">
        <f t="shared" si="119"/>
        <v>154414900</v>
      </c>
      <c r="AU254">
        <f t="shared" si="120"/>
        <v>52.03</v>
      </c>
      <c r="AV254">
        <f t="shared" si="121"/>
        <v>18570300</v>
      </c>
    </row>
    <row r="255" spans="1:48" x14ac:dyDescent="0.3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  <c r="O255">
        <v>50.5</v>
      </c>
      <c r="P255">
        <v>19090300</v>
      </c>
      <c r="R255">
        <f t="shared" si="92"/>
        <v>0</v>
      </c>
      <c r="S255">
        <f t="shared" si="93"/>
        <v>0</v>
      </c>
      <c r="T255">
        <f t="shared" si="94"/>
        <v>0</v>
      </c>
      <c r="U255">
        <f t="shared" si="95"/>
        <v>0</v>
      </c>
      <c r="V255">
        <f t="shared" si="96"/>
        <v>0</v>
      </c>
      <c r="W255">
        <f t="shared" si="97"/>
        <v>0</v>
      </c>
      <c r="X255">
        <f t="shared" si="98"/>
        <v>0</v>
      </c>
      <c r="Y255">
        <f t="shared" si="99"/>
        <v>0</v>
      </c>
      <c r="Z255">
        <f t="shared" si="100"/>
        <v>0</v>
      </c>
      <c r="AA255">
        <f t="shared" si="101"/>
        <v>0</v>
      </c>
      <c r="AB255">
        <f t="shared" si="102"/>
        <v>0</v>
      </c>
      <c r="AC255">
        <f t="shared" si="103"/>
        <v>0</v>
      </c>
      <c r="AD255">
        <f t="shared" si="104"/>
        <v>0</v>
      </c>
      <c r="AE255">
        <f t="shared" si="105"/>
        <v>0</v>
      </c>
      <c r="AF255">
        <f t="shared" si="106"/>
        <v>0</v>
      </c>
      <c r="AG255">
        <f t="shared" si="107"/>
        <v>0</v>
      </c>
      <c r="AH255">
        <f t="shared" si="108"/>
        <v>0</v>
      </c>
      <c r="AI255">
        <f t="shared" si="109"/>
        <v>0</v>
      </c>
      <c r="AJ255">
        <f t="shared" si="110"/>
        <v>0</v>
      </c>
      <c r="AK255">
        <f t="shared" si="111"/>
        <v>0</v>
      </c>
      <c r="AM255">
        <f t="shared" si="112"/>
        <v>0.64900000000000002</v>
      </c>
      <c r="AN255">
        <f t="shared" si="113"/>
        <v>1969613000</v>
      </c>
      <c r="AO255">
        <f t="shared" si="114"/>
        <v>272.45</v>
      </c>
      <c r="AP255">
        <f t="shared" si="115"/>
        <v>36411070</v>
      </c>
      <c r="AQ255">
        <f t="shared" si="116"/>
        <v>96.5</v>
      </c>
      <c r="AR255">
        <f t="shared" si="117"/>
        <v>731535630</v>
      </c>
      <c r="AS255">
        <f t="shared" si="118"/>
        <v>36.564999999999998</v>
      </c>
      <c r="AT255">
        <f t="shared" si="119"/>
        <v>116995500</v>
      </c>
      <c r="AU255">
        <f t="shared" si="120"/>
        <v>50.5</v>
      </c>
      <c r="AV255">
        <f t="shared" si="121"/>
        <v>19090300</v>
      </c>
    </row>
    <row r="256" spans="1:48" x14ac:dyDescent="0.3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  <c r="O256">
        <v>57.3</v>
      </c>
      <c r="P256">
        <v>42605000</v>
      </c>
      <c r="R256">
        <f t="shared" si="92"/>
        <v>0</v>
      </c>
      <c r="S256">
        <f t="shared" si="93"/>
        <v>0</v>
      </c>
      <c r="T256">
        <f t="shared" si="94"/>
        <v>0</v>
      </c>
      <c r="U256">
        <f t="shared" si="95"/>
        <v>0</v>
      </c>
      <c r="V256">
        <f t="shared" si="96"/>
        <v>0</v>
      </c>
      <c r="W256">
        <f t="shared" si="97"/>
        <v>0</v>
      </c>
      <c r="X256">
        <f t="shared" si="98"/>
        <v>0</v>
      </c>
      <c r="Y256">
        <f t="shared" si="99"/>
        <v>0</v>
      </c>
      <c r="Z256">
        <f t="shared" si="100"/>
        <v>0</v>
      </c>
      <c r="AA256">
        <f t="shared" si="101"/>
        <v>0</v>
      </c>
      <c r="AB256">
        <f t="shared" si="102"/>
        <v>0</v>
      </c>
      <c r="AC256">
        <f t="shared" si="103"/>
        <v>0</v>
      </c>
      <c r="AD256">
        <f t="shared" si="104"/>
        <v>0</v>
      </c>
      <c r="AE256">
        <f t="shared" si="105"/>
        <v>0</v>
      </c>
      <c r="AF256">
        <f t="shared" si="106"/>
        <v>0</v>
      </c>
      <c r="AG256">
        <f t="shared" si="107"/>
        <v>0</v>
      </c>
      <c r="AH256">
        <f t="shared" si="108"/>
        <v>0</v>
      </c>
      <c r="AI256">
        <f t="shared" si="109"/>
        <v>0</v>
      </c>
      <c r="AJ256">
        <f t="shared" si="110"/>
        <v>0</v>
      </c>
      <c r="AK256">
        <f t="shared" si="111"/>
        <v>0</v>
      </c>
      <c r="AM256">
        <f t="shared" si="112"/>
        <v>0.67100000000000004</v>
      </c>
      <c r="AN256">
        <f t="shared" si="113"/>
        <v>2145085000</v>
      </c>
      <c r="AO256">
        <f t="shared" si="114"/>
        <v>281.55</v>
      </c>
      <c r="AP256">
        <f t="shared" si="115"/>
        <v>26779340</v>
      </c>
      <c r="AQ256">
        <f t="shared" si="116"/>
        <v>97.2</v>
      </c>
      <c r="AR256">
        <f t="shared" si="117"/>
        <v>533051980</v>
      </c>
      <c r="AS256">
        <f t="shared" si="118"/>
        <v>37.700000000000003</v>
      </c>
      <c r="AT256">
        <f t="shared" si="119"/>
        <v>85908400</v>
      </c>
      <c r="AU256">
        <f t="shared" si="120"/>
        <v>57.3</v>
      </c>
      <c r="AV256">
        <f t="shared" si="121"/>
        <v>42605000</v>
      </c>
    </row>
    <row r="257" spans="1:48" x14ac:dyDescent="0.3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  <c r="O257">
        <v>54.41</v>
      </c>
      <c r="P257">
        <v>24691700</v>
      </c>
      <c r="R257">
        <f t="shared" si="92"/>
        <v>0</v>
      </c>
      <c r="S257">
        <f t="shared" si="93"/>
        <v>0</v>
      </c>
      <c r="T257">
        <f t="shared" si="94"/>
        <v>0</v>
      </c>
      <c r="U257">
        <f t="shared" si="95"/>
        <v>0</v>
      </c>
      <c r="V257">
        <f t="shared" si="96"/>
        <v>0</v>
      </c>
      <c r="W257">
        <f t="shared" si="97"/>
        <v>0</v>
      </c>
      <c r="X257">
        <f t="shared" si="98"/>
        <v>0</v>
      </c>
      <c r="Y257">
        <f t="shared" si="99"/>
        <v>0</v>
      </c>
      <c r="Z257">
        <f t="shared" si="100"/>
        <v>0</v>
      </c>
      <c r="AA257">
        <f t="shared" si="101"/>
        <v>0</v>
      </c>
      <c r="AB257">
        <f t="shared" si="102"/>
        <v>0</v>
      </c>
      <c r="AC257">
        <f t="shared" si="103"/>
        <v>0</v>
      </c>
      <c r="AD257">
        <f t="shared" si="104"/>
        <v>0</v>
      </c>
      <c r="AE257">
        <f t="shared" si="105"/>
        <v>0</v>
      </c>
      <c r="AF257">
        <f t="shared" si="106"/>
        <v>0</v>
      </c>
      <c r="AG257">
        <f t="shared" si="107"/>
        <v>0</v>
      </c>
      <c r="AH257">
        <f t="shared" si="108"/>
        <v>0</v>
      </c>
      <c r="AI257">
        <f t="shared" si="109"/>
        <v>0</v>
      </c>
      <c r="AJ257">
        <f t="shared" si="110"/>
        <v>0</v>
      </c>
      <c r="AK257">
        <f t="shared" si="111"/>
        <v>0</v>
      </c>
      <c r="AM257">
        <f t="shared" si="112"/>
        <v>0.6754</v>
      </c>
      <c r="AN257">
        <f t="shared" si="113"/>
        <v>1629639000</v>
      </c>
      <c r="AO257">
        <f t="shared" si="114"/>
        <v>270.7</v>
      </c>
      <c r="AP257">
        <f t="shared" si="115"/>
        <v>28377130</v>
      </c>
      <c r="AQ257">
        <f t="shared" si="116"/>
        <v>94.85</v>
      </c>
      <c r="AR257">
        <f t="shared" si="117"/>
        <v>532962040</v>
      </c>
      <c r="AS257">
        <f t="shared" si="118"/>
        <v>37.19</v>
      </c>
      <c r="AT257">
        <f t="shared" si="119"/>
        <v>109348300</v>
      </c>
      <c r="AU257">
        <f t="shared" si="120"/>
        <v>54.41</v>
      </c>
      <c r="AV257">
        <f t="shared" si="121"/>
        <v>24691700</v>
      </c>
    </row>
    <row r="258" spans="1:48" x14ac:dyDescent="0.3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  <c r="O258">
        <v>53.4</v>
      </c>
      <c r="P258">
        <v>13065900</v>
      </c>
      <c r="R258">
        <f t="shared" si="92"/>
        <v>0</v>
      </c>
      <c r="S258">
        <f t="shared" si="93"/>
        <v>0</v>
      </c>
      <c r="T258">
        <f t="shared" si="94"/>
        <v>0</v>
      </c>
      <c r="U258">
        <f t="shared" si="95"/>
        <v>0</v>
      </c>
      <c r="V258">
        <f t="shared" si="96"/>
        <v>0</v>
      </c>
      <c r="W258">
        <f t="shared" si="97"/>
        <v>0</v>
      </c>
      <c r="X258">
        <f t="shared" si="98"/>
        <v>0</v>
      </c>
      <c r="Y258">
        <f t="shared" si="99"/>
        <v>0</v>
      </c>
      <c r="Z258">
        <f t="shared" si="100"/>
        <v>0</v>
      </c>
      <c r="AA258">
        <f t="shared" si="101"/>
        <v>0</v>
      </c>
      <c r="AB258">
        <f t="shared" si="102"/>
        <v>0</v>
      </c>
      <c r="AC258">
        <f t="shared" si="103"/>
        <v>0</v>
      </c>
      <c r="AD258">
        <f t="shared" si="104"/>
        <v>0</v>
      </c>
      <c r="AE258">
        <f t="shared" si="105"/>
        <v>0</v>
      </c>
      <c r="AF258">
        <f t="shared" si="106"/>
        <v>0</v>
      </c>
      <c r="AG258">
        <f t="shared" si="107"/>
        <v>0</v>
      </c>
      <c r="AH258">
        <f t="shared" si="108"/>
        <v>0</v>
      </c>
      <c r="AI258">
        <f t="shared" si="109"/>
        <v>0</v>
      </c>
      <c r="AJ258">
        <f t="shared" si="110"/>
        <v>0</v>
      </c>
      <c r="AK258">
        <f t="shared" si="111"/>
        <v>0</v>
      </c>
      <c r="AM258">
        <f t="shared" si="112"/>
        <v>0.71030000000000004</v>
      </c>
      <c r="AN258">
        <f t="shared" si="113"/>
        <v>2049783000</v>
      </c>
      <c r="AO258">
        <f t="shared" si="114"/>
        <v>276.95</v>
      </c>
      <c r="AP258">
        <f t="shared" si="115"/>
        <v>21408360</v>
      </c>
      <c r="AQ258">
        <f t="shared" si="116"/>
        <v>102.35</v>
      </c>
      <c r="AR258">
        <f t="shared" si="117"/>
        <v>612696040</v>
      </c>
      <c r="AS258">
        <f t="shared" si="118"/>
        <v>38.229999999999997</v>
      </c>
      <c r="AT258">
        <f t="shared" si="119"/>
        <v>84891000</v>
      </c>
      <c r="AU258">
        <f t="shared" si="120"/>
        <v>53.4</v>
      </c>
      <c r="AV258">
        <f t="shared" si="121"/>
        <v>13065900</v>
      </c>
    </row>
    <row r="259" spans="1:48" x14ac:dyDescent="0.3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  <c r="O259">
        <v>55.35</v>
      </c>
      <c r="P259">
        <v>11888000</v>
      </c>
      <c r="R259">
        <f t="shared" si="92"/>
        <v>0</v>
      </c>
      <c r="S259">
        <f t="shared" si="93"/>
        <v>0</v>
      </c>
      <c r="T259">
        <f t="shared" si="94"/>
        <v>0</v>
      </c>
      <c r="U259">
        <f t="shared" si="95"/>
        <v>0</v>
      </c>
      <c r="V259">
        <f t="shared" si="96"/>
        <v>0</v>
      </c>
      <c r="W259">
        <f t="shared" si="97"/>
        <v>0</v>
      </c>
      <c r="X259">
        <f t="shared" si="98"/>
        <v>0</v>
      </c>
      <c r="Y259">
        <f t="shared" si="99"/>
        <v>0</v>
      </c>
      <c r="Z259">
        <f t="shared" si="100"/>
        <v>0</v>
      </c>
      <c r="AA259">
        <f t="shared" si="101"/>
        <v>0</v>
      </c>
      <c r="AB259">
        <f t="shared" si="102"/>
        <v>0</v>
      </c>
      <c r="AC259">
        <f t="shared" si="103"/>
        <v>0</v>
      </c>
      <c r="AD259">
        <f t="shared" si="104"/>
        <v>0</v>
      </c>
      <c r="AE259">
        <f t="shared" si="105"/>
        <v>0</v>
      </c>
      <c r="AF259">
        <f t="shared" si="106"/>
        <v>0</v>
      </c>
      <c r="AG259">
        <f t="shared" si="107"/>
        <v>0</v>
      </c>
      <c r="AH259">
        <f t="shared" si="108"/>
        <v>0</v>
      </c>
      <c r="AI259">
        <f t="shared" si="109"/>
        <v>0</v>
      </c>
      <c r="AJ259">
        <f t="shared" si="110"/>
        <v>0</v>
      </c>
      <c r="AK259">
        <f t="shared" si="111"/>
        <v>0</v>
      </c>
      <c r="AM259">
        <f t="shared" si="112"/>
        <v>0.69259999999999999</v>
      </c>
      <c r="AN259">
        <f t="shared" si="113"/>
        <v>2161824000</v>
      </c>
      <c r="AO259">
        <f t="shared" si="114"/>
        <v>283.3</v>
      </c>
      <c r="AP259">
        <f t="shared" si="115"/>
        <v>17272050</v>
      </c>
      <c r="AQ259">
        <f t="shared" si="116"/>
        <v>106.24</v>
      </c>
      <c r="AR259">
        <f t="shared" si="117"/>
        <v>409095620</v>
      </c>
      <c r="AS259">
        <f t="shared" si="118"/>
        <v>39.29</v>
      </c>
      <c r="AT259">
        <f t="shared" si="119"/>
        <v>69277600</v>
      </c>
      <c r="AU259">
        <f t="shared" si="120"/>
        <v>55.35</v>
      </c>
      <c r="AV259">
        <f t="shared" si="121"/>
        <v>11888000</v>
      </c>
    </row>
    <row r="260" spans="1:48" x14ac:dyDescent="0.3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  <c r="O260">
        <v>65.489999999999995</v>
      </c>
      <c r="P260">
        <v>52991000</v>
      </c>
      <c r="R260">
        <f t="shared" si="92"/>
        <v>0</v>
      </c>
      <c r="S260">
        <f t="shared" si="93"/>
        <v>0</v>
      </c>
      <c r="T260">
        <f t="shared" si="94"/>
        <v>0</v>
      </c>
      <c r="U260">
        <f t="shared" si="95"/>
        <v>0</v>
      </c>
      <c r="V260">
        <f t="shared" si="96"/>
        <v>0</v>
      </c>
      <c r="W260">
        <f t="shared" si="97"/>
        <v>0</v>
      </c>
      <c r="X260">
        <f t="shared" si="98"/>
        <v>0</v>
      </c>
      <c r="Y260">
        <f t="shared" si="99"/>
        <v>0</v>
      </c>
      <c r="Z260">
        <f t="shared" si="100"/>
        <v>0</v>
      </c>
      <c r="AA260">
        <f t="shared" si="101"/>
        <v>0</v>
      </c>
      <c r="AB260">
        <f t="shared" si="102"/>
        <v>0</v>
      </c>
      <c r="AC260">
        <f t="shared" si="103"/>
        <v>0</v>
      </c>
      <c r="AD260">
        <f t="shared" si="104"/>
        <v>0</v>
      </c>
      <c r="AE260">
        <f t="shared" si="105"/>
        <v>0</v>
      </c>
      <c r="AF260">
        <f t="shared" si="106"/>
        <v>0</v>
      </c>
      <c r="AG260">
        <f t="shared" si="107"/>
        <v>0</v>
      </c>
      <c r="AH260">
        <f t="shared" si="108"/>
        <v>0</v>
      </c>
      <c r="AI260">
        <f t="shared" si="109"/>
        <v>1</v>
      </c>
      <c r="AJ260">
        <f t="shared" si="110"/>
        <v>0</v>
      </c>
      <c r="AK260">
        <f t="shared" si="111"/>
        <v>0</v>
      </c>
      <c r="AM260">
        <f t="shared" si="112"/>
        <v>0.67</v>
      </c>
      <c r="AN260">
        <f t="shared" si="113"/>
        <v>2579084000</v>
      </c>
      <c r="AO260">
        <f t="shared" si="114"/>
        <v>302.25</v>
      </c>
      <c r="AP260">
        <f t="shared" si="115"/>
        <v>26421230</v>
      </c>
      <c r="AQ260">
        <f t="shared" si="116"/>
        <v>108.99</v>
      </c>
      <c r="AR260">
        <f t="shared" si="117"/>
        <v>468321370</v>
      </c>
      <c r="AS260">
        <f t="shared" si="118"/>
        <v>40.075000000000003</v>
      </c>
      <c r="AT260">
        <f t="shared" si="119"/>
        <v>86924700</v>
      </c>
      <c r="AU260">
        <f t="shared" si="120"/>
        <v>65.489999999999995</v>
      </c>
      <c r="AV260">
        <f t="shared" si="121"/>
        <v>51857700</v>
      </c>
    </row>
    <row r="261" spans="1:48" x14ac:dyDescent="0.3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  <c r="O261">
        <v>64.77</v>
      </c>
      <c r="P261">
        <v>43379600</v>
      </c>
      <c r="R261">
        <f t="shared" si="92"/>
        <v>0</v>
      </c>
      <c r="S261">
        <f t="shared" si="93"/>
        <v>0</v>
      </c>
      <c r="T261">
        <f t="shared" si="94"/>
        <v>0</v>
      </c>
      <c r="U261">
        <f t="shared" si="95"/>
        <v>0</v>
      </c>
      <c r="V261">
        <f t="shared" si="96"/>
        <v>0</v>
      </c>
      <c r="W261">
        <f t="shared" si="97"/>
        <v>0</v>
      </c>
      <c r="X261">
        <f t="shared" si="98"/>
        <v>0</v>
      </c>
      <c r="Y261">
        <f t="shared" si="99"/>
        <v>0</v>
      </c>
      <c r="Z261">
        <f t="shared" si="100"/>
        <v>0</v>
      </c>
      <c r="AA261">
        <f t="shared" si="101"/>
        <v>0</v>
      </c>
      <c r="AB261">
        <f t="shared" si="102"/>
        <v>0</v>
      </c>
      <c r="AC261">
        <f t="shared" si="103"/>
        <v>0</v>
      </c>
      <c r="AD261">
        <f t="shared" si="104"/>
        <v>0</v>
      </c>
      <c r="AE261">
        <f t="shared" si="105"/>
        <v>0</v>
      </c>
      <c r="AF261">
        <f t="shared" si="106"/>
        <v>0</v>
      </c>
      <c r="AG261">
        <f t="shared" si="107"/>
        <v>0</v>
      </c>
      <c r="AH261">
        <f t="shared" si="108"/>
        <v>0</v>
      </c>
      <c r="AI261">
        <f t="shared" si="109"/>
        <v>0</v>
      </c>
      <c r="AJ261">
        <f t="shared" si="110"/>
        <v>0</v>
      </c>
      <c r="AK261">
        <f t="shared" si="111"/>
        <v>0</v>
      </c>
      <c r="AM261">
        <f t="shared" si="112"/>
        <v>0.68799999999999994</v>
      </c>
      <c r="AN261">
        <f t="shared" si="113"/>
        <v>2101091000</v>
      </c>
      <c r="AO261">
        <f t="shared" si="114"/>
        <v>301.60000000000002</v>
      </c>
      <c r="AP261">
        <f t="shared" si="115"/>
        <v>23935140</v>
      </c>
      <c r="AQ261">
        <f t="shared" si="116"/>
        <v>109.26</v>
      </c>
      <c r="AR261">
        <f t="shared" si="117"/>
        <v>303479870</v>
      </c>
      <c r="AS261">
        <f t="shared" si="118"/>
        <v>40.299999999999997</v>
      </c>
      <c r="AT261">
        <f t="shared" si="119"/>
        <v>78110100</v>
      </c>
      <c r="AU261">
        <f t="shared" si="120"/>
        <v>64.77</v>
      </c>
      <c r="AV261">
        <f t="shared" si="121"/>
        <v>43379600</v>
      </c>
    </row>
    <row r="262" spans="1:48" x14ac:dyDescent="0.3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  <c r="O262">
        <v>70.510000000000005</v>
      </c>
      <c r="P262">
        <v>38436100</v>
      </c>
      <c r="R262">
        <f t="shared" si="92"/>
        <v>0</v>
      </c>
      <c r="S262">
        <f t="shared" si="93"/>
        <v>0</v>
      </c>
      <c r="T262">
        <f t="shared" si="94"/>
        <v>0</v>
      </c>
      <c r="U262">
        <f t="shared" si="95"/>
        <v>0</v>
      </c>
      <c r="V262">
        <f t="shared" si="96"/>
        <v>0</v>
      </c>
      <c r="W262">
        <f t="shared" si="97"/>
        <v>0</v>
      </c>
      <c r="X262">
        <f t="shared" si="98"/>
        <v>0</v>
      </c>
      <c r="Y262">
        <f t="shared" si="99"/>
        <v>0</v>
      </c>
      <c r="Z262">
        <f t="shared" si="100"/>
        <v>0</v>
      </c>
      <c r="AA262">
        <f t="shared" si="101"/>
        <v>0</v>
      </c>
      <c r="AB262">
        <f t="shared" si="102"/>
        <v>0</v>
      </c>
      <c r="AC262">
        <f t="shared" si="103"/>
        <v>0</v>
      </c>
      <c r="AD262">
        <f t="shared" si="104"/>
        <v>0</v>
      </c>
      <c r="AE262">
        <f t="shared" si="105"/>
        <v>0</v>
      </c>
      <c r="AF262">
        <f t="shared" si="106"/>
        <v>0</v>
      </c>
      <c r="AG262">
        <f t="shared" si="107"/>
        <v>0</v>
      </c>
      <c r="AH262">
        <f t="shared" si="108"/>
        <v>0</v>
      </c>
      <c r="AI262">
        <f t="shared" si="109"/>
        <v>0</v>
      </c>
      <c r="AJ262">
        <f t="shared" si="110"/>
        <v>0</v>
      </c>
      <c r="AK262">
        <f t="shared" si="111"/>
        <v>0</v>
      </c>
      <c r="AM262">
        <f t="shared" si="112"/>
        <v>0.7</v>
      </c>
      <c r="AN262">
        <f t="shared" si="113"/>
        <v>3909034000</v>
      </c>
      <c r="AO262">
        <f t="shared" si="114"/>
        <v>315.55</v>
      </c>
      <c r="AP262">
        <f t="shared" si="115"/>
        <v>32998820</v>
      </c>
      <c r="AQ262">
        <f t="shared" si="116"/>
        <v>112.4</v>
      </c>
      <c r="AR262">
        <f t="shared" si="117"/>
        <v>495681900</v>
      </c>
      <c r="AS262">
        <f t="shared" si="118"/>
        <v>38.814999999999998</v>
      </c>
      <c r="AT262">
        <f t="shared" si="119"/>
        <v>204995100</v>
      </c>
      <c r="AU262">
        <f t="shared" si="120"/>
        <v>70.510000000000005</v>
      </c>
      <c r="AV262">
        <f t="shared" si="121"/>
        <v>38436100</v>
      </c>
    </row>
    <row r="263" spans="1:48" x14ac:dyDescent="0.3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  <c r="O263">
        <v>73.209999999999994</v>
      </c>
      <c r="P263">
        <v>29548200</v>
      </c>
      <c r="R263">
        <f t="shared" si="92"/>
        <v>0</v>
      </c>
      <c r="S263">
        <f t="shared" si="93"/>
        <v>0</v>
      </c>
      <c r="T263">
        <f t="shared" si="94"/>
        <v>0</v>
      </c>
      <c r="U263">
        <f t="shared" si="95"/>
        <v>0</v>
      </c>
      <c r="V263">
        <f t="shared" si="96"/>
        <v>0</v>
      </c>
      <c r="W263">
        <f t="shared" si="97"/>
        <v>0</v>
      </c>
      <c r="X263">
        <f t="shared" si="98"/>
        <v>0</v>
      </c>
      <c r="Y263">
        <f t="shared" si="99"/>
        <v>0</v>
      </c>
      <c r="Z263">
        <f t="shared" si="100"/>
        <v>0</v>
      </c>
      <c r="AA263">
        <f t="shared" si="101"/>
        <v>0</v>
      </c>
      <c r="AB263">
        <f t="shared" si="102"/>
        <v>0</v>
      </c>
      <c r="AC263">
        <f t="shared" si="103"/>
        <v>0</v>
      </c>
      <c r="AD263">
        <f t="shared" si="104"/>
        <v>0</v>
      </c>
      <c r="AE263">
        <f t="shared" si="105"/>
        <v>0</v>
      </c>
      <c r="AF263">
        <f t="shared" si="106"/>
        <v>0</v>
      </c>
      <c r="AG263">
        <f t="shared" si="107"/>
        <v>0</v>
      </c>
      <c r="AH263">
        <f t="shared" si="108"/>
        <v>0</v>
      </c>
      <c r="AI263">
        <f t="shared" si="109"/>
        <v>0</v>
      </c>
      <c r="AJ263">
        <f t="shared" si="110"/>
        <v>0</v>
      </c>
      <c r="AK263">
        <f t="shared" si="111"/>
        <v>0</v>
      </c>
      <c r="AM263">
        <f t="shared" si="112"/>
        <v>0.69540000000000002</v>
      </c>
      <c r="AN263">
        <f t="shared" si="113"/>
        <v>1829156000</v>
      </c>
      <c r="AO263">
        <f t="shared" si="114"/>
        <v>304.5</v>
      </c>
      <c r="AP263">
        <f t="shared" si="115"/>
        <v>24937240</v>
      </c>
      <c r="AQ263">
        <f t="shared" si="116"/>
        <v>109.1</v>
      </c>
      <c r="AR263">
        <f t="shared" si="117"/>
        <v>453237770</v>
      </c>
      <c r="AS263">
        <f t="shared" si="118"/>
        <v>38.755000000000003</v>
      </c>
      <c r="AT263">
        <f t="shared" si="119"/>
        <v>90366800</v>
      </c>
      <c r="AU263">
        <f t="shared" si="120"/>
        <v>73.209999999999994</v>
      </c>
      <c r="AV263">
        <f t="shared" si="121"/>
        <v>29548200</v>
      </c>
    </row>
    <row r="264" spans="1:48" x14ac:dyDescent="0.3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  <c r="O264">
        <v>74.55</v>
      </c>
      <c r="P264">
        <v>18122200</v>
      </c>
      <c r="R264">
        <f t="shared" si="92"/>
        <v>0</v>
      </c>
      <c r="S264">
        <f t="shared" si="93"/>
        <v>0</v>
      </c>
      <c r="T264">
        <f t="shared" si="94"/>
        <v>0</v>
      </c>
      <c r="U264">
        <f t="shared" si="95"/>
        <v>0</v>
      </c>
      <c r="V264">
        <f t="shared" si="96"/>
        <v>0</v>
      </c>
      <c r="W264">
        <f t="shared" si="97"/>
        <v>0</v>
      </c>
      <c r="X264">
        <f t="shared" si="98"/>
        <v>0</v>
      </c>
      <c r="Y264">
        <f t="shared" si="99"/>
        <v>0</v>
      </c>
      <c r="Z264">
        <f t="shared" si="100"/>
        <v>0</v>
      </c>
      <c r="AA264">
        <f t="shared" si="101"/>
        <v>0</v>
      </c>
      <c r="AB264">
        <f t="shared" si="102"/>
        <v>0</v>
      </c>
      <c r="AC264">
        <f t="shared" si="103"/>
        <v>0</v>
      </c>
      <c r="AD264">
        <f t="shared" si="104"/>
        <v>0</v>
      </c>
      <c r="AE264">
        <f t="shared" si="105"/>
        <v>0</v>
      </c>
      <c r="AF264">
        <f t="shared" si="106"/>
        <v>0</v>
      </c>
      <c r="AG264">
        <f t="shared" si="107"/>
        <v>0</v>
      </c>
      <c r="AH264">
        <f t="shared" si="108"/>
        <v>0</v>
      </c>
      <c r="AI264">
        <f t="shared" si="109"/>
        <v>0</v>
      </c>
      <c r="AJ264">
        <f t="shared" si="110"/>
        <v>0</v>
      </c>
      <c r="AK264">
        <f t="shared" si="111"/>
        <v>0</v>
      </c>
      <c r="AM264">
        <f t="shared" si="112"/>
        <v>0.6885</v>
      </c>
      <c r="AN264">
        <f t="shared" si="113"/>
        <v>1432389000</v>
      </c>
      <c r="AO264">
        <f t="shared" si="114"/>
        <v>301.8</v>
      </c>
      <c r="AP264">
        <f t="shared" si="115"/>
        <v>26420230</v>
      </c>
      <c r="AQ264">
        <f t="shared" si="116"/>
        <v>108.52</v>
      </c>
      <c r="AR264">
        <f t="shared" si="117"/>
        <v>428070040</v>
      </c>
      <c r="AS264">
        <f t="shared" si="118"/>
        <v>39.645000000000003</v>
      </c>
      <c r="AT264">
        <f t="shared" si="119"/>
        <v>100290700</v>
      </c>
      <c r="AU264">
        <f t="shared" si="120"/>
        <v>74.55</v>
      </c>
      <c r="AV264">
        <f t="shared" si="121"/>
        <v>18122200</v>
      </c>
    </row>
    <row r="265" spans="1:48" x14ac:dyDescent="0.3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  <c r="O265">
        <v>79</v>
      </c>
      <c r="P265">
        <v>28138500</v>
      </c>
      <c r="R265">
        <f t="shared" si="92"/>
        <v>0</v>
      </c>
      <c r="S265">
        <f t="shared" si="93"/>
        <v>0</v>
      </c>
      <c r="T265">
        <f t="shared" si="94"/>
        <v>0</v>
      </c>
      <c r="U265">
        <f t="shared" si="95"/>
        <v>0</v>
      </c>
      <c r="V265">
        <f t="shared" si="96"/>
        <v>0</v>
      </c>
      <c r="W265">
        <f t="shared" si="97"/>
        <v>0</v>
      </c>
      <c r="X265">
        <f t="shared" si="98"/>
        <v>0</v>
      </c>
      <c r="Y265">
        <f t="shared" si="99"/>
        <v>0</v>
      </c>
      <c r="Z265">
        <f t="shared" si="100"/>
        <v>0</v>
      </c>
      <c r="AA265">
        <f t="shared" si="101"/>
        <v>0</v>
      </c>
      <c r="AB265">
        <f t="shared" si="102"/>
        <v>0</v>
      </c>
      <c r="AC265">
        <f t="shared" si="103"/>
        <v>0</v>
      </c>
      <c r="AD265">
        <f t="shared" si="104"/>
        <v>0</v>
      </c>
      <c r="AE265">
        <f t="shared" si="105"/>
        <v>0</v>
      </c>
      <c r="AF265">
        <f t="shared" si="106"/>
        <v>0</v>
      </c>
      <c r="AG265">
        <f t="shared" si="107"/>
        <v>0</v>
      </c>
      <c r="AH265">
        <f t="shared" si="108"/>
        <v>0</v>
      </c>
      <c r="AI265">
        <f t="shared" si="109"/>
        <v>0</v>
      </c>
      <c r="AJ265">
        <f t="shared" si="110"/>
        <v>0</v>
      </c>
      <c r="AK265">
        <f t="shared" si="111"/>
        <v>0</v>
      </c>
      <c r="AM265">
        <f t="shared" si="112"/>
        <v>0.69399999999999995</v>
      </c>
      <c r="AN265">
        <f t="shared" si="113"/>
        <v>1713566000</v>
      </c>
      <c r="AO265">
        <f t="shared" si="114"/>
        <v>316.5</v>
      </c>
      <c r="AP265">
        <f t="shared" si="115"/>
        <v>23320430</v>
      </c>
      <c r="AQ265">
        <f t="shared" si="116"/>
        <v>112.92</v>
      </c>
      <c r="AR265">
        <f t="shared" si="117"/>
        <v>435894840</v>
      </c>
      <c r="AS265">
        <f t="shared" si="118"/>
        <v>37.6</v>
      </c>
      <c r="AT265">
        <f t="shared" si="119"/>
        <v>100008100</v>
      </c>
      <c r="AU265">
        <f t="shared" si="120"/>
        <v>79</v>
      </c>
      <c r="AV265">
        <f t="shared" si="121"/>
        <v>28138500</v>
      </c>
    </row>
    <row r="266" spans="1:48" x14ac:dyDescent="0.3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  <c r="O266">
        <v>78</v>
      </c>
      <c r="P266">
        <v>28430700</v>
      </c>
      <c r="R266">
        <f t="shared" si="92"/>
        <v>0</v>
      </c>
      <c r="S266">
        <f t="shared" si="93"/>
        <v>0</v>
      </c>
      <c r="T266">
        <f t="shared" si="94"/>
        <v>0</v>
      </c>
      <c r="U266">
        <f t="shared" si="95"/>
        <v>0</v>
      </c>
      <c r="V266">
        <f t="shared" si="96"/>
        <v>0</v>
      </c>
      <c r="W266">
        <f t="shared" si="97"/>
        <v>0</v>
      </c>
      <c r="X266">
        <f t="shared" si="98"/>
        <v>0</v>
      </c>
      <c r="Y266">
        <f t="shared" si="99"/>
        <v>0</v>
      </c>
      <c r="Z266">
        <f t="shared" si="100"/>
        <v>0</v>
      </c>
      <c r="AA266">
        <f t="shared" si="101"/>
        <v>0</v>
      </c>
      <c r="AB266">
        <f t="shared" si="102"/>
        <v>0</v>
      </c>
      <c r="AC266">
        <f t="shared" si="103"/>
        <v>0</v>
      </c>
      <c r="AD266">
        <f t="shared" si="104"/>
        <v>0</v>
      </c>
      <c r="AE266">
        <f t="shared" si="105"/>
        <v>0</v>
      </c>
      <c r="AF266">
        <f t="shared" si="106"/>
        <v>0</v>
      </c>
      <c r="AG266">
        <f t="shared" si="107"/>
        <v>0</v>
      </c>
      <c r="AH266">
        <f t="shared" si="108"/>
        <v>0</v>
      </c>
      <c r="AI266">
        <f t="shared" si="109"/>
        <v>0</v>
      </c>
      <c r="AJ266">
        <f t="shared" si="110"/>
        <v>0</v>
      </c>
      <c r="AK266">
        <f t="shared" si="111"/>
        <v>0</v>
      </c>
      <c r="AM266">
        <f t="shared" si="112"/>
        <v>0.68200000000000005</v>
      </c>
      <c r="AN266">
        <f t="shared" si="113"/>
        <v>1891909000</v>
      </c>
      <c r="AO266">
        <f t="shared" si="114"/>
        <v>309.75</v>
      </c>
      <c r="AP266">
        <f t="shared" si="115"/>
        <v>30588050</v>
      </c>
      <c r="AQ266">
        <f t="shared" si="116"/>
        <v>119.3</v>
      </c>
      <c r="AR266">
        <f t="shared" si="117"/>
        <v>533374640</v>
      </c>
      <c r="AS266">
        <f t="shared" si="118"/>
        <v>36.86</v>
      </c>
      <c r="AT266">
        <f t="shared" si="119"/>
        <v>103725800</v>
      </c>
      <c r="AU266">
        <f t="shared" si="120"/>
        <v>78</v>
      </c>
      <c r="AV266">
        <f t="shared" si="121"/>
        <v>28430700</v>
      </c>
    </row>
    <row r="267" spans="1:48" x14ac:dyDescent="0.3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  <c r="O267">
        <v>78.209999999999994</v>
      </c>
      <c r="P267">
        <v>25764800</v>
      </c>
      <c r="R267">
        <f t="shared" si="92"/>
        <v>0</v>
      </c>
      <c r="S267">
        <f t="shared" si="93"/>
        <v>0</v>
      </c>
      <c r="T267">
        <f t="shared" si="94"/>
        <v>0</v>
      </c>
      <c r="U267">
        <f t="shared" si="95"/>
        <v>0</v>
      </c>
      <c r="V267">
        <f t="shared" si="96"/>
        <v>0</v>
      </c>
      <c r="W267">
        <f t="shared" si="97"/>
        <v>0</v>
      </c>
      <c r="X267">
        <f t="shared" si="98"/>
        <v>0</v>
      </c>
      <c r="Y267">
        <f t="shared" si="99"/>
        <v>0</v>
      </c>
      <c r="Z267">
        <f t="shared" si="100"/>
        <v>0</v>
      </c>
      <c r="AA267">
        <f t="shared" si="101"/>
        <v>0</v>
      </c>
      <c r="AB267">
        <f t="shared" si="102"/>
        <v>0</v>
      </c>
      <c r="AC267">
        <f t="shared" si="103"/>
        <v>0</v>
      </c>
      <c r="AD267">
        <f t="shared" si="104"/>
        <v>0</v>
      </c>
      <c r="AE267">
        <f t="shared" si="105"/>
        <v>0</v>
      </c>
      <c r="AF267">
        <f t="shared" si="106"/>
        <v>0</v>
      </c>
      <c r="AG267">
        <f t="shared" si="107"/>
        <v>0</v>
      </c>
      <c r="AH267">
        <f t="shared" si="108"/>
        <v>0</v>
      </c>
      <c r="AI267">
        <f t="shared" si="109"/>
        <v>0</v>
      </c>
      <c r="AJ267">
        <f t="shared" si="110"/>
        <v>0</v>
      </c>
      <c r="AK267">
        <f t="shared" si="111"/>
        <v>0</v>
      </c>
      <c r="AM267">
        <f t="shared" si="112"/>
        <v>0.69350000000000001</v>
      </c>
      <c r="AN267">
        <f t="shared" si="113"/>
        <v>2449522000</v>
      </c>
      <c r="AO267">
        <f t="shared" si="114"/>
        <v>322.10000000000002</v>
      </c>
      <c r="AP267">
        <f t="shared" si="115"/>
        <v>38690860</v>
      </c>
      <c r="AQ267">
        <f t="shared" si="116"/>
        <v>121.25</v>
      </c>
      <c r="AR267">
        <f t="shared" si="117"/>
        <v>618111130</v>
      </c>
      <c r="AS267">
        <f t="shared" si="118"/>
        <v>36.395000000000003</v>
      </c>
      <c r="AT267">
        <f t="shared" si="119"/>
        <v>143301500</v>
      </c>
      <c r="AU267">
        <f t="shared" si="120"/>
        <v>78.209999999999994</v>
      </c>
      <c r="AV267">
        <f t="shared" si="121"/>
        <v>25764800</v>
      </c>
    </row>
    <row r="268" spans="1:48" x14ac:dyDescent="0.3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  <c r="O268">
        <v>77.48</v>
      </c>
      <c r="P268">
        <v>19439500</v>
      </c>
      <c r="R268">
        <f t="shared" si="92"/>
        <v>0</v>
      </c>
      <c r="S268">
        <f t="shared" si="93"/>
        <v>0</v>
      </c>
      <c r="T268">
        <f t="shared" si="94"/>
        <v>0</v>
      </c>
      <c r="U268">
        <f t="shared" si="95"/>
        <v>0</v>
      </c>
      <c r="V268">
        <f t="shared" si="96"/>
        <v>0</v>
      </c>
      <c r="W268">
        <f t="shared" si="97"/>
        <v>0</v>
      </c>
      <c r="X268">
        <f t="shared" si="98"/>
        <v>0</v>
      </c>
      <c r="Y268">
        <f t="shared" si="99"/>
        <v>0</v>
      </c>
      <c r="Z268">
        <f t="shared" si="100"/>
        <v>0</v>
      </c>
      <c r="AA268">
        <f t="shared" si="101"/>
        <v>0</v>
      </c>
      <c r="AB268">
        <f t="shared" si="102"/>
        <v>0</v>
      </c>
      <c r="AC268">
        <f t="shared" si="103"/>
        <v>0</v>
      </c>
      <c r="AD268">
        <f t="shared" si="104"/>
        <v>0</v>
      </c>
      <c r="AE268">
        <f t="shared" si="105"/>
        <v>0</v>
      </c>
      <c r="AF268">
        <f t="shared" si="106"/>
        <v>0</v>
      </c>
      <c r="AG268">
        <f t="shared" si="107"/>
        <v>0</v>
      </c>
      <c r="AH268">
        <f t="shared" si="108"/>
        <v>0</v>
      </c>
      <c r="AI268">
        <f t="shared" si="109"/>
        <v>0</v>
      </c>
      <c r="AJ268">
        <f t="shared" si="110"/>
        <v>0</v>
      </c>
      <c r="AK268">
        <f t="shared" si="111"/>
        <v>0</v>
      </c>
      <c r="AM268">
        <f t="shared" si="112"/>
        <v>0.69020000000000004</v>
      </c>
      <c r="AN268">
        <f t="shared" si="113"/>
        <v>1900507000</v>
      </c>
      <c r="AO268">
        <f t="shared" si="114"/>
        <v>351</v>
      </c>
      <c r="AP268">
        <f t="shared" si="115"/>
        <v>32720500</v>
      </c>
      <c r="AQ268">
        <f t="shared" si="116"/>
        <v>123.55</v>
      </c>
      <c r="AR268">
        <f t="shared" si="117"/>
        <v>434476560</v>
      </c>
      <c r="AS268">
        <f t="shared" si="118"/>
        <v>34.1</v>
      </c>
      <c r="AT268">
        <f t="shared" si="119"/>
        <v>91458100</v>
      </c>
      <c r="AU268">
        <f t="shared" si="120"/>
        <v>77.48</v>
      </c>
      <c r="AV268">
        <f t="shared" si="121"/>
        <v>19439500</v>
      </c>
    </row>
    <row r="269" spans="1:48" x14ac:dyDescent="0.3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  <c r="O269">
        <v>78.5</v>
      </c>
      <c r="P269">
        <v>10110700</v>
      </c>
      <c r="R269">
        <f t="shared" si="92"/>
        <v>0</v>
      </c>
      <c r="S269">
        <f t="shared" si="93"/>
        <v>0</v>
      </c>
      <c r="T269">
        <f t="shared" si="94"/>
        <v>0</v>
      </c>
      <c r="U269">
        <f t="shared" si="95"/>
        <v>0</v>
      </c>
      <c r="V269">
        <f t="shared" si="96"/>
        <v>0</v>
      </c>
      <c r="W269">
        <f t="shared" si="97"/>
        <v>0</v>
      </c>
      <c r="X269">
        <f t="shared" si="98"/>
        <v>0</v>
      </c>
      <c r="Y269">
        <f t="shared" si="99"/>
        <v>0</v>
      </c>
      <c r="Z269">
        <f t="shared" si="100"/>
        <v>0</v>
      </c>
      <c r="AA269">
        <f t="shared" si="101"/>
        <v>0</v>
      </c>
      <c r="AB269">
        <f t="shared" si="102"/>
        <v>0</v>
      </c>
      <c r="AC269">
        <f t="shared" si="103"/>
        <v>0</v>
      </c>
      <c r="AD269">
        <f t="shared" si="104"/>
        <v>0</v>
      </c>
      <c r="AE269">
        <f t="shared" si="105"/>
        <v>0</v>
      </c>
      <c r="AF269">
        <f t="shared" si="106"/>
        <v>0</v>
      </c>
      <c r="AG269">
        <f t="shared" si="107"/>
        <v>0</v>
      </c>
      <c r="AH269">
        <f t="shared" si="108"/>
        <v>0</v>
      </c>
      <c r="AI269">
        <f t="shared" si="109"/>
        <v>0</v>
      </c>
      <c r="AJ269">
        <f t="shared" si="110"/>
        <v>0</v>
      </c>
      <c r="AK269">
        <f t="shared" si="111"/>
        <v>0</v>
      </c>
      <c r="AM269">
        <f t="shared" si="112"/>
        <v>0.67449999999999999</v>
      </c>
      <c r="AN269">
        <f t="shared" si="113"/>
        <v>1179120000</v>
      </c>
      <c r="AO269">
        <f t="shared" si="114"/>
        <v>329</v>
      </c>
      <c r="AP269">
        <f t="shared" si="115"/>
        <v>17646180</v>
      </c>
      <c r="AQ269">
        <f t="shared" si="116"/>
        <v>120.64</v>
      </c>
      <c r="AR269">
        <f t="shared" si="117"/>
        <v>211073370</v>
      </c>
      <c r="AS269">
        <f t="shared" si="118"/>
        <v>32.875</v>
      </c>
      <c r="AT269">
        <f t="shared" si="119"/>
        <v>113672500</v>
      </c>
      <c r="AU269">
        <f t="shared" si="120"/>
        <v>78.5</v>
      </c>
      <c r="AV269">
        <f t="shared" si="121"/>
        <v>10110700</v>
      </c>
    </row>
    <row r="270" spans="1:48" x14ac:dyDescent="0.3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  <c r="O270">
        <v>80.510000000000005</v>
      </c>
      <c r="P270">
        <v>16875100</v>
      </c>
      <c r="R270">
        <f t="shared" si="92"/>
        <v>0</v>
      </c>
      <c r="S270">
        <f t="shared" si="93"/>
        <v>0</v>
      </c>
      <c r="T270">
        <f t="shared" si="94"/>
        <v>0</v>
      </c>
      <c r="U270">
        <f t="shared" si="95"/>
        <v>0</v>
      </c>
      <c r="V270">
        <f t="shared" si="96"/>
        <v>0</v>
      </c>
      <c r="W270">
        <f t="shared" si="97"/>
        <v>0</v>
      </c>
      <c r="X270">
        <f t="shared" si="98"/>
        <v>0</v>
      </c>
      <c r="Y270">
        <f t="shared" si="99"/>
        <v>0</v>
      </c>
      <c r="Z270">
        <f t="shared" si="100"/>
        <v>0</v>
      </c>
      <c r="AA270">
        <f t="shared" si="101"/>
        <v>0</v>
      </c>
      <c r="AB270">
        <f t="shared" si="102"/>
        <v>0</v>
      </c>
      <c r="AC270">
        <f t="shared" si="103"/>
        <v>0</v>
      </c>
      <c r="AD270">
        <f t="shared" si="104"/>
        <v>0</v>
      </c>
      <c r="AE270">
        <f t="shared" si="105"/>
        <v>0</v>
      </c>
      <c r="AF270">
        <f t="shared" si="106"/>
        <v>0</v>
      </c>
      <c r="AG270">
        <f t="shared" si="107"/>
        <v>0</v>
      </c>
      <c r="AH270">
        <f t="shared" si="108"/>
        <v>0</v>
      </c>
      <c r="AI270">
        <f t="shared" si="109"/>
        <v>0</v>
      </c>
      <c r="AJ270">
        <f t="shared" si="110"/>
        <v>0</v>
      </c>
      <c r="AK270">
        <f t="shared" si="111"/>
        <v>0</v>
      </c>
      <c r="AM270">
        <f t="shared" si="112"/>
        <v>0.67300000000000004</v>
      </c>
      <c r="AN270">
        <f t="shared" si="113"/>
        <v>1784250000</v>
      </c>
      <c r="AO270">
        <f t="shared" si="114"/>
        <v>322.64999999999998</v>
      </c>
      <c r="AP270">
        <f t="shared" si="115"/>
        <v>17010300</v>
      </c>
      <c r="AQ270">
        <f t="shared" si="116"/>
        <v>121.07</v>
      </c>
      <c r="AR270">
        <f t="shared" si="117"/>
        <v>297121250</v>
      </c>
      <c r="AS270">
        <f t="shared" si="118"/>
        <v>33.43</v>
      </c>
      <c r="AT270">
        <f t="shared" si="119"/>
        <v>121600200</v>
      </c>
      <c r="AU270">
        <f t="shared" si="120"/>
        <v>80.510000000000005</v>
      </c>
      <c r="AV270">
        <f t="shared" si="121"/>
        <v>16875100</v>
      </c>
    </row>
    <row r="271" spans="1:48" x14ac:dyDescent="0.3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  <c r="O271">
        <v>78.8</v>
      </c>
      <c r="P271">
        <v>16442500</v>
      </c>
      <c r="R271">
        <f t="shared" si="92"/>
        <v>0</v>
      </c>
      <c r="S271">
        <f t="shared" si="93"/>
        <v>0</v>
      </c>
      <c r="T271">
        <f t="shared" si="94"/>
        <v>0</v>
      </c>
      <c r="U271">
        <f t="shared" si="95"/>
        <v>0</v>
      </c>
      <c r="V271">
        <f t="shared" si="96"/>
        <v>0</v>
      </c>
      <c r="W271">
        <f t="shared" si="97"/>
        <v>0</v>
      </c>
      <c r="X271">
        <f t="shared" si="98"/>
        <v>0</v>
      </c>
      <c r="Y271">
        <f t="shared" si="99"/>
        <v>0</v>
      </c>
      <c r="Z271">
        <f t="shared" si="100"/>
        <v>0</v>
      </c>
      <c r="AA271">
        <f t="shared" si="101"/>
        <v>0</v>
      </c>
      <c r="AB271">
        <f t="shared" si="102"/>
        <v>0</v>
      </c>
      <c r="AC271">
        <f t="shared" si="103"/>
        <v>0</v>
      </c>
      <c r="AD271">
        <f t="shared" si="104"/>
        <v>0</v>
      </c>
      <c r="AE271">
        <f t="shared" si="105"/>
        <v>0</v>
      </c>
      <c r="AF271">
        <f t="shared" si="106"/>
        <v>0</v>
      </c>
      <c r="AG271">
        <f t="shared" si="107"/>
        <v>0</v>
      </c>
      <c r="AH271">
        <f t="shared" si="108"/>
        <v>0</v>
      </c>
      <c r="AI271">
        <f t="shared" si="109"/>
        <v>0</v>
      </c>
      <c r="AJ271">
        <f t="shared" si="110"/>
        <v>0</v>
      </c>
      <c r="AK271">
        <f t="shared" si="111"/>
        <v>0</v>
      </c>
      <c r="AM271">
        <f t="shared" si="112"/>
        <v>0.6532</v>
      </c>
      <c r="AN271">
        <f t="shared" si="113"/>
        <v>1241209000</v>
      </c>
      <c r="AO271">
        <f t="shared" si="114"/>
        <v>324.64999999999998</v>
      </c>
      <c r="AP271">
        <f t="shared" si="115"/>
        <v>20960110</v>
      </c>
      <c r="AQ271">
        <f t="shared" si="116"/>
        <v>121.9</v>
      </c>
      <c r="AR271">
        <f t="shared" si="117"/>
        <v>307663890</v>
      </c>
      <c r="AS271">
        <f t="shared" si="118"/>
        <v>33.65</v>
      </c>
      <c r="AT271">
        <f t="shared" si="119"/>
        <v>101826400</v>
      </c>
      <c r="AU271">
        <f t="shared" si="120"/>
        <v>78.8</v>
      </c>
      <c r="AV271">
        <f t="shared" si="121"/>
        <v>16442500</v>
      </c>
    </row>
    <row r="272" spans="1:48" x14ac:dyDescent="0.3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  <c r="O272">
        <v>81</v>
      </c>
      <c r="P272">
        <v>16378900</v>
      </c>
      <c r="R272">
        <f t="shared" si="92"/>
        <v>0</v>
      </c>
      <c r="S272">
        <f t="shared" si="93"/>
        <v>0</v>
      </c>
      <c r="T272">
        <f t="shared" si="94"/>
        <v>0</v>
      </c>
      <c r="U272">
        <f t="shared" si="95"/>
        <v>0</v>
      </c>
      <c r="V272">
        <f t="shared" si="96"/>
        <v>0</v>
      </c>
      <c r="W272">
        <f t="shared" si="97"/>
        <v>0</v>
      </c>
      <c r="X272">
        <f t="shared" si="98"/>
        <v>0</v>
      </c>
      <c r="Y272">
        <f t="shared" si="99"/>
        <v>0</v>
      </c>
      <c r="Z272">
        <f t="shared" si="100"/>
        <v>0</v>
      </c>
      <c r="AA272">
        <f t="shared" si="101"/>
        <v>0</v>
      </c>
      <c r="AB272">
        <f t="shared" si="102"/>
        <v>0</v>
      </c>
      <c r="AC272">
        <f t="shared" si="103"/>
        <v>0</v>
      </c>
      <c r="AD272">
        <f t="shared" si="104"/>
        <v>0</v>
      </c>
      <c r="AE272">
        <f t="shared" si="105"/>
        <v>0</v>
      </c>
      <c r="AF272">
        <f t="shared" si="106"/>
        <v>0</v>
      </c>
      <c r="AG272">
        <f t="shared" si="107"/>
        <v>0</v>
      </c>
      <c r="AH272">
        <f t="shared" si="108"/>
        <v>0</v>
      </c>
      <c r="AI272">
        <f t="shared" si="109"/>
        <v>0</v>
      </c>
      <c r="AJ272">
        <f t="shared" si="110"/>
        <v>0</v>
      </c>
      <c r="AK272">
        <f t="shared" si="111"/>
        <v>0</v>
      </c>
      <c r="AM272">
        <f t="shared" si="112"/>
        <v>0.6633</v>
      </c>
      <c r="AN272">
        <f t="shared" si="113"/>
        <v>1698781000</v>
      </c>
      <c r="AO272">
        <f t="shared" si="114"/>
        <v>320.60000000000002</v>
      </c>
      <c r="AP272">
        <f t="shared" si="115"/>
        <v>22435750</v>
      </c>
      <c r="AQ272">
        <f t="shared" si="116"/>
        <v>133.19999999999999</v>
      </c>
      <c r="AR272">
        <f t="shared" si="117"/>
        <v>439541560</v>
      </c>
      <c r="AS272">
        <f t="shared" si="118"/>
        <v>33.799999999999997</v>
      </c>
      <c r="AT272">
        <f t="shared" si="119"/>
        <v>59431200</v>
      </c>
      <c r="AU272">
        <f t="shared" si="120"/>
        <v>81</v>
      </c>
      <c r="AV272">
        <f t="shared" si="121"/>
        <v>16378900</v>
      </c>
    </row>
    <row r="273" spans="1:48" x14ac:dyDescent="0.3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  <c r="O273">
        <v>88.2</v>
      </c>
      <c r="P273">
        <v>19525600</v>
      </c>
      <c r="R273">
        <f t="shared" si="92"/>
        <v>0</v>
      </c>
      <c r="S273">
        <f t="shared" si="93"/>
        <v>0</v>
      </c>
      <c r="T273">
        <f t="shared" si="94"/>
        <v>0</v>
      </c>
      <c r="U273">
        <f t="shared" si="95"/>
        <v>0</v>
      </c>
      <c r="V273">
        <f t="shared" si="96"/>
        <v>0</v>
      </c>
      <c r="W273">
        <f t="shared" si="97"/>
        <v>0</v>
      </c>
      <c r="X273">
        <f t="shared" si="98"/>
        <v>0</v>
      </c>
      <c r="Y273">
        <f t="shared" si="99"/>
        <v>0</v>
      </c>
      <c r="Z273">
        <f t="shared" si="100"/>
        <v>0</v>
      </c>
      <c r="AA273">
        <f t="shared" si="101"/>
        <v>0</v>
      </c>
      <c r="AB273">
        <f t="shared" si="102"/>
        <v>0</v>
      </c>
      <c r="AC273">
        <f t="shared" si="103"/>
        <v>0</v>
      </c>
      <c r="AD273">
        <f t="shared" si="104"/>
        <v>0</v>
      </c>
      <c r="AE273">
        <f t="shared" si="105"/>
        <v>0</v>
      </c>
      <c r="AF273">
        <f t="shared" si="106"/>
        <v>0</v>
      </c>
      <c r="AG273">
        <f t="shared" si="107"/>
        <v>0</v>
      </c>
      <c r="AH273">
        <f t="shared" si="108"/>
        <v>0</v>
      </c>
      <c r="AI273">
        <f t="shared" si="109"/>
        <v>0</v>
      </c>
      <c r="AJ273">
        <f t="shared" si="110"/>
        <v>0</v>
      </c>
      <c r="AK273">
        <f t="shared" si="111"/>
        <v>0</v>
      </c>
      <c r="AM273">
        <f t="shared" si="112"/>
        <v>0.62880000000000003</v>
      </c>
      <c r="AN273">
        <f t="shared" si="113"/>
        <v>2617439000</v>
      </c>
      <c r="AO273">
        <f t="shared" si="114"/>
        <v>314.75</v>
      </c>
      <c r="AP273">
        <f t="shared" si="115"/>
        <v>16865640</v>
      </c>
      <c r="AQ273">
        <f t="shared" si="116"/>
        <v>131.59</v>
      </c>
      <c r="AR273">
        <f t="shared" si="117"/>
        <v>327014540</v>
      </c>
      <c r="AS273">
        <f t="shared" si="118"/>
        <v>33.020000000000003</v>
      </c>
      <c r="AT273">
        <f t="shared" si="119"/>
        <v>77097000</v>
      </c>
      <c r="AU273">
        <f t="shared" si="120"/>
        <v>88.2</v>
      </c>
      <c r="AV273">
        <f t="shared" si="121"/>
        <v>19525600</v>
      </c>
    </row>
    <row r="274" spans="1:48" x14ac:dyDescent="0.3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  <c r="O274">
        <v>83.92</v>
      </c>
      <c r="P274">
        <v>18028800</v>
      </c>
      <c r="R274">
        <f t="shared" si="92"/>
        <v>0</v>
      </c>
      <c r="S274">
        <f t="shared" si="93"/>
        <v>0</v>
      </c>
      <c r="T274">
        <f t="shared" si="94"/>
        <v>0</v>
      </c>
      <c r="U274">
        <f t="shared" si="95"/>
        <v>0</v>
      </c>
      <c r="V274">
        <f t="shared" si="96"/>
        <v>0</v>
      </c>
      <c r="W274">
        <f t="shared" si="97"/>
        <v>0</v>
      </c>
      <c r="X274">
        <f t="shared" si="98"/>
        <v>0</v>
      </c>
      <c r="Y274">
        <f t="shared" si="99"/>
        <v>0</v>
      </c>
      <c r="Z274">
        <f t="shared" si="100"/>
        <v>0</v>
      </c>
      <c r="AA274">
        <f t="shared" si="101"/>
        <v>0</v>
      </c>
      <c r="AB274">
        <f t="shared" si="102"/>
        <v>0</v>
      </c>
      <c r="AC274">
        <f t="shared" si="103"/>
        <v>0</v>
      </c>
      <c r="AD274">
        <f t="shared" si="104"/>
        <v>0</v>
      </c>
      <c r="AE274">
        <f t="shared" si="105"/>
        <v>0</v>
      </c>
      <c r="AF274">
        <f t="shared" si="106"/>
        <v>0</v>
      </c>
      <c r="AG274">
        <f t="shared" si="107"/>
        <v>0</v>
      </c>
      <c r="AH274">
        <f t="shared" si="108"/>
        <v>0</v>
      </c>
      <c r="AI274">
        <f t="shared" si="109"/>
        <v>0</v>
      </c>
      <c r="AJ274">
        <f t="shared" si="110"/>
        <v>0</v>
      </c>
      <c r="AK274">
        <f t="shared" si="111"/>
        <v>0</v>
      </c>
      <c r="AM274">
        <f t="shared" si="112"/>
        <v>0.60050000000000003</v>
      </c>
      <c r="AN274">
        <f t="shared" si="113"/>
        <v>2094395000</v>
      </c>
      <c r="AO274">
        <f t="shared" si="114"/>
        <v>337.85</v>
      </c>
      <c r="AP274">
        <f t="shared" si="115"/>
        <v>25547620</v>
      </c>
      <c r="AQ274">
        <f t="shared" si="116"/>
        <v>133.5</v>
      </c>
      <c r="AR274">
        <f t="shared" si="117"/>
        <v>359134560</v>
      </c>
      <c r="AS274">
        <f t="shared" si="118"/>
        <v>32.82</v>
      </c>
      <c r="AT274">
        <f t="shared" si="119"/>
        <v>88370800</v>
      </c>
      <c r="AU274">
        <f t="shared" si="120"/>
        <v>83.92</v>
      </c>
      <c r="AV274">
        <f t="shared" si="121"/>
        <v>18028800</v>
      </c>
    </row>
    <row r="275" spans="1:48" x14ac:dyDescent="0.3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  <c r="O275">
        <v>84.7</v>
      </c>
      <c r="P275">
        <v>12413000</v>
      </c>
      <c r="R275">
        <f t="shared" si="92"/>
        <v>0</v>
      </c>
      <c r="S275">
        <f t="shared" si="93"/>
        <v>0</v>
      </c>
      <c r="T275">
        <f t="shared" si="94"/>
        <v>0</v>
      </c>
      <c r="U275">
        <f t="shared" si="95"/>
        <v>0</v>
      </c>
      <c r="V275">
        <f t="shared" si="96"/>
        <v>0</v>
      </c>
      <c r="W275">
        <f t="shared" si="97"/>
        <v>0</v>
      </c>
      <c r="X275">
        <f t="shared" si="98"/>
        <v>0</v>
      </c>
      <c r="Y275">
        <f t="shared" si="99"/>
        <v>0</v>
      </c>
      <c r="Z275">
        <f t="shared" si="100"/>
        <v>0</v>
      </c>
      <c r="AA275">
        <f t="shared" si="101"/>
        <v>0</v>
      </c>
      <c r="AB275">
        <f t="shared" si="102"/>
        <v>0</v>
      </c>
      <c r="AC275">
        <f t="shared" si="103"/>
        <v>0</v>
      </c>
      <c r="AD275">
        <f t="shared" si="104"/>
        <v>0</v>
      </c>
      <c r="AE275">
        <f t="shared" si="105"/>
        <v>0</v>
      </c>
      <c r="AF275">
        <f t="shared" si="106"/>
        <v>0</v>
      </c>
      <c r="AG275">
        <f t="shared" si="107"/>
        <v>0</v>
      </c>
      <c r="AH275">
        <f t="shared" si="108"/>
        <v>0</v>
      </c>
      <c r="AI275">
        <f t="shared" si="109"/>
        <v>0</v>
      </c>
      <c r="AJ275">
        <f t="shared" si="110"/>
        <v>0</v>
      </c>
      <c r="AK275">
        <f t="shared" si="111"/>
        <v>0</v>
      </c>
      <c r="AM275">
        <f t="shared" si="112"/>
        <v>0.57450000000000001</v>
      </c>
      <c r="AN275">
        <f t="shared" si="113"/>
        <v>2187639000</v>
      </c>
      <c r="AO275">
        <f t="shared" si="114"/>
        <v>320.64999999999998</v>
      </c>
      <c r="AP275">
        <f t="shared" si="115"/>
        <v>20191010</v>
      </c>
      <c r="AQ275">
        <f t="shared" si="116"/>
        <v>128.69999999999999</v>
      </c>
      <c r="AR275">
        <f t="shared" si="117"/>
        <v>323294770</v>
      </c>
      <c r="AS275">
        <f t="shared" si="118"/>
        <v>33.6</v>
      </c>
      <c r="AT275">
        <f t="shared" si="119"/>
        <v>91598900</v>
      </c>
      <c r="AU275">
        <f t="shared" si="120"/>
        <v>84.7</v>
      </c>
      <c r="AV275">
        <f t="shared" si="121"/>
        <v>12413000</v>
      </c>
    </row>
    <row r="276" spans="1:48" x14ac:dyDescent="0.3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  <c r="O276">
        <v>83.42</v>
      </c>
      <c r="P276">
        <v>13102900</v>
      </c>
      <c r="R276">
        <f t="shared" si="92"/>
        <v>0</v>
      </c>
      <c r="S276">
        <f t="shared" si="93"/>
        <v>0</v>
      </c>
      <c r="T276">
        <f t="shared" si="94"/>
        <v>0</v>
      </c>
      <c r="U276">
        <f t="shared" si="95"/>
        <v>0</v>
      </c>
      <c r="V276">
        <f t="shared" si="96"/>
        <v>0</v>
      </c>
      <c r="W276">
        <f t="shared" si="97"/>
        <v>0</v>
      </c>
      <c r="X276">
        <f t="shared" si="98"/>
        <v>0</v>
      </c>
      <c r="Y276">
        <f t="shared" si="99"/>
        <v>0</v>
      </c>
      <c r="Z276">
        <f t="shared" si="100"/>
        <v>0</v>
      </c>
      <c r="AA276">
        <f t="shared" si="101"/>
        <v>0</v>
      </c>
      <c r="AB276">
        <f t="shared" si="102"/>
        <v>0</v>
      </c>
      <c r="AC276">
        <f t="shared" si="103"/>
        <v>0</v>
      </c>
      <c r="AD276">
        <f t="shared" si="104"/>
        <v>0</v>
      </c>
      <c r="AE276">
        <f t="shared" si="105"/>
        <v>0</v>
      </c>
      <c r="AF276">
        <f t="shared" si="106"/>
        <v>0</v>
      </c>
      <c r="AG276">
        <f t="shared" si="107"/>
        <v>0</v>
      </c>
      <c r="AH276">
        <f t="shared" si="108"/>
        <v>0</v>
      </c>
      <c r="AI276">
        <f t="shared" si="109"/>
        <v>0</v>
      </c>
      <c r="AJ276">
        <f t="shared" si="110"/>
        <v>0</v>
      </c>
      <c r="AK276">
        <f t="shared" si="111"/>
        <v>0</v>
      </c>
      <c r="AM276">
        <f t="shared" si="112"/>
        <v>0.6008</v>
      </c>
      <c r="AN276">
        <f t="shared" si="113"/>
        <v>1944521000</v>
      </c>
      <c r="AO276">
        <f t="shared" si="114"/>
        <v>333.65</v>
      </c>
      <c r="AP276">
        <f t="shared" si="115"/>
        <v>26607830</v>
      </c>
      <c r="AQ276">
        <f t="shared" si="116"/>
        <v>133.4</v>
      </c>
      <c r="AR276">
        <f t="shared" si="117"/>
        <v>307369650</v>
      </c>
      <c r="AS276">
        <f t="shared" si="118"/>
        <v>33.695</v>
      </c>
      <c r="AT276">
        <f t="shared" si="119"/>
        <v>86308100</v>
      </c>
      <c r="AU276">
        <f t="shared" si="120"/>
        <v>83.42</v>
      </c>
      <c r="AV276">
        <f t="shared" si="121"/>
        <v>13102900</v>
      </c>
    </row>
    <row r="277" spans="1:48" x14ac:dyDescent="0.3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  <c r="O277">
        <v>86.01</v>
      </c>
      <c r="P277">
        <v>14967600</v>
      </c>
      <c r="R277">
        <f t="shared" si="92"/>
        <v>0</v>
      </c>
      <c r="S277">
        <f t="shared" si="93"/>
        <v>0</v>
      </c>
      <c r="T277">
        <f t="shared" si="94"/>
        <v>0</v>
      </c>
      <c r="U277">
        <f t="shared" si="95"/>
        <v>0</v>
      </c>
      <c r="V277">
        <f t="shared" si="96"/>
        <v>0</v>
      </c>
      <c r="W277">
        <f t="shared" si="97"/>
        <v>0</v>
      </c>
      <c r="X277">
        <f t="shared" si="98"/>
        <v>0</v>
      </c>
      <c r="Y277">
        <f t="shared" si="99"/>
        <v>0</v>
      </c>
      <c r="Z277">
        <f t="shared" si="100"/>
        <v>0</v>
      </c>
      <c r="AA277">
        <f t="shared" si="101"/>
        <v>0</v>
      </c>
      <c r="AB277">
        <f t="shared" si="102"/>
        <v>0</v>
      </c>
      <c r="AC277">
        <f t="shared" si="103"/>
        <v>0</v>
      </c>
      <c r="AD277">
        <f t="shared" si="104"/>
        <v>0</v>
      </c>
      <c r="AE277">
        <f t="shared" si="105"/>
        <v>0</v>
      </c>
      <c r="AF277">
        <f t="shared" si="106"/>
        <v>0</v>
      </c>
      <c r="AG277">
        <f t="shared" si="107"/>
        <v>0</v>
      </c>
      <c r="AH277">
        <f t="shared" si="108"/>
        <v>0</v>
      </c>
      <c r="AI277">
        <f t="shared" si="109"/>
        <v>0</v>
      </c>
      <c r="AJ277">
        <f t="shared" si="110"/>
        <v>0</v>
      </c>
      <c r="AK277">
        <f t="shared" si="111"/>
        <v>0</v>
      </c>
      <c r="AM277">
        <f t="shared" si="112"/>
        <v>0.63070000000000004</v>
      </c>
      <c r="AN277">
        <f t="shared" si="113"/>
        <v>1728863000</v>
      </c>
      <c r="AO277">
        <f t="shared" si="114"/>
        <v>332.45</v>
      </c>
      <c r="AP277">
        <f t="shared" si="115"/>
        <v>20048090</v>
      </c>
      <c r="AQ277">
        <f t="shared" si="116"/>
        <v>133.85</v>
      </c>
      <c r="AR277">
        <f t="shared" si="117"/>
        <v>427156380</v>
      </c>
      <c r="AS277">
        <f t="shared" si="118"/>
        <v>32.96</v>
      </c>
      <c r="AT277">
        <f t="shared" si="119"/>
        <v>52064600</v>
      </c>
      <c r="AU277">
        <f t="shared" si="120"/>
        <v>86.01</v>
      </c>
      <c r="AV277">
        <f t="shared" si="121"/>
        <v>14967600</v>
      </c>
    </row>
    <row r="278" spans="1:48" x14ac:dyDescent="0.3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  <c r="O278">
        <v>89</v>
      </c>
      <c r="P278">
        <v>8939500</v>
      </c>
      <c r="R278">
        <f t="shared" si="92"/>
        <v>0</v>
      </c>
      <c r="S278">
        <f t="shared" si="93"/>
        <v>0</v>
      </c>
      <c r="T278">
        <f t="shared" si="94"/>
        <v>0</v>
      </c>
      <c r="U278">
        <f t="shared" si="95"/>
        <v>0</v>
      </c>
      <c r="V278">
        <f t="shared" si="96"/>
        <v>0</v>
      </c>
      <c r="W278">
        <f t="shared" si="97"/>
        <v>0</v>
      </c>
      <c r="X278">
        <f t="shared" si="98"/>
        <v>0</v>
      </c>
      <c r="Y278">
        <f t="shared" si="99"/>
        <v>0</v>
      </c>
      <c r="Z278">
        <f t="shared" si="100"/>
        <v>0</v>
      </c>
      <c r="AA278">
        <f t="shared" si="101"/>
        <v>0</v>
      </c>
      <c r="AB278">
        <f t="shared" si="102"/>
        <v>0</v>
      </c>
      <c r="AC278">
        <f t="shared" si="103"/>
        <v>0</v>
      </c>
      <c r="AD278">
        <f t="shared" si="104"/>
        <v>0</v>
      </c>
      <c r="AE278">
        <f t="shared" si="105"/>
        <v>0</v>
      </c>
      <c r="AF278">
        <f t="shared" si="106"/>
        <v>0</v>
      </c>
      <c r="AG278">
        <f t="shared" si="107"/>
        <v>0</v>
      </c>
      <c r="AH278">
        <f t="shared" si="108"/>
        <v>0</v>
      </c>
      <c r="AI278">
        <f t="shared" si="109"/>
        <v>0</v>
      </c>
      <c r="AJ278">
        <f t="shared" si="110"/>
        <v>0</v>
      </c>
      <c r="AK278">
        <f t="shared" si="111"/>
        <v>0</v>
      </c>
      <c r="AM278">
        <f t="shared" si="112"/>
        <v>0.59219999999999995</v>
      </c>
      <c r="AN278">
        <f t="shared" si="113"/>
        <v>2019334000</v>
      </c>
      <c r="AO278">
        <f t="shared" si="114"/>
        <v>325</v>
      </c>
      <c r="AP278">
        <f t="shared" si="115"/>
        <v>16349090</v>
      </c>
      <c r="AQ278">
        <f t="shared" si="116"/>
        <v>134.41</v>
      </c>
      <c r="AR278">
        <f t="shared" si="117"/>
        <v>305373370</v>
      </c>
      <c r="AS278">
        <f t="shared" si="118"/>
        <v>32</v>
      </c>
      <c r="AT278">
        <f t="shared" si="119"/>
        <v>57805100</v>
      </c>
      <c r="AU278">
        <f t="shared" si="120"/>
        <v>89</v>
      </c>
      <c r="AV278">
        <f t="shared" si="121"/>
        <v>8939500</v>
      </c>
    </row>
    <row r="279" spans="1:48" x14ac:dyDescent="0.3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  <c r="O279">
        <v>87.18</v>
      </c>
      <c r="P279">
        <v>14840900</v>
      </c>
      <c r="R279">
        <f t="shared" si="92"/>
        <v>0</v>
      </c>
      <c r="S279">
        <f t="shared" si="93"/>
        <v>0</v>
      </c>
      <c r="T279">
        <f t="shared" si="94"/>
        <v>0</v>
      </c>
      <c r="U279">
        <f t="shared" si="95"/>
        <v>0</v>
      </c>
      <c r="V279">
        <f t="shared" si="96"/>
        <v>0</v>
      </c>
      <c r="W279">
        <f t="shared" si="97"/>
        <v>0</v>
      </c>
      <c r="X279">
        <f t="shared" si="98"/>
        <v>0</v>
      </c>
      <c r="Y279">
        <f t="shared" si="99"/>
        <v>0</v>
      </c>
      <c r="Z279">
        <f t="shared" si="100"/>
        <v>0</v>
      </c>
      <c r="AA279">
        <f t="shared" si="101"/>
        <v>0</v>
      </c>
      <c r="AB279">
        <f t="shared" si="102"/>
        <v>0</v>
      </c>
      <c r="AC279">
        <f t="shared" si="103"/>
        <v>0</v>
      </c>
      <c r="AD279">
        <f t="shared" si="104"/>
        <v>0</v>
      </c>
      <c r="AE279">
        <f t="shared" si="105"/>
        <v>0</v>
      </c>
      <c r="AF279">
        <f t="shared" si="106"/>
        <v>0</v>
      </c>
      <c r="AG279">
        <f t="shared" si="107"/>
        <v>0</v>
      </c>
      <c r="AH279">
        <f t="shared" si="108"/>
        <v>0</v>
      </c>
      <c r="AI279">
        <f t="shared" si="109"/>
        <v>0</v>
      </c>
      <c r="AJ279">
        <f t="shared" si="110"/>
        <v>0</v>
      </c>
      <c r="AK279">
        <f t="shared" si="111"/>
        <v>0</v>
      </c>
      <c r="AM279">
        <f t="shared" si="112"/>
        <v>0.63749999999999996</v>
      </c>
      <c r="AN279">
        <f t="shared" si="113"/>
        <v>2369173000</v>
      </c>
      <c r="AO279">
        <f t="shared" si="114"/>
        <v>335</v>
      </c>
      <c r="AP279">
        <f t="shared" si="115"/>
        <v>15586060</v>
      </c>
      <c r="AQ279">
        <f t="shared" si="116"/>
        <v>138.12</v>
      </c>
      <c r="AR279">
        <f t="shared" si="117"/>
        <v>333860240</v>
      </c>
      <c r="AS279">
        <f t="shared" si="118"/>
        <v>32.950000000000003</v>
      </c>
      <c r="AT279">
        <f t="shared" si="119"/>
        <v>95297200</v>
      </c>
      <c r="AU279">
        <f t="shared" si="120"/>
        <v>87.18</v>
      </c>
      <c r="AV279">
        <f t="shared" si="121"/>
        <v>14840900</v>
      </c>
    </row>
    <row r="280" spans="1:48" x14ac:dyDescent="0.3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  <c r="O280">
        <v>86.88</v>
      </c>
      <c r="P280">
        <v>14429600</v>
      </c>
      <c r="R280">
        <f t="shared" si="92"/>
        <v>0</v>
      </c>
      <c r="S280">
        <f t="shared" si="93"/>
        <v>0</v>
      </c>
      <c r="T280">
        <f t="shared" si="94"/>
        <v>0</v>
      </c>
      <c r="U280">
        <f t="shared" si="95"/>
        <v>0</v>
      </c>
      <c r="V280">
        <f t="shared" si="96"/>
        <v>0</v>
      </c>
      <c r="W280">
        <f t="shared" si="97"/>
        <v>0</v>
      </c>
      <c r="X280">
        <f t="shared" si="98"/>
        <v>0</v>
      </c>
      <c r="Y280">
        <f t="shared" si="99"/>
        <v>0</v>
      </c>
      <c r="Z280">
        <f t="shared" si="100"/>
        <v>0</v>
      </c>
      <c r="AA280">
        <f t="shared" si="101"/>
        <v>0</v>
      </c>
      <c r="AB280">
        <f t="shared" si="102"/>
        <v>0</v>
      </c>
      <c r="AC280">
        <f t="shared" si="103"/>
        <v>0</v>
      </c>
      <c r="AD280">
        <f t="shared" si="104"/>
        <v>0</v>
      </c>
      <c r="AE280">
        <f t="shared" si="105"/>
        <v>0</v>
      </c>
      <c r="AF280">
        <f t="shared" si="106"/>
        <v>0</v>
      </c>
      <c r="AG280">
        <f t="shared" si="107"/>
        <v>0</v>
      </c>
      <c r="AH280">
        <f t="shared" si="108"/>
        <v>0</v>
      </c>
      <c r="AI280">
        <f t="shared" si="109"/>
        <v>0</v>
      </c>
      <c r="AJ280">
        <f t="shared" si="110"/>
        <v>0</v>
      </c>
      <c r="AK280">
        <f t="shared" si="111"/>
        <v>0</v>
      </c>
      <c r="AM280">
        <f t="shared" si="112"/>
        <v>0.6633</v>
      </c>
      <c r="AN280">
        <f t="shared" si="113"/>
        <v>1815030000</v>
      </c>
      <c r="AO280">
        <f t="shared" si="114"/>
        <v>334.3</v>
      </c>
      <c r="AP280">
        <f t="shared" si="115"/>
        <v>11119440</v>
      </c>
      <c r="AQ280">
        <f t="shared" si="116"/>
        <v>137.80000000000001</v>
      </c>
      <c r="AR280">
        <f t="shared" si="117"/>
        <v>229513310</v>
      </c>
      <c r="AS280">
        <f t="shared" si="118"/>
        <v>32.225000000000001</v>
      </c>
      <c r="AT280">
        <f t="shared" si="119"/>
        <v>66368100</v>
      </c>
      <c r="AU280">
        <f t="shared" si="120"/>
        <v>86.88</v>
      </c>
      <c r="AV280">
        <f t="shared" si="121"/>
        <v>14429600</v>
      </c>
    </row>
    <row r="281" spans="1:48" x14ac:dyDescent="0.3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  <c r="O281">
        <v>85.7</v>
      </c>
      <c r="P281">
        <v>16151100</v>
      </c>
      <c r="R281">
        <f t="shared" si="92"/>
        <v>0</v>
      </c>
      <c r="S281">
        <f t="shared" si="93"/>
        <v>0</v>
      </c>
      <c r="T281">
        <f t="shared" si="94"/>
        <v>0</v>
      </c>
      <c r="U281">
        <f t="shared" si="95"/>
        <v>0</v>
      </c>
      <c r="V281">
        <f t="shared" si="96"/>
        <v>0</v>
      </c>
      <c r="W281">
        <f t="shared" si="97"/>
        <v>0</v>
      </c>
      <c r="X281">
        <f t="shared" si="98"/>
        <v>0</v>
      </c>
      <c r="Y281">
        <f t="shared" si="99"/>
        <v>0</v>
      </c>
      <c r="Z281">
        <f t="shared" si="100"/>
        <v>0</v>
      </c>
      <c r="AA281">
        <f t="shared" si="101"/>
        <v>0</v>
      </c>
      <c r="AB281">
        <f t="shared" si="102"/>
        <v>0</v>
      </c>
      <c r="AC281">
        <f t="shared" si="103"/>
        <v>0</v>
      </c>
      <c r="AD281">
        <f t="shared" si="104"/>
        <v>0</v>
      </c>
      <c r="AE281">
        <f t="shared" si="105"/>
        <v>0</v>
      </c>
      <c r="AF281">
        <f t="shared" si="106"/>
        <v>0</v>
      </c>
      <c r="AG281">
        <f t="shared" si="107"/>
        <v>0</v>
      </c>
      <c r="AH281">
        <f t="shared" si="108"/>
        <v>0</v>
      </c>
      <c r="AI281">
        <f t="shared" si="109"/>
        <v>0</v>
      </c>
      <c r="AJ281">
        <f t="shared" si="110"/>
        <v>0</v>
      </c>
      <c r="AK281">
        <f t="shared" si="111"/>
        <v>0</v>
      </c>
      <c r="AM281">
        <f t="shared" si="112"/>
        <v>0.70740000000000003</v>
      </c>
      <c r="AN281">
        <f t="shared" si="113"/>
        <v>4838869000</v>
      </c>
      <c r="AO281">
        <f t="shared" si="114"/>
        <v>325.5</v>
      </c>
      <c r="AP281">
        <f t="shared" si="115"/>
        <v>11940740</v>
      </c>
      <c r="AQ281">
        <f t="shared" si="116"/>
        <v>139.15</v>
      </c>
      <c r="AR281">
        <f t="shared" si="117"/>
        <v>290061610</v>
      </c>
      <c r="AS281">
        <f t="shared" si="118"/>
        <v>31.204999999999998</v>
      </c>
      <c r="AT281">
        <f t="shared" si="119"/>
        <v>79165500</v>
      </c>
      <c r="AU281">
        <f t="shared" si="120"/>
        <v>85.7</v>
      </c>
      <c r="AV281">
        <f t="shared" si="121"/>
        <v>16151100</v>
      </c>
    </row>
    <row r="282" spans="1:48" x14ac:dyDescent="0.3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  <c r="O282">
        <v>87</v>
      </c>
      <c r="P282">
        <v>7987000</v>
      </c>
      <c r="R282">
        <f t="shared" si="92"/>
        <v>0</v>
      </c>
      <c r="S282">
        <f t="shared" si="93"/>
        <v>0</v>
      </c>
      <c r="T282">
        <f t="shared" si="94"/>
        <v>0</v>
      </c>
      <c r="U282">
        <f t="shared" si="95"/>
        <v>0</v>
      </c>
      <c r="V282">
        <f t="shared" si="96"/>
        <v>0</v>
      </c>
      <c r="W282">
        <f t="shared" si="97"/>
        <v>0</v>
      </c>
      <c r="X282">
        <f t="shared" si="98"/>
        <v>0</v>
      </c>
      <c r="Y282">
        <f t="shared" si="99"/>
        <v>0</v>
      </c>
      <c r="Z282">
        <f t="shared" si="100"/>
        <v>0</v>
      </c>
      <c r="AA282">
        <f t="shared" si="101"/>
        <v>0</v>
      </c>
      <c r="AB282">
        <f t="shared" si="102"/>
        <v>0</v>
      </c>
      <c r="AC282">
        <f t="shared" si="103"/>
        <v>0</v>
      </c>
      <c r="AD282">
        <f t="shared" si="104"/>
        <v>0</v>
      </c>
      <c r="AE282">
        <f t="shared" si="105"/>
        <v>0</v>
      </c>
      <c r="AF282">
        <f t="shared" si="106"/>
        <v>0</v>
      </c>
      <c r="AG282">
        <f t="shared" si="107"/>
        <v>0</v>
      </c>
      <c r="AH282">
        <f t="shared" si="108"/>
        <v>0</v>
      </c>
      <c r="AI282">
        <f t="shared" si="109"/>
        <v>0</v>
      </c>
      <c r="AJ282">
        <f t="shared" si="110"/>
        <v>0</v>
      </c>
      <c r="AK282">
        <f t="shared" si="111"/>
        <v>0</v>
      </c>
      <c r="AM282">
        <f t="shared" si="112"/>
        <v>0.68010000000000004</v>
      </c>
      <c r="AN282">
        <f t="shared" si="113"/>
        <v>2018816000</v>
      </c>
      <c r="AO282">
        <f t="shared" si="114"/>
        <v>329.9</v>
      </c>
      <c r="AP282">
        <f t="shared" si="115"/>
        <v>12439180</v>
      </c>
      <c r="AQ282">
        <f t="shared" si="116"/>
        <v>138.69</v>
      </c>
      <c r="AR282">
        <f t="shared" si="117"/>
        <v>237101950</v>
      </c>
      <c r="AS282">
        <f t="shared" si="118"/>
        <v>30.64</v>
      </c>
      <c r="AT282">
        <f t="shared" si="119"/>
        <v>78730500</v>
      </c>
      <c r="AU282">
        <f t="shared" si="120"/>
        <v>87</v>
      </c>
      <c r="AV282">
        <f t="shared" si="121"/>
        <v>7987000</v>
      </c>
    </row>
    <row r="283" spans="1:48" x14ac:dyDescent="0.3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  <c r="O283">
        <v>85.79</v>
      </c>
      <c r="P283">
        <v>8612900</v>
      </c>
      <c r="R283">
        <f t="shared" ref="R283:R346" si="122">IF(C283&gt;C$23,1,0)</f>
        <v>0</v>
      </c>
      <c r="S283">
        <f t="shared" ref="S283:S346" si="123">IF(D283&gt;D$23,1,0)</f>
        <v>0</v>
      </c>
      <c r="T283">
        <f t="shared" ref="T283:T346" si="124">IF(C283&lt;C$24,1,0)</f>
        <v>0</v>
      </c>
      <c r="U283">
        <f t="shared" ref="U283:U346" si="125">IF(D283&lt;D$24,1,0)</f>
        <v>0</v>
      </c>
      <c r="V283">
        <f t="shared" ref="V283:V346" si="126">IF(F283&gt;F$23,1,0)</f>
        <v>0</v>
      </c>
      <c r="W283">
        <f t="shared" ref="W283:W346" si="127">IF(G283&gt;G$23,1,0)</f>
        <v>0</v>
      </c>
      <c r="X283">
        <f t="shared" ref="X283:X346" si="128">IF(F283&lt;F$24,1,0)</f>
        <v>0</v>
      </c>
      <c r="Y283">
        <f t="shared" ref="Y283:Y346" si="129">IF(G283&lt;G$24,1,0)</f>
        <v>0</v>
      </c>
      <c r="Z283">
        <f t="shared" ref="Z283:Z346" si="130">IF(I283&gt;I$23,1,0)</f>
        <v>0</v>
      </c>
      <c r="AA283">
        <f t="shared" ref="AA283:AA346" si="131">IF(J283&gt;J$23,1,0)</f>
        <v>0</v>
      </c>
      <c r="AB283">
        <f t="shared" ref="AB283:AB346" si="132">IF(I283&lt;I$24,1,0)</f>
        <v>0</v>
      </c>
      <c r="AC283">
        <f t="shared" ref="AC283:AC346" si="133">IF(J283&lt;J$24,1,0)</f>
        <v>0</v>
      </c>
      <c r="AD283">
        <f t="shared" ref="AD283:AD346" si="134">IF(L283&gt;L$23,1,0)</f>
        <v>0</v>
      </c>
      <c r="AE283">
        <f t="shared" ref="AE283:AE346" si="135">IF(M283&gt;M$23,1,0)</f>
        <v>0</v>
      </c>
      <c r="AF283">
        <f t="shared" ref="AF283:AF346" si="136">IF(L283&lt;L$24,1,0)</f>
        <v>0</v>
      </c>
      <c r="AG283">
        <f t="shared" ref="AG283:AG346" si="137">IF(M283&lt;M$24,1,0)</f>
        <v>0</v>
      </c>
      <c r="AH283">
        <f t="shared" ref="AH283:AH346" si="138">IF(O283&gt;O$23,1,0)</f>
        <v>0</v>
      </c>
      <c r="AI283">
        <f t="shared" ref="AI283:AI346" si="139">IF(P283&gt;P$23,1,0)</f>
        <v>0</v>
      </c>
      <c r="AJ283">
        <f t="shared" ref="AJ283:AJ346" si="140">IF(O283&lt;O$24,1,0)</f>
        <v>0</v>
      </c>
      <c r="AK283">
        <f t="shared" ref="AK283:AK346" si="141">IF(P283&lt;P$24,1,0)</f>
        <v>0</v>
      </c>
      <c r="AM283">
        <f t="shared" ref="AM283:AM346" si="142">IF(C283&gt;C$23,C$23,IF(C283&lt;C$24,C$24,C283))</f>
        <v>0.7026</v>
      </c>
      <c r="AN283">
        <f t="shared" ref="AN283:AN346" si="143">IF(D283&gt;D$23,D$23,IF(D283&lt;D$24,D$24,D283))</f>
        <v>1281348000</v>
      </c>
      <c r="AO283">
        <f t="shared" ref="AO283:AO346" si="144">IF(F283&gt;F$23,F$23,IF(F283&lt;F$24,F$24,F283))</f>
        <v>330.85</v>
      </c>
      <c r="AP283">
        <f t="shared" ref="AP283:AP346" si="145">IF(G283&gt;G$23,G$23,IF(G283&lt;G$24,G$24,G283))</f>
        <v>9576010</v>
      </c>
      <c r="AQ283">
        <f t="shared" ref="AQ283:AQ346" si="146">IF(I283&gt;I$23,I$23,IF(I283&lt;I$24,I$24,I283))</f>
        <v>139.44999999999999</v>
      </c>
      <c r="AR283">
        <f t="shared" ref="AR283:AR346" si="147">IF(J283&gt;J$23,J$23,IF(J283&lt;J$24,J$24,J283))</f>
        <v>214589270</v>
      </c>
      <c r="AS283">
        <f t="shared" ref="AS283:AS346" si="148">IF(L283&gt;L$23,L$23,IF(L283&lt;L$24,L$24,L283))</f>
        <v>30.65</v>
      </c>
      <c r="AT283">
        <f t="shared" ref="AT283:AT346" si="149">IF(M283&gt;M$23,M$23,IF(M283&lt;M$24,M$24,M283))</f>
        <v>74207400</v>
      </c>
      <c r="AU283">
        <f t="shared" ref="AU283:AU346" si="150">IF(O283&gt;O$23,O$23,IF(O283&lt;O$24,O$24,O283))</f>
        <v>85.79</v>
      </c>
      <c r="AV283">
        <f t="shared" ref="AV283:AV346" si="151">IF(P283&gt;P$23,P$23,IF(P283&lt;P$24,P$24,P283))</f>
        <v>8612900</v>
      </c>
    </row>
    <row r="284" spans="1:48" x14ac:dyDescent="0.3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  <c r="O284">
        <v>83.25</v>
      </c>
      <c r="P284">
        <v>10135200</v>
      </c>
      <c r="R284">
        <f t="shared" si="122"/>
        <v>0</v>
      </c>
      <c r="S284">
        <f t="shared" si="123"/>
        <v>0</v>
      </c>
      <c r="T284">
        <f t="shared" si="124"/>
        <v>0</v>
      </c>
      <c r="U284">
        <f t="shared" si="125"/>
        <v>0</v>
      </c>
      <c r="V284">
        <f t="shared" si="126"/>
        <v>0</v>
      </c>
      <c r="W284">
        <f t="shared" si="127"/>
        <v>0</v>
      </c>
      <c r="X284">
        <f t="shared" si="128"/>
        <v>0</v>
      </c>
      <c r="Y284">
        <f t="shared" si="129"/>
        <v>0</v>
      </c>
      <c r="Z284">
        <f t="shared" si="130"/>
        <v>0</v>
      </c>
      <c r="AA284">
        <f t="shared" si="131"/>
        <v>0</v>
      </c>
      <c r="AB284">
        <f t="shared" si="132"/>
        <v>0</v>
      </c>
      <c r="AC284">
        <f t="shared" si="133"/>
        <v>0</v>
      </c>
      <c r="AD284">
        <f t="shared" si="134"/>
        <v>0</v>
      </c>
      <c r="AE284">
        <f t="shared" si="135"/>
        <v>0</v>
      </c>
      <c r="AF284">
        <f t="shared" si="136"/>
        <v>0</v>
      </c>
      <c r="AG284">
        <f t="shared" si="137"/>
        <v>0</v>
      </c>
      <c r="AH284">
        <f t="shared" si="138"/>
        <v>0</v>
      </c>
      <c r="AI284">
        <f t="shared" si="139"/>
        <v>0</v>
      </c>
      <c r="AJ284">
        <f t="shared" si="140"/>
        <v>0</v>
      </c>
      <c r="AK284">
        <f t="shared" si="141"/>
        <v>0</v>
      </c>
      <c r="AM284">
        <f t="shared" si="142"/>
        <v>0.68400000000000005</v>
      </c>
      <c r="AN284">
        <f t="shared" si="143"/>
        <v>1876070000</v>
      </c>
      <c r="AO284">
        <f t="shared" si="144"/>
        <v>349.05</v>
      </c>
      <c r="AP284">
        <f t="shared" si="145"/>
        <v>19133360</v>
      </c>
      <c r="AQ284">
        <f t="shared" si="146"/>
        <v>135.80000000000001</v>
      </c>
      <c r="AR284">
        <f t="shared" si="147"/>
        <v>252351310</v>
      </c>
      <c r="AS284">
        <f t="shared" si="148"/>
        <v>30.37</v>
      </c>
      <c r="AT284">
        <f t="shared" si="149"/>
        <v>63630500</v>
      </c>
      <c r="AU284">
        <f t="shared" si="150"/>
        <v>83.25</v>
      </c>
      <c r="AV284">
        <f t="shared" si="151"/>
        <v>10135200</v>
      </c>
    </row>
    <row r="285" spans="1:48" x14ac:dyDescent="0.3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  <c r="O285">
        <v>94</v>
      </c>
      <c r="P285">
        <v>20832300</v>
      </c>
      <c r="R285">
        <f t="shared" si="122"/>
        <v>0</v>
      </c>
      <c r="S285">
        <f t="shared" si="123"/>
        <v>0</v>
      </c>
      <c r="T285">
        <f t="shared" si="124"/>
        <v>0</v>
      </c>
      <c r="U285">
        <f t="shared" si="125"/>
        <v>0</v>
      </c>
      <c r="V285">
        <f t="shared" si="126"/>
        <v>0</v>
      </c>
      <c r="W285">
        <f t="shared" si="127"/>
        <v>0</v>
      </c>
      <c r="X285">
        <f t="shared" si="128"/>
        <v>0</v>
      </c>
      <c r="Y285">
        <f t="shared" si="129"/>
        <v>0</v>
      </c>
      <c r="Z285">
        <f t="shared" si="130"/>
        <v>0</v>
      </c>
      <c r="AA285">
        <f t="shared" si="131"/>
        <v>0</v>
      </c>
      <c r="AB285">
        <f t="shared" si="132"/>
        <v>0</v>
      </c>
      <c r="AC285">
        <f t="shared" si="133"/>
        <v>0</v>
      </c>
      <c r="AD285">
        <f t="shared" si="134"/>
        <v>0</v>
      </c>
      <c r="AE285">
        <f t="shared" si="135"/>
        <v>0</v>
      </c>
      <c r="AF285">
        <f t="shared" si="136"/>
        <v>0</v>
      </c>
      <c r="AG285">
        <f t="shared" si="137"/>
        <v>0</v>
      </c>
      <c r="AH285">
        <f t="shared" si="138"/>
        <v>0</v>
      </c>
      <c r="AI285">
        <f t="shared" si="139"/>
        <v>0</v>
      </c>
      <c r="AJ285">
        <f t="shared" si="140"/>
        <v>0</v>
      </c>
      <c r="AK285">
        <f t="shared" si="141"/>
        <v>0</v>
      </c>
      <c r="AM285">
        <f t="shared" si="142"/>
        <v>0.76890000000000003</v>
      </c>
      <c r="AN285">
        <f t="shared" si="143"/>
        <v>5007730000</v>
      </c>
      <c r="AO285">
        <f t="shared" si="144"/>
        <v>350.55</v>
      </c>
      <c r="AP285">
        <f t="shared" si="145"/>
        <v>10974220</v>
      </c>
      <c r="AQ285">
        <f t="shared" si="146"/>
        <v>145.25</v>
      </c>
      <c r="AR285">
        <f t="shared" si="147"/>
        <v>303813520</v>
      </c>
      <c r="AS285">
        <f t="shared" si="148"/>
        <v>30.285</v>
      </c>
      <c r="AT285">
        <f t="shared" si="149"/>
        <v>85872600</v>
      </c>
      <c r="AU285">
        <f t="shared" si="150"/>
        <v>94</v>
      </c>
      <c r="AV285">
        <f t="shared" si="151"/>
        <v>20832300</v>
      </c>
    </row>
    <row r="286" spans="1:48" x14ac:dyDescent="0.3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  <c r="O286">
        <v>101.95</v>
      </c>
      <c r="P286">
        <v>29127500</v>
      </c>
      <c r="R286">
        <f t="shared" si="122"/>
        <v>0</v>
      </c>
      <c r="S286">
        <f t="shared" si="123"/>
        <v>0</v>
      </c>
      <c r="T286">
        <f t="shared" si="124"/>
        <v>0</v>
      </c>
      <c r="U286">
        <f t="shared" si="125"/>
        <v>0</v>
      </c>
      <c r="V286">
        <f t="shared" si="126"/>
        <v>0</v>
      </c>
      <c r="W286">
        <f t="shared" si="127"/>
        <v>0</v>
      </c>
      <c r="X286">
        <f t="shared" si="128"/>
        <v>0</v>
      </c>
      <c r="Y286">
        <f t="shared" si="129"/>
        <v>0</v>
      </c>
      <c r="Z286">
        <f t="shared" si="130"/>
        <v>0</v>
      </c>
      <c r="AA286">
        <f t="shared" si="131"/>
        <v>0</v>
      </c>
      <c r="AB286">
        <f t="shared" si="132"/>
        <v>0</v>
      </c>
      <c r="AC286">
        <f t="shared" si="133"/>
        <v>0</v>
      </c>
      <c r="AD286">
        <f t="shared" si="134"/>
        <v>0</v>
      </c>
      <c r="AE286">
        <f t="shared" si="135"/>
        <v>0</v>
      </c>
      <c r="AF286">
        <f t="shared" si="136"/>
        <v>0</v>
      </c>
      <c r="AG286">
        <f t="shared" si="137"/>
        <v>0</v>
      </c>
      <c r="AH286">
        <f t="shared" si="138"/>
        <v>0</v>
      </c>
      <c r="AI286">
        <f t="shared" si="139"/>
        <v>0</v>
      </c>
      <c r="AJ286">
        <f t="shared" si="140"/>
        <v>0</v>
      </c>
      <c r="AK286">
        <f t="shared" si="141"/>
        <v>0</v>
      </c>
      <c r="AM286">
        <f t="shared" si="142"/>
        <v>0.79200000000000004</v>
      </c>
      <c r="AN286">
        <f t="shared" si="143"/>
        <v>5607066000</v>
      </c>
      <c r="AO286">
        <f t="shared" si="144"/>
        <v>349.9</v>
      </c>
      <c r="AP286">
        <f t="shared" si="145"/>
        <v>13204820</v>
      </c>
      <c r="AQ286">
        <f t="shared" si="146"/>
        <v>146.88</v>
      </c>
      <c r="AR286">
        <f t="shared" si="147"/>
        <v>237062940</v>
      </c>
      <c r="AS286">
        <f t="shared" si="148"/>
        <v>31.12</v>
      </c>
      <c r="AT286">
        <f t="shared" si="149"/>
        <v>95967500</v>
      </c>
      <c r="AU286">
        <f t="shared" si="150"/>
        <v>101.95</v>
      </c>
      <c r="AV286">
        <f t="shared" si="151"/>
        <v>29127500</v>
      </c>
    </row>
    <row r="287" spans="1:48" x14ac:dyDescent="0.3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  <c r="O287">
        <v>103.8</v>
      </c>
      <c r="P287">
        <v>16841200</v>
      </c>
      <c r="R287">
        <f t="shared" si="122"/>
        <v>0</v>
      </c>
      <c r="S287">
        <f t="shared" si="123"/>
        <v>0</v>
      </c>
      <c r="T287">
        <f t="shared" si="124"/>
        <v>0</v>
      </c>
      <c r="U287">
        <f t="shared" si="125"/>
        <v>0</v>
      </c>
      <c r="V287">
        <f t="shared" si="126"/>
        <v>0</v>
      </c>
      <c r="W287">
        <f t="shared" si="127"/>
        <v>0</v>
      </c>
      <c r="X287">
        <f t="shared" si="128"/>
        <v>0</v>
      </c>
      <c r="Y287">
        <f t="shared" si="129"/>
        <v>0</v>
      </c>
      <c r="Z287">
        <f t="shared" si="130"/>
        <v>0</v>
      </c>
      <c r="AA287">
        <f t="shared" si="131"/>
        <v>0</v>
      </c>
      <c r="AB287">
        <f t="shared" si="132"/>
        <v>0</v>
      </c>
      <c r="AC287">
        <f t="shared" si="133"/>
        <v>0</v>
      </c>
      <c r="AD287">
        <f t="shared" si="134"/>
        <v>0</v>
      </c>
      <c r="AE287">
        <f t="shared" si="135"/>
        <v>0</v>
      </c>
      <c r="AF287">
        <f t="shared" si="136"/>
        <v>0</v>
      </c>
      <c r="AG287">
        <f t="shared" si="137"/>
        <v>0</v>
      </c>
      <c r="AH287">
        <f t="shared" si="138"/>
        <v>0</v>
      </c>
      <c r="AI287">
        <f t="shared" si="139"/>
        <v>0</v>
      </c>
      <c r="AJ287">
        <f t="shared" si="140"/>
        <v>0</v>
      </c>
      <c r="AK287">
        <f t="shared" si="141"/>
        <v>0</v>
      </c>
      <c r="AM287">
        <f t="shared" si="142"/>
        <v>0.82620000000000005</v>
      </c>
      <c r="AN287">
        <f t="shared" si="143"/>
        <v>2694368000</v>
      </c>
      <c r="AO287">
        <f t="shared" si="144"/>
        <v>362.4</v>
      </c>
      <c r="AP287">
        <f t="shared" si="145"/>
        <v>16571570</v>
      </c>
      <c r="AQ287">
        <f t="shared" si="146"/>
        <v>151.6</v>
      </c>
      <c r="AR287">
        <f t="shared" si="147"/>
        <v>313257430</v>
      </c>
      <c r="AS287">
        <f t="shared" si="148"/>
        <v>31.3</v>
      </c>
      <c r="AT287">
        <f t="shared" si="149"/>
        <v>97333400</v>
      </c>
      <c r="AU287">
        <f t="shared" si="150"/>
        <v>103.8</v>
      </c>
      <c r="AV287">
        <f t="shared" si="151"/>
        <v>16841200</v>
      </c>
    </row>
    <row r="288" spans="1:48" x14ac:dyDescent="0.3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  <c r="O288">
        <v>104.2</v>
      </c>
      <c r="P288">
        <v>8858300</v>
      </c>
      <c r="R288">
        <f t="shared" si="122"/>
        <v>0</v>
      </c>
      <c r="S288">
        <f t="shared" si="123"/>
        <v>0</v>
      </c>
      <c r="T288">
        <f t="shared" si="124"/>
        <v>0</v>
      </c>
      <c r="U288">
        <f t="shared" si="125"/>
        <v>0</v>
      </c>
      <c r="V288">
        <f t="shared" si="126"/>
        <v>0</v>
      </c>
      <c r="W288">
        <f t="shared" si="127"/>
        <v>0</v>
      </c>
      <c r="X288">
        <f t="shared" si="128"/>
        <v>0</v>
      </c>
      <c r="Y288">
        <f t="shared" si="129"/>
        <v>0</v>
      </c>
      <c r="Z288">
        <f t="shared" si="130"/>
        <v>0</v>
      </c>
      <c r="AA288">
        <f t="shared" si="131"/>
        <v>0</v>
      </c>
      <c r="AB288">
        <f t="shared" si="132"/>
        <v>0</v>
      </c>
      <c r="AC288">
        <f t="shared" si="133"/>
        <v>0</v>
      </c>
      <c r="AD288">
        <f t="shared" si="134"/>
        <v>0</v>
      </c>
      <c r="AE288">
        <f t="shared" si="135"/>
        <v>0</v>
      </c>
      <c r="AF288">
        <f t="shared" si="136"/>
        <v>0</v>
      </c>
      <c r="AG288">
        <f t="shared" si="137"/>
        <v>0</v>
      </c>
      <c r="AH288">
        <f t="shared" si="138"/>
        <v>0</v>
      </c>
      <c r="AI288">
        <f t="shared" si="139"/>
        <v>0</v>
      </c>
      <c r="AJ288">
        <f t="shared" si="140"/>
        <v>0</v>
      </c>
      <c r="AK288">
        <f t="shared" si="141"/>
        <v>0</v>
      </c>
      <c r="AM288">
        <f t="shared" si="142"/>
        <v>0.75529999999999997</v>
      </c>
      <c r="AN288">
        <f t="shared" si="143"/>
        <v>3603418000</v>
      </c>
      <c r="AO288">
        <f t="shared" si="144"/>
        <v>360.85</v>
      </c>
      <c r="AP288">
        <f t="shared" si="145"/>
        <v>19722100</v>
      </c>
      <c r="AQ288">
        <f t="shared" si="146"/>
        <v>147</v>
      </c>
      <c r="AR288">
        <f t="shared" si="147"/>
        <v>225727160</v>
      </c>
      <c r="AS288">
        <f t="shared" si="148"/>
        <v>30.79</v>
      </c>
      <c r="AT288">
        <f t="shared" si="149"/>
        <v>74929900</v>
      </c>
      <c r="AU288">
        <f t="shared" si="150"/>
        <v>104.2</v>
      </c>
      <c r="AV288">
        <f t="shared" si="151"/>
        <v>8858300</v>
      </c>
    </row>
    <row r="289" spans="1:48" x14ac:dyDescent="0.3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  <c r="O289">
        <v>114.25</v>
      </c>
      <c r="P289">
        <v>19994100</v>
      </c>
      <c r="R289">
        <f t="shared" si="122"/>
        <v>0</v>
      </c>
      <c r="S289">
        <f t="shared" si="123"/>
        <v>0</v>
      </c>
      <c r="T289">
        <f t="shared" si="124"/>
        <v>0</v>
      </c>
      <c r="U289">
        <f t="shared" si="125"/>
        <v>0</v>
      </c>
      <c r="V289">
        <f t="shared" si="126"/>
        <v>0</v>
      </c>
      <c r="W289">
        <f t="shared" si="127"/>
        <v>0</v>
      </c>
      <c r="X289">
        <f t="shared" si="128"/>
        <v>0</v>
      </c>
      <c r="Y289">
        <f t="shared" si="129"/>
        <v>0</v>
      </c>
      <c r="Z289">
        <f t="shared" si="130"/>
        <v>0</v>
      </c>
      <c r="AA289">
        <f t="shared" si="131"/>
        <v>0</v>
      </c>
      <c r="AB289">
        <f t="shared" si="132"/>
        <v>0</v>
      </c>
      <c r="AC289">
        <f t="shared" si="133"/>
        <v>0</v>
      </c>
      <c r="AD289">
        <f t="shared" si="134"/>
        <v>0</v>
      </c>
      <c r="AE289">
        <f t="shared" si="135"/>
        <v>0</v>
      </c>
      <c r="AF289">
        <f t="shared" si="136"/>
        <v>0</v>
      </c>
      <c r="AG289">
        <f t="shared" si="137"/>
        <v>0</v>
      </c>
      <c r="AH289">
        <f t="shared" si="138"/>
        <v>0</v>
      </c>
      <c r="AI289">
        <f t="shared" si="139"/>
        <v>0</v>
      </c>
      <c r="AJ289">
        <f t="shared" si="140"/>
        <v>0</v>
      </c>
      <c r="AK289">
        <f t="shared" si="141"/>
        <v>0</v>
      </c>
      <c r="AM289">
        <f t="shared" si="142"/>
        <v>0.8095</v>
      </c>
      <c r="AN289">
        <f t="shared" si="143"/>
        <v>2267894000</v>
      </c>
      <c r="AO289">
        <f t="shared" si="144"/>
        <v>356.05</v>
      </c>
      <c r="AP289">
        <f t="shared" si="145"/>
        <v>14431330</v>
      </c>
      <c r="AQ289">
        <f t="shared" si="146"/>
        <v>151.5</v>
      </c>
      <c r="AR289">
        <f t="shared" si="147"/>
        <v>235040590</v>
      </c>
      <c r="AS289">
        <f t="shared" si="148"/>
        <v>30.905000000000001</v>
      </c>
      <c r="AT289">
        <f t="shared" si="149"/>
        <v>58583200</v>
      </c>
      <c r="AU289">
        <f t="shared" si="150"/>
        <v>114.25</v>
      </c>
      <c r="AV289">
        <f t="shared" si="151"/>
        <v>19994100</v>
      </c>
    </row>
    <row r="290" spans="1:48" x14ac:dyDescent="0.3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  <c r="O290">
        <v>116.93</v>
      </c>
      <c r="P290">
        <v>26025100</v>
      </c>
      <c r="R290">
        <f t="shared" si="122"/>
        <v>0</v>
      </c>
      <c r="S290">
        <f t="shared" si="123"/>
        <v>0</v>
      </c>
      <c r="T290">
        <f t="shared" si="124"/>
        <v>0</v>
      </c>
      <c r="U290">
        <f t="shared" si="125"/>
        <v>0</v>
      </c>
      <c r="V290">
        <f t="shared" si="126"/>
        <v>0</v>
      </c>
      <c r="W290">
        <f t="shared" si="127"/>
        <v>0</v>
      </c>
      <c r="X290">
        <f t="shared" si="128"/>
        <v>0</v>
      </c>
      <c r="Y290">
        <f t="shared" si="129"/>
        <v>0</v>
      </c>
      <c r="Z290">
        <f t="shared" si="130"/>
        <v>0</v>
      </c>
      <c r="AA290">
        <f t="shared" si="131"/>
        <v>0</v>
      </c>
      <c r="AB290">
        <f t="shared" si="132"/>
        <v>0</v>
      </c>
      <c r="AC290">
        <f t="shared" si="133"/>
        <v>0</v>
      </c>
      <c r="AD290">
        <f t="shared" si="134"/>
        <v>0</v>
      </c>
      <c r="AE290">
        <f t="shared" si="135"/>
        <v>0</v>
      </c>
      <c r="AF290">
        <f t="shared" si="136"/>
        <v>0</v>
      </c>
      <c r="AG290">
        <f t="shared" si="137"/>
        <v>0</v>
      </c>
      <c r="AH290">
        <f t="shared" si="138"/>
        <v>0</v>
      </c>
      <c r="AI290">
        <f t="shared" si="139"/>
        <v>0</v>
      </c>
      <c r="AJ290">
        <f t="shared" si="140"/>
        <v>0</v>
      </c>
      <c r="AK290">
        <f t="shared" si="141"/>
        <v>0</v>
      </c>
      <c r="AM290">
        <f t="shared" si="142"/>
        <v>0.77500000000000002</v>
      </c>
      <c r="AN290">
        <f t="shared" si="143"/>
        <v>1898775000</v>
      </c>
      <c r="AO290">
        <f t="shared" si="144"/>
        <v>342.8</v>
      </c>
      <c r="AP290">
        <f t="shared" si="145"/>
        <v>18882670</v>
      </c>
      <c r="AQ290">
        <f t="shared" si="146"/>
        <v>145.34</v>
      </c>
      <c r="AR290">
        <f t="shared" si="147"/>
        <v>246661610</v>
      </c>
      <c r="AS290">
        <f t="shared" si="148"/>
        <v>30.71</v>
      </c>
      <c r="AT290">
        <f t="shared" si="149"/>
        <v>79982200</v>
      </c>
      <c r="AU290">
        <f t="shared" si="150"/>
        <v>116.93</v>
      </c>
      <c r="AV290">
        <f t="shared" si="151"/>
        <v>26025100</v>
      </c>
    </row>
    <row r="291" spans="1:48" x14ac:dyDescent="0.3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  <c r="O291">
        <v>118.77</v>
      </c>
      <c r="P291">
        <v>20434500</v>
      </c>
      <c r="R291">
        <f t="shared" si="122"/>
        <v>0</v>
      </c>
      <c r="S291">
        <f t="shared" si="123"/>
        <v>0</v>
      </c>
      <c r="T291">
        <f t="shared" si="124"/>
        <v>0</v>
      </c>
      <c r="U291">
        <f t="shared" si="125"/>
        <v>0</v>
      </c>
      <c r="V291">
        <f t="shared" si="126"/>
        <v>0</v>
      </c>
      <c r="W291">
        <f t="shared" si="127"/>
        <v>0</v>
      </c>
      <c r="X291">
        <f t="shared" si="128"/>
        <v>0</v>
      </c>
      <c r="Y291">
        <f t="shared" si="129"/>
        <v>0</v>
      </c>
      <c r="Z291">
        <f t="shared" si="130"/>
        <v>0</v>
      </c>
      <c r="AA291">
        <f t="shared" si="131"/>
        <v>0</v>
      </c>
      <c r="AB291">
        <f t="shared" si="132"/>
        <v>0</v>
      </c>
      <c r="AC291">
        <f t="shared" si="133"/>
        <v>0</v>
      </c>
      <c r="AD291">
        <f t="shared" si="134"/>
        <v>0</v>
      </c>
      <c r="AE291">
        <f t="shared" si="135"/>
        <v>0</v>
      </c>
      <c r="AF291">
        <f t="shared" si="136"/>
        <v>0</v>
      </c>
      <c r="AG291">
        <f t="shared" si="137"/>
        <v>0</v>
      </c>
      <c r="AH291">
        <f t="shared" si="138"/>
        <v>0</v>
      </c>
      <c r="AI291">
        <f t="shared" si="139"/>
        <v>0</v>
      </c>
      <c r="AJ291">
        <f t="shared" si="140"/>
        <v>0</v>
      </c>
      <c r="AK291">
        <f t="shared" si="141"/>
        <v>0</v>
      </c>
      <c r="AM291">
        <f t="shared" si="142"/>
        <v>0.74639999999999995</v>
      </c>
      <c r="AN291">
        <f t="shared" si="143"/>
        <v>2845128000</v>
      </c>
      <c r="AO291">
        <f t="shared" si="144"/>
        <v>341.5</v>
      </c>
      <c r="AP291">
        <f t="shared" si="145"/>
        <v>18795470</v>
      </c>
      <c r="AQ291">
        <f t="shared" si="146"/>
        <v>148.74</v>
      </c>
      <c r="AR291">
        <f t="shared" si="147"/>
        <v>214455720</v>
      </c>
      <c r="AS291">
        <f t="shared" si="148"/>
        <v>29.38</v>
      </c>
      <c r="AT291">
        <f t="shared" si="149"/>
        <v>143677000</v>
      </c>
      <c r="AU291">
        <f t="shared" si="150"/>
        <v>118.77</v>
      </c>
      <c r="AV291">
        <f t="shared" si="151"/>
        <v>20434500</v>
      </c>
    </row>
    <row r="292" spans="1:48" x14ac:dyDescent="0.3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  <c r="O292">
        <v>116</v>
      </c>
      <c r="P292">
        <v>23970300</v>
      </c>
      <c r="R292">
        <f t="shared" si="122"/>
        <v>0</v>
      </c>
      <c r="S292">
        <f t="shared" si="123"/>
        <v>0</v>
      </c>
      <c r="T292">
        <f t="shared" si="124"/>
        <v>0</v>
      </c>
      <c r="U292">
        <f t="shared" si="125"/>
        <v>0</v>
      </c>
      <c r="V292">
        <f t="shared" si="126"/>
        <v>0</v>
      </c>
      <c r="W292">
        <f t="shared" si="127"/>
        <v>0</v>
      </c>
      <c r="X292">
        <f t="shared" si="128"/>
        <v>0</v>
      </c>
      <c r="Y292">
        <f t="shared" si="129"/>
        <v>0</v>
      </c>
      <c r="Z292">
        <f t="shared" si="130"/>
        <v>0</v>
      </c>
      <c r="AA292">
        <f t="shared" si="131"/>
        <v>0</v>
      </c>
      <c r="AB292">
        <f t="shared" si="132"/>
        <v>0</v>
      </c>
      <c r="AC292">
        <f t="shared" si="133"/>
        <v>0</v>
      </c>
      <c r="AD292">
        <f t="shared" si="134"/>
        <v>0</v>
      </c>
      <c r="AE292">
        <f t="shared" si="135"/>
        <v>0</v>
      </c>
      <c r="AF292">
        <f t="shared" si="136"/>
        <v>0</v>
      </c>
      <c r="AG292">
        <f t="shared" si="137"/>
        <v>0</v>
      </c>
      <c r="AH292">
        <f t="shared" si="138"/>
        <v>0</v>
      </c>
      <c r="AI292">
        <f t="shared" si="139"/>
        <v>0</v>
      </c>
      <c r="AJ292">
        <f t="shared" si="140"/>
        <v>0</v>
      </c>
      <c r="AK292">
        <f t="shared" si="141"/>
        <v>0</v>
      </c>
      <c r="AM292">
        <f t="shared" si="142"/>
        <v>0.75549999999999995</v>
      </c>
      <c r="AN292">
        <f t="shared" si="143"/>
        <v>1866416000</v>
      </c>
      <c r="AO292">
        <f t="shared" si="144"/>
        <v>353.85</v>
      </c>
      <c r="AP292">
        <f t="shared" si="145"/>
        <v>24845190</v>
      </c>
      <c r="AQ292">
        <f t="shared" si="146"/>
        <v>146.72999999999999</v>
      </c>
      <c r="AR292">
        <f t="shared" si="147"/>
        <v>209077940</v>
      </c>
      <c r="AS292">
        <f t="shared" si="148"/>
        <v>28.925000000000001</v>
      </c>
      <c r="AT292">
        <f t="shared" si="149"/>
        <v>98433100</v>
      </c>
      <c r="AU292">
        <f t="shared" si="150"/>
        <v>116</v>
      </c>
      <c r="AV292">
        <f t="shared" si="151"/>
        <v>23970300</v>
      </c>
    </row>
    <row r="293" spans="1:48" x14ac:dyDescent="0.3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  <c r="O293">
        <v>126.69</v>
      </c>
      <c r="P293">
        <v>20822200</v>
      </c>
      <c r="R293">
        <f t="shared" si="122"/>
        <v>0</v>
      </c>
      <c r="S293">
        <f t="shared" si="123"/>
        <v>0</v>
      </c>
      <c r="T293">
        <f t="shared" si="124"/>
        <v>0</v>
      </c>
      <c r="U293">
        <f t="shared" si="125"/>
        <v>0</v>
      </c>
      <c r="V293">
        <f t="shared" si="126"/>
        <v>0</v>
      </c>
      <c r="W293">
        <f t="shared" si="127"/>
        <v>0</v>
      </c>
      <c r="X293">
        <f t="shared" si="128"/>
        <v>0</v>
      </c>
      <c r="Y293">
        <f t="shared" si="129"/>
        <v>0</v>
      </c>
      <c r="Z293">
        <f t="shared" si="130"/>
        <v>0</v>
      </c>
      <c r="AA293">
        <f t="shared" si="131"/>
        <v>0</v>
      </c>
      <c r="AB293">
        <f t="shared" si="132"/>
        <v>0</v>
      </c>
      <c r="AC293">
        <f t="shared" si="133"/>
        <v>0</v>
      </c>
      <c r="AD293">
        <f t="shared" si="134"/>
        <v>0</v>
      </c>
      <c r="AE293">
        <f t="shared" si="135"/>
        <v>0</v>
      </c>
      <c r="AF293">
        <f t="shared" si="136"/>
        <v>0</v>
      </c>
      <c r="AG293">
        <f t="shared" si="137"/>
        <v>0</v>
      </c>
      <c r="AH293">
        <f t="shared" si="138"/>
        <v>0</v>
      </c>
      <c r="AI293">
        <f t="shared" si="139"/>
        <v>0</v>
      </c>
      <c r="AJ293">
        <f t="shared" si="140"/>
        <v>0</v>
      </c>
      <c r="AK293">
        <f t="shared" si="141"/>
        <v>0</v>
      </c>
      <c r="AM293">
        <f t="shared" si="142"/>
        <v>0.79</v>
      </c>
      <c r="AN293">
        <f t="shared" si="143"/>
        <v>2136859000</v>
      </c>
      <c r="AO293">
        <f t="shared" si="144"/>
        <v>344.3</v>
      </c>
      <c r="AP293">
        <f t="shared" si="145"/>
        <v>12925420</v>
      </c>
      <c r="AQ293">
        <f t="shared" si="146"/>
        <v>148.41999999999999</v>
      </c>
      <c r="AR293">
        <f t="shared" si="147"/>
        <v>164740270</v>
      </c>
      <c r="AS293">
        <f t="shared" si="148"/>
        <v>27.434999999999999</v>
      </c>
      <c r="AT293">
        <f t="shared" si="149"/>
        <v>168319100</v>
      </c>
      <c r="AU293">
        <f t="shared" si="150"/>
        <v>126.69</v>
      </c>
      <c r="AV293">
        <f t="shared" si="151"/>
        <v>20822200</v>
      </c>
    </row>
    <row r="294" spans="1:48" x14ac:dyDescent="0.3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  <c r="O294">
        <v>129.19</v>
      </c>
      <c r="P294">
        <v>19739500</v>
      </c>
      <c r="R294">
        <f t="shared" si="122"/>
        <v>0</v>
      </c>
      <c r="S294">
        <f t="shared" si="123"/>
        <v>0</v>
      </c>
      <c r="T294">
        <f t="shared" si="124"/>
        <v>0</v>
      </c>
      <c r="U294">
        <f t="shared" si="125"/>
        <v>0</v>
      </c>
      <c r="V294">
        <f t="shared" si="126"/>
        <v>0</v>
      </c>
      <c r="W294">
        <f t="shared" si="127"/>
        <v>0</v>
      </c>
      <c r="X294">
        <f t="shared" si="128"/>
        <v>0</v>
      </c>
      <c r="Y294">
        <f t="shared" si="129"/>
        <v>0</v>
      </c>
      <c r="Z294">
        <f t="shared" si="130"/>
        <v>0</v>
      </c>
      <c r="AA294">
        <f t="shared" si="131"/>
        <v>0</v>
      </c>
      <c r="AB294">
        <f t="shared" si="132"/>
        <v>0</v>
      </c>
      <c r="AC294">
        <f t="shared" si="133"/>
        <v>0</v>
      </c>
      <c r="AD294">
        <f t="shared" si="134"/>
        <v>0</v>
      </c>
      <c r="AE294">
        <f t="shared" si="135"/>
        <v>0</v>
      </c>
      <c r="AF294">
        <f t="shared" si="136"/>
        <v>0</v>
      </c>
      <c r="AG294">
        <f t="shared" si="137"/>
        <v>0</v>
      </c>
      <c r="AH294">
        <f t="shared" si="138"/>
        <v>0</v>
      </c>
      <c r="AI294">
        <f t="shared" si="139"/>
        <v>0</v>
      </c>
      <c r="AJ294">
        <f t="shared" si="140"/>
        <v>0</v>
      </c>
      <c r="AK294">
        <f t="shared" si="141"/>
        <v>0</v>
      </c>
      <c r="AM294">
        <f t="shared" si="142"/>
        <v>0.80300000000000005</v>
      </c>
      <c r="AN294">
        <f t="shared" si="143"/>
        <v>2923547000</v>
      </c>
      <c r="AO294">
        <f t="shared" si="144"/>
        <v>349.9</v>
      </c>
      <c r="AP294">
        <f t="shared" si="145"/>
        <v>10576800</v>
      </c>
      <c r="AQ294">
        <f t="shared" si="146"/>
        <v>149.19999999999999</v>
      </c>
      <c r="AR294">
        <f t="shared" si="147"/>
        <v>160586680</v>
      </c>
      <c r="AS294">
        <f t="shared" si="148"/>
        <v>27.234999999999999</v>
      </c>
      <c r="AT294">
        <f t="shared" si="149"/>
        <v>126054800</v>
      </c>
      <c r="AU294">
        <f t="shared" si="150"/>
        <v>129.19</v>
      </c>
      <c r="AV294">
        <f t="shared" si="151"/>
        <v>19739500</v>
      </c>
    </row>
    <row r="295" spans="1:48" x14ac:dyDescent="0.3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  <c r="O295">
        <v>130.85</v>
      </c>
      <c r="P295">
        <v>22328700</v>
      </c>
      <c r="R295">
        <f t="shared" si="122"/>
        <v>0</v>
      </c>
      <c r="S295">
        <f t="shared" si="123"/>
        <v>0</v>
      </c>
      <c r="T295">
        <f t="shared" si="124"/>
        <v>0</v>
      </c>
      <c r="U295">
        <f t="shared" si="125"/>
        <v>0</v>
      </c>
      <c r="V295">
        <f t="shared" si="126"/>
        <v>0</v>
      </c>
      <c r="W295">
        <f t="shared" si="127"/>
        <v>0</v>
      </c>
      <c r="X295">
        <f t="shared" si="128"/>
        <v>0</v>
      </c>
      <c r="Y295">
        <f t="shared" si="129"/>
        <v>0</v>
      </c>
      <c r="Z295">
        <f t="shared" si="130"/>
        <v>0</v>
      </c>
      <c r="AA295">
        <f t="shared" si="131"/>
        <v>0</v>
      </c>
      <c r="AB295">
        <f t="shared" si="132"/>
        <v>0</v>
      </c>
      <c r="AC295">
        <f t="shared" si="133"/>
        <v>0</v>
      </c>
      <c r="AD295">
        <f t="shared" si="134"/>
        <v>0</v>
      </c>
      <c r="AE295">
        <f t="shared" si="135"/>
        <v>0</v>
      </c>
      <c r="AF295">
        <f t="shared" si="136"/>
        <v>0</v>
      </c>
      <c r="AG295">
        <f t="shared" si="137"/>
        <v>0</v>
      </c>
      <c r="AH295">
        <f t="shared" si="138"/>
        <v>0</v>
      </c>
      <c r="AI295">
        <f t="shared" si="139"/>
        <v>0</v>
      </c>
      <c r="AJ295">
        <f t="shared" si="140"/>
        <v>0</v>
      </c>
      <c r="AK295">
        <f t="shared" si="141"/>
        <v>0</v>
      </c>
      <c r="AM295">
        <f t="shared" si="142"/>
        <v>0.77170000000000005</v>
      </c>
      <c r="AN295">
        <f t="shared" si="143"/>
        <v>1734435000</v>
      </c>
      <c r="AO295">
        <f t="shared" si="144"/>
        <v>342</v>
      </c>
      <c r="AP295">
        <f t="shared" si="145"/>
        <v>12245210</v>
      </c>
      <c r="AQ295">
        <f t="shared" si="146"/>
        <v>142.75</v>
      </c>
      <c r="AR295">
        <f t="shared" si="147"/>
        <v>172187910</v>
      </c>
      <c r="AS295">
        <f t="shared" si="148"/>
        <v>28.5</v>
      </c>
      <c r="AT295">
        <f t="shared" si="149"/>
        <v>155538900</v>
      </c>
      <c r="AU295">
        <f t="shared" si="150"/>
        <v>130.85</v>
      </c>
      <c r="AV295">
        <f t="shared" si="151"/>
        <v>22328700</v>
      </c>
    </row>
    <row r="296" spans="1:48" x14ac:dyDescent="0.3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  <c r="O296">
        <v>129.6</v>
      </c>
      <c r="P296">
        <v>24215200</v>
      </c>
      <c r="R296">
        <f t="shared" si="122"/>
        <v>0</v>
      </c>
      <c r="S296">
        <f t="shared" si="123"/>
        <v>0</v>
      </c>
      <c r="T296">
        <f t="shared" si="124"/>
        <v>0</v>
      </c>
      <c r="U296">
        <f t="shared" si="125"/>
        <v>0</v>
      </c>
      <c r="V296">
        <f t="shared" si="126"/>
        <v>0</v>
      </c>
      <c r="W296">
        <f t="shared" si="127"/>
        <v>0</v>
      </c>
      <c r="X296">
        <f t="shared" si="128"/>
        <v>0</v>
      </c>
      <c r="Y296">
        <f t="shared" si="129"/>
        <v>0</v>
      </c>
      <c r="Z296">
        <f t="shared" si="130"/>
        <v>0</v>
      </c>
      <c r="AA296">
        <f t="shared" si="131"/>
        <v>0</v>
      </c>
      <c r="AB296">
        <f t="shared" si="132"/>
        <v>0</v>
      </c>
      <c r="AC296">
        <f t="shared" si="133"/>
        <v>0</v>
      </c>
      <c r="AD296">
        <f t="shared" si="134"/>
        <v>0</v>
      </c>
      <c r="AE296">
        <f t="shared" si="135"/>
        <v>0</v>
      </c>
      <c r="AF296">
        <f t="shared" si="136"/>
        <v>0</v>
      </c>
      <c r="AG296">
        <f t="shared" si="137"/>
        <v>0</v>
      </c>
      <c r="AH296">
        <f t="shared" si="138"/>
        <v>0</v>
      </c>
      <c r="AI296">
        <f t="shared" si="139"/>
        <v>0</v>
      </c>
      <c r="AJ296">
        <f t="shared" si="140"/>
        <v>0</v>
      </c>
      <c r="AK296">
        <f t="shared" si="141"/>
        <v>0</v>
      </c>
      <c r="AM296">
        <f t="shared" si="142"/>
        <v>0.76200000000000001</v>
      </c>
      <c r="AN296">
        <f t="shared" si="143"/>
        <v>2515169000</v>
      </c>
      <c r="AO296">
        <f t="shared" si="144"/>
        <v>342.1</v>
      </c>
      <c r="AP296">
        <f t="shared" si="145"/>
        <v>17047320</v>
      </c>
      <c r="AQ296">
        <f t="shared" si="146"/>
        <v>151.51</v>
      </c>
      <c r="AR296">
        <f t="shared" si="147"/>
        <v>341581930</v>
      </c>
      <c r="AS296">
        <f t="shared" si="148"/>
        <v>29.5</v>
      </c>
      <c r="AT296">
        <f t="shared" si="149"/>
        <v>153759700</v>
      </c>
      <c r="AU296">
        <f t="shared" si="150"/>
        <v>129.6</v>
      </c>
      <c r="AV296">
        <f t="shared" si="151"/>
        <v>24215200</v>
      </c>
    </row>
    <row r="297" spans="1:48" x14ac:dyDescent="0.3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  <c r="O297">
        <v>129.91</v>
      </c>
      <c r="P297">
        <v>10439800</v>
      </c>
      <c r="R297">
        <f t="shared" si="122"/>
        <v>0</v>
      </c>
      <c r="S297">
        <f t="shared" si="123"/>
        <v>0</v>
      </c>
      <c r="T297">
        <f t="shared" si="124"/>
        <v>0</v>
      </c>
      <c r="U297">
        <f t="shared" si="125"/>
        <v>0</v>
      </c>
      <c r="V297">
        <f t="shared" si="126"/>
        <v>0</v>
      </c>
      <c r="W297">
        <f t="shared" si="127"/>
        <v>0</v>
      </c>
      <c r="X297">
        <f t="shared" si="128"/>
        <v>0</v>
      </c>
      <c r="Y297">
        <f t="shared" si="129"/>
        <v>0</v>
      </c>
      <c r="Z297">
        <f t="shared" si="130"/>
        <v>0</v>
      </c>
      <c r="AA297">
        <f t="shared" si="131"/>
        <v>0</v>
      </c>
      <c r="AB297">
        <f t="shared" si="132"/>
        <v>0</v>
      </c>
      <c r="AC297">
        <f t="shared" si="133"/>
        <v>0</v>
      </c>
      <c r="AD297">
        <f t="shared" si="134"/>
        <v>0</v>
      </c>
      <c r="AE297">
        <f t="shared" si="135"/>
        <v>0</v>
      </c>
      <c r="AF297">
        <f t="shared" si="136"/>
        <v>0</v>
      </c>
      <c r="AG297">
        <f t="shared" si="137"/>
        <v>0</v>
      </c>
      <c r="AH297">
        <f t="shared" si="138"/>
        <v>0</v>
      </c>
      <c r="AI297">
        <f t="shared" si="139"/>
        <v>0</v>
      </c>
      <c r="AJ297">
        <f t="shared" si="140"/>
        <v>0</v>
      </c>
      <c r="AK297">
        <f t="shared" si="141"/>
        <v>0</v>
      </c>
      <c r="AM297">
        <f t="shared" si="142"/>
        <v>0.80720000000000003</v>
      </c>
      <c r="AN297">
        <f t="shared" si="143"/>
        <v>3075839000</v>
      </c>
      <c r="AO297">
        <f t="shared" si="144"/>
        <v>337</v>
      </c>
      <c r="AP297">
        <f t="shared" si="145"/>
        <v>18899100</v>
      </c>
      <c r="AQ297">
        <f t="shared" si="146"/>
        <v>150.05000000000001</v>
      </c>
      <c r="AR297">
        <f t="shared" si="147"/>
        <v>198473790</v>
      </c>
      <c r="AS297">
        <f t="shared" si="148"/>
        <v>29.594999999999999</v>
      </c>
      <c r="AT297">
        <f t="shared" si="149"/>
        <v>86054700</v>
      </c>
      <c r="AU297">
        <f t="shared" si="150"/>
        <v>129.91</v>
      </c>
      <c r="AV297">
        <f t="shared" si="151"/>
        <v>10439800</v>
      </c>
    </row>
    <row r="298" spans="1:48" x14ac:dyDescent="0.3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  <c r="O298">
        <v>130</v>
      </c>
      <c r="P298">
        <v>12551400</v>
      </c>
      <c r="R298">
        <f t="shared" si="122"/>
        <v>0</v>
      </c>
      <c r="S298">
        <f t="shared" si="123"/>
        <v>0</v>
      </c>
      <c r="T298">
        <f t="shared" si="124"/>
        <v>0</v>
      </c>
      <c r="U298">
        <f t="shared" si="125"/>
        <v>0</v>
      </c>
      <c r="V298">
        <f t="shared" si="126"/>
        <v>0</v>
      </c>
      <c r="W298">
        <f t="shared" si="127"/>
        <v>0</v>
      </c>
      <c r="X298">
        <f t="shared" si="128"/>
        <v>0</v>
      </c>
      <c r="Y298">
        <f t="shared" si="129"/>
        <v>0</v>
      </c>
      <c r="Z298">
        <f t="shared" si="130"/>
        <v>0</v>
      </c>
      <c r="AA298">
        <f t="shared" si="131"/>
        <v>0</v>
      </c>
      <c r="AB298">
        <f t="shared" si="132"/>
        <v>0</v>
      </c>
      <c r="AC298">
        <f t="shared" si="133"/>
        <v>0</v>
      </c>
      <c r="AD298">
        <f t="shared" si="134"/>
        <v>0</v>
      </c>
      <c r="AE298">
        <f t="shared" si="135"/>
        <v>0</v>
      </c>
      <c r="AF298">
        <f t="shared" si="136"/>
        <v>0</v>
      </c>
      <c r="AG298">
        <f t="shared" si="137"/>
        <v>0</v>
      </c>
      <c r="AH298">
        <f t="shared" si="138"/>
        <v>0</v>
      </c>
      <c r="AI298">
        <f t="shared" si="139"/>
        <v>0</v>
      </c>
      <c r="AJ298">
        <f t="shared" si="140"/>
        <v>0</v>
      </c>
      <c r="AK298">
        <f t="shared" si="141"/>
        <v>0</v>
      </c>
      <c r="AM298">
        <f t="shared" si="142"/>
        <v>0.89</v>
      </c>
      <c r="AN298">
        <f t="shared" si="143"/>
        <v>4415660000</v>
      </c>
      <c r="AO298">
        <f t="shared" si="144"/>
        <v>341.5</v>
      </c>
      <c r="AP298">
        <f t="shared" si="145"/>
        <v>13460990</v>
      </c>
      <c r="AQ298">
        <f t="shared" si="146"/>
        <v>160.36000000000001</v>
      </c>
      <c r="AR298">
        <f t="shared" si="147"/>
        <v>282678710</v>
      </c>
      <c r="AS298">
        <f t="shared" si="148"/>
        <v>29.1</v>
      </c>
      <c r="AT298">
        <f t="shared" si="149"/>
        <v>70741000</v>
      </c>
      <c r="AU298">
        <f t="shared" si="150"/>
        <v>130</v>
      </c>
      <c r="AV298">
        <f t="shared" si="151"/>
        <v>12551400</v>
      </c>
    </row>
    <row r="299" spans="1:48" x14ac:dyDescent="0.3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  <c r="O299">
        <v>135.9</v>
      </c>
      <c r="P299">
        <v>33062800</v>
      </c>
      <c r="R299">
        <f t="shared" si="122"/>
        <v>0</v>
      </c>
      <c r="S299">
        <f t="shared" si="123"/>
        <v>1</v>
      </c>
      <c r="T299">
        <f t="shared" si="124"/>
        <v>0</v>
      </c>
      <c r="U299">
        <f t="shared" si="125"/>
        <v>0</v>
      </c>
      <c r="V299">
        <f t="shared" si="126"/>
        <v>0</v>
      </c>
      <c r="W299">
        <f t="shared" si="127"/>
        <v>0</v>
      </c>
      <c r="X299">
        <f t="shared" si="128"/>
        <v>0</v>
      </c>
      <c r="Y299">
        <f t="shared" si="129"/>
        <v>0</v>
      </c>
      <c r="Z299">
        <f t="shared" si="130"/>
        <v>0</v>
      </c>
      <c r="AA299">
        <f t="shared" si="131"/>
        <v>0</v>
      </c>
      <c r="AB299">
        <f t="shared" si="132"/>
        <v>0</v>
      </c>
      <c r="AC299">
        <f t="shared" si="133"/>
        <v>0</v>
      </c>
      <c r="AD299">
        <f t="shared" si="134"/>
        <v>0</v>
      </c>
      <c r="AE299">
        <f t="shared" si="135"/>
        <v>0</v>
      </c>
      <c r="AF299">
        <f t="shared" si="136"/>
        <v>0</v>
      </c>
      <c r="AG299">
        <f t="shared" si="137"/>
        <v>0</v>
      </c>
      <c r="AH299">
        <f t="shared" si="138"/>
        <v>0</v>
      </c>
      <c r="AI299">
        <f t="shared" si="139"/>
        <v>0</v>
      </c>
      <c r="AJ299">
        <f t="shared" si="140"/>
        <v>0</v>
      </c>
      <c r="AK299">
        <f t="shared" si="141"/>
        <v>0</v>
      </c>
      <c r="AM299">
        <f t="shared" si="142"/>
        <v>0.93</v>
      </c>
      <c r="AN299">
        <f t="shared" si="143"/>
        <v>6231394000</v>
      </c>
      <c r="AO299">
        <f t="shared" si="144"/>
        <v>340</v>
      </c>
      <c r="AP299">
        <f t="shared" si="145"/>
        <v>24618440</v>
      </c>
      <c r="AQ299">
        <f t="shared" si="146"/>
        <v>159.4</v>
      </c>
      <c r="AR299">
        <f t="shared" si="147"/>
        <v>242130300</v>
      </c>
      <c r="AS299">
        <f t="shared" si="148"/>
        <v>29.635000000000002</v>
      </c>
      <c r="AT299">
        <f t="shared" si="149"/>
        <v>112349900</v>
      </c>
      <c r="AU299">
        <f t="shared" si="150"/>
        <v>135.9</v>
      </c>
      <c r="AV299">
        <f t="shared" si="151"/>
        <v>33062800</v>
      </c>
    </row>
    <row r="300" spans="1:48" x14ac:dyDescent="0.3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  <c r="O300">
        <v>147.68</v>
      </c>
      <c r="P300">
        <v>26715600</v>
      </c>
      <c r="R300">
        <f t="shared" si="122"/>
        <v>0</v>
      </c>
      <c r="S300">
        <f t="shared" si="123"/>
        <v>0</v>
      </c>
      <c r="T300">
        <f t="shared" si="124"/>
        <v>0</v>
      </c>
      <c r="U300">
        <f t="shared" si="125"/>
        <v>0</v>
      </c>
      <c r="V300">
        <f t="shared" si="126"/>
        <v>0</v>
      </c>
      <c r="W300">
        <f t="shared" si="127"/>
        <v>0</v>
      </c>
      <c r="X300">
        <f t="shared" si="128"/>
        <v>0</v>
      </c>
      <c r="Y300">
        <f t="shared" si="129"/>
        <v>0</v>
      </c>
      <c r="Z300">
        <f t="shared" si="130"/>
        <v>0</v>
      </c>
      <c r="AA300">
        <f t="shared" si="131"/>
        <v>0</v>
      </c>
      <c r="AB300">
        <f t="shared" si="132"/>
        <v>0</v>
      </c>
      <c r="AC300">
        <f t="shared" si="133"/>
        <v>0</v>
      </c>
      <c r="AD300">
        <f t="shared" si="134"/>
        <v>0</v>
      </c>
      <c r="AE300">
        <f t="shared" si="135"/>
        <v>0</v>
      </c>
      <c r="AF300">
        <f t="shared" si="136"/>
        <v>0</v>
      </c>
      <c r="AG300">
        <f t="shared" si="137"/>
        <v>0</v>
      </c>
      <c r="AH300">
        <f t="shared" si="138"/>
        <v>0</v>
      </c>
      <c r="AI300">
        <f t="shared" si="139"/>
        <v>0</v>
      </c>
      <c r="AJ300">
        <f t="shared" si="140"/>
        <v>0</v>
      </c>
      <c r="AK300">
        <f t="shared" si="141"/>
        <v>0</v>
      </c>
      <c r="AM300">
        <f t="shared" si="142"/>
        <v>0.96750000000000003</v>
      </c>
      <c r="AN300">
        <f t="shared" si="143"/>
        <v>5431653000</v>
      </c>
      <c r="AO300">
        <f t="shared" si="144"/>
        <v>370.8</v>
      </c>
      <c r="AP300">
        <f t="shared" si="145"/>
        <v>55050760</v>
      </c>
      <c r="AQ300">
        <f t="shared" si="146"/>
        <v>169.66</v>
      </c>
      <c r="AR300">
        <f t="shared" si="147"/>
        <v>323092190</v>
      </c>
      <c r="AS300">
        <f t="shared" si="148"/>
        <v>30.905000000000001</v>
      </c>
      <c r="AT300">
        <f t="shared" si="149"/>
        <v>99976600</v>
      </c>
      <c r="AU300">
        <f t="shared" si="150"/>
        <v>147.68</v>
      </c>
      <c r="AV300">
        <f t="shared" si="151"/>
        <v>26715600</v>
      </c>
    </row>
    <row r="301" spans="1:48" x14ac:dyDescent="0.3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  <c r="O301">
        <v>149.80000000000001</v>
      </c>
      <c r="P301">
        <v>31147100</v>
      </c>
      <c r="R301">
        <f t="shared" si="122"/>
        <v>0</v>
      </c>
      <c r="S301">
        <f t="shared" si="123"/>
        <v>0</v>
      </c>
      <c r="T301">
        <f t="shared" si="124"/>
        <v>0</v>
      </c>
      <c r="U301">
        <f t="shared" si="125"/>
        <v>0</v>
      </c>
      <c r="V301">
        <f t="shared" si="126"/>
        <v>0</v>
      </c>
      <c r="W301">
        <f t="shared" si="127"/>
        <v>0</v>
      </c>
      <c r="X301">
        <f t="shared" si="128"/>
        <v>0</v>
      </c>
      <c r="Y301">
        <f t="shared" si="129"/>
        <v>0</v>
      </c>
      <c r="Z301">
        <f t="shared" si="130"/>
        <v>0</v>
      </c>
      <c r="AA301">
        <f t="shared" si="131"/>
        <v>0</v>
      </c>
      <c r="AB301">
        <f t="shared" si="132"/>
        <v>0</v>
      </c>
      <c r="AC301">
        <f t="shared" si="133"/>
        <v>0</v>
      </c>
      <c r="AD301">
        <f t="shared" si="134"/>
        <v>0</v>
      </c>
      <c r="AE301">
        <f t="shared" si="135"/>
        <v>0</v>
      </c>
      <c r="AF301">
        <f t="shared" si="136"/>
        <v>0</v>
      </c>
      <c r="AG301">
        <f t="shared" si="137"/>
        <v>0</v>
      </c>
      <c r="AH301">
        <f t="shared" si="138"/>
        <v>0</v>
      </c>
      <c r="AI301">
        <f t="shared" si="139"/>
        <v>0</v>
      </c>
      <c r="AJ301">
        <f t="shared" si="140"/>
        <v>0</v>
      </c>
      <c r="AK301">
        <f t="shared" si="141"/>
        <v>0</v>
      </c>
      <c r="AM301">
        <f t="shared" si="142"/>
        <v>0.94530000000000003</v>
      </c>
      <c r="AN301">
        <f t="shared" si="143"/>
        <v>5119608000</v>
      </c>
      <c r="AO301">
        <f t="shared" si="144"/>
        <v>410.5</v>
      </c>
      <c r="AP301">
        <f t="shared" si="145"/>
        <v>43278850</v>
      </c>
      <c r="AQ301">
        <f t="shared" si="146"/>
        <v>173.9</v>
      </c>
      <c r="AR301">
        <f t="shared" si="147"/>
        <v>357510770</v>
      </c>
      <c r="AS301">
        <f t="shared" si="148"/>
        <v>31</v>
      </c>
      <c r="AT301">
        <f t="shared" si="149"/>
        <v>120541100</v>
      </c>
      <c r="AU301">
        <f t="shared" si="150"/>
        <v>149.80000000000001</v>
      </c>
      <c r="AV301">
        <f t="shared" si="151"/>
        <v>31147100</v>
      </c>
    </row>
    <row r="302" spans="1:48" x14ac:dyDescent="0.3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  <c r="O302">
        <v>153.30000000000001</v>
      </c>
      <c r="P302">
        <v>19726000</v>
      </c>
      <c r="R302">
        <f t="shared" si="122"/>
        <v>0</v>
      </c>
      <c r="S302">
        <f t="shared" si="123"/>
        <v>0</v>
      </c>
      <c r="T302">
        <f t="shared" si="124"/>
        <v>0</v>
      </c>
      <c r="U302">
        <f t="shared" si="125"/>
        <v>0</v>
      </c>
      <c r="V302">
        <f t="shared" si="126"/>
        <v>0</v>
      </c>
      <c r="W302">
        <f t="shared" si="127"/>
        <v>0</v>
      </c>
      <c r="X302">
        <f t="shared" si="128"/>
        <v>0</v>
      </c>
      <c r="Y302">
        <f t="shared" si="129"/>
        <v>0</v>
      </c>
      <c r="Z302">
        <f t="shared" si="130"/>
        <v>0</v>
      </c>
      <c r="AA302">
        <f t="shared" si="131"/>
        <v>0</v>
      </c>
      <c r="AB302">
        <f t="shared" si="132"/>
        <v>0</v>
      </c>
      <c r="AC302">
        <f t="shared" si="133"/>
        <v>0</v>
      </c>
      <c r="AD302">
        <f t="shared" si="134"/>
        <v>0</v>
      </c>
      <c r="AE302">
        <f t="shared" si="135"/>
        <v>0</v>
      </c>
      <c r="AF302">
        <f t="shared" si="136"/>
        <v>0</v>
      </c>
      <c r="AG302">
        <f t="shared" si="137"/>
        <v>0</v>
      </c>
      <c r="AH302">
        <f t="shared" si="138"/>
        <v>0</v>
      </c>
      <c r="AI302">
        <f t="shared" si="139"/>
        <v>0</v>
      </c>
      <c r="AJ302">
        <f t="shared" si="140"/>
        <v>0</v>
      </c>
      <c r="AK302">
        <f t="shared" si="141"/>
        <v>0</v>
      </c>
      <c r="AM302">
        <f t="shared" si="142"/>
        <v>0.89319999999999999</v>
      </c>
      <c r="AN302">
        <f t="shared" si="143"/>
        <v>3195122000</v>
      </c>
      <c r="AO302">
        <f t="shared" si="144"/>
        <v>382.85</v>
      </c>
      <c r="AP302">
        <f t="shared" si="145"/>
        <v>17206910</v>
      </c>
      <c r="AQ302">
        <f t="shared" si="146"/>
        <v>171.15</v>
      </c>
      <c r="AR302">
        <f t="shared" si="147"/>
        <v>262498230</v>
      </c>
      <c r="AS302">
        <f t="shared" si="148"/>
        <v>30.03</v>
      </c>
      <c r="AT302">
        <f t="shared" si="149"/>
        <v>65250300</v>
      </c>
      <c r="AU302">
        <f t="shared" si="150"/>
        <v>153.30000000000001</v>
      </c>
      <c r="AV302">
        <f t="shared" si="151"/>
        <v>19726000</v>
      </c>
    </row>
    <row r="303" spans="1:48" x14ac:dyDescent="0.3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  <c r="O303">
        <v>152.85</v>
      </c>
      <c r="P303">
        <v>8989200</v>
      </c>
      <c r="R303">
        <f t="shared" si="122"/>
        <v>0</v>
      </c>
      <c r="S303">
        <f t="shared" si="123"/>
        <v>0</v>
      </c>
      <c r="T303">
        <f t="shared" si="124"/>
        <v>0</v>
      </c>
      <c r="U303">
        <f t="shared" si="125"/>
        <v>0</v>
      </c>
      <c r="V303">
        <f t="shared" si="126"/>
        <v>0</v>
      </c>
      <c r="W303">
        <f t="shared" si="127"/>
        <v>0</v>
      </c>
      <c r="X303">
        <f t="shared" si="128"/>
        <v>0</v>
      </c>
      <c r="Y303">
        <f t="shared" si="129"/>
        <v>0</v>
      </c>
      <c r="Z303">
        <f t="shared" si="130"/>
        <v>0</v>
      </c>
      <c r="AA303">
        <f t="shared" si="131"/>
        <v>0</v>
      </c>
      <c r="AB303">
        <f t="shared" si="132"/>
        <v>0</v>
      </c>
      <c r="AC303">
        <f t="shared" si="133"/>
        <v>0</v>
      </c>
      <c r="AD303">
        <f t="shared" si="134"/>
        <v>0</v>
      </c>
      <c r="AE303">
        <f t="shared" si="135"/>
        <v>0</v>
      </c>
      <c r="AF303">
        <f t="shared" si="136"/>
        <v>0</v>
      </c>
      <c r="AG303">
        <f t="shared" si="137"/>
        <v>0</v>
      </c>
      <c r="AH303">
        <f t="shared" si="138"/>
        <v>0</v>
      </c>
      <c r="AI303">
        <f t="shared" si="139"/>
        <v>0</v>
      </c>
      <c r="AJ303">
        <f t="shared" si="140"/>
        <v>0</v>
      </c>
      <c r="AK303">
        <f t="shared" si="141"/>
        <v>0</v>
      </c>
      <c r="AM303">
        <f t="shared" si="142"/>
        <v>0.92589999999999995</v>
      </c>
      <c r="AN303">
        <f t="shared" si="143"/>
        <v>2056983000</v>
      </c>
      <c r="AO303">
        <f t="shared" si="144"/>
        <v>402.8</v>
      </c>
      <c r="AP303">
        <f t="shared" si="145"/>
        <v>11461560</v>
      </c>
      <c r="AQ303">
        <f t="shared" si="146"/>
        <v>173.25</v>
      </c>
      <c r="AR303">
        <f t="shared" si="147"/>
        <v>162937460</v>
      </c>
      <c r="AS303">
        <f t="shared" si="148"/>
        <v>30.95</v>
      </c>
      <c r="AT303">
        <f t="shared" si="149"/>
        <v>46156100</v>
      </c>
      <c r="AU303">
        <f t="shared" si="150"/>
        <v>152.85</v>
      </c>
      <c r="AV303">
        <f t="shared" si="151"/>
        <v>8989200</v>
      </c>
    </row>
    <row r="304" spans="1:48" x14ac:dyDescent="0.3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  <c r="O304">
        <v>146.31</v>
      </c>
      <c r="P304">
        <v>13395800</v>
      </c>
      <c r="R304">
        <f t="shared" si="122"/>
        <v>0</v>
      </c>
      <c r="S304">
        <f t="shared" si="123"/>
        <v>0</v>
      </c>
      <c r="T304">
        <f t="shared" si="124"/>
        <v>0</v>
      </c>
      <c r="U304">
        <f t="shared" si="125"/>
        <v>0</v>
      </c>
      <c r="V304">
        <f t="shared" si="126"/>
        <v>0</v>
      </c>
      <c r="W304">
        <f t="shared" si="127"/>
        <v>0</v>
      </c>
      <c r="X304">
        <f t="shared" si="128"/>
        <v>0</v>
      </c>
      <c r="Y304">
        <f t="shared" si="129"/>
        <v>0</v>
      </c>
      <c r="Z304">
        <f t="shared" si="130"/>
        <v>0</v>
      </c>
      <c r="AA304">
        <f t="shared" si="131"/>
        <v>0</v>
      </c>
      <c r="AB304">
        <f t="shared" si="132"/>
        <v>0</v>
      </c>
      <c r="AC304">
        <f t="shared" si="133"/>
        <v>0</v>
      </c>
      <c r="AD304">
        <f t="shared" si="134"/>
        <v>0</v>
      </c>
      <c r="AE304">
        <f t="shared" si="135"/>
        <v>0</v>
      </c>
      <c r="AF304">
        <f t="shared" si="136"/>
        <v>0</v>
      </c>
      <c r="AG304">
        <f t="shared" si="137"/>
        <v>0</v>
      </c>
      <c r="AH304">
        <f t="shared" si="138"/>
        <v>0</v>
      </c>
      <c r="AI304">
        <f t="shared" si="139"/>
        <v>0</v>
      </c>
      <c r="AJ304">
        <f t="shared" si="140"/>
        <v>0</v>
      </c>
      <c r="AK304">
        <f t="shared" si="141"/>
        <v>0</v>
      </c>
      <c r="AM304">
        <f t="shared" si="142"/>
        <v>0.9345</v>
      </c>
      <c r="AN304">
        <f t="shared" si="143"/>
        <v>1930155000</v>
      </c>
      <c r="AO304">
        <f t="shared" si="144"/>
        <v>392.5</v>
      </c>
      <c r="AP304">
        <f t="shared" si="145"/>
        <v>18535750</v>
      </c>
      <c r="AQ304">
        <f t="shared" si="146"/>
        <v>170.69</v>
      </c>
      <c r="AR304">
        <f t="shared" si="147"/>
        <v>165642640</v>
      </c>
      <c r="AS304">
        <f t="shared" si="148"/>
        <v>31.69</v>
      </c>
      <c r="AT304">
        <f t="shared" si="149"/>
        <v>68188300</v>
      </c>
      <c r="AU304">
        <f t="shared" si="150"/>
        <v>146.31</v>
      </c>
      <c r="AV304">
        <f t="shared" si="151"/>
        <v>13395800</v>
      </c>
    </row>
    <row r="305" spans="1:48" x14ac:dyDescent="0.3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  <c r="O305">
        <v>156.9</v>
      </c>
      <c r="P305">
        <v>30193300</v>
      </c>
      <c r="R305">
        <f t="shared" si="122"/>
        <v>0</v>
      </c>
      <c r="S305">
        <f t="shared" si="123"/>
        <v>0</v>
      </c>
      <c r="T305">
        <f t="shared" si="124"/>
        <v>0</v>
      </c>
      <c r="U305">
        <f t="shared" si="125"/>
        <v>0</v>
      </c>
      <c r="V305">
        <f t="shared" si="126"/>
        <v>0</v>
      </c>
      <c r="W305">
        <f t="shared" si="127"/>
        <v>0</v>
      </c>
      <c r="X305">
        <f t="shared" si="128"/>
        <v>0</v>
      </c>
      <c r="Y305">
        <f t="shared" si="129"/>
        <v>0</v>
      </c>
      <c r="Z305">
        <f t="shared" si="130"/>
        <v>0</v>
      </c>
      <c r="AA305">
        <f t="shared" si="131"/>
        <v>0</v>
      </c>
      <c r="AB305">
        <f t="shared" si="132"/>
        <v>0</v>
      </c>
      <c r="AC305">
        <f t="shared" si="133"/>
        <v>0</v>
      </c>
      <c r="AD305">
        <f t="shared" si="134"/>
        <v>0</v>
      </c>
      <c r="AE305">
        <f t="shared" si="135"/>
        <v>0</v>
      </c>
      <c r="AF305">
        <f t="shared" si="136"/>
        <v>0</v>
      </c>
      <c r="AG305">
        <f t="shared" si="137"/>
        <v>0</v>
      </c>
      <c r="AH305">
        <f t="shared" si="138"/>
        <v>0</v>
      </c>
      <c r="AI305">
        <f t="shared" si="139"/>
        <v>0</v>
      </c>
      <c r="AJ305">
        <f t="shared" si="140"/>
        <v>0</v>
      </c>
      <c r="AK305">
        <f t="shared" si="141"/>
        <v>0</v>
      </c>
      <c r="AM305">
        <f t="shared" si="142"/>
        <v>0.97309999999999997</v>
      </c>
      <c r="AN305">
        <f t="shared" si="143"/>
        <v>3897179000</v>
      </c>
      <c r="AO305">
        <f t="shared" si="144"/>
        <v>388</v>
      </c>
      <c r="AP305">
        <f t="shared" si="145"/>
        <v>24810170</v>
      </c>
      <c r="AQ305">
        <f t="shared" si="146"/>
        <v>164.9</v>
      </c>
      <c r="AR305">
        <f t="shared" si="147"/>
        <v>282483080</v>
      </c>
      <c r="AS305">
        <f t="shared" si="148"/>
        <v>31.41</v>
      </c>
      <c r="AT305">
        <f t="shared" si="149"/>
        <v>50175300</v>
      </c>
      <c r="AU305">
        <f t="shared" si="150"/>
        <v>156.9</v>
      </c>
      <c r="AV305">
        <f t="shared" si="151"/>
        <v>30193300</v>
      </c>
    </row>
    <row r="306" spans="1:48" x14ac:dyDescent="0.3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  <c r="O306">
        <v>160.5</v>
      </c>
      <c r="P306">
        <v>21118200</v>
      </c>
      <c r="R306">
        <f t="shared" si="122"/>
        <v>0</v>
      </c>
      <c r="S306">
        <f t="shared" si="123"/>
        <v>1</v>
      </c>
      <c r="T306">
        <f t="shared" si="124"/>
        <v>0</v>
      </c>
      <c r="U306">
        <f t="shared" si="125"/>
        <v>0</v>
      </c>
      <c r="V306">
        <f t="shared" si="126"/>
        <v>0</v>
      </c>
      <c r="W306">
        <f t="shared" si="127"/>
        <v>0</v>
      </c>
      <c r="X306">
        <f t="shared" si="128"/>
        <v>0</v>
      </c>
      <c r="Y306">
        <f t="shared" si="129"/>
        <v>0</v>
      </c>
      <c r="Z306">
        <f t="shared" si="130"/>
        <v>0</v>
      </c>
      <c r="AA306">
        <f t="shared" si="131"/>
        <v>0</v>
      </c>
      <c r="AB306">
        <f t="shared" si="132"/>
        <v>0</v>
      </c>
      <c r="AC306">
        <f t="shared" si="133"/>
        <v>0</v>
      </c>
      <c r="AD306">
        <f t="shared" si="134"/>
        <v>0</v>
      </c>
      <c r="AE306">
        <f t="shared" si="135"/>
        <v>0</v>
      </c>
      <c r="AF306">
        <f t="shared" si="136"/>
        <v>0</v>
      </c>
      <c r="AG306">
        <f t="shared" si="137"/>
        <v>0</v>
      </c>
      <c r="AH306">
        <f t="shared" si="138"/>
        <v>0</v>
      </c>
      <c r="AI306">
        <f t="shared" si="139"/>
        <v>0</v>
      </c>
      <c r="AJ306">
        <f t="shared" si="140"/>
        <v>0</v>
      </c>
      <c r="AK306">
        <f t="shared" si="141"/>
        <v>0</v>
      </c>
      <c r="AM306">
        <f t="shared" si="142"/>
        <v>1.0866</v>
      </c>
      <c r="AN306">
        <f t="shared" si="143"/>
        <v>6231394000</v>
      </c>
      <c r="AO306">
        <f t="shared" si="144"/>
        <v>387.5</v>
      </c>
      <c r="AP306">
        <f t="shared" si="145"/>
        <v>20914000</v>
      </c>
      <c r="AQ306">
        <f t="shared" si="146"/>
        <v>167.49</v>
      </c>
      <c r="AR306">
        <f t="shared" si="147"/>
        <v>196936880</v>
      </c>
      <c r="AS306">
        <f t="shared" si="148"/>
        <v>31.7</v>
      </c>
      <c r="AT306">
        <f t="shared" si="149"/>
        <v>44753200</v>
      </c>
      <c r="AU306">
        <f t="shared" si="150"/>
        <v>160.5</v>
      </c>
      <c r="AV306">
        <f t="shared" si="151"/>
        <v>21118200</v>
      </c>
    </row>
    <row r="307" spans="1:48" x14ac:dyDescent="0.3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  <c r="O307">
        <v>168.5</v>
      </c>
      <c r="P307">
        <v>16409100</v>
      </c>
      <c r="R307">
        <f t="shared" si="122"/>
        <v>0</v>
      </c>
      <c r="S307">
        <f t="shared" si="123"/>
        <v>1</v>
      </c>
      <c r="T307">
        <f t="shared" si="124"/>
        <v>0</v>
      </c>
      <c r="U307">
        <f t="shared" si="125"/>
        <v>0</v>
      </c>
      <c r="V307">
        <f t="shared" si="126"/>
        <v>0</v>
      </c>
      <c r="W307">
        <f t="shared" si="127"/>
        <v>0</v>
      </c>
      <c r="X307">
        <f t="shared" si="128"/>
        <v>0</v>
      </c>
      <c r="Y307">
        <f t="shared" si="129"/>
        <v>0</v>
      </c>
      <c r="Z307">
        <f t="shared" si="130"/>
        <v>0</v>
      </c>
      <c r="AA307">
        <f t="shared" si="131"/>
        <v>0</v>
      </c>
      <c r="AB307">
        <f t="shared" si="132"/>
        <v>0</v>
      </c>
      <c r="AC307">
        <f t="shared" si="133"/>
        <v>0</v>
      </c>
      <c r="AD307">
        <f t="shared" si="134"/>
        <v>0</v>
      </c>
      <c r="AE307">
        <f t="shared" si="135"/>
        <v>0</v>
      </c>
      <c r="AF307">
        <f t="shared" si="136"/>
        <v>0</v>
      </c>
      <c r="AG307">
        <f t="shared" si="137"/>
        <v>0</v>
      </c>
      <c r="AH307">
        <f t="shared" si="138"/>
        <v>0</v>
      </c>
      <c r="AI307">
        <f t="shared" si="139"/>
        <v>0</v>
      </c>
      <c r="AJ307">
        <f t="shared" si="140"/>
        <v>0</v>
      </c>
      <c r="AK307">
        <f t="shared" si="141"/>
        <v>0</v>
      </c>
      <c r="AM307">
        <f t="shared" si="142"/>
        <v>1.0585</v>
      </c>
      <c r="AN307">
        <f t="shared" si="143"/>
        <v>6231394000</v>
      </c>
      <c r="AO307">
        <f t="shared" si="144"/>
        <v>402</v>
      </c>
      <c r="AP307">
        <f t="shared" si="145"/>
        <v>24787920</v>
      </c>
      <c r="AQ307">
        <f t="shared" si="146"/>
        <v>178.92</v>
      </c>
      <c r="AR307">
        <f t="shared" si="147"/>
        <v>251441100</v>
      </c>
      <c r="AS307">
        <f t="shared" si="148"/>
        <v>32.524999999999999</v>
      </c>
      <c r="AT307">
        <f t="shared" si="149"/>
        <v>72237900</v>
      </c>
      <c r="AU307">
        <f t="shared" si="150"/>
        <v>168.5</v>
      </c>
      <c r="AV307">
        <f t="shared" si="151"/>
        <v>16409100</v>
      </c>
    </row>
    <row r="308" spans="1:48" x14ac:dyDescent="0.3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  <c r="O308">
        <v>178.5</v>
      </c>
      <c r="P308">
        <v>18419200</v>
      </c>
      <c r="R308">
        <f t="shared" si="122"/>
        <v>0</v>
      </c>
      <c r="S308">
        <f t="shared" si="123"/>
        <v>0</v>
      </c>
      <c r="T308">
        <f t="shared" si="124"/>
        <v>0</v>
      </c>
      <c r="U308">
        <f t="shared" si="125"/>
        <v>0</v>
      </c>
      <c r="V308">
        <f t="shared" si="126"/>
        <v>0</v>
      </c>
      <c r="W308">
        <f t="shared" si="127"/>
        <v>0</v>
      </c>
      <c r="X308">
        <f t="shared" si="128"/>
        <v>0</v>
      </c>
      <c r="Y308">
        <f t="shared" si="129"/>
        <v>0</v>
      </c>
      <c r="Z308">
        <f t="shared" si="130"/>
        <v>0</v>
      </c>
      <c r="AA308">
        <f t="shared" si="131"/>
        <v>0</v>
      </c>
      <c r="AB308">
        <f t="shared" si="132"/>
        <v>0</v>
      </c>
      <c r="AC308">
        <f t="shared" si="133"/>
        <v>0</v>
      </c>
      <c r="AD308">
        <f t="shared" si="134"/>
        <v>0</v>
      </c>
      <c r="AE308">
        <f t="shared" si="135"/>
        <v>0</v>
      </c>
      <c r="AF308">
        <f t="shared" si="136"/>
        <v>0</v>
      </c>
      <c r="AG308">
        <f t="shared" si="137"/>
        <v>0</v>
      </c>
      <c r="AH308">
        <f t="shared" si="138"/>
        <v>0</v>
      </c>
      <c r="AI308">
        <f t="shared" si="139"/>
        <v>0</v>
      </c>
      <c r="AJ308">
        <f t="shared" si="140"/>
        <v>0</v>
      </c>
      <c r="AK308">
        <f t="shared" si="141"/>
        <v>0</v>
      </c>
      <c r="AM308">
        <f t="shared" si="142"/>
        <v>1.0878000000000001</v>
      </c>
      <c r="AN308">
        <f t="shared" si="143"/>
        <v>5378220000</v>
      </c>
      <c r="AO308">
        <f t="shared" si="144"/>
        <v>397.85</v>
      </c>
      <c r="AP308">
        <f t="shared" si="145"/>
        <v>16805110</v>
      </c>
      <c r="AQ308">
        <f t="shared" si="146"/>
        <v>173.8</v>
      </c>
      <c r="AR308">
        <f t="shared" si="147"/>
        <v>200169000</v>
      </c>
      <c r="AS308">
        <f t="shared" si="148"/>
        <v>32.664999999999999</v>
      </c>
      <c r="AT308">
        <f t="shared" si="149"/>
        <v>75065500</v>
      </c>
      <c r="AU308">
        <f t="shared" si="150"/>
        <v>178.5</v>
      </c>
      <c r="AV308">
        <f t="shared" si="151"/>
        <v>18419200</v>
      </c>
    </row>
    <row r="309" spans="1:48" x14ac:dyDescent="0.3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  <c r="O309">
        <v>179.5</v>
      </c>
      <c r="P309">
        <v>19457500</v>
      </c>
      <c r="R309">
        <f t="shared" si="122"/>
        <v>0</v>
      </c>
      <c r="S309">
        <f t="shared" si="123"/>
        <v>0</v>
      </c>
      <c r="T309">
        <f t="shared" si="124"/>
        <v>0</v>
      </c>
      <c r="U309">
        <f t="shared" si="125"/>
        <v>0</v>
      </c>
      <c r="V309">
        <f t="shared" si="126"/>
        <v>0</v>
      </c>
      <c r="W309">
        <f t="shared" si="127"/>
        <v>0</v>
      </c>
      <c r="X309">
        <f t="shared" si="128"/>
        <v>0</v>
      </c>
      <c r="Y309">
        <f t="shared" si="129"/>
        <v>0</v>
      </c>
      <c r="Z309">
        <f t="shared" si="130"/>
        <v>0</v>
      </c>
      <c r="AA309">
        <f t="shared" si="131"/>
        <v>0</v>
      </c>
      <c r="AB309">
        <f t="shared" si="132"/>
        <v>0</v>
      </c>
      <c r="AC309">
        <f t="shared" si="133"/>
        <v>0</v>
      </c>
      <c r="AD309">
        <f t="shared" si="134"/>
        <v>0</v>
      </c>
      <c r="AE309">
        <f t="shared" si="135"/>
        <v>0</v>
      </c>
      <c r="AF309">
        <f t="shared" si="136"/>
        <v>0</v>
      </c>
      <c r="AG309">
        <f t="shared" si="137"/>
        <v>0</v>
      </c>
      <c r="AH309">
        <f t="shared" si="138"/>
        <v>0</v>
      </c>
      <c r="AI309">
        <f t="shared" si="139"/>
        <v>0</v>
      </c>
      <c r="AJ309">
        <f t="shared" si="140"/>
        <v>0</v>
      </c>
      <c r="AK309">
        <f t="shared" si="141"/>
        <v>0</v>
      </c>
      <c r="AM309">
        <f t="shared" si="142"/>
        <v>1.0838000000000001</v>
      </c>
      <c r="AN309">
        <f t="shared" si="143"/>
        <v>3813524000</v>
      </c>
      <c r="AO309">
        <f t="shared" si="144"/>
        <v>377.6</v>
      </c>
      <c r="AP309">
        <f t="shared" si="145"/>
        <v>20045410</v>
      </c>
      <c r="AQ309">
        <f t="shared" si="146"/>
        <v>165.5</v>
      </c>
      <c r="AR309">
        <f t="shared" si="147"/>
        <v>208619900</v>
      </c>
      <c r="AS309">
        <f t="shared" si="148"/>
        <v>32.19</v>
      </c>
      <c r="AT309">
        <f t="shared" si="149"/>
        <v>52080200</v>
      </c>
      <c r="AU309">
        <f t="shared" si="150"/>
        <v>179.5</v>
      </c>
      <c r="AV309">
        <f t="shared" si="151"/>
        <v>19457500</v>
      </c>
    </row>
    <row r="310" spans="1:48" x14ac:dyDescent="0.3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  <c r="O310">
        <v>173.1</v>
      </c>
      <c r="P310">
        <v>13682500</v>
      </c>
      <c r="R310">
        <f t="shared" si="122"/>
        <v>0</v>
      </c>
      <c r="S310">
        <f t="shared" si="123"/>
        <v>0</v>
      </c>
      <c r="T310">
        <f t="shared" si="124"/>
        <v>0</v>
      </c>
      <c r="U310">
        <f t="shared" si="125"/>
        <v>0</v>
      </c>
      <c r="V310">
        <f t="shared" si="126"/>
        <v>0</v>
      </c>
      <c r="W310">
        <f t="shared" si="127"/>
        <v>0</v>
      </c>
      <c r="X310">
        <f t="shared" si="128"/>
        <v>0</v>
      </c>
      <c r="Y310">
        <f t="shared" si="129"/>
        <v>0</v>
      </c>
      <c r="Z310">
        <f t="shared" si="130"/>
        <v>0</v>
      </c>
      <c r="AA310">
        <f t="shared" si="131"/>
        <v>0</v>
      </c>
      <c r="AB310">
        <f t="shared" si="132"/>
        <v>0</v>
      </c>
      <c r="AC310">
        <f t="shared" si="133"/>
        <v>0</v>
      </c>
      <c r="AD310">
        <f t="shared" si="134"/>
        <v>0</v>
      </c>
      <c r="AE310">
        <f t="shared" si="135"/>
        <v>0</v>
      </c>
      <c r="AF310">
        <f t="shared" si="136"/>
        <v>0</v>
      </c>
      <c r="AG310">
        <f t="shared" si="137"/>
        <v>0</v>
      </c>
      <c r="AH310">
        <f t="shared" si="138"/>
        <v>0</v>
      </c>
      <c r="AI310">
        <f t="shared" si="139"/>
        <v>0</v>
      </c>
      <c r="AJ310">
        <f t="shared" si="140"/>
        <v>0</v>
      </c>
      <c r="AK310">
        <f t="shared" si="141"/>
        <v>0</v>
      </c>
      <c r="AM310">
        <f t="shared" si="142"/>
        <v>1.071</v>
      </c>
      <c r="AN310">
        <f t="shared" si="143"/>
        <v>3504486000</v>
      </c>
      <c r="AO310">
        <f t="shared" si="144"/>
        <v>354</v>
      </c>
      <c r="AP310">
        <f t="shared" si="145"/>
        <v>28337210</v>
      </c>
      <c r="AQ310">
        <f t="shared" si="146"/>
        <v>165.49</v>
      </c>
      <c r="AR310">
        <f t="shared" si="147"/>
        <v>253093680</v>
      </c>
      <c r="AS310">
        <f t="shared" si="148"/>
        <v>31.61</v>
      </c>
      <c r="AT310">
        <f t="shared" si="149"/>
        <v>51971500</v>
      </c>
      <c r="AU310">
        <f t="shared" si="150"/>
        <v>173.1</v>
      </c>
      <c r="AV310">
        <f t="shared" si="151"/>
        <v>13682500</v>
      </c>
    </row>
    <row r="311" spans="1:48" x14ac:dyDescent="0.3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  <c r="O311">
        <v>167</v>
      </c>
      <c r="P311">
        <v>7270300</v>
      </c>
      <c r="R311">
        <f t="shared" si="122"/>
        <v>0</v>
      </c>
      <c r="S311">
        <f t="shared" si="123"/>
        <v>0</v>
      </c>
      <c r="T311">
        <f t="shared" si="124"/>
        <v>0</v>
      </c>
      <c r="U311">
        <f t="shared" si="125"/>
        <v>0</v>
      </c>
      <c r="V311">
        <f t="shared" si="126"/>
        <v>0</v>
      </c>
      <c r="W311">
        <f t="shared" si="127"/>
        <v>0</v>
      </c>
      <c r="X311">
        <f t="shared" si="128"/>
        <v>0</v>
      </c>
      <c r="Y311">
        <f t="shared" si="129"/>
        <v>0</v>
      </c>
      <c r="Z311">
        <f t="shared" si="130"/>
        <v>0</v>
      </c>
      <c r="AA311">
        <f t="shared" si="131"/>
        <v>0</v>
      </c>
      <c r="AB311">
        <f t="shared" si="132"/>
        <v>0</v>
      </c>
      <c r="AC311">
        <f t="shared" si="133"/>
        <v>0</v>
      </c>
      <c r="AD311">
        <f t="shared" si="134"/>
        <v>0</v>
      </c>
      <c r="AE311">
        <f t="shared" si="135"/>
        <v>0</v>
      </c>
      <c r="AF311">
        <f t="shared" si="136"/>
        <v>0</v>
      </c>
      <c r="AG311">
        <f t="shared" si="137"/>
        <v>0</v>
      </c>
      <c r="AH311">
        <f t="shared" si="138"/>
        <v>0</v>
      </c>
      <c r="AI311">
        <f t="shared" si="139"/>
        <v>0</v>
      </c>
      <c r="AJ311">
        <f t="shared" si="140"/>
        <v>0</v>
      </c>
      <c r="AK311">
        <f t="shared" si="141"/>
        <v>0</v>
      </c>
      <c r="AM311">
        <f t="shared" si="142"/>
        <v>0.98099999999999998</v>
      </c>
      <c r="AN311">
        <f t="shared" si="143"/>
        <v>2598710000</v>
      </c>
      <c r="AO311">
        <f t="shared" si="144"/>
        <v>343</v>
      </c>
      <c r="AP311">
        <f t="shared" si="145"/>
        <v>19931840</v>
      </c>
      <c r="AQ311">
        <f t="shared" si="146"/>
        <v>165.51</v>
      </c>
      <c r="AR311">
        <f t="shared" si="147"/>
        <v>136801570</v>
      </c>
      <c r="AS311">
        <f t="shared" si="148"/>
        <v>30.64</v>
      </c>
      <c r="AT311">
        <f t="shared" si="149"/>
        <v>37666800</v>
      </c>
      <c r="AU311">
        <f t="shared" si="150"/>
        <v>167</v>
      </c>
      <c r="AV311">
        <f t="shared" si="151"/>
        <v>7270300</v>
      </c>
    </row>
    <row r="312" spans="1:48" x14ac:dyDescent="0.3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  <c r="O312">
        <v>168.85</v>
      </c>
      <c r="P312">
        <v>29888300</v>
      </c>
      <c r="R312">
        <f t="shared" si="122"/>
        <v>0</v>
      </c>
      <c r="S312">
        <f t="shared" si="123"/>
        <v>1</v>
      </c>
      <c r="T312">
        <f t="shared" si="124"/>
        <v>0</v>
      </c>
      <c r="U312">
        <f t="shared" si="125"/>
        <v>0</v>
      </c>
      <c r="V312">
        <f t="shared" si="126"/>
        <v>0</v>
      </c>
      <c r="W312">
        <f t="shared" si="127"/>
        <v>0</v>
      </c>
      <c r="X312">
        <f t="shared" si="128"/>
        <v>0</v>
      </c>
      <c r="Y312">
        <f t="shared" si="129"/>
        <v>0</v>
      </c>
      <c r="Z312">
        <f t="shared" si="130"/>
        <v>0</v>
      </c>
      <c r="AA312">
        <f t="shared" si="131"/>
        <v>0</v>
      </c>
      <c r="AB312">
        <f t="shared" si="132"/>
        <v>0</v>
      </c>
      <c r="AC312">
        <f t="shared" si="133"/>
        <v>0</v>
      </c>
      <c r="AD312">
        <f t="shared" si="134"/>
        <v>0</v>
      </c>
      <c r="AE312">
        <f t="shared" si="135"/>
        <v>0</v>
      </c>
      <c r="AF312">
        <f t="shared" si="136"/>
        <v>0</v>
      </c>
      <c r="AG312">
        <f t="shared" si="137"/>
        <v>0</v>
      </c>
      <c r="AH312">
        <f t="shared" si="138"/>
        <v>0</v>
      </c>
      <c r="AI312">
        <f t="shared" si="139"/>
        <v>0</v>
      </c>
      <c r="AJ312">
        <f t="shared" si="140"/>
        <v>0</v>
      </c>
      <c r="AK312">
        <f t="shared" si="141"/>
        <v>0</v>
      </c>
      <c r="AM312">
        <f t="shared" si="142"/>
        <v>1.0029999999999999</v>
      </c>
      <c r="AN312">
        <f t="shared" si="143"/>
        <v>6231394000</v>
      </c>
      <c r="AO312">
        <f t="shared" si="144"/>
        <v>336.5</v>
      </c>
      <c r="AP312">
        <f t="shared" si="145"/>
        <v>30309110</v>
      </c>
      <c r="AQ312">
        <f t="shared" si="146"/>
        <v>164.4</v>
      </c>
      <c r="AR312">
        <f t="shared" si="147"/>
        <v>275260490</v>
      </c>
      <c r="AS312">
        <f t="shared" si="148"/>
        <v>29.61</v>
      </c>
      <c r="AT312">
        <f t="shared" si="149"/>
        <v>80223700</v>
      </c>
      <c r="AU312">
        <f t="shared" si="150"/>
        <v>168.85</v>
      </c>
      <c r="AV312">
        <f t="shared" si="151"/>
        <v>29888300</v>
      </c>
    </row>
    <row r="313" spans="1:48" x14ac:dyDescent="0.3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  <c r="O313">
        <v>149.19999999999999</v>
      </c>
      <c r="P313">
        <v>19075200</v>
      </c>
      <c r="R313">
        <f t="shared" si="122"/>
        <v>0</v>
      </c>
      <c r="S313">
        <f t="shared" si="123"/>
        <v>0</v>
      </c>
      <c r="T313">
        <f t="shared" si="124"/>
        <v>0</v>
      </c>
      <c r="U313">
        <f t="shared" si="125"/>
        <v>0</v>
      </c>
      <c r="V313">
        <f t="shared" si="126"/>
        <v>0</v>
      </c>
      <c r="W313">
        <f t="shared" si="127"/>
        <v>0</v>
      </c>
      <c r="X313">
        <f t="shared" si="128"/>
        <v>0</v>
      </c>
      <c r="Y313">
        <f t="shared" si="129"/>
        <v>0</v>
      </c>
      <c r="Z313">
        <f t="shared" si="130"/>
        <v>0</v>
      </c>
      <c r="AA313">
        <f t="shared" si="131"/>
        <v>0</v>
      </c>
      <c r="AB313">
        <f t="shared" si="132"/>
        <v>0</v>
      </c>
      <c r="AC313">
        <f t="shared" si="133"/>
        <v>0</v>
      </c>
      <c r="AD313">
        <f t="shared" si="134"/>
        <v>0</v>
      </c>
      <c r="AE313">
        <f t="shared" si="135"/>
        <v>0</v>
      </c>
      <c r="AF313">
        <f t="shared" si="136"/>
        <v>0</v>
      </c>
      <c r="AG313">
        <f t="shared" si="137"/>
        <v>0</v>
      </c>
      <c r="AH313">
        <f t="shared" si="138"/>
        <v>0</v>
      </c>
      <c r="AI313">
        <f t="shared" si="139"/>
        <v>0</v>
      </c>
      <c r="AJ313">
        <f t="shared" si="140"/>
        <v>0</v>
      </c>
      <c r="AK313">
        <f t="shared" si="141"/>
        <v>0</v>
      </c>
      <c r="AM313">
        <f t="shared" si="142"/>
        <v>0.9335</v>
      </c>
      <c r="AN313">
        <f t="shared" si="143"/>
        <v>4627127000</v>
      </c>
      <c r="AO313">
        <f t="shared" si="144"/>
        <v>315</v>
      </c>
      <c r="AP313">
        <f t="shared" si="145"/>
        <v>24424770</v>
      </c>
      <c r="AQ313">
        <f t="shared" si="146"/>
        <v>157.5</v>
      </c>
      <c r="AR313">
        <f t="shared" si="147"/>
        <v>196469590</v>
      </c>
      <c r="AS313">
        <f t="shared" si="148"/>
        <v>28.2</v>
      </c>
      <c r="AT313">
        <f t="shared" si="149"/>
        <v>57240200</v>
      </c>
      <c r="AU313">
        <f t="shared" si="150"/>
        <v>149.19999999999999</v>
      </c>
      <c r="AV313">
        <f t="shared" si="151"/>
        <v>19075200</v>
      </c>
    </row>
    <row r="314" spans="1:48" x14ac:dyDescent="0.3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  <c r="O314">
        <v>161.55000000000001</v>
      </c>
      <c r="P314">
        <v>21575100</v>
      </c>
      <c r="R314">
        <f t="shared" si="122"/>
        <v>0</v>
      </c>
      <c r="S314">
        <f t="shared" si="123"/>
        <v>0</v>
      </c>
      <c r="T314">
        <f t="shared" si="124"/>
        <v>0</v>
      </c>
      <c r="U314">
        <f t="shared" si="125"/>
        <v>0</v>
      </c>
      <c r="V314">
        <f t="shared" si="126"/>
        <v>0</v>
      </c>
      <c r="W314">
        <f t="shared" si="127"/>
        <v>0</v>
      </c>
      <c r="X314">
        <f t="shared" si="128"/>
        <v>0</v>
      </c>
      <c r="Y314">
        <f t="shared" si="129"/>
        <v>0</v>
      </c>
      <c r="Z314">
        <f t="shared" si="130"/>
        <v>0</v>
      </c>
      <c r="AA314">
        <f t="shared" si="131"/>
        <v>0</v>
      </c>
      <c r="AB314">
        <f t="shared" si="132"/>
        <v>0</v>
      </c>
      <c r="AC314">
        <f t="shared" si="133"/>
        <v>0</v>
      </c>
      <c r="AD314">
        <f t="shared" si="134"/>
        <v>0</v>
      </c>
      <c r="AE314">
        <f t="shared" si="135"/>
        <v>0</v>
      </c>
      <c r="AF314">
        <f t="shared" si="136"/>
        <v>0</v>
      </c>
      <c r="AG314">
        <f t="shared" si="137"/>
        <v>0</v>
      </c>
      <c r="AH314">
        <f t="shared" si="138"/>
        <v>0</v>
      </c>
      <c r="AI314">
        <f t="shared" si="139"/>
        <v>0</v>
      </c>
      <c r="AJ314">
        <f t="shared" si="140"/>
        <v>0</v>
      </c>
      <c r="AK314">
        <f t="shared" si="141"/>
        <v>0</v>
      </c>
      <c r="AM314">
        <f t="shared" si="142"/>
        <v>0.95799999999999996</v>
      </c>
      <c r="AN314">
        <f t="shared" si="143"/>
        <v>3477367000</v>
      </c>
      <c r="AO314">
        <f t="shared" si="144"/>
        <v>314.45</v>
      </c>
      <c r="AP314">
        <f t="shared" si="145"/>
        <v>30921780</v>
      </c>
      <c r="AQ314">
        <f t="shared" si="146"/>
        <v>161.15</v>
      </c>
      <c r="AR314">
        <f t="shared" si="147"/>
        <v>275668680</v>
      </c>
      <c r="AS314">
        <f t="shared" si="148"/>
        <v>28.934999999999999</v>
      </c>
      <c r="AT314">
        <f t="shared" si="149"/>
        <v>73596800</v>
      </c>
      <c r="AU314">
        <f t="shared" si="150"/>
        <v>161.55000000000001</v>
      </c>
      <c r="AV314">
        <f t="shared" si="151"/>
        <v>21575100</v>
      </c>
    </row>
    <row r="315" spans="1:48" x14ac:dyDescent="0.3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  <c r="O315">
        <v>167.6</v>
      </c>
      <c r="P315">
        <v>12521500</v>
      </c>
      <c r="R315">
        <f t="shared" si="122"/>
        <v>0</v>
      </c>
      <c r="S315">
        <f t="shared" si="123"/>
        <v>0</v>
      </c>
      <c r="T315">
        <f t="shared" si="124"/>
        <v>0</v>
      </c>
      <c r="U315">
        <f t="shared" si="125"/>
        <v>0</v>
      </c>
      <c r="V315">
        <f t="shared" si="126"/>
        <v>0</v>
      </c>
      <c r="W315">
        <f t="shared" si="127"/>
        <v>0</v>
      </c>
      <c r="X315">
        <f t="shared" si="128"/>
        <v>0</v>
      </c>
      <c r="Y315">
        <f t="shared" si="129"/>
        <v>0</v>
      </c>
      <c r="Z315">
        <f t="shared" si="130"/>
        <v>0</v>
      </c>
      <c r="AA315">
        <f t="shared" si="131"/>
        <v>0</v>
      </c>
      <c r="AB315">
        <f t="shared" si="132"/>
        <v>0</v>
      </c>
      <c r="AC315">
        <f t="shared" si="133"/>
        <v>0</v>
      </c>
      <c r="AD315">
        <f t="shared" si="134"/>
        <v>0</v>
      </c>
      <c r="AE315">
        <f t="shared" si="135"/>
        <v>0</v>
      </c>
      <c r="AF315">
        <f t="shared" si="136"/>
        <v>0</v>
      </c>
      <c r="AG315">
        <f t="shared" si="137"/>
        <v>0</v>
      </c>
      <c r="AH315">
        <f t="shared" si="138"/>
        <v>0</v>
      </c>
      <c r="AI315">
        <f t="shared" si="139"/>
        <v>0</v>
      </c>
      <c r="AJ315">
        <f t="shared" si="140"/>
        <v>0</v>
      </c>
      <c r="AK315">
        <f t="shared" si="141"/>
        <v>0</v>
      </c>
      <c r="AM315">
        <f t="shared" si="142"/>
        <v>0.94499999999999995</v>
      </c>
      <c r="AN315">
        <f t="shared" si="143"/>
        <v>3928823000</v>
      </c>
      <c r="AO315">
        <f t="shared" si="144"/>
        <v>315.64999999999998</v>
      </c>
      <c r="AP315">
        <f t="shared" si="145"/>
        <v>33435300</v>
      </c>
      <c r="AQ315">
        <f t="shared" si="146"/>
        <v>164.52</v>
      </c>
      <c r="AR315">
        <f t="shared" si="147"/>
        <v>193488810</v>
      </c>
      <c r="AS315">
        <f t="shared" si="148"/>
        <v>29.425000000000001</v>
      </c>
      <c r="AT315">
        <f t="shared" si="149"/>
        <v>62531400</v>
      </c>
      <c r="AU315">
        <f t="shared" si="150"/>
        <v>167.6</v>
      </c>
      <c r="AV315">
        <f t="shared" si="151"/>
        <v>12521500</v>
      </c>
    </row>
    <row r="316" spans="1:48" x14ac:dyDescent="0.3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  <c r="O316">
        <v>168</v>
      </c>
      <c r="P316">
        <v>9642700</v>
      </c>
      <c r="R316">
        <f t="shared" si="122"/>
        <v>0</v>
      </c>
      <c r="S316">
        <f t="shared" si="123"/>
        <v>0</v>
      </c>
      <c r="T316">
        <f t="shared" si="124"/>
        <v>0</v>
      </c>
      <c r="U316">
        <f t="shared" si="125"/>
        <v>0</v>
      </c>
      <c r="V316">
        <f t="shared" si="126"/>
        <v>0</v>
      </c>
      <c r="W316">
        <f t="shared" si="127"/>
        <v>0</v>
      </c>
      <c r="X316">
        <f t="shared" si="128"/>
        <v>0</v>
      </c>
      <c r="Y316">
        <f t="shared" si="129"/>
        <v>0</v>
      </c>
      <c r="Z316">
        <f t="shared" si="130"/>
        <v>0</v>
      </c>
      <c r="AA316">
        <f t="shared" si="131"/>
        <v>0</v>
      </c>
      <c r="AB316">
        <f t="shared" si="132"/>
        <v>0</v>
      </c>
      <c r="AC316">
        <f t="shared" si="133"/>
        <v>0</v>
      </c>
      <c r="AD316">
        <f t="shared" si="134"/>
        <v>0</v>
      </c>
      <c r="AE316">
        <f t="shared" si="135"/>
        <v>0</v>
      </c>
      <c r="AF316">
        <f t="shared" si="136"/>
        <v>0</v>
      </c>
      <c r="AG316">
        <f t="shared" si="137"/>
        <v>0</v>
      </c>
      <c r="AH316">
        <f t="shared" si="138"/>
        <v>0</v>
      </c>
      <c r="AI316">
        <f t="shared" si="139"/>
        <v>0</v>
      </c>
      <c r="AJ316">
        <f t="shared" si="140"/>
        <v>0</v>
      </c>
      <c r="AK316">
        <f t="shared" si="141"/>
        <v>0</v>
      </c>
      <c r="AM316">
        <f t="shared" si="142"/>
        <v>0.93289999999999995</v>
      </c>
      <c r="AN316">
        <f t="shared" si="143"/>
        <v>2480693000</v>
      </c>
      <c r="AO316">
        <f t="shared" si="144"/>
        <v>323.5</v>
      </c>
      <c r="AP316">
        <f t="shared" si="145"/>
        <v>27411020</v>
      </c>
      <c r="AQ316">
        <f t="shared" si="146"/>
        <v>159.80000000000001</v>
      </c>
      <c r="AR316">
        <f t="shared" si="147"/>
        <v>147789700</v>
      </c>
      <c r="AS316">
        <f t="shared" si="148"/>
        <v>29.45</v>
      </c>
      <c r="AT316">
        <f t="shared" si="149"/>
        <v>46625400</v>
      </c>
      <c r="AU316">
        <f t="shared" si="150"/>
        <v>168</v>
      </c>
      <c r="AV316">
        <f t="shared" si="151"/>
        <v>9642700</v>
      </c>
    </row>
    <row r="317" spans="1:48" x14ac:dyDescent="0.3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  <c r="O317">
        <v>171.9</v>
      </c>
      <c r="P317">
        <v>13820200</v>
      </c>
      <c r="R317">
        <f t="shared" si="122"/>
        <v>0</v>
      </c>
      <c r="S317">
        <f t="shared" si="123"/>
        <v>0</v>
      </c>
      <c r="T317">
        <f t="shared" si="124"/>
        <v>0</v>
      </c>
      <c r="U317">
        <f t="shared" si="125"/>
        <v>0</v>
      </c>
      <c r="V317">
        <f t="shared" si="126"/>
        <v>0</v>
      </c>
      <c r="W317">
        <f t="shared" si="127"/>
        <v>0</v>
      </c>
      <c r="X317">
        <f t="shared" si="128"/>
        <v>0</v>
      </c>
      <c r="Y317">
        <f t="shared" si="129"/>
        <v>0</v>
      </c>
      <c r="Z317">
        <f t="shared" si="130"/>
        <v>0</v>
      </c>
      <c r="AA317">
        <f t="shared" si="131"/>
        <v>0</v>
      </c>
      <c r="AB317">
        <f t="shared" si="132"/>
        <v>0</v>
      </c>
      <c r="AC317">
        <f t="shared" si="133"/>
        <v>0</v>
      </c>
      <c r="AD317">
        <f t="shared" si="134"/>
        <v>0</v>
      </c>
      <c r="AE317">
        <f t="shared" si="135"/>
        <v>0</v>
      </c>
      <c r="AF317">
        <f t="shared" si="136"/>
        <v>0</v>
      </c>
      <c r="AG317">
        <f t="shared" si="137"/>
        <v>0</v>
      </c>
      <c r="AH317">
        <f t="shared" si="138"/>
        <v>0</v>
      </c>
      <c r="AI317">
        <f t="shared" si="139"/>
        <v>0</v>
      </c>
      <c r="AJ317">
        <f t="shared" si="140"/>
        <v>0</v>
      </c>
      <c r="AK317">
        <f t="shared" si="141"/>
        <v>0</v>
      </c>
      <c r="AM317">
        <f t="shared" si="142"/>
        <v>0.94159999999999999</v>
      </c>
      <c r="AN317">
        <f t="shared" si="143"/>
        <v>2467015000</v>
      </c>
      <c r="AO317">
        <f t="shared" si="144"/>
        <v>335.95</v>
      </c>
      <c r="AP317">
        <f t="shared" si="145"/>
        <v>23495450</v>
      </c>
      <c r="AQ317">
        <f t="shared" si="146"/>
        <v>161.49</v>
      </c>
      <c r="AR317">
        <f t="shared" si="147"/>
        <v>197673310</v>
      </c>
      <c r="AS317">
        <f t="shared" si="148"/>
        <v>29.66</v>
      </c>
      <c r="AT317">
        <f t="shared" si="149"/>
        <v>42927200</v>
      </c>
      <c r="AU317">
        <f t="shared" si="150"/>
        <v>171.9</v>
      </c>
      <c r="AV317">
        <f t="shared" si="151"/>
        <v>13820200</v>
      </c>
    </row>
    <row r="318" spans="1:48" x14ac:dyDescent="0.3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  <c r="O318">
        <v>161.75</v>
      </c>
      <c r="P318">
        <v>17772200</v>
      </c>
      <c r="R318">
        <f t="shared" si="122"/>
        <v>0</v>
      </c>
      <c r="S318">
        <f t="shared" si="123"/>
        <v>0</v>
      </c>
      <c r="T318">
        <f t="shared" si="124"/>
        <v>0</v>
      </c>
      <c r="U318">
        <f t="shared" si="125"/>
        <v>0</v>
      </c>
      <c r="V318">
        <f t="shared" si="126"/>
        <v>0</v>
      </c>
      <c r="W318">
        <f t="shared" si="127"/>
        <v>0</v>
      </c>
      <c r="X318">
        <f t="shared" si="128"/>
        <v>0</v>
      </c>
      <c r="Y318">
        <f t="shared" si="129"/>
        <v>0</v>
      </c>
      <c r="Z318">
        <f t="shared" si="130"/>
        <v>0</v>
      </c>
      <c r="AA318">
        <f t="shared" si="131"/>
        <v>0</v>
      </c>
      <c r="AB318">
        <f t="shared" si="132"/>
        <v>0</v>
      </c>
      <c r="AC318">
        <f t="shared" si="133"/>
        <v>0</v>
      </c>
      <c r="AD318">
        <f t="shared" si="134"/>
        <v>0</v>
      </c>
      <c r="AE318">
        <f t="shared" si="135"/>
        <v>0</v>
      </c>
      <c r="AF318">
        <f t="shared" si="136"/>
        <v>0</v>
      </c>
      <c r="AG318">
        <f t="shared" si="137"/>
        <v>0</v>
      </c>
      <c r="AH318">
        <f t="shared" si="138"/>
        <v>0</v>
      </c>
      <c r="AI318">
        <f t="shared" si="139"/>
        <v>0</v>
      </c>
      <c r="AJ318">
        <f t="shared" si="140"/>
        <v>0</v>
      </c>
      <c r="AK318">
        <f t="shared" si="141"/>
        <v>0</v>
      </c>
      <c r="AM318">
        <f t="shared" si="142"/>
        <v>0.84750000000000003</v>
      </c>
      <c r="AN318">
        <f t="shared" si="143"/>
        <v>4821364000</v>
      </c>
      <c r="AO318">
        <f t="shared" si="144"/>
        <v>315.75</v>
      </c>
      <c r="AP318">
        <f t="shared" si="145"/>
        <v>24084800</v>
      </c>
      <c r="AQ318">
        <f t="shared" si="146"/>
        <v>149.24</v>
      </c>
      <c r="AR318">
        <f t="shared" si="147"/>
        <v>274969070</v>
      </c>
      <c r="AS318">
        <f t="shared" si="148"/>
        <v>26.785</v>
      </c>
      <c r="AT318">
        <f t="shared" si="149"/>
        <v>76873000</v>
      </c>
      <c r="AU318">
        <f t="shared" si="150"/>
        <v>161.75</v>
      </c>
      <c r="AV318">
        <f t="shared" si="151"/>
        <v>17772200</v>
      </c>
    </row>
    <row r="319" spans="1:48" x14ac:dyDescent="0.3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  <c r="O319">
        <v>167.35</v>
      </c>
      <c r="P319">
        <v>10415900</v>
      </c>
      <c r="R319">
        <f t="shared" si="122"/>
        <v>0</v>
      </c>
      <c r="S319">
        <f t="shared" si="123"/>
        <v>0</v>
      </c>
      <c r="T319">
        <f t="shared" si="124"/>
        <v>0</v>
      </c>
      <c r="U319">
        <f t="shared" si="125"/>
        <v>0</v>
      </c>
      <c r="V319">
        <f t="shared" si="126"/>
        <v>0</v>
      </c>
      <c r="W319">
        <f t="shared" si="127"/>
        <v>0</v>
      </c>
      <c r="X319">
        <f t="shared" si="128"/>
        <v>0</v>
      </c>
      <c r="Y319">
        <f t="shared" si="129"/>
        <v>0</v>
      </c>
      <c r="Z319">
        <f t="shared" si="130"/>
        <v>0</v>
      </c>
      <c r="AA319">
        <f t="shared" si="131"/>
        <v>0</v>
      </c>
      <c r="AB319">
        <f t="shared" si="132"/>
        <v>0</v>
      </c>
      <c r="AC319">
        <f t="shared" si="133"/>
        <v>0</v>
      </c>
      <c r="AD319">
        <f t="shared" si="134"/>
        <v>0</v>
      </c>
      <c r="AE319">
        <f t="shared" si="135"/>
        <v>0</v>
      </c>
      <c r="AF319">
        <f t="shared" si="136"/>
        <v>0</v>
      </c>
      <c r="AG319">
        <f t="shared" si="137"/>
        <v>0</v>
      </c>
      <c r="AH319">
        <f t="shared" si="138"/>
        <v>0</v>
      </c>
      <c r="AI319">
        <f t="shared" si="139"/>
        <v>0</v>
      </c>
      <c r="AJ319">
        <f t="shared" si="140"/>
        <v>0</v>
      </c>
      <c r="AK319">
        <f t="shared" si="141"/>
        <v>0</v>
      </c>
      <c r="AM319">
        <f t="shared" si="142"/>
        <v>0.87250000000000005</v>
      </c>
      <c r="AN319">
        <f t="shared" si="143"/>
        <v>2790670000</v>
      </c>
      <c r="AO319">
        <f t="shared" si="144"/>
        <v>317.39999999999998</v>
      </c>
      <c r="AP319">
        <f t="shared" si="145"/>
        <v>17505000</v>
      </c>
      <c r="AQ319">
        <f t="shared" si="146"/>
        <v>159.59</v>
      </c>
      <c r="AR319">
        <f t="shared" si="147"/>
        <v>269265760</v>
      </c>
      <c r="AS319">
        <f t="shared" si="148"/>
        <v>26.675000000000001</v>
      </c>
      <c r="AT319">
        <f t="shared" si="149"/>
        <v>44500300</v>
      </c>
      <c r="AU319">
        <f t="shared" si="150"/>
        <v>167.35</v>
      </c>
      <c r="AV319">
        <f t="shared" si="151"/>
        <v>10415900</v>
      </c>
    </row>
    <row r="320" spans="1:48" x14ac:dyDescent="0.3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  <c r="O320">
        <v>175.75</v>
      </c>
      <c r="P320">
        <v>13657800</v>
      </c>
      <c r="R320">
        <f t="shared" si="122"/>
        <v>0</v>
      </c>
      <c r="S320">
        <f t="shared" si="123"/>
        <v>0</v>
      </c>
      <c r="T320">
        <f t="shared" si="124"/>
        <v>0</v>
      </c>
      <c r="U320">
        <f t="shared" si="125"/>
        <v>0</v>
      </c>
      <c r="V320">
        <f t="shared" si="126"/>
        <v>0</v>
      </c>
      <c r="W320">
        <f t="shared" si="127"/>
        <v>0</v>
      </c>
      <c r="X320">
        <f t="shared" si="128"/>
        <v>0</v>
      </c>
      <c r="Y320">
        <f t="shared" si="129"/>
        <v>0</v>
      </c>
      <c r="Z320">
        <f t="shared" si="130"/>
        <v>0</v>
      </c>
      <c r="AA320">
        <f t="shared" si="131"/>
        <v>0</v>
      </c>
      <c r="AB320">
        <f t="shared" si="132"/>
        <v>0</v>
      </c>
      <c r="AC320">
        <f t="shared" si="133"/>
        <v>0</v>
      </c>
      <c r="AD320">
        <f t="shared" si="134"/>
        <v>0</v>
      </c>
      <c r="AE320">
        <f t="shared" si="135"/>
        <v>0</v>
      </c>
      <c r="AF320">
        <f t="shared" si="136"/>
        <v>0</v>
      </c>
      <c r="AG320">
        <f t="shared" si="137"/>
        <v>0</v>
      </c>
      <c r="AH320">
        <f t="shared" si="138"/>
        <v>0</v>
      </c>
      <c r="AI320">
        <f t="shared" si="139"/>
        <v>0</v>
      </c>
      <c r="AJ320">
        <f t="shared" si="140"/>
        <v>0</v>
      </c>
      <c r="AK320">
        <f t="shared" si="141"/>
        <v>0</v>
      </c>
      <c r="AM320">
        <f t="shared" si="142"/>
        <v>0.89500000000000002</v>
      </c>
      <c r="AN320">
        <f t="shared" si="143"/>
        <v>2990444000</v>
      </c>
      <c r="AO320">
        <f t="shared" si="144"/>
        <v>317.25</v>
      </c>
      <c r="AP320">
        <f t="shared" si="145"/>
        <v>19788030</v>
      </c>
      <c r="AQ320">
        <f t="shared" si="146"/>
        <v>165.2</v>
      </c>
      <c r="AR320">
        <f t="shared" si="147"/>
        <v>222061890</v>
      </c>
      <c r="AS320">
        <f t="shared" si="148"/>
        <v>27.91</v>
      </c>
      <c r="AT320">
        <f t="shared" si="149"/>
        <v>59780400</v>
      </c>
      <c r="AU320">
        <f t="shared" si="150"/>
        <v>175.75</v>
      </c>
      <c r="AV320">
        <f t="shared" si="151"/>
        <v>13657800</v>
      </c>
    </row>
    <row r="321" spans="1:48" x14ac:dyDescent="0.3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  <c r="O321">
        <v>187.6</v>
      </c>
      <c r="P321">
        <v>15221500</v>
      </c>
      <c r="R321">
        <f t="shared" si="122"/>
        <v>0</v>
      </c>
      <c r="S321">
        <f t="shared" si="123"/>
        <v>0</v>
      </c>
      <c r="T321">
        <f t="shared" si="124"/>
        <v>0</v>
      </c>
      <c r="U321">
        <f t="shared" si="125"/>
        <v>0</v>
      </c>
      <c r="V321">
        <f t="shared" si="126"/>
        <v>0</v>
      </c>
      <c r="W321">
        <f t="shared" si="127"/>
        <v>0</v>
      </c>
      <c r="X321">
        <f t="shared" si="128"/>
        <v>0</v>
      </c>
      <c r="Y321">
        <f t="shared" si="129"/>
        <v>0</v>
      </c>
      <c r="Z321">
        <f t="shared" si="130"/>
        <v>0</v>
      </c>
      <c r="AA321">
        <f t="shared" si="131"/>
        <v>0</v>
      </c>
      <c r="AB321">
        <f t="shared" si="132"/>
        <v>0</v>
      </c>
      <c r="AC321">
        <f t="shared" si="133"/>
        <v>0</v>
      </c>
      <c r="AD321">
        <f t="shared" si="134"/>
        <v>0</v>
      </c>
      <c r="AE321">
        <f t="shared" si="135"/>
        <v>0</v>
      </c>
      <c r="AF321">
        <f t="shared" si="136"/>
        <v>0</v>
      </c>
      <c r="AG321">
        <f t="shared" si="137"/>
        <v>0</v>
      </c>
      <c r="AH321">
        <f t="shared" si="138"/>
        <v>0</v>
      </c>
      <c r="AI321">
        <f t="shared" si="139"/>
        <v>0</v>
      </c>
      <c r="AJ321">
        <f t="shared" si="140"/>
        <v>0</v>
      </c>
      <c r="AK321">
        <f t="shared" si="141"/>
        <v>0</v>
      </c>
      <c r="AM321">
        <f t="shared" si="142"/>
        <v>0.89100000000000001</v>
      </c>
      <c r="AN321">
        <f t="shared" si="143"/>
        <v>1251418000</v>
      </c>
      <c r="AO321">
        <f t="shared" si="144"/>
        <v>312.45</v>
      </c>
      <c r="AP321">
        <f t="shared" si="145"/>
        <v>15576270</v>
      </c>
      <c r="AQ321">
        <f t="shared" si="146"/>
        <v>165.8</v>
      </c>
      <c r="AR321">
        <f t="shared" si="147"/>
        <v>148906380</v>
      </c>
      <c r="AS321">
        <f t="shared" si="148"/>
        <v>28.46</v>
      </c>
      <c r="AT321">
        <f t="shared" si="149"/>
        <v>47758700</v>
      </c>
      <c r="AU321">
        <f t="shared" si="150"/>
        <v>187.6</v>
      </c>
      <c r="AV321">
        <f t="shared" si="151"/>
        <v>15221500</v>
      </c>
    </row>
    <row r="322" spans="1:48" x14ac:dyDescent="0.3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  <c r="O322">
        <v>184.15</v>
      </c>
      <c r="P322">
        <v>11864600</v>
      </c>
      <c r="R322">
        <f t="shared" si="122"/>
        <v>0</v>
      </c>
      <c r="S322">
        <f t="shared" si="123"/>
        <v>0</v>
      </c>
      <c r="T322">
        <f t="shared" si="124"/>
        <v>0</v>
      </c>
      <c r="U322">
        <f t="shared" si="125"/>
        <v>0</v>
      </c>
      <c r="V322">
        <f t="shared" si="126"/>
        <v>0</v>
      </c>
      <c r="W322">
        <f t="shared" si="127"/>
        <v>0</v>
      </c>
      <c r="X322">
        <f t="shared" si="128"/>
        <v>0</v>
      </c>
      <c r="Y322">
        <f t="shared" si="129"/>
        <v>0</v>
      </c>
      <c r="Z322">
        <f t="shared" si="130"/>
        <v>0</v>
      </c>
      <c r="AA322">
        <f t="shared" si="131"/>
        <v>0</v>
      </c>
      <c r="AB322">
        <f t="shared" si="132"/>
        <v>0</v>
      </c>
      <c r="AC322">
        <f t="shared" si="133"/>
        <v>0</v>
      </c>
      <c r="AD322">
        <f t="shared" si="134"/>
        <v>0</v>
      </c>
      <c r="AE322">
        <f t="shared" si="135"/>
        <v>0</v>
      </c>
      <c r="AF322">
        <f t="shared" si="136"/>
        <v>0</v>
      </c>
      <c r="AG322">
        <f t="shared" si="137"/>
        <v>0</v>
      </c>
      <c r="AH322">
        <f t="shared" si="138"/>
        <v>0</v>
      </c>
      <c r="AI322">
        <f t="shared" si="139"/>
        <v>0</v>
      </c>
      <c r="AJ322">
        <f t="shared" si="140"/>
        <v>0</v>
      </c>
      <c r="AK322">
        <f t="shared" si="141"/>
        <v>0</v>
      </c>
      <c r="AM322">
        <f t="shared" si="142"/>
        <v>0.88480000000000003</v>
      </c>
      <c r="AN322">
        <f t="shared" si="143"/>
        <v>1597200000</v>
      </c>
      <c r="AO322">
        <f t="shared" si="144"/>
        <v>307.5</v>
      </c>
      <c r="AP322">
        <f t="shared" si="145"/>
        <v>10448500</v>
      </c>
      <c r="AQ322">
        <f t="shared" si="146"/>
        <v>167.7</v>
      </c>
      <c r="AR322">
        <f t="shared" si="147"/>
        <v>140098240</v>
      </c>
      <c r="AS322">
        <f t="shared" si="148"/>
        <v>28.5</v>
      </c>
      <c r="AT322">
        <f t="shared" si="149"/>
        <v>42661000</v>
      </c>
      <c r="AU322">
        <f t="shared" si="150"/>
        <v>184.15</v>
      </c>
      <c r="AV322">
        <f t="shared" si="151"/>
        <v>11864600</v>
      </c>
    </row>
    <row r="323" spans="1:48" x14ac:dyDescent="0.3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  <c r="O323">
        <v>189.1</v>
      </c>
      <c r="P323">
        <v>17640600</v>
      </c>
      <c r="R323">
        <f t="shared" si="122"/>
        <v>0</v>
      </c>
      <c r="S323">
        <f t="shared" si="123"/>
        <v>0</v>
      </c>
      <c r="T323">
        <f t="shared" si="124"/>
        <v>0</v>
      </c>
      <c r="U323">
        <f t="shared" si="125"/>
        <v>0</v>
      </c>
      <c r="V323">
        <f t="shared" si="126"/>
        <v>0</v>
      </c>
      <c r="W323">
        <f t="shared" si="127"/>
        <v>0</v>
      </c>
      <c r="X323">
        <f t="shared" si="128"/>
        <v>0</v>
      </c>
      <c r="Y323">
        <f t="shared" si="129"/>
        <v>0</v>
      </c>
      <c r="Z323">
        <f t="shared" si="130"/>
        <v>0</v>
      </c>
      <c r="AA323">
        <f t="shared" si="131"/>
        <v>0</v>
      </c>
      <c r="AB323">
        <f t="shared" si="132"/>
        <v>0</v>
      </c>
      <c r="AC323">
        <f t="shared" si="133"/>
        <v>0</v>
      </c>
      <c r="AD323">
        <f t="shared" si="134"/>
        <v>0</v>
      </c>
      <c r="AE323">
        <f t="shared" si="135"/>
        <v>0</v>
      </c>
      <c r="AF323">
        <f t="shared" si="136"/>
        <v>0</v>
      </c>
      <c r="AG323">
        <f t="shared" si="137"/>
        <v>0</v>
      </c>
      <c r="AH323">
        <f t="shared" si="138"/>
        <v>0</v>
      </c>
      <c r="AI323">
        <f t="shared" si="139"/>
        <v>0</v>
      </c>
      <c r="AJ323">
        <f t="shared" si="140"/>
        <v>0</v>
      </c>
      <c r="AK323">
        <f t="shared" si="141"/>
        <v>0</v>
      </c>
      <c r="AM323">
        <f t="shared" si="142"/>
        <v>0.81499999999999995</v>
      </c>
      <c r="AN323">
        <f t="shared" si="143"/>
        <v>2415267000</v>
      </c>
      <c r="AO323">
        <f t="shared" si="144"/>
        <v>306.10000000000002</v>
      </c>
      <c r="AP323">
        <f t="shared" si="145"/>
        <v>19844500</v>
      </c>
      <c r="AQ323">
        <f t="shared" si="146"/>
        <v>168.87</v>
      </c>
      <c r="AR323">
        <f t="shared" si="147"/>
        <v>213280550</v>
      </c>
      <c r="AS323">
        <f t="shared" si="148"/>
        <v>27.25</v>
      </c>
      <c r="AT323">
        <f t="shared" si="149"/>
        <v>53290300</v>
      </c>
      <c r="AU323">
        <f t="shared" si="150"/>
        <v>189.1</v>
      </c>
      <c r="AV323">
        <f t="shared" si="151"/>
        <v>17640600</v>
      </c>
    </row>
    <row r="324" spans="1:48" x14ac:dyDescent="0.3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  <c r="O324">
        <v>190.1</v>
      </c>
      <c r="P324">
        <v>15597700</v>
      </c>
      <c r="R324">
        <f t="shared" si="122"/>
        <v>0</v>
      </c>
      <c r="S324">
        <f t="shared" si="123"/>
        <v>0</v>
      </c>
      <c r="T324">
        <f t="shared" si="124"/>
        <v>0</v>
      </c>
      <c r="U324">
        <f t="shared" si="125"/>
        <v>0</v>
      </c>
      <c r="V324">
        <f t="shared" si="126"/>
        <v>0</v>
      </c>
      <c r="W324">
        <f t="shared" si="127"/>
        <v>0</v>
      </c>
      <c r="X324">
        <f t="shared" si="128"/>
        <v>0</v>
      </c>
      <c r="Y324">
        <f t="shared" si="129"/>
        <v>0</v>
      </c>
      <c r="Z324">
        <f t="shared" si="130"/>
        <v>0</v>
      </c>
      <c r="AA324">
        <f t="shared" si="131"/>
        <v>0</v>
      </c>
      <c r="AB324">
        <f t="shared" si="132"/>
        <v>0</v>
      </c>
      <c r="AC324">
        <f t="shared" si="133"/>
        <v>0</v>
      </c>
      <c r="AD324">
        <f t="shared" si="134"/>
        <v>0</v>
      </c>
      <c r="AE324">
        <f t="shared" si="135"/>
        <v>0</v>
      </c>
      <c r="AF324">
        <f t="shared" si="136"/>
        <v>0</v>
      </c>
      <c r="AG324">
        <f t="shared" si="137"/>
        <v>0</v>
      </c>
      <c r="AH324">
        <f t="shared" si="138"/>
        <v>0</v>
      </c>
      <c r="AI324">
        <f t="shared" si="139"/>
        <v>0</v>
      </c>
      <c r="AJ324">
        <f t="shared" si="140"/>
        <v>0</v>
      </c>
      <c r="AK324">
        <f t="shared" si="141"/>
        <v>0</v>
      </c>
      <c r="AM324">
        <f t="shared" si="142"/>
        <v>0.83</v>
      </c>
      <c r="AN324">
        <f t="shared" si="143"/>
        <v>2900580000</v>
      </c>
      <c r="AO324">
        <f t="shared" si="144"/>
        <v>304</v>
      </c>
      <c r="AP324">
        <f t="shared" si="145"/>
        <v>25017200</v>
      </c>
      <c r="AQ324">
        <f t="shared" si="146"/>
        <v>160.69999999999999</v>
      </c>
      <c r="AR324">
        <f t="shared" si="147"/>
        <v>196196330</v>
      </c>
      <c r="AS324">
        <f t="shared" si="148"/>
        <v>29.704999999999998</v>
      </c>
      <c r="AT324">
        <f t="shared" si="149"/>
        <v>143869800</v>
      </c>
      <c r="AU324">
        <f t="shared" si="150"/>
        <v>190.1</v>
      </c>
      <c r="AV324">
        <f t="shared" si="151"/>
        <v>15597700</v>
      </c>
    </row>
    <row r="325" spans="1:48" x14ac:dyDescent="0.3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  <c r="O325">
        <v>185.8</v>
      </c>
      <c r="P325">
        <v>15162100</v>
      </c>
      <c r="R325">
        <f t="shared" si="122"/>
        <v>0</v>
      </c>
      <c r="S325">
        <f t="shared" si="123"/>
        <v>0</v>
      </c>
      <c r="T325">
        <f t="shared" si="124"/>
        <v>0</v>
      </c>
      <c r="U325">
        <f t="shared" si="125"/>
        <v>0</v>
      </c>
      <c r="V325">
        <f t="shared" si="126"/>
        <v>0</v>
      </c>
      <c r="W325">
        <f t="shared" si="127"/>
        <v>0</v>
      </c>
      <c r="X325">
        <f t="shared" si="128"/>
        <v>0</v>
      </c>
      <c r="Y325">
        <f t="shared" si="129"/>
        <v>0</v>
      </c>
      <c r="Z325">
        <f t="shared" si="130"/>
        <v>0</v>
      </c>
      <c r="AA325">
        <f t="shared" si="131"/>
        <v>0</v>
      </c>
      <c r="AB325">
        <f t="shared" si="132"/>
        <v>0</v>
      </c>
      <c r="AC325">
        <f t="shared" si="133"/>
        <v>0</v>
      </c>
      <c r="AD325">
        <f t="shared" si="134"/>
        <v>0</v>
      </c>
      <c r="AE325">
        <f t="shared" si="135"/>
        <v>1</v>
      </c>
      <c r="AF325">
        <f t="shared" si="136"/>
        <v>0</v>
      </c>
      <c r="AG325">
        <f t="shared" si="137"/>
        <v>0</v>
      </c>
      <c r="AH325">
        <f t="shared" si="138"/>
        <v>0</v>
      </c>
      <c r="AI325">
        <f t="shared" si="139"/>
        <v>0</v>
      </c>
      <c r="AJ325">
        <f t="shared" si="140"/>
        <v>0</v>
      </c>
      <c r="AK325">
        <f t="shared" si="141"/>
        <v>0</v>
      </c>
      <c r="AM325">
        <f t="shared" si="142"/>
        <v>0.83</v>
      </c>
      <c r="AN325">
        <f t="shared" si="143"/>
        <v>4593932000</v>
      </c>
      <c r="AO325">
        <f t="shared" si="144"/>
        <v>301</v>
      </c>
      <c r="AP325">
        <f t="shared" si="145"/>
        <v>31784930</v>
      </c>
      <c r="AQ325">
        <f t="shared" si="146"/>
        <v>157.13999999999999</v>
      </c>
      <c r="AR325">
        <f t="shared" si="147"/>
        <v>241583390</v>
      </c>
      <c r="AS325">
        <f t="shared" si="148"/>
        <v>26.62</v>
      </c>
      <c r="AT325">
        <f t="shared" si="149"/>
        <v>251998850</v>
      </c>
      <c r="AU325">
        <f t="shared" si="150"/>
        <v>185.8</v>
      </c>
      <c r="AV325">
        <f t="shared" si="151"/>
        <v>15162100</v>
      </c>
    </row>
    <row r="326" spans="1:48" x14ac:dyDescent="0.3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  <c r="O326">
        <v>192.85</v>
      </c>
      <c r="P326">
        <v>11295200</v>
      </c>
      <c r="R326">
        <f t="shared" si="122"/>
        <v>0</v>
      </c>
      <c r="S326">
        <f t="shared" si="123"/>
        <v>0</v>
      </c>
      <c r="T326">
        <f t="shared" si="124"/>
        <v>0</v>
      </c>
      <c r="U326">
        <f t="shared" si="125"/>
        <v>0</v>
      </c>
      <c r="V326">
        <f t="shared" si="126"/>
        <v>0</v>
      </c>
      <c r="W326">
        <f t="shared" si="127"/>
        <v>0</v>
      </c>
      <c r="X326">
        <f t="shared" si="128"/>
        <v>0</v>
      </c>
      <c r="Y326">
        <f t="shared" si="129"/>
        <v>0</v>
      </c>
      <c r="Z326">
        <f t="shared" si="130"/>
        <v>0</v>
      </c>
      <c r="AA326">
        <f t="shared" si="131"/>
        <v>0</v>
      </c>
      <c r="AB326">
        <f t="shared" si="132"/>
        <v>0</v>
      </c>
      <c r="AC326">
        <f t="shared" si="133"/>
        <v>0</v>
      </c>
      <c r="AD326">
        <f t="shared" si="134"/>
        <v>0</v>
      </c>
      <c r="AE326">
        <f t="shared" si="135"/>
        <v>0</v>
      </c>
      <c r="AF326">
        <f t="shared" si="136"/>
        <v>0</v>
      </c>
      <c r="AG326">
        <f t="shared" si="137"/>
        <v>0</v>
      </c>
      <c r="AH326">
        <f t="shared" si="138"/>
        <v>0</v>
      </c>
      <c r="AI326">
        <f t="shared" si="139"/>
        <v>0</v>
      </c>
      <c r="AJ326">
        <f t="shared" si="140"/>
        <v>0</v>
      </c>
      <c r="AK326">
        <f t="shared" si="141"/>
        <v>0</v>
      </c>
      <c r="AM326">
        <f t="shared" si="142"/>
        <v>0.79390000000000005</v>
      </c>
      <c r="AN326">
        <f t="shared" si="143"/>
        <v>2232176000</v>
      </c>
      <c r="AO326">
        <f t="shared" si="144"/>
        <v>306</v>
      </c>
      <c r="AP326">
        <f t="shared" si="145"/>
        <v>23914550</v>
      </c>
      <c r="AQ326">
        <f t="shared" si="146"/>
        <v>150.13</v>
      </c>
      <c r="AR326">
        <f t="shared" si="147"/>
        <v>240047840</v>
      </c>
      <c r="AS326">
        <f t="shared" si="148"/>
        <v>26.23</v>
      </c>
      <c r="AT326">
        <f t="shared" si="149"/>
        <v>106104000</v>
      </c>
      <c r="AU326">
        <f t="shared" si="150"/>
        <v>192.85</v>
      </c>
      <c r="AV326">
        <f t="shared" si="151"/>
        <v>11295200</v>
      </c>
    </row>
    <row r="327" spans="1:48" x14ac:dyDescent="0.3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  <c r="O327">
        <v>174.65</v>
      </c>
      <c r="P327">
        <v>21804900</v>
      </c>
      <c r="R327">
        <f t="shared" si="122"/>
        <v>0</v>
      </c>
      <c r="S327">
        <f t="shared" si="123"/>
        <v>0</v>
      </c>
      <c r="T327">
        <f t="shared" si="124"/>
        <v>0</v>
      </c>
      <c r="U327">
        <f t="shared" si="125"/>
        <v>0</v>
      </c>
      <c r="V327">
        <f t="shared" si="126"/>
        <v>0</v>
      </c>
      <c r="W327">
        <f t="shared" si="127"/>
        <v>0</v>
      </c>
      <c r="X327">
        <f t="shared" si="128"/>
        <v>0</v>
      </c>
      <c r="Y327">
        <f t="shared" si="129"/>
        <v>0</v>
      </c>
      <c r="Z327">
        <f t="shared" si="130"/>
        <v>0</v>
      </c>
      <c r="AA327">
        <f t="shared" si="131"/>
        <v>0</v>
      </c>
      <c r="AB327">
        <f t="shared" si="132"/>
        <v>0</v>
      </c>
      <c r="AC327">
        <f t="shared" si="133"/>
        <v>0</v>
      </c>
      <c r="AD327">
        <f t="shared" si="134"/>
        <v>0</v>
      </c>
      <c r="AE327">
        <f t="shared" si="135"/>
        <v>0</v>
      </c>
      <c r="AF327">
        <f t="shared" si="136"/>
        <v>0</v>
      </c>
      <c r="AG327">
        <f t="shared" si="137"/>
        <v>0</v>
      </c>
      <c r="AH327">
        <f t="shared" si="138"/>
        <v>0</v>
      </c>
      <c r="AI327">
        <f t="shared" si="139"/>
        <v>0</v>
      </c>
      <c r="AJ327">
        <f t="shared" si="140"/>
        <v>0</v>
      </c>
      <c r="AK327">
        <f t="shared" si="141"/>
        <v>0</v>
      </c>
      <c r="AM327">
        <f t="shared" si="142"/>
        <v>0.79</v>
      </c>
      <c r="AN327">
        <f t="shared" si="143"/>
        <v>2377678000</v>
      </c>
      <c r="AO327">
        <f t="shared" si="144"/>
        <v>306.5</v>
      </c>
      <c r="AP327">
        <f t="shared" si="145"/>
        <v>34657320</v>
      </c>
      <c r="AQ327">
        <f t="shared" si="146"/>
        <v>141.63</v>
      </c>
      <c r="AR327">
        <f t="shared" si="147"/>
        <v>373952220</v>
      </c>
      <c r="AS327">
        <f t="shared" si="148"/>
        <v>24.89</v>
      </c>
      <c r="AT327">
        <f t="shared" si="149"/>
        <v>141055200</v>
      </c>
      <c r="AU327">
        <f t="shared" si="150"/>
        <v>174.65</v>
      </c>
      <c r="AV327">
        <f t="shared" si="151"/>
        <v>21804900</v>
      </c>
    </row>
    <row r="328" spans="1:48" x14ac:dyDescent="0.3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  <c r="O328">
        <v>191.35</v>
      </c>
      <c r="P328">
        <v>27367500</v>
      </c>
      <c r="R328">
        <f t="shared" si="122"/>
        <v>0</v>
      </c>
      <c r="S328">
        <f t="shared" si="123"/>
        <v>0</v>
      </c>
      <c r="T328">
        <f t="shared" si="124"/>
        <v>0</v>
      </c>
      <c r="U328">
        <f t="shared" si="125"/>
        <v>0</v>
      </c>
      <c r="V328">
        <f t="shared" si="126"/>
        <v>0</v>
      </c>
      <c r="W328">
        <f t="shared" si="127"/>
        <v>0</v>
      </c>
      <c r="X328">
        <f t="shared" si="128"/>
        <v>0</v>
      </c>
      <c r="Y328">
        <f t="shared" si="129"/>
        <v>0</v>
      </c>
      <c r="Z328">
        <f t="shared" si="130"/>
        <v>0</v>
      </c>
      <c r="AA328">
        <f t="shared" si="131"/>
        <v>0</v>
      </c>
      <c r="AB328">
        <f t="shared" si="132"/>
        <v>0</v>
      </c>
      <c r="AC328">
        <f t="shared" si="133"/>
        <v>0</v>
      </c>
      <c r="AD328">
        <f t="shared" si="134"/>
        <v>0</v>
      </c>
      <c r="AE328">
        <f t="shared" si="135"/>
        <v>0</v>
      </c>
      <c r="AF328">
        <f t="shared" si="136"/>
        <v>0</v>
      </c>
      <c r="AG328">
        <f t="shared" si="137"/>
        <v>0</v>
      </c>
      <c r="AH328">
        <f t="shared" si="138"/>
        <v>0</v>
      </c>
      <c r="AI328">
        <f t="shared" si="139"/>
        <v>0</v>
      </c>
      <c r="AJ328">
        <f t="shared" si="140"/>
        <v>0</v>
      </c>
      <c r="AK328">
        <f t="shared" si="141"/>
        <v>0</v>
      </c>
      <c r="AM328">
        <f t="shared" si="142"/>
        <v>0.77800000000000002</v>
      </c>
      <c r="AN328">
        <f t="shared" si="143"/>
        <v>3220431000</v>
      </c>
      <c r="AO328">
        <f t="shared" si="144"/>
        <v>322</v>
      </c>
      <c r="AP328">
        <f t="shared" si="145"/>
        <v>27115680</v>
      </c>
      <c r="AQ328">
        <f t="shared" si="146"/>
        <v>144.1</v>
      </c>
      <c r="AR328">
        <f t="shared" si="147"/>
        <v>258756020</v>
      </c>
      <c r="AS328">
        <f t="shared" si="148"/>
        <v>25.71</v>
      </c>
      <c r="AT328">
        <f t="shared" si="149"/>
        <v>100247800</v>
      </c>
      <c r="AU328">
        <f t="shared" si="150"/>
        <v>191.35</v>
      </c>
      <c r="AV328">
        <f t="shared" si="151"/>
        <v>27367500</v>
      </c>
    </row>
    <row r="329" spans="1:48" x14ac:dyDescent="0.3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  <c r="O329">
        <v>195.3</v>
      </c>
      <c r="P329">
        <v>14731300</v>
      </c>
      <c r="R329">
        <f t="shared" si="122"/>
        <v>0</v>
      </c>
      <c r="S329">
        <f t="shared" si="123"/>
        <v>0</v>
      </c>
      <c r="T329">
        <f t="shared" si="124"/>
        <v>0</v>
      </c>
      <c r="U329">
        <f t="shared" si="125"/>
        <v>0</v>
      </c>
      <c r="V329">
        <f t="shared" si="126"/>
        <v>0</v>
      </c>
      <c r="W329">
        <f t="shared" si="127"/>
        <v>0</v>
      </c>
      <c r="X329">
        <f t="shared" si="128"/>
        <v>0</v>
      </c>
      <c r="Y329">
        <f t="shared" si="129"/>
        <v>0</v>
      </c>
      <c r="Z329">
        <f t="shared" si="130"/>
        <v>0</v>
      </c>
      <c r="AA329">
        <f t="shared" si="131"/>
        <v>0</v>
      </c>
      <c r="AB329">
        <f t="shared" si="132"/>
        <v>0</v>
      </c>
      <c r="AC329">
        <f t="shared" si="133"/>
        <v>0</v>
      </c>
      <c r="AD329">
        <f t="shared" si="134"/>
        <v>0</v>
      </c>
      <c r="AE329">
        <f t="shared" si="135"/>
        <v>0</v>
      </c>
      <c r="AF329">
        <f t="shared" si="136"/>
        <v>0</v>
      </c>
      <c r="AG329">
        <f t="shared" si="137"/>
        <v>0</v>
      </c>
      <c r="AH329">
        <f t="shared" si="138"/>
        <v>1</v>
      </c>
      <c r="AI329">
        <f t="shared" si="139"/>
        <v>0</v>
      </c>
      <c r="AJ329">
        <f t="shared" si="140"/>
        <v>0</v>
      </c>
      <c r="AK329">
        <f t="shared" si="141"/>
        <v>0</v>
      </c>
      <c r="AM329">
        <f t="shared" si="142"/>
        <v>0.79620000000000002</v>
      </c>
      <c r="AN329">
        <f t="shared" si="143"/>
        <v>1797516000</v>
      </c>
      <c r="AO329">
        <f t="shared" si="144"/>
        <v>323</v>
      </c>
      <c r="AP329">
        <f t="shared" si="145"/>
        <v>21692200</v>
      </c>
      <c r="AQ329">
        <f t="shared" si="146"/>
        <v>145.59</v>
      </c>
      <c r="AR329">
        <f t="shared" si="147"/>
        <v>258959810</v>
      </c>
      <c r="AS329">
        <f t="shared" si="148"/>
        <v>25.67</v>
      </c>
      <c r="AT329">
        <f t="shared" si="149"/>
        <v>72029000</v>
      </c>
      <c r="AU329">
        <f t="shared" si="150"/>
        <v>193.875</v>
      </c>
      <c r="AV329">
        <f t="shared" si="151"/>
        <v>14731300</v>
      </c>
    </row>
    <row r="330" spans="1:48" x14ac:dyDescent="0.3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  <c r="O330">
        <v>213</v>
      </c>
      <c r="P330">
        <v>27078900</v>
      </c>
      <c r="R330">
        <f t="shared" si="122"/>
        <v>0</v>
      </c>
      <c r="S330">
        <f t="shared" si="123"/>
        <v>0</v>
      </c>
      <c r="T330">
        <f t="shared" si="124"/>
        <v>0</v>
      </c>
      <c r="U330">
        <f t="shared" si="125"/>
        <v>0</v>
      </c>
      <c r="V330">
        <f t="shared" si="126"/>
        <v>0</v>
      </c>
      <c r="W330">
        <f t="shared" si="127"/>
        <v>0</v>
      </c>
      <c r="X330">
        <f t="shared" si="128"/>
        <v>0</v>
      </c>
      <c r="Y330">
        <f t="shared" si="129"/>
        <v>0</v>
      </c>
      <c r="Z330">
        <f t="shared" si="130"/>
        <v>0</v>
      </c>
      <c r="AA330">
        <f t="shared" si="131"/>
        <v>0</v>
      </c>
      <c r="AB330">
        <f t="shared" si="132"/>
        <v>0</v>
      </c>
      <c r="AC330">
        <f t="shared" si="133"/>
        <v>0</v>
      </c>
      <c r="AD330">
        <f t="shared" si="134"/>
        <v>0</v>
      </c>
      <c r="AE330">
        <f t="shared" si="135"/>
        <v>0</v>
      </c>
      <c r="AF330">
        <f t="shared" si="136"/>
        <v>0</v>
      </c>
      <c r="AG330">
        <f t="shared" si="137"/>
        <v>0</v>
      </c>
      <c r="AH330">
        <f t="shared" si="138"/>
        <v>1</v>
      </c>
      <c r="AI330">
        <f t="shared" si="139"/>
        <v>0</v>
      </c>
      <c r="AJ330">
        <f t="shared" si="140"/>
        <v>0</v>
      </c>
      <c r="AK330">
        <f t="shared" si="141"/>
        <v>0</v>
      </c>
      <c r="AM330">
        <f t="shared" si="142"/>
        <v>0.78400000000000003</v>
      </c>
      <c r="AN330">
        <f t="shared" si="143"/>
        <v>2618105000</v>
      </c>
      <c r="AO330">
        <f t="shared" si="144"/>
        <v>317.8</v>
      </c>
      <c r="AP330">
        <f t="shared" si="145"/>
        <v>21386000</v>
      </c>
      <c r="AQ330">
        <f t="shared" si="146"/>
        <v>152.16</v>
      </c>
      <c r="AR330">
        <f t="shared" si="147"/>
        <v>234976030</v>
      </c>
      <c r="AS330">
        <f t="shared" si="148"/>
        <v>26.4</v>
      </c>
      <c r="AT330">
        <f t="shared" si="149"/>
        <v>69200600</v>
      </c>
      <c r="AU330">
        <f t="shared" si="150"/>
        <v>193.875</v>
      </c>
      <c r="AV330">
        <f t="shared" si="151"/>
        <v>27078900</v>
      </c>
    </row>
    <row r="331" spans="1:48" x14ac:dyDescent="0.3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  <c r="O331">
        <v>212.8</v>
      </c>
      <c r="P331">
        <v>31977900</v>
      </c>
      <c r="R331">
        <f t="shared" si="122"/>
        <v>0</v>
      </c>
      <c r="S331">
        <f t="shared" si="123"/>
        <v>0</v>
      </c>
      <c r="T331">
        <f t="shared" si="124"/>
        <v>0</v>
      </c>
      <c r="U331">
        <f t="shared" si="125"/>
        <v>0</v>
      </c>
      <c r="V331">
        <f t="shared" si="126"/>
        <v>0</v>
      </c>
      <c r="W331">
        <f t="shared" si="127"/>
        <v>0</v>
      </c>
      <c r="X331">
        <f t="shared" si="128"/>
        <v>0</v>
      </c>
      <c r="Y331">
        <f t="shared" si="129"/>
        <v>0</v>
      </c>
      <c r="Z331">
        <f t="shared" si="130"/>
        <v>0</v>
      </c>
      <c r="AA331">
        <f t="shared" si="131"/>
        <v>0</v>
      </c>
      <c r="AB331">
        <f t="shared" si="132"/>
        <v>0</v>
      </c>
      <c r="AC331">
        <f t="shared" si="133"/>
        <v>0</v>
      </c>
      <c r="AD331">
        <f t="shared" si="134"/>
        <v>0</v>
      </c>
      <c r="AE331">
        <f t="shared" si="135"/>
        <v>0</v>
      </c>
      <c r="AF331">
        <f t="shared" si="136"/>
        <v>0</v>
      </c>
      <c r="AG331">
        <f t="shared" si="137"/>
        <v>0</v>
      </c>
      <c r="AH331">
        <f t="shared" si="138"/>
        <v>1</v>
      </c>
      <c r="AI331">
        <f t="shared" si="139"/>
        <v>0</v>
      </c>
      <c r="AJ331">
        <f t="shared" si="140"/>
        <v>0</v>
      </c>
      <c r="AK331">
        <f t="shared" si="141"/>
        <v>0</v>
      </c>
      <c r="AM331">
        <f t="shared" si="142"/>
        <v>0.78439999999999999</v>
      </c>
      <c r="AN331">
        <f t="shared" si="143"/>
        <v>2866012000</v>
      </c>
      <c r="AO331">
        <f t="shared" si="144"/>
        <v>318</v>
      </c>
      <c r="AP331">
        <f t="shared" si="145"/>
        <v>18628380</v>
      </c>
      <c r="AQ331">
        <f t="shared" si="146"/>
        <v>161.4</v>
      </c>
      <c r="AR331">
        <f t="shared" si="147"/>
        <v>306503520</v>
      </c>
      <c r="AS331">
        <f t="shared" si="148"/>
        <v>26.67</v>
      </c>
      <c r="AT331">
        <f t="shared" si="149"/>
        <v>70371300</v>
      </c>
      <c r="AU331">
        <f t="shared" si="150"/>
        <v>193.875</v>
      </c>
      <c r="AV331">
        <f t="shared" si="151"/>
        <v>31977900</v>
      </c>
    </row>
    <row r="332" spans="1:48" x14ac:dyDescent="0.3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  <c r="O332">
        <v>208.5</v>
      </c>
      <c r="P332">
        <v>24405600</v>
      </c>
      <c r="R332">
        <f t="shared" si="122"/>
        <v>0</v>
      </c>
      <c r="S332">
        <f t="shared" si="123"/>
        <v>0</v>
      </c>
      <c r="T332">
        <f t="shared" si="124"/>
        <v>0</v>
      </c>
      <c r="U332">
        <f t="shared" si="125"/>
        <v>0</v>
      </c>
      <c r="V332">
        <f t="shared" si="126"/>
        <v>0</v>
      </c>
      <c r="W332">
        <f t="shared" si="127"/>
        <v>0</v>
      </c>
      <c r="X332">
        <f t="shared" si="128"/>
        <v>0</v>
      </c>
      <c r="Y332">
        <f t="shared" si="129"/>
        <v>0</v>
      </c>
      <c r="Z332">
        <f t="shared" si="130"/>
        <v>0</v>
      </c>
      <c r="AA332">
        <f t="shared" si="131"/>
        <v>0</v>
      </c>
      <c r="AB332">
        <f t="shared" si="132"/>
        <v>0</v>
      </c>
      <c r="AC332">
        <f t="shared" si="133"/>
        <v>0</v>
      </c>
      <c r="AD332">
        <f t="shared" si="134"/>
        <v>0</v>
      </c>
      <c r="AE332">
        <f t="shared" si="135"/>
        <v>0</v>
      </c>
      <c r="AF332">
        <f t="shared" si="136"/>
        <v>0</v>
      </c>
      <c r="AG332">
        <f t="shared" si="137"/>
        <v>0</v>
      </c>
      <c r="AH332">
        <f t="shared" si="138"/>
        <v>1</v>
      </c>
      <c r="AI332">
        <f t="shared" si="139"/>
        <v>0</v>
      </c>
      <c r="AJ332">
        <f t="shared" si="140"/>
        <v>0</v>
      </c>
      <c r="AK332">
        <f t="shared" si="141"/>
        <v>0</v>
      </c>
      <c r="AM332">
        <f t="shared" si="142"/>
        <v>0.80400000000000005</v>
      </c>
      <c r="AN332">
        <f t="shared" si="143"/>
        <v>1791036000</v>
      </c>
      <c r="AO332">
        <f t="shared" si="144"/>
        <v>317.39999999999998</v>
      </c>
      <c r="AP332">
        <f t="shared" si="145"/>
        <v>18798980</v>
      </c>
      <c r="AQ332">
        <f t="shared" si="146"/>
        <v>162.1</v>
      </c>
      <c r="AR332">
        <f t="shared" si="147"/>
        <v>209829810</v>
      </c>
      <c r="AS332">
        <f t="shared" si="148"/>
        <v>26.465</v>
      </c>
      <c r="AT332">
        <f t="shared" si="149"/>
        <v>51641300</v>
      </c>
      <c r="AU332">
        <f t="shared" si="150"/>
        <v>193.875</v>
      </c>
      <c r="AV332">
        <f t="shared" si="151"/>
        <v>24405600</v>
      </c>
    </row>
    <row r="333" spans="1:48" x14ac:dyDescent="0.3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  <c r="O333">
        <v>203.35</v>
      </c>
      <c r="P333">
        <v>16103800</v>
      </c>
      <c r="R333">
        <f t="shared" si="122"/>
        <v>0</v>
      </c>
      <c r="S333">
        <f t="shared" si="123"/>
        <v>0</v>
      </c>
      <c r="T333">
        <f t="shared" si="124"/>
        <v>0</v>
      </c>
      <c r="U333">
        <f t="shared" si="125"/>
        <v>0</v>
      </c>
      <c r="V333">
        <f t="shared" si="126"/>
        <v>0</v>
      </c>
      <c r="W333">
        <f t="shared" si="127"/>
        <v>0</v>
      </c>
      <c r="X333">
        <f t="shared" si="128"/>
        <v>0</v>
      </c>
      <c r="Y333">
        <f t="shared" si="129"/>
        <v>0</v>
      </c>
      <c r="Z333">
        <f t="shared" si="130"/>
        <v>0</v>
      </c>
      <c r="AA333">
        <f t="shared" si="131"/>
        <v>0</v>
      </c>
      <c r="AB333">
        <f t="shared" si="132"/>
        <v>0</v>
      </c>
      <c r="AC333">
        <f t="shared" si="133"/>
        <v>0</v>
      </c>
      <c r="AD333">
        <f t="shared" si="134"/>
        <v>0</v>
      </c>
      <c r="AE333">
        <f t="shared" si="135"/>
        <v>0</v>
      </c>
      <c r="AF333">
        <f t="shared" si="136"/>
        <v>0</v>
      </c>
      <c r="AG333">
        <f t="shared" si="137"/>
        <v>0</v>
      </c>
      <c r="AH333">
        <f t="shared" si="138"/>
        <v>1</v>
      </c>
      <c r="AI333">
        <f t="shared" si="139"/>
        <v>0</v>
      </c>
      <c r="AJ333">
        <f t="shared" si="140"/>
        <v>0</v>
      </c>
      <c r="AK333">
        <f t="shared" si="141"/>
        <v>0</v>
      </c>
      <c r="AM333">
        <f t="shared" si="142"/>
        <v>0.78559999999999997</v>
      </c>
      <c r="AN333">
        <f t="shared" si="143"/>
        <v>1915066000</v>
      </c>
      <c r="AO333">
        <f t="shared" si="144"/>
        <v>305.89999999999998</v>
      </c>
      <c r="AP333">
        <f t="shared" si="145"/>
        <v>14070180</v>
      </c>
      <c r="AQ333">
        <f t="shared" si="146"/>
        <v>165.4</v>
      </c>
      <c r="AR333">
        <f t="shared" si="147"/>
        <v>248420620</v>
      </c>
      <c r="AS333">
        <f t="shared" si="148"/>
        <v>26.15</v>
      </c>
      <c r="AT333">
        <f t="shared" si="149"/>
        <v>53634500</v>
      </c>
      <c r="AU333">
        <f t="shared" si="150"/>
        <v>193.875</v>
      </c>
      <c r="AV333">
        <f t="shared" si="151"/>
        <v>16103800</v>
      </c>
    </row>
    <row r="334" spans="1:48" x14ac:dyDescent="0.3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  <c r="O334">
        <v>205.45</v>
      </c>
      <c r="P334">
        <v>14069200</v>
      </c>
      <c r="R334">
        <f t="shared" si="122"/>
        <v>0</v>
      </c>
      <c r="S334">
        <f t="shared" si="123"/>
        <v>0</v>
      </c>
      <c r="T334">
        <f t="shared" si="124"/>
        <v>0</v>
      </c>
      <c r="U334">
        <f t="shared" si="125"/>
        <v>0</v>
      </c>
      <c r="V334">
        <f t="shared" si="126"/>
        <v>0</v>
      </c>
      <c r="W334">
        <f t="shared" si="127"/>
        <v>0</v>
      </c>
      <c r="X334">
        <f t="shared" si="128"/>
        <v>0</v>
      </c>
      <c r="Y334">
        <f t="shared" si="129"/>
        <v>0</v>
      </c>
      <c r="Z334">
        <f t="shared" si="130"/>
        <v>0</v>
      </c>
      <c r="AA334">
        <f t="shared" si="131"/>
        <v>0</v>
      </c>
      <c r="AB334">
        <f t="shared" si="132"/>
        <v>0</v>
      </c>
      <c r="AC334">
        <f t="shared" si="133"/>
        <v>0</v>
      </c>
      <c r="AD334">
        <f t="shared" si="134"/>
        <v>0</v>
      </c>
      <c r="AE334">
        <f t="shared" si="135"/>
        <v>0</v>
      </c>
      <c r="AF334">
        <f t="shared" si="136"/>
        <v>0</v>
      </c>
      <c r="AG334">
        <f t="shared" si="137"/>
        <v>0</v>
      </c>
      <c r="AH334">
        <f t="shared" si="138"/>
        <v>1</v>
      </c>
      <c r="AI334">
        <f t="shared" si="139"/>
        <v>0</v>
      </c>
      <c r="AJ334">
        <f t="shared" si="140"/>
        <v>0</v>
      </c>
      <c r="AK334">
        <f t="shared" si="141"/>
        <v>0</v>
      </c>
      <c r="AM334">
        <f t="shared" si="142"/>
        <v>0.76649999999999996</v>
      </c>
      <c r="AN334">
        <f t="shared" si="143"/>
        <v>2509143000</v>
      </c>
      <c r="AO334">
        <f t="shared" si="144"/>
        <v>316</v>
      </c>
      <c r="AP334">
        <f t="shared" si="145"/>
        <v>23668140</v>
      </c>
      <c r="AQ334">
        <f t="shared" si="146"/>
        <v>169.73</v>
      </c>
      <c r="AR334">
        <f t="shared" si="147"/>
        <v>249775640</v>
      </c>
      <c r="AS334">
        <f t="shared" si="148"/>
        <v>27.07</v>
      </c>
      <c r="AT334">
        <f t="shared" si="149"/>
        <v>65096100</v>
      </c>
      <c r="AU334">
        <f t="shared" si="150"/>
        <v>193.875</v>
      </c>
      <c r="AV334">
        <f t="shared" si="151"/>
        <v>14069200</v>
      </c>
    </row>
    <row r="335" spans="1:48" x14ac:dyDescent="0.3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  <c r="O335">
        <v>202.9</v>
      </c>
      <c r="P335">
        <v>11920000</v>
      </c>
      <c r="R335">
        <f t="shared" si="122"/>
        <v>0</v>
      </c>
      <c r="S335">
        <f t="shared" si="123"/>
        <v>0</v>
      </c>
      <c r="T335">
        <f t="shared" si="124"/>
        <v>0</v>
      </c>
      <c r="U335">
        <f t="shared" si="125"/>
        <v>0</v>
      </c>
      <c r="V335">
        <f t="shared" si="126"/>
        <v>0</v>
      </c>
      <c r="W335">
        <f t="shared" si="127"/>
        <v>0</v>
      </c>
      <c r="X335">
        <f t="shared" si="128"/>
        <v>0</v>
      </c>
      <c r="Y335">
        <f t="shared" si="129"/>
        <v>0</v>
      </c>
      <c r="Z335">
        <f t="shared" si="130"/>
        <v>0</v>
      </c>
      <c r="AA335">
        <f t="shared" si="131"/>
        <v>0</v>
      </c>
      <c r="AB335">
        <f t="shared" si="132"/>
        <v>0</v>
      </c>
      <c r="AC335">
        <f t="shared" si="133"/>
        <v>0</v>
      </c>
      <c r="AD335">
        <f t="shared" si="134"/>
        <v>0</v>
      </c>
      <c r="AE335">
        <f t="shared" si="135"/>
        <v>0</v>
      </c>
      <c r="AF335">
        <f t="shared" si="136"/>
        <v>0</v>
      </c>
      <c r="AG335">
        <f t="shared" si="137"/>
        <v>0</v>
      </c>
      <c r="AH335">
        <f t="shared" si="138"/>
        <v>1</v>
      </c>
      <c r="AI335">
        <f t="shared" si="139"/>
        <v>0</v>
      </c>
      <c r="AJ335">
        <f t="shared" si="140"/>
        <v>0</v>
      </c>
      <c r="AK335">
        <f t="shared" si="141"/>
        <v>0</v>
      </c>
      <c r="AM335">
        <f t="shared" si="142"/>
        <v>0.81499999999999995</v>
      </c>
      <c r="AN335">
        <f t="shared" si="143"/>
        <v>3759573000</v>
      </c>
      <c r="AO335">
        <f t="shared" si="144"/>
        <v>303.95</v>
      </c>
      <c r="AP335">
        <f t="shared" si="145"/>
        <v>17364930</v>
      </c>
      <c r="AQ335">
        <f t="shared" si="146"/>
        <v>172.05</v>
      </c>
      <c r="AR335">
        <f t="shared" si="147"/>
        <v>225336000</v>
      </c>
      <c r="AS335">
        <f t="shared" si="148"/>
        <v>26.324999999999999</v>
      </c>
      <c r="AT335">
        <f t="shared" si="149"/>
        <v>52375000</v>
      </c>
      <c r="AU335">
        <f t="shared" si="150"/>
        <v>193.875</v>
      </c>
      <c r="AV335">
        <f t="shared" si="151"/>
        <v>11920000</v>
      </c>
    </row>
    <row r="336" spans="1:48" x14ac:dyDescent="0.3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  <c r="O336">
        <v>212.65</v>
      </c>
      <c r="P336">
        <v>11058600</v>
      </c>
      <c r="R336">
        <f t="shared" si="122"/>
        <v>0</v>
      </c>
      <c r="S336">
        <f t="shared" si="123"/>
        <v>0</v>
      </c>
      <c r="T336">
        <f t="shared" si="124"/>
        <v>0</v>
      </c>
      <c r="U336">
        <f t="shared" si="125"/>
        <v>0</v>
      </c>
      <c r="V336">
        <f t="shared" si="126"/>
        <v>0</v>
      </c>
      <c r="W336">
        <f t="shared" si="127"/>
        <v>0</v>
      </c>
      <c r="X336">
        <f t="shared" si="128"/>
        <v>0</v>
      </c>
      <c r="Y336">
        <f t="shared" si="129"/>
        <v>0</v>
      </c>
      <c r="Z336">
        <f t="shared" si="130"/>
        <v>0</v>
      </c>
      <c r="AA336">
        <f t="shared" si="131"/>
        <v>0</v>
      </c>
      <c r="AB336">
        <f t="shared" si="132"/>
        <v>0</v>
      </c>
      <c r="AC336">
        <f t="shared" si="133"/>
        <v>0</v>
      </c>
      <c r="AD336">
        <f t="shared" si="134"/>
        <v>0</v>
      </c>
      <c r="AE336">
        <f t="shared" si="135"/>
        <v>0</v>
      </c>
      <c r="AF336">
        <f t="shared" si="136"/>
        <v>0</v>
      </c>
      <c r="AG336">
        <f t="shared" si="137"/>
        <v>0</v>
      </c>
      <c r="AH336">
        <f t="shared" si="138"/>
        <v>1</v>
      </c>
      <c r="AI336">
        <f t="shared" si="139"/>
        <v>0</v>
      </c>
      <c r="AJ336">
        <f t="shared" si="140"/>
        <v>0</v>
      </c>
      <c r="AK336">
        <f t="shared" si="141"/>
        <v>0</v>
      </c>
      <c r="AM336">
        <f t="shared" si="142"/>
        <v>0.82240000000000002</v>
      </c>
      <c r="AN336">
        <f t="shared" si="143"/>
        <v>3683932000</v>
      </c>
      <c r="AO336">
        <f t="shared" si="144"/>
        <v>300.05</v>
      </c>
      <c r="AP336">
        <f t="shared" si="145"/>
        <v>12952070</v>
      </c>
      <c r="AQ336">
        <f t="shared" si="146"/>
        <v>169.5</v>
      </c>
      <c r="AR336">
        <f t="shared" si="147"/>
        <v>181219610</v>
      </c>
      <c r="AS336">
        <f t="shared" si="148"/>
        <v>26.39</v>
      </c>
      <c r="AT336">
        <f t="shared" si="149"/>
        <v>49048100</v>
      </c>
      <c r="AU336">
        <f t="shared" si="150"/>
        <v>193.875</v>
      </c>
      <c r="AV336">
        <f t="shared" si="151"/>
        <v>11058600</v>
      </c>
    </row>
    <row r="337" spans="1:48" x14ac:dyDescent="0.3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  <c r="O337">
        <v>204</v>
      </c>
      <c r="P337">
        <v>12483500</v>
      </c>
      <c r="R337">
        <f t="shared" si="122"/>
        <v>0</v>
      </c>
      <c r="S337">
        <f t="shared" si="123"/>
        <v>0</v>
      </c>
      <c r="T337">
        <f t="shared" si="124"/>
        <v>0</v>
      </c>
      <c r="U337">
        <f t="shared" si="125"/>
        <v>0</v>
      </c>
      <c r="V337">
        <f t="shared" si="126"/>
        <v>0</v>
      </c>
      <c r="W337">
        <f t="shared" si="127"/>
        <v>0</v>
      </c>
      <c r="X337">
        <f t="shared" si="128"/>
        <v>0</v>
      </c>
      <c r="Y337">
        <f t="shared" si="129"/>
        <v>0</v>
      </c>
      <c r="Z337">
        <f t="shared" si="130"/>
        <v>0</v>
      </c>
      <c r="AA337">
        <f t="shared" si="131"/>
        <v>0</v>
      </c>
      <c r="AB337">
        <f t="shared" si="132"/>
        <v>0</v>
      </c>
      <c r="AC337">
        <f t="shared" si="133"/>
        <v>0</v>
      </c>
      <c r="AD337">
        <f t="shared" si="134"/>
        <v>0</v>
      </c>
      <c r="AE337">
        <f t="shared" si="135"/>
        <v>0</v>
      </c>
      <c r="AF337">
        <f t="shared" si="136"/>
        <v>0</v>
      </c>
      <c r="AG337">
        <f t="shared" si="137"/>
        <v>0</v>
      </c>
      <c r="AH337">
        <f t="shared" si="138"/>
        <v>1</v>
      </c>
      <c r="AI337">
        <f t="shared" si="139"/>
        <v>0</v>
      </c>
      <c r="AJ337">
        <f t="shared" si="140"/>
        <v>0</v>
      </c>
      <c r="AK337">
        <f t="shared" si="141"/>
        <v>0</v>
      </c>
      <c r="AM337">
        <f t="shared" si="142"/>
        <v>0.83550000000000002</v>
      </c>
      <c r="AN337">
        <f t="shared" si="143"/>
        <v>1967583000</v>
      </c>
      <c r="AO337">
        <f t="shared" si="144"/>
        <v>301.5</v>
      </c>
      <c r="AP337">
        <f t="shared" si="145"/>
        <v>11350280</v>
      </c>
      <c r="AQ337">
        <f t="shared" si="146"/>
        <v>180.51</v>
      </c>
      <c r="AR337">
        <f t="shared" si="147"/>
        <v>277014960</v>
      </c>
      <c r="AS337">
        <f t="shared" si="148"/>
        <v>26.68</v>
      </c>
      <c r="AT337">
        <f t="shared" si="149"/>
        <v>42865200</v>
      </c>
      <c r="AU337">
        <f t="shared" si="150"/>
        <v>193.875</v>
      </c>
      <c r="AV337">
        <f t="shared" si="151"/>
        <v>12483500</v>
      </c>
    </row>
    <row r="338" spans="1:48" x14ac:dyDescent="0.3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  <c r="O338">
        <v>190</v>
      </c>
      <c r="P338">
        <v>39019900</v>
      </c>
      <c r="R338">
        <f t="shared" si="122"/>
        <v>0</v>
      </c>
      <c r="S338">
        <f t="shared" si="123"/>
        <v>0</v>
      </c>
      <c r="T338">
        <f t="shared" si="124"/>
        <v>0</v>
      </c>
      <c r="U338">
        <f t="shared" si="125"/>
        <v>0</v>
      </c>
      <c r="V338">
        <f t="shared" si="126"/>
        <v>0</v>
      </c>
      <c r="W338">
        <f t="shared" si="127"/>
        <v>0</v>
      </c>
      <c r="X338">
        <f t="shared" si="128"/>
        <v>0</v>
      </c>
      <c r="Y338">
        <f t="shared" si="129"/>
        <v>0</v>
      </c>
      <c r="Z338">
        <f t="shared" si="130"/>
        <v>0</v>
      </c>
      <c r="AA338">
        <f t="shared" si="131"/>
        <v>0</v>
      </c>
      <c r="AB338">
        <f t="shared" si="132"/>
        <v>0</v>
      </c>
      <c r="AC338">
        <f t="shared" si="133"/>
        <v>0</v>
      </c>
      <c r="AD338">
        <f t="shared" si="134"/>
        <v>0</v>
      </c>
      <c r="AE338">
        <f t="shared" si="135"/>
        <v>0</v>
      </c>
      <c r="AF338">
        <f t="shared" si="136"/>
        <v>0</v>
      </c>
      <c r="AG338">
        <f t="shared" si="137"/>
        <v>0</v>
      </c>
      <c r="AH338">
        <f t="shared" si="138"/>
        <v>0</v>
      </c>
      <c r="AI338">
        <f t="shared" si="139"/>
        <v>0</v>
      </c>
      <c r="AJ338">
        <f t="shared" si="140"/>
        <v>0</v>
      </c>
      <c r="AK338">
        <f t="shared" si="141"/>
        <v>0</v>
      </c>
      <c r="AM338">
        <f t="shared" si="142"/>
        <v>0.83050000000000002</v>
      </c>
      <c r="AN338">
        <f t="shared" si="143"/>
        <v>3940541000</v>
      </c>
      <c r="AO338">
        <f t="shared" si="144"/>
        <v>304.10000000000002</v>
      </c>
      <c r="AP338">
        <f t="shared" si="145"/>
        <v>15043270</v>
      </c>
      <c r="AQ338">
        <f t="shared" si="146"/>
        <v>183.66</v>
      </c>
      <c r="AR338">
        <f t="shared" si="147"/>
        <v>220506770</v>
      </c>
      <c r="AS338">
        <f t="shared" si="148"/>
        <v>27.25</v>
      </c>
      <c r="AT338">
        <f t="shared" si="149"/>
        <v>61136300</v>
      </c>
      <c r="AU338">
        <f t="shared" si="150"/>
        <v>190</v>
      </c>
      <c r="AV338">
        <f t="shared" si="151"/>
        <v>39019900</v>
      </c>
    </row>
    <row r="339" spans="1:48" x14ac:dyDescent="0.3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  <c r="O339">
        <v>195.85</v>
      </c>
      <c r="P339">
        <v>26827700</v>
      </c>
      <c r="R339">
        <f t="shared" si="122"/>
        <v>0</v>
      </c>
      <c r="S339">
        <f t="shared" si="123"/>
        <v>0</v>
      </c>
      <c r="T339">
        <f t="shared" si="124"/>
        <v>0</v>
      </c>
      <c r="U339">
        <f t="shared" si="125"/>
        <v>0</v>
      </c>
      <c r="V339">
        <f t="shared" si="126"/>
        <v>0</v>
      </c>
      <c r="W339">
        <f t="shared" si="127"/>
        <v>0</v>
      </c>
      <c r="X339">
        <f t="shared" si="128"/>
        <v>0</v>
      </c>
      <c r="Y339">
        <f t="shared" si="129"/>
        <v>0</v>
      </c>
      <c r="Z339">
        <f t="shared" si="130"/>
        <v>0</v>
      </c>
      <c r="AA339">
        <f t="shared" si="131"/>
        <v>0</v>
      </c>
      <c r="AB339">
        <f t="shared" si="132"/>
        <v>0</v>
      </c>
      <c r="AC339">
        <f t="shared" si="133"/>
        <v>0</v>
      </c>
      <c r="AD339">
        <f t="shared" si="134"/>
        <v>0</v>
      </c>
      <c r="AE339">
        <f t="shared" si="135"/>
        <v>0</v>
      </c>
      <c r="AF339">
        <f t="shared" si="136"/>
        <v>0</v>
      </c>
      <c r="AG339">
        <f t="shared" si="137"/>
        <v>0</v>
      </c>
      <c r="AH339">
        <f t="shared" si="138"/>
        <v>1</v>
      </c>
      <c r="AI339">
        <f t="shared" si="139"/>
        <v>0</v>
      </c>
      <c r="AJ339">
        <f t="shared" si="140"/>
        <v>0</v>
      </c>
      <c r="AK339">
        <f t="shared" si="141"/>
        <v>0</v>
      </c>
      <c r="AM339">
        <f t="shared" si="142"/>
        <v>0.82489999999999997</v>
      </c>
      <c r="AN339">
        <f t="shared" si="143"/>
        <v>3324059000</v>
      </c>
      <c r="AO339">
        <f t="shared" si="144"/>
        <v>314.95</v>
      </c>
      <c r="AP339">
        <f t="shared" si="145"/>
        <v>22850030</v>
      </c>
      <c r="AQ339">
        <f t="shared" si="146"/>
        <v>185.89</v>
      </c>
      <c r="AR339">
        <f t="shared" si="147"/>
        <v>199647000</v>
      </c>
      <c r="AS339">
        <f t="shared" si="148"/>
        <v>27.77</v>
      </c>
      <c r="AT339">
        <f t="shared" si="149"/>
        <v>88627600</v>
      </c>
      <c r="AU339">
        <f t="shared" si="150"/>
        <v>193.875</v>
      </c>
      <c r="AV339">
        <f t="shared" si="151"/>
        <v>26827700</v>
      </c>
    </row>
    <row r="340" spans="1:48" x14ac:dyDescent="0.3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  <c r="O340">
        <v>194.5</v>
      </c>
      <c r="P340">
        <v>23235600</v>
      </c>
      <c r="R340">
        <f t="shared" si="122"/>
        <v>0</v>
      </c>
      <c r="S340">
        <f t="shared" si="123"/>
        <v>0</v>
      </c>
      <c r="T340">
        <f t="shared" si="124"/>
        <v>0</v>
      </c>
      <c r="U340">
        <f t="shared" si="125"/>
        <v>0</v>
      </c>
      <c r="V340">
        <f t="shared" si="126"/>
        <v>0</v>
      </c>
      <c r="W340">
        <f t="shared" si="127"/>
        <v>0</v>
      </c>
      <c r="X340">
        <f t="shared" si="128"/>
        <v>0</v>
      </c>
      <c r="Y340">
        <f t="shared" si="129"/>
        <v>0</v>
      </c>
      <c r="Z340">
        <f t="shared" si="130"/>
        <v>0</v>
      </c>
      <c r="AA340">
        <f t="shared" si="131"/>
        <v>0</v>
      </c>
      <c r="AB340">
        <f t="shared" si="132"/>
        <v>0</v>
      </c>
      <c r="AC340">
        <f t="shared" si="133"/>
        <v>0</v>
      </c>
      <c r="AD340">
        <f t="shared" si="134"/>
        <v>0</v>
      </c>
      <c r="AE340">
        <f t="shared" si="135"/>
        <v>0</v>
      </c>
      <c r="AF340">
        <f t="shared" si="136"/>
        <v>0</v>
      </c>
      <c r="AG340">
        <f t="shared" si="137"/>
        <v>0</v>
      </c>
      <c r="AH340">
        <f t="shared" si="138"/>
        <v>1</v>
      </c>
      <c r="AI340">
        <f t="shared" si="139"/>
        <v>0</v>
      </c>
      <c r="AJ340">
        <f t="shared" si="140"/>
        <v>0</v>
      </c>
      <c r="AK340">
        <f t="shared" si="141"/>
        <v>0</v>
      </c>
      <c r="AM340">
        <f t="shared" si="142"/>
        <v>0.80600000000000005</v>
      </c>
      <c r="AN340">
        <f t="shared" si="143"/>
        <v>3357671000</v>
      </c>
      <c r="AO340">
        <f t="shared" si="144"/>
        <v>319.7</v>
      </c>
      <c r="AP340">
        <f t="shared" si="145"/>
        <v>31087300</v>
      </c>
      <c r="AQ340">
        <f t="shared" si="146"/>
        <v>188.75</v>
      </c>
      <c r="AR340">
        <f t="shared" si="147"/>
        <v>242503970</v>
      </c>
      <c r="AS340">
        <f t="shared" si="148"/>
        <v>28.15</v>
      </c>
      <c r="AT340">
        <f t="shared" si="149"/>
        <v>75724400</v>
      </c>
      <c r="AU340">
        <f t="shared" si="150"/>
        <v>193.875</v>
      </c>
      <c r="AV340">
        <f t="shared" si="151"/>
        <v>23235600</v>
      </c>
    </row>
    <row r="341" spans="1:48" x14ac:dyDescent="0.3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  <c r="O341">
        <v>183.95</v>
      </c>
      <c r="P341">
        <v>49732200</v>
      </c>
      <c r="R341">
        <f t="shared" si="122"/>
        <v>0</v>
      </c>
      <c r="S341">
        <f t="shared" si="123"/>
        <v>0</v>
      </c>
      <c r="T341">
        <f t="shared" si="124"/>
        <v>0</v>
      </c>
      <c r="U341">
        <f t="shared" si="125"/>
        <v>0</v>
      </c>
      <c r="V341">
        <f t="shared" si="126"/>
        <v>0</v>
      </c>
      <c r="W341">
        <f t="shared" si="127"/>
        <v>0</v>
      </c>
      <c r="X341">
        <f t="shared" si="128"/>
        <v>0</v>
      </c>
      <c r="Y341">
        <f t="shared" si="129"/>
        <v>0</v>
      </c>
      <c r="Z341">
        <f t="shared" si="130"/>
        <v>0</v>
      </c>
      <c r="AA341">
        <f t="shared" si="131"/>
        <v>0</v>
      </c>
      <c r="AB341">
        <f t="shared" si="132"/>
        <v>0</v>
      </c>
      <c r="AC341">
        <f t="shared" si="133"/>
        <v>0</v>
      </c>
      <c r="AD341">
        <f t="shared" si="134"/>
        <v>0</v>
      </c>
      <c r="AE341">
        <f t="shared" si="135"/>
        <v>0</v>
      </c>
      <c r="AF341">
        <f t="shared" si="136"/>
        <v>0</v>
      </c>
      <c r="AG341">
        <f t="shared" si="137"/>
        <v>0</v>
      </c>
      <c r="AH341">
        <f t="shared" si="138"/>
        <v>0</v>
      </c>
      <c r="AI341">
        <f t="shared" si="139"/>
        <v>0</v>
      </c>
      <c r="AJ341">
        <f t="shared" si="140"/>
        <v>0</v>
      </c>
      <c r="AK341">
        <f t="shared" si="141"/>
        <v>0</v>
      </c>
      <c r="AM341">
        <f t="shared" si="142"/>
        <v>0.81020000000000003</v>
      </c>
      <c r="AN341">
        <f t="shared" si="143"/>
        <v>2631975000</v>
      </c>
      <c r="AO341">
        <f t="shared" si="144"/>
        <v>316.7</v>
      </c>
      <c r="AP341">
        <f t="shared" si="145"/>
        <v>17420700</v>
      </c>
      <c r="AQ341">
        <f t="shared" si="146"/>
        <v>187.55</v>
      </c>
      <c r="AR341">
        <f t="shared" si="147"/>
        <v>199642330</v>
      </c>
      <c r="AS341">
        <f t="shared" si="148"/>
        <v>28.725000000000001</v>
      </c>
      <c r="AT341">
        <f t="shared" si="149"/>
        <v>64376400</v>
      </c>
      <c r="AU341">
        <f t="shared" si="150"/>
        <v>183.95</v>
      </c>
      <c r="AV341">
        <f t="shared" si="151"/>
        <v>49732200</v>
      </c>
    </row>
    <row r="342" spans="1:48" x14ac:dyDescent="0.3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  <c r="O342">
        <v>183.95</v>
      </c>
      <c r="P342">
        <v>31890100</v>
      </c>
      <c r="R342">
        <f t="shared" si="122"/>
        <v>0</v>
      </c>
      <c r="S342">
        <f t="shared" si="123"/>
        <v>0</v>
      </c>
      <c r="T342">
        <f t="shared" si="124"/>
        <v>0</v>
      </c>
      <c r="U342">
        <f t="shared" si="125"/>
        <v>0</v>
      </c>
      <c r="V342">
        <f t="shared" si="126"/>
        <v>0</v>
      </c>
      <c r="W342">
        <f t="shared" si="127"/>
        <v>0</v>
      </c>
      <c r="X342">
        <f t="shared" si="128"/>
        <v>0</v>
      </c>
      <c r="Y342">
        <f t="shared" si="129"/>
        <v>0</v>
      </c>
      <c r="Z342">
        <f t="shared" si="130"/>
        <v>0</v>
      </c>
      <c r="AA342">
        <f t="shared" si="131"/>
        <v>0</v>
      </c>
      <c r="AB342">
        <f t="shared" si="132"/>
        <v>0</v>
      </c>
      <c r="AC342">
        <f t="shared" si="133"/>
        <v>0</v>
      </c>
      <c r="AD342">
        <f t="shared" si="134"/>
        <v>0</v>
      </c>
      <c r="AE342">
        <f t="shared" si="135"/>
        <v>0</v>
      </c>
      <c r="AF342">
        <f t="shared" si="136"/>
        <v>0</v>
      </c>
      <c r="AG342">
        <f t="shared" si="137"/>
        <v>0</v>
      </c>
      <c r="AH342">
        <f t="shared" si="138"/>
        <v>0</v>
      </c>
      <c r="AI342">
        <f t="shared" si="139"/>
        <v>0</v>
      </c>
      <c r="AJ342">
        <f t="shared" si="140"/>
        <v>0</v>
      </c>
      <c r="AK342">
        <f t="shared" si="141"/>
        <v>0</v>
      </c>
      <c r="AM342">
        <f t="shared" si="142"/>
        <v>0.85140000000000005</v>
      </c>
      <c r="AN342">
        <f t="shared" si="143"/>
        <v>5326521000</v>
      </c>
      <c r="AO342">
        <f t="shared" si="144"/>
        <v>318.95</v>
      </c>
      <c r="AP342">
        <f t="shared" si="145"/>
        <v>23588180</v>
      </c>
      <c r="AQ342">
        <f t="shared" si="146"/>
        <v>192.33</v>
      </c>
      <c r="AR342">
        <f t="shared" si="147"/>
        <v>266439620</v>
      </c>
      <c r="AS342">
        <f t="shared" si="148"/>
        <v>29.5</v>
      </c>
      <c r="AT342">
        <f t="shared" si="149"/>
        <v>56189200</v>
      </c>
      <c r="AU342">
        <f t="shared" si="150"/>
        <v>183.95</v>
      </c>
      <c r="AV342">
        <f t="shared" si="151"/>
        <v>31890100</v>
      </c>
    </row>
    <row r="343" spans="1:48" x14ac:dyDescent="0.3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  <c r="O343">
        <v>181</v>
      </c>
      <c r="P343">
        <v>23284300</v>
      </c>
      <c r="R343">
        <f t="shared" si="122"/>
        <v>0</v>
      </c>
      <c r="S343">
        <f t="shared" si="123"/>
        <v>0</v>
      </c>
      <c r="T343">
        <f t="shared" si="124"/>
        <v>0</v>
      </c>
      <c r="U343">
        <f t="shared" si="125"/>
        <v>0</v>
      </c>
      <c r="V343">
        <f t="shared" si="126"/>
        <v>0</v>
      </c>
      <c r="W343">
        <f t="shared" si="127"/>
        <v>0</v>
      </c>
      <c r="X343">
        <f t="shared" si="128"/>
        <v>0</v>
      </c>
      <c r="Y343">
        <f t="shared" si="129"/>
        <v>0</v>
      </c>
      <c r="Z343">
        <f t="shared" si="130"/>
        <v>0</v>
      </c>
      <c r="AA343">
        <f t="shared" si="131"/>
        <v>0</v>
      </c>
      <c r="AB343">
        <f t="shared" si="132"/>
        <v>0</v>
      </c>
      <c r="AC343">
        <f t="shared" si="133"/>
        <v>0</v>
      </c>
      <c r="AD343">
        <f t="shared" si="134"/>
        <v>0</v>
      </c>
      <c r="AE343">
        <f t="shared" si="135"/>
        <v>0</v>
      </c>
      <c r="AF343">
        <f t="shared" si="136"/>
        <v>0</v>
      </c>
      <c r="AG343">
        <f t="shared" si="137"/>
        <v>0</v>
      </c>
      <c r="AH343">
        <f t="shared" si="138"/>
        <v>0</v>
      </c>
      <c r="AI343">
        <f t="shared" si="139"/>
        <v>0</v>
      </c>
      <c r="AJ343">
        <f t="shared" si="140"/>
        <v>0</v>
      </c>
      <c r="AK343">
        <f t="shared" si="141"/>
        <v>0</v>
      </c>
      <c r="AM343">
        <f t="shared" si="142"/>
        <v>0.85499999999999998</v>
      </c>
      <c r="AN343">
        <f t="shared" si="143"/>
        <v>4029756000</v>
      </c>
      <c r="AO343">
        <f t="shared" si="144"/>
        <v>320.60000000000002</v>
      </c>
      <c r="AP343">
        <f t="shared" si="145"/>
        <v>14800110</v>
      </c>
      <c r="AQ343">
        <f t="shared" si="146"/>
        <v>194.16</v>
      </c>
      <c r="AR343">
        <f t="shared" si="147"/>
        <v>192830100</v>
      </c>
      <c r="AS343">
        <f t="shared" si="148"/>
        <v>29.54</v>
      </c>
      <c r="AT343">
        <f t="shared" si="149"/>
        <v>42458200</v>
      </c>
      <c r="AU343">
        <f t="shared" si="150"/>
        <v>181</v>
      </c>
      <c r="AV343">
        <f t="shared" si="151"/>
        <v>23284300</v>
      </c>
    </row>
    <row r="344" spans="1:48" x14ac:dyDescent="0.3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  <c r="O344">
        <v>180.6</v>
      </c>
      <c r="P344">
        <v>21743300</v>
      </c>
      <c r="R344">
        <f t="shared" si="122"/>
        <v>0</v>
      </c>
      <c r="S344">
        <f t="shared" si="123"/>
        <v>0</v>
      </c>
      <c r="T344">
        <f t="shared" si="124"/>
        <v>0</v>
      </c>
      <c r="U344">
        <f t="shared" si="125"/>
        <v>0</v>
      </c>
      <c r="V344">
        <f t="shared" si="126"/>
        <v>0</v>
      </c>
      <c r="W344">
        <f t="shared" si="127"/>
        <v>0</v>
      </c>
      <c r="X344">
        <f t="shared" si="128"/>
        <v>0</v>
      </c>
      <c r="Y344">
        <f t="shared" si="129"/>
        <v>0</v>
      </c>
      <c r="Z344">
        <f t="shared" si="130"/>
        <v>0</v>
      </c>
      <c r="AA344">
        <f t="shared" si="131"/>
        <v>0</v>
      </c>
      <c r="AB344">
        <f t="shared" si="132"/>
        <v>0</v>
      </c>
      <c r="AC344">
        <f t="shared" si="133"/>
        <v>0</v>
      </c>
      <c r="AD344">
        <f t="shared" si="134"/>
        <v>0</v>
      </c>
      <c r="AE344">
        <f t="shared" si="135"/>
        <v>0</v>
      </c>
      <c r="AF344">
        <f t="shared" si="136"/>
        <v>0</v>
      </c>
      <c r="AG344">
        <f t="shared" si="137"/>
        <v>0</v>
      </c>
      <c r="AH344">
        <f t="shared" si="138"/>
        <v>0</v>
      </c>
      <c r="AI344">
        <f t="shared" si="139"/>
        <v>0</v>
      </c>
      <c r="AJ344">
        <f t="shared" si="140"/>
        <v>0</v>
      </c>
      <c r="AK344">
        <f t="shared" si="141"/>
        <v>0</v>
      </c>
      <c r="AM344">
        <f t="shared" si="142"/>
        <v>0.879</v>
      </c>
      <c r="AN344">
        <f t="shared" si="143"/>
        <v>4190574000</v>
      </c>
      <c r="AO344">
        <f t="shared" si="144"/>
        <v>320</v>
      </c>
      <c r="AP344">
        <f t="shared" si="145"/>
        <v>12314650</v>
      </c>
      <c r="AQ344">
        <f t="shared" si="146"/>
        <v>196.48</v>
      </c>
      <c r="AR344">
        <f t="shared" si="147"/>
        <v>168715990</v>
      </c>
      <c r="AS344">
        <f t="shared" si="148"/>
        <v>29.785</v>
      </c>
      <c r="AT344">
        <f t="shared" si="149"/>
        <v>46814800</v>
      </c>
      <c r="AU344">
        <f t="shared" si="150"/>
        <v>180.6</v>
      </c>
      <c r="AV344">
        <f t="shared" si="151"/>
        <v>21743300</v>
      </c>
    </row>
    <row r="345" spans="1:48" x14ac:dyDescent="0.3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  <c r="O345">
        <v>182.5</v>
      </c>
      <c r="P345">
        <v>10960800</v>
      </c>
      <c r="R345">
        <f t="shared" si="122"/>
        <v>0</v>
      </c>
      <c r="S345">
        <f t="shared" si="123"/>
        <v>0</v>
      </c>
      <c r="T345">
        <f t="shared" si="124"/>
        <v>0</v>
      </c>
      <c r="U345">
        <f t="shared" si="125"/>
        <v>0</v>
      </c>
      <c r="V345">
        <f t="shared" si="126"/>
        <v>0</v>
      </c>
      <c r="W345">
        <f t="shared" si="127"/>
        <v>0</v>
      </c>
      <c r="X345">
        <f t="shared" si="128"/>
        <v>0</v>
      </c>
      <c r="Y345">
        <f t="shared" si="129"/>
        <v>0</v>
      </c>
      <c r="Z345">
        <f t="shared" si="130"/>
        <v>0</v>
      </c>
      <c r="AA345">
        <f t="shared" si="131"/>
        <v>0</v>
      </c>
      <c r="AB345">
        <f t="shared" si="132"/>
        <v>0</v>
      </c>
      <c r="AC345">
        <f t="shared" si="133"/>
        <v>0</v>
      </c>
      <c r="AD345">
        <f t="shared" si="134"/>
        <v>0</v>
      </c>
      <c r="AE345">
        <f t="shared" si="135"/>
        <v>0</v>
      </c>
      <c r="AF345">
        <f t="shared" si="136"/>
        <v>0</v>
      </c>
      <c r="AG345">
        <f t="shared" si="137"/>
        <v>0</v>
      </c>
      <c r="AH345">
        <f t="shared" si="138"/>
        <v>0</v>
      </c>
      <c r="AI345">
        <f t="shared" si="139"/>
        <v>0</v>
      </c>
      <c r="AJ345">
        <f t="shared" si="140"/>
        <v>0</v>
      </c>
      <c r="AK345">
        <f t="shared" si="141"/>
        <v>0</v>
      </c>
      <c r="AM345">
        <f t="shared" si="142"/>
        <v>0.83950000000000002</v>
      </c>
      <c r="AN345">
        <f t="shared" si="143"/>
        <v>3627703000</v>
      </c>
      <c r="AO345">
        <f t="shared" si="144"/>
        <v>321.8</v>
      </c>
      <c r="AP345">
        <f t="shared" si="145"/>
        <v>17968900</v>
      </c>
      <c r="AQ345">
        <f t="shared" si="146"/>
        <v>192.97</v>
      </c>
      <c r="AR345">
        <f t="shared" si="147"/>
        <v>165666730</v>
      </c>
      <c r="AS345">
        <f t="shared" si="148"/>
        <v>29.52</v>
      </c>
      <c r="AT345">
        <f t="shared" si="149"/>
        <v>41102600</v>
      </c>
      <c r="AU345">
        <f t="shared" si="150"/>
        <v>182.5</v>
      </c>
      <c r="AV345">
        <f t="shared" si="151"/>
        <v>10960800</v>
      </c>
    </row>
    <row r="346" spans="1:48" x14ac:dyDescent="0.3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  <c r="O346">
        <v>182.8</v>
      </c>
      <c r="P346">
        <v>18246400</v>
      </c>
      <c r="R346">
        <f t="shared" si="122"/>
        <v>0</v>
      </c>
      <c r="S346">
        <f t="shared" si="123"/>
        <v>0</v>
      </c>
      <c r="T346">
        <f t="shared" si="124"/>
        <v>0</v>
      </c>
      <c r="U346">
        <f t="shared" si="125"/>
        <v>0</v>
      </c>
      <c r="V346">
        <f t="shared" si="126"/>
        <v>0</v>
      </c>
      <c r="W346">
        <f t="shared" si="127"/>
        <v>0</v>
      </c>
      <c r="X346">
        <f t="shared" si="128"/>
        <v>0</v>
      </c>
      <c r="Y346">
        <f t="shared" si="129"/>
        <v>0</v>
      </c>
      <c r="Z346">
        <f t="shared" si="130"/>
        <v>0</v>
      </c>
      <c r="AA346">
        <f t="shared" si="131"/>
        <v>0</v>
      </c>
      <c r="AB346">
        <f t="shared" si="132"/>
        <v>0</v>
      </c>
      <c r="AC346">
        <f t="shared" si="133"/>
        <v>0</v>
      </c>
      <c r="AD346">
        <f t="shared" si="134"/>
        <v>0</v>
      </c>
      <c r="AE346">
        <f t="shared" si="135"/>
        <v>0</v>
      </c>
      <c r="AF346">
        <f t="shared" si="136"/>
        <v>0</v>
      </c>
      <c r="AG346">
        <f t="shared" si="137"/>
        <v>0</v>
      </c>
      <c r="AH346">
        <f t="shared" si="138"/>
        <v>0</v>
      </c>
      <c r="AI346">
        <f t="shared" si="139"/>
        <v>0</v>
      </c>
      <c r="AJ346">
        <f t="shared" si="140"/>
        <v>0</v>
      </c>
      <c r="AK346">
        <f t="shared" si="141"/>
        <v>0</v>
      </c>
      <c r="AM346">
        <f t="shared" si="142"/>
        <v>0.8175</v>
      </c>
      <c r="AN346">
        <f t="shared" si="143"/>
        <v>2736557000</v>
      </c>
      <c r="AO346">
        <f t="shared" si="144"/>
        <v>322</v>
      </c>
      <c r="AP346">
        <f t="shared" si="145"/>
        <v>13534000</v>
      </c>
      <c r="AQ346">
        <f t="shared" si="146"/>
        <v>196.05</v>
      </c>
      <c r="AR346">
        <f t="shared" si="147"/>
        <v>159728870</v>
      </c>
      <c r="AS346">
        <f t="shared" si="148"/>
        <v>29.375</v>
      </c>
      <c r="AT346">
        <f t="shared" si="149"/>
        <v>47057900</v>
      </c>
      <c r="AU346">
        <f t="shared" si="150"/>
        <v>182.8</v>
      </c>
      <c r="AV346">
        <f t="shared" si="151"/>
        <v>18246400</v>
      </c>
    </row>
    <row r="347" spans="1:48" x14ac:dyDescent="0.3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  <c r="O347">
        <v>162.4</v>
      </c>
      <c r="P347">
        <v>61715000</v>
      </c>
      <c r="R347">
        <f t="shared" ref="R347:R410" si="152">IF(C347&gt;C$23,1,0)</f>
        <v>0</v>
      </c>
      <c r="S347">
        <f t="shared" ref="S347:S410" si="153">IF(D347&gt;D$23,1,0)</f>
        <v>0</v>
      </c>
      <c r="T347">
        <f t="shared" ref="T347:T410" si="154">IF(C347&lt;C$24,1,0)</f>
        <v>0</v>
      </c>
      <c r="U347">
        <f t="shared" ref="U347:U410" si="155">IF(D347&lt;D$24,1,0)</f>
        <v>0</v>
      </c>
      <c r="V347">
        <f t="shared" ref="V347:V410" si="156">IF(F347&gt;F$23,1,0)</f>
        <v>0</v>
      </c>
      <c r="W347">
        <f t="shared" ref="W347:W410" si="157">IF(G347&gt;G$23,1,0)</f>
        <v>0</v>
      </c>
      <c r="X347">
        <f t="shared" ref="X347:X410" si="158">IF(F347&lt;F$24,1,0)</f>
        <v>0</v>
      </c>
      <c r="Y347">
        <f t="shared" ref="Y347:Y410" si="159">IF(G347&lt;G$24,1,0)</f>
        <v>0</v>
      </c>
      <c r="Z347">
        <f t="shared" ref="Z347:Z410" si="160">IF(I347&gt;I$23,1,0)</f>
        <v>0</v>
      </c>
      <c r="AA347">
        <f t="shared" ref="AA347:AA410" si="161">IF(J347&gt;J$23,1,0)</f>
        <v>0</v>
      </c>
      <c r="AB347">
        <f t="shared" ref="AB347:AB410" si="162">IF(I347&lt;I$24,1,0)</f>
        <v>0</v>
      </c>
      <c r="AC347">
        <f t="shared" ref="AC347:AC410" si="163">IF(J347&lt;J$24,1,0)</f>
        <v>0</v>
      </c>
      <c r="AD347">
        <f t="shared" ref="AD347:AD410" si="164">IF(L347&gt;L$23,1,0)</f>
        <v>0</v>
      </c>
      <c r="AE347">
        <f t="shared" ref="AE347:AE410" si="165">IF(M347&gt;M$23,1,0)</f>
        <v>0</v>
      </c>
      <c r="AF347">
        <f t="shared" ref="AF347:AF410" si="166">IF(L347&lt;L$24,1,0)</f>
        <v>0</v>
      </c>
      <c r="AG347">
        <f t="shared" ref="AG347:AG410" si="167">IF(M347&lt;M$24,1,0)</f>
        <v>0</v>
      </c>
      <c r="AH347">
        <f t="shared" ref="AH347:AH410" si="168">IF(O347&gt;O$23,1,0)</f>
        <v>0</v>
      </c>
      <c r="AI347">
        <f t="shared" ref="AI347:AI410" si="169">IF(P347&gt;P$23,1,0)</f>
        <v>1</v>
      </c>
      <c r="AJ347">
        <f t="shared" ref="AJ347:AJ410" si="170">IF(O347&lt;O$24,1,0)</f>
        <v>0</v>
      </c>
      <c r="AK347">
        <f t="shared" ref="AK347:AK410" si="171">IF(P347&lt;P$24,1,0)</f>
        <v>0</v>
      </c>
      <c r="AM347">
        <f t="shared" ref="AM347:AM410" si="172">IF(C347&gt;C$23,C$23,IF(C347&lt;C$24,C$24,C347))</f>
        <v>0.8357</v>
      </c>
      <c r="AN347">
        <f t="shared" ref="AN347:AN410" si="173">IF(D347&gt;D$23,D$23,IF(D347&lt;D$24,D$24,D347))</f>
        <v>3048065000</v>
      </c>
      <c r="AO347">
        <f t="shared" ref="AO347:AO410" si="174">IF(F347&gt;F$23,F$23,IF(F347&lt;F$24,F$24,F347))</f>
        <v>317.8</v>
      </c>
      <c r="AP347">
        <f t="shared" ref="AP347:AP410" si="175">IF(G347&gt;G$23,G$23,IF(G347&lt;G$24,G$24,G347))</f>
        <v>14194200</v>
      </c>
      <c r="AQ347">
        <f t="shared" ref="AQ347:AQ410" si="176">IF(I347&gt;I$23,I$23,IF(I347&lt;I$24,I$24,I347))</f>
        <v>193.8</v>
      </c>
      <c r="AR347">
        <f t="shared" ref="AR347:AR410" si="177">IF(J347&gt;J$23,J$23,IF(J347&lt;J$24,J$24,J347))</f>
        <v>162022280</v>
      </c>
      <c r="AS347">
        <f t="shared" ref="AS347:AS410" si="178">IF(L347&gt;L$23,L$23,IF(L347&lt;L$24,L$24,L347))</f>
        <v>29.315000000000001</v>
      </c>
      <c r="AT347">
        <f t="shared" ref="AT347:AT410" si="179">IF(M347&gt;M$23,M$23,IF(M347&lt;M$24,M$24,M347))</f>
        <v>58274300</v>
      </c>
      <c r="AU347">
        <f t="shared" ref="AU347:AU410" si="180">IF(O347&gt;O$23,O$23,IF(O347&lt;O$24,O$24,O347))</f>
        <v>162.4</v>
      </c>
      <c r="AV347">
        <f t="shared" ref="AV347:AV410" si="181">IF(P347&gt;P$23,P$23,IF(P347&lt;P$24,P$24,P347))</f>
        <v>51857700</v>
      </c>
    </row>
    <row r="348" spans="1:48" x14ac:dyDescent="0.3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  <c r="O348">
        <v>163.4</v>
      </c>
      <c r="P348">
        <v>43345900</v>
      </c>
      <c r="R348">
        <f t="shared" si="152"/>
        <v>0</v>
      </c>
      <c r="S348">
        <f t="shared" si="153"/>
        <v>0</v>
      </c>
      <c r="T348">
        <f t="shared" si="154"/>
        <v>0</v>
      </c>
      <c r="U348">
        <f t="shared" si="155"/>
        <v>0</v>
      </c>
      <c r="V348">
        <f t="shared" si="156"/>
        <v>0</v>
      </c>
      <c r="W348">
        <f t="shared" si="157"/>
        <v>0</v>
      </c>
      <c r="X348">
        <f t="shared" si="158"/>
        <v>0</v>
      </c>
      <c r="Y348">
        <f t="shared" si="159"/>
        <v>0</v>
      </c>
      <c r="Z348">
        <f t="shared" si="160"/>
        <v>0</v>
      </c>
      <c r="AA348">
        <f t="shared" si="161"/>
        <v>0</v>
      </c>
      <c r="AB348">
        <f t="shared" si="162"/>
        <v>0</v>
      </c>
      <c r="AC348">
        <f t="shared" si="163"/>
        <v>0</v>
      </c>
      <c r="AD348">
        <f t="shared" si="164"/>
        <v>0</v>
      </c>
      <c r="AE348">
        <f t="shared" si="165"/>
        <v>0</v>
      </c>
      <c r="AF348">
        <f t="shared" si="166"/>
        <v>0</v>
      </c>
      <c r="AG348">
        <f t="shared" si="167"/>
        <v>0</v>
      </c>
      <c r="AH348">
        <f t="shared" si="168"/>
        <v>0</v>
      </c>
      <c r="AI348">
        <f t="shared" si="169"/>
        <v>0</v>
      </c>
      <c r="AJ348">
        <f t="shared" si="170"/>
        <v>0</v>
      </c>
      <c r="AK348">
        <f t="shared" si="171"/>
        <v>0</v>
      </c>
      <c r="AM348">
        <f t="shared" si="172"/>
        <v>0.85</v>
      </c>
      <c r="AN348">
        <f t="shared" si="173"/>
        <v>2885175000</v>
      </c>
      <c r="AO348">
        <f t="shared" si="174"/>
        <v>329.35</v>
      </c>
      <c r="AP348">
        <f t="shared" si="175"/>
        <v>30289200</v>
      </c>
      <c r="AQ348">
        <f t="shared" si="176"/>
        <v>217.7</v>
      </c>
      <c r="AR348">
        <f t="shared" si="177"/>
        <v>483320890</v>
      </c>
      <c r="AS348">
        <f t="shared" si="178"/>
        <v>29.9</v>
      </c>
      <c r="AT348">
        <f t="shared" si="179"/>
        <v>70485100</v>
      </c>
      <c r="AU348">
        <f t="shared" si="180"/>
        <v>163.4</v>
      </c>
      <c r="AV348">
        <f t="shared" si="181"/>
        <v>43345900</v>
      </c>
    </row>
    <row r="349" spans="1:48" x14ac:dyDescent="0.3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  <c r="O349">
        <v>164.55</v>
      </c>
      <c r="P349">
        <v>31328200</v>
      </c>
      <c r="R349">
        <f t="shared" si="152"/>
        <v>0</v>
      </c>
      <c r="S349">
        <f t="shared" si="153"/>
        <v>0</v>
      </c>
      <c r="T349">
        <f t="shared" si="154"/>
        <v>0</v>
      </c>
      <c r="U349">
        <f t="shared" si="155"/>
        <v>0</v>
      </c>
      <c r="V349">
        <f t="shared" si="156"/>
        <v>0</v>
      </c>
      <c r="W349">
        <f t="shared" si="157"/>
        <v>0</v>
      </c>
      <c r="X349">
        <f t="shared" si="158"/>
        <v>0</v>
      </c>
      <c r="Y349">
        <f t="shared" si="159"/>
        <v>0</v>
      </c>
      <c r="Z349">
        <f t="shared" si="160"/>
        <v>0</v>
      </c>
      <c r="AA349">
        <f t="shared" si="161"/>
        <v>0</v>
      </c>
      <c r="AB349">
        <f t="shared" si="162"/>
        <v>0</v>
      </c>
      <c r="AC349">
        <f t="shared" si="163"/>
        <v>0</v>
      </c>
      <c r="AD349">
        <f t="shared" si="164"/>
        <v>0</v>
      </c>
      <c r="AE349">
        <f t="shared" si="165"/>
        <v>0</v>
      </c>
      <c r="AF349">
        <f t="shared" si="166"/>
        <v>0</v>
      </c>
      <c r="AG349">
        <f t="shared" si="167"/>
        <v>0</v>
      </c>
      <c r="AH349">
        <f t="shared" si="168"/>
        <v>0</v>
      </c>
      <c r="AI349">
        <f t="shared" si="169"/>
        <v>0</v>
      </c>
      <c r="AJ349">
        <f t="shared" si="170"/>
        <v>0</v>
      </c>
      <c r="AK349">
        <f t="shared" si="171"/>
        <v>0</v>
      </c>
      <c r="AM349">
        <f t="shared" si="172"/>
        <v>0.82579999999999998</v>
      </c>
      <c r="AN349">
        <f t="shared" si="173"/>
        <v>2404910000</v>
      </c>
      <c r="AO349">
        <f t="shared" si="174"/>
        <v>300.7</v>
      </c>
      <c r="AP349">
        <f t="shared" si="175"/>
        <v>28653560</v>
      </c>
      <c r="AQ349">
        <f t="shared" si="176"/>
        <v>225.65</v>
      </c>
      <c r="AR349">
        <f t="shared" si="177"/>
        <v>292658100</v>
      </c>
      <c r="AS349">
        <f t="shared" si="178"/>
        <v>29.085000000000001</v>
      </c>
      <c r="AT349">
        <f t="shared" si="179"/>
        <v>57406600</v>
      </c>
      <c r="AU349">
        <f t="shared" si="180"/>
        <v>164.55</v>
      </c>
      <c r="AV349">
        <f t="shared" si="181"/>
        <v>31328200</v>
      </c>
    </row>
    <row r="350" spans="1:48" x14ac:dyDescent="0.3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  <c r="O350">
        <v>159.85</v>
      </c>
      <c r="P350">
        <v>27574800</v>
      </c>
      <c r="R350">
        <f t="shared" si="152"/>
        <v>0</v>
      </c>
      <c r="S350">
        <f t="shared" si="153"/>
        <v>0</v>
      </c>
      <c r="T350">
        <f t="shared" si="154"/>
        <v>0</v>
      </c>
      <c r="U350">
        <f t="shared" si="155"/>
        <v>0</v>
      </c>
      <c r="V350">
        <f t="shared" si="156"/>
        <v>0</v>
      </c>
      <c r="W350">
        <f t="shared" si="157"/>
        <v>0</v>
      </c>
      <c r="X350">
        <f t="shared" si="158"/>
        <v>0</v>
      </c>
      <c r="Y350">
        <f t="shared" si="159"/>
        <v>0</v>
      </c>
      <c r="Z350">
        <f t="shared" si="160"/>
        <v>0</v>
      </c>
      <c r="AA350">
        <f t="shared" si="161"/>
        <v>0</v>
      </c>
      <c r="AB350">
        <f t="shared" si="162"/>
        <v>0</v>
      </c>
      <c r="AC350">
        <f t="shared" si="163"/>
        <v>0</v>
      </c>
      <c r="AD350">
        <f t="shared" si="164"/>
        <v>0</v>
      </c>
      <c r="AE350">
        <f t="shared" si="165"/>
        <v>0</v>
      </c>
      <c r="AF350">
        <f t="shared" si="166"/>
        <v>0</v>
      </c>
      <c r="AG350">
        <f t="shared" si="167"/>
        <v>0</v>
      </c>
      <c r="AH350">
        <f t="shared" si="168"/>
        <v>0</v>
      </c>
      <c r="AI350">
        <f t="shared" si="169"/>
        <v>0</v>
      </c>
      <c r="AJ350">
        <f t="shared" si="170"/>
        <v>0</v>
      </c>
      <c r="AK350">
        <f t="shared" si="171"/>
        <v>0</v>
      </c>
      <c r="AM350">
        <f t="shared" si="172"/>
        <v>0.83399999999999996</v>
      </c>
      <c r="AN350">
        <f t="shared" si="173"/>
        <v>1372140000</v>
      </c>
      <c r="AO350">
        <f t="shared" si="174"/>
        <v>303.8</v>
      </c>
      <c r="AP350">
        <f t="shared" si="175"/>
        <v>17275500</v>
      </c>
      <c r="AQ350">
        <f t="shared" si="176"/>
        <v>228</v>
      </c>
      <c r="AR350">
        <f t="shared" si="177"/>
        <v>227632960</v>
      </c>
      <c r="AS350">
        <f t="shared" si="178"/>
        <v>29.37</v>
      </c>
      <c r="AT350">
        <f t="shared" si="179"/>
        <v>33811500</v>
      </c>
      <c r="AU350">
        <f t="shared" si="180"/>
        <v>159.85</v>
      </c>
      <c r="AV350">
        <f t="shared" si="181"/>
        <v>27574800</v>
      </c>
    </row>
    <row r="351" spans="1:48" x14ac:dyDescent="0.3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  <c r="O351">
        <v>148.15</v>
      </c>
      <c r="P351">
        <v>47891900</v>
      </c>
      <c r="R351">
        <f t="shared" si="152"/>
        <v>0</v>
      </c>
      <c r="S351">
        <f t="shared" si="153"/>
        <v>0</v>
      </c>
      <c r="T351">
        <f t="shared" si="154"/>
        <v>0</v>
      </c>
      <c r="U351">
        <f t="shared" si="155"/>
        <v>0</v>
      </c>
      <c r="V351">
        <f t="shared" si="156"/>
        <v>0</v>
      </c>
      <c r="W351">
        <f t="shared" si="157"/>
        <v>0</v>
      </c>
      <c r="X351">
        <f t="shared" si="158"/>
        <v>0</v>
      </c>
      <c r="Y351">
        <f t="shared" si="159"/>
        <v>0</v>
      </c>
      <c r="Z351">
        <f t="shared" si="160"/>
        <v>0</v>
      </c>
      <c r="AA351">
        <f t="shared" si="161"/>
        <v>0</v>
      </c>
      <c r="AB351">
        <f t="shared" si="162"/>
        <v>0</v>
      </c>
      <c r="AC351">
        <f t="shared" si="163"/>
        <v>0</v>
      </c>
      <c r="AD351">
        <f t="shared" si="164"/>
        <v>0</v>
      </c>
      <c r="AE351">
        <f t="shared" si="165"/>
        <v>0</v>
      </c>
      <c r="AF351">
        <f t="shared" si="166"/>
        <v>0</v>
      </c>
      <c r="AG351">
        <f t="shared" si="167"/>
        <v>0</v>
      </c>
      <c r="AH351">
        <f t="shared" si="168"/>
        <v>0</v>
      </c>
      <c r="AI351">
        <f t="shared" si="169"/>
        <v>0</v>
      </c>
      <c r="AJ351">
        <f t="shared" si="170"/>
        <v>0</v>
      </c>
      <c r="AK351">
        <f t="shared" si="171"/>
        <v>0</v>
      </c>
      <c r="AM351">
        <f t="shared" si="172"/>
        <v>0.82</v>
      </c>
      <c r="AN351">
        <f t="shared" si="173"/>
        <v>1868570000</v>
      </c>
      <c r="AO351">
        <f t="shared" si="174"/>
        <v>292</v>
      </c>
      <c r="AP351">
        <f t="shared" si="175"/>
        <v>20378750</v>
      </c>
      <c r="AQ351">
        <f t="shared" si="176"/>
        <v>221.5</v>
      </c>
      <c r="AR351">
        <f t="shared" si="177"/>
        <v>184347810</v>
      </c>
      <c r="AS351">
        <f t="shared" si="178"/>
        <v>27.704999999999998</v>
      </c>
      <c r="AT351">
        <f t="shared" si="179"/>
        <v>63852300</v>
      </c>
      <c r="AU351">
        <f t="shared" si="180"/>
        <v>148.15</v>
      </c>
      <c r="AV351">
        <f t="shared" si="181"/>
        <v>47891900</v>
      </c>
    </row>
    <row r="352" spans="1:48" x14ac:dyDescent="0.3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  <c r="O352">
        <v>144.35</v>
      </c>
      <c r="P352">
        <v>34426200</v>
      </c>
      <c r="R352">
        <f t="shared" si="152"/>
        <v>0</v>
      </c>
      <c r="S352">
        <f t="shared" si="153"/>
        <v>0</v>
      </c>
      <c r="T352">
        <f t="shared" si="154"/>
        <v>0</v>
      </c>
      <c r="U352">
        <f t="shared" si="155"/>
        <v>0</v>
      </c>
      <c r="V352">
        <f t="shared" si="156"/>
        <v>0</v>
      </c>
      <c r="W352">
        <f t="shared" si="157"/>
        <v>0</v>
      </c>
      <c r="X352">
        <f t="shared" si="158"/>
        <v>0</v>
      </c>
      <c r="Y352">
        <f t="shared" si="159"/>
        <v>0</v>
      </c>
      <c r="Z352">
        <f t="shared" si="160"/>
        <v>0</v>
      </c>
      <c r="AA352">
        <f t="shared" si="161"/>
        <v>0</v>
      </c>
      <c r="AB352">
        <f t="shared" si="162"/>
        <v>0</v>
      </c>
      <c r="AC352">
        <f t="shared" si="163"/>
        <v>0</v>
      </c>
      <c r="AD352">
        <f t="shared" si="164"/>
        <v>0</v>
      </c>
      <c r="AE352">
        <f t="shared" si="165"/>
        <v>0</v>
      </c>
      <c r="AF352">
        <f t="shared" si="166"/>
        <v>0</v>
      </c>
      <c r="AG352">
        <f t="shared" si="167"/>
        <v>0</v>
      </c>
      <c r="AH352">
        <f t="shared" si="168"/>
        <v>0</v>
      </c>
      <c r="AI352">
        <f t="shared" si="169"/>
        <v>0</v>
      </c>
      <c r="AJ352">
        <f t="shared" si="170"/>
        <v>0</v>
      </c>
      <c r="AK352">
        <f t="shared" si="171"/>
        <v>0</v>
      </c>
      <c r="AM352">
        <f t="shared" si="172"/>
        <v>0.80789999999999995</v>
      </c>
      <c r="AN352">
        <f t="shared" si="173"/>
        <v>2023646000</v>
      </c>
      <c r="AO352">
        <f t="shared" si="174"/>
        <v>293.75</v>
      </c>
      <c r="AP352">
        <f t="shared" si="175"/>
        <v>14324600</v>
      </c>
      <c r="AQ352">
        <f t="shared" si="176"/>
        <v>220.89</v>
      </c>
      <c r="AR352">
        <f t="shared" si="177"/>
        <v>162523690</v>
      </c>
      <c r="AS352">
        <f t="shared" si="178"/>
        <v>27.7</v>
      </c>
      <c r="AT352">
        <f t="shared" si="179"/>
        <v>51948200</v>
      </c>
      <c r="AU352">
        <f t="shared" si="180"/>
        <v>144.35</v>
      </c>
      <c r="AV352">
        <f t="shared" si="181"/>
        <v>34426200</v>
      </c>
    </row>
    <row r="353" spans="1:48" x14ac:dyDescent="0.3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  <c r="O353">
        <v>143.6</v>
      </c>
      <c r="P353">
        <v>38209800</v>
      </c>
      <c r="R353">
        <f t="shared" si="152"/>
        <v>0</v>
      </c>
      <c r="S353">
        <f t="shared" si="153"/>
        <v>0</v>
      </c>
      <c r="T353">
        <f t="shared" si="154"/>
        <v>0</v>
      </c>
      <c r="U353">
        <f t="shared" si="155"/>
        <v>0</v>
      </c>
      <c r="V353">
        <f t="shared" si="156"/>
        <v>0</v>
      </c>
      <c r="W353">
        <f t="shared" si="157"/>
        <v>0</v>
      </c>
      <c r="X353">
        <f t="shared" si="158"/>
        <v>0</v>
      </c>
      <c r="Y353">
        <f t="shared" si="159"/>
        <v>0</v>
      </c>
      <c r="Z353">
        <f t="shared" si="160"/>
        <v>0</v>
      </c>
      <c r="AA353">
        <f t="shared" si="161"/>
        <v>0</v>
      </c>
      <c r="AB353">
        <f t="shared" si="162"/>
        <v>0</v>
      </c>
      <c r="AC353">
        <f t="shared" si="163"/>
        <v>0</v>
      </c>
      <c r="AD353">
        <f t="shared" si="164"/>
        <v>0</v>
      </c>
      <c r="AE353">
        <f t="shared" si="165"/>
        <v>0</v>
      </c>
      <c r="AF353">
        <f t="shared" si="166"/>
        <v>0</v>
      </c>
      <c r="AG353">
        <f t="shared" si="167"/>
        <v>0</v>
      </c>
      <c r="AH353">
        <f t="shared" si="168"/>
        <v>0</v>
      </c>
      <c r="AI353">
        <f t="shared" si="169"/>
        <v>0</v>
      </c>
      <c r="AJ353">
        <f t="shared" si="170"/>
        <v>0</v>
      </c>
      <c r="AK353">
        <f t="shared" si="171"/>
        <v>0</v>
      </c>
      <c r="AM353">
        <f t="shared" si="172"/>
        <v>0.82469999999999999</v>
      </c>
      <c r="AN353">
        <f t="shared" si="173"/>
        <v>1777243000</v>
      </c>
      <c r="AO353">
        <f t="shared" si="174"/>
        <v>299.64999999999998</v>
      </c>
      <c r="AP353">
        <f t="shared" si="175"/>
        <v>18993430</v>
      </c>
      <c r="AQ353">
        <f t="shared" si="176"/>
        <v>226.53</v>
      </c>
      <c r="AR353">
        <f t="shared" si="177"/>
        <v>233717430</v>
      </c>
      <c r="AS353">
        <f t="shared" si="178"/>
        <v>28.914999999999999</v>
      </c>
      <c r="AT353">
        <f t="shared" si="179"/>
        <v>58252800</v>
      </c>
      <c r="AU353">
        <f t="shared" si="180"/>
        <v>143.6</v>
      </c>
      <c r="AV353">
        <f t="shared" si="181"/>
        <v>38209800</v>
      </c>
    </row>
    <row r="354" spans="1:48" x14ac:dyDescent="0.3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  <c r="O354">
        <v>138.80000000000001</v>
      </c>
      <c r="P354">
        <v>26705000</v>
      </c>
      <c r="R354">
        <f t="shared" si="152"/>
        <v>0</v>
      </c>
      <c r="S354">
        <f t="shared" si="153"/>
        <v>0</v>
      </c>
      <c r="T354">
        <f t="shared" si="154"/>
        <v>0</v>
      </c>
      <c r="U354">
        <f t="shared" si="155"/>
        <v>0</v>
      </c>
      <c r="V354">
        <f t="shared" si="156"/>
        <v>0</v>
      </c>
      <c r="W354">
        <f t="shared" si="157"/>
        <v>0</v>
      </c>
      <c r="X354">
        <f t="shared" si="158"/>
        <v>0</v>
      </c>
      <c r="Y354">
        <f t="shared" si="159"/>
        <v>0</v>
      </c>
      <c r="Z354">
        <f t="shared" si="160"/>
        <v>0</v>
      </c>
      <c r="AA354">
        <f t="shared" si="161"/>
        <v>0</v>
      </c>
      <c r="AB354">
        <f t="shared" si="162"/>
        <v>0</v>
      </c>
      <c r="AC354">
        <f t="shared" si="163"/>
        <v>0</v>
      </c>
      <c r="AD354">
        <f t="shared" si="164"/>
        <v>0</v>
      </c>
      <c r="AE354">
        <f t="shared" si="165"/>
        <v>0</v>
      </c>
      <c r="AF354">
        <f t="shared" si="166"/>
        <v>0</v>
      </c>
      <c r="AG354">
        <f t="shared" si="167"/>
        <v>0</v>
      </c>
      <c r="AH354">
        <f t="shared" si="168"/>
        <v>0</v>
      </c>
      <c r="AI354">
        <f t="shared" si="169"/>
        <v>0</v>
      </c>
      <c r="AJ354">
        <f t="shared" si="170"/>
        <v>0</v>
      </c>
      <c r="AK354">
        <f t="shared" si="171"/>
        <v>0</v>
      </c>
      <c r="AM354">
        <f t="shared" si="172"/>
        <v>0.7349</v>
      </c>
      <c r="AN354">
        <f t="shared" si="173"/>
        <v>5892457000</v>
      </c>
      <c r="AO354">
        <f t="shared" si="174"/>
        <v>293.75</v>
      </c>
      <c r="AP354">
        <f t="shared" si="175"/>
        <v>16879760</v>
      </c>
      <c r="AQ354">
        <f t="shared" si="176"/>
        <v>221.44</v>
      </c>
      <c r="AR354">
        <f t="shared" si="177"/>
        <v>149889740</v>
      </c>
      <c r="AS354">
        <f t="shared" si="178"/>
        <v>28.234999999999999</v>
      </c>
      <c r="AT354">
        <f t="shared" si="179"/>
        <v>56606200</v>
      </c>
      <c r="AU354">
        <f t="shared" si="180"/>
        <v>138.80000000000001</v>
      </c>
      <c r="AV354">
        <f t="shared" si="181"/>
        <v>26705000</v>
      </c>
    </row>
    <row r="355" spans="1:48" x14ac:dyDescent="0.3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  <c r="O355">
        <v>138.44999999999999</v>
      </c>
      <c r="P355">
        <v>12855900</v>
      </c>
      <c r="R355">
        <f t="shared" si="152"/>
        <v>0</v>
      </c>
      <c r="S355">
        <f t="shared" si="153"/>
        <v>0</v>
      </c>
      <c r="T355">
        <f t="shared" si="154"/>
        <v>0</v>
      </c>
      <c r="U355">
        <f t="shared" si="155"/>
        <v>0</v>
      </c>
      <c r="V355">
        <f t="shared" si="156"/>
        <v>0</v>
      </c>
      <c r="W355">
        <f t="shared" si="157"/>
        <v>0</v>
      </c>
      <c r="X355">
        <f t="shared" si="158"/>
        <v>0</v>
      </c>
      <c r="Y355">
        <f t="shared" si="159"/>
        <v>0</v>
      </c>
      <c r="Z355">
        <f t="shared" si="160"/>
        <v>0</v>
      </c>
      <c r="AA355">
        <f t="shared" si="161"/>
        <v>0</v>
      </c>
      <c r="AB355">
        <f t="shared" si="162"/>
        <v>0</v>
      </c>
      <c r="AC355">
        <f t="shared" si="163"/>
        <v>0</v>
      </c>
      <c r="AD355">
        <f t="shared" si="164"/>
        <v>0</v>
      </c>
      <c r="AE355">
        <f t="shared" si="165"/>
        <v>0</v>
      </c>
      <c r="AF355">
        <f t="shared" si="166"/>
        <v>0</v>
      </c>
      <c r="AG355">
        <f t="shared" si="167"/>
        <v>0</v>
      </c>
      <c r="AH355">
        <f t="shared" si="168"/>
        <v>0</v>
      </c>
      <c r="AI355">
        <f t="shared" si="169"/>
        <v>0</v>
      </c>
      <c r="AJ355">
        <f t="shared" si="170"/>
        <v>0</v>
      </c>
      <c r="AK355">
        <f t="shared" si="171"/>
        <v>0</v>
      </c>
      <c r="AM355">
        <f t="shared" si="172"/>
        <v>0.72889999999999999</v>
      </c>
      <c r="AN355">
        <f t="shared" si="173"/>
        <v>1379736000</v>
      </c>
      <c r="AO355">
        <f t="shared" si="174"/>
        <v>291.5</v>
      </c>
      <c r="AP355">
        <f t="shared" si="175"/>
        <v>10805290</v>
      </c>
      <c r="AQ355">
        <f t="shared" si="176"/>
        <v>225.2</v>
      </c>
      <c r="AR355">
        <f t="shared" si="177"/>
        <v>96493020</v>
      </c>
      <c r="AS355">
        <f t="shared" si="178"/>
        <v>27.89</v>
      </c>
      <c r="AT355">
        <f t="shared" si="179"/>
        <v>26769400</v>
      </c>
      <c r="AU355">
        <f t="shared" si="180"/>
        <v>138.44999999999999</v>
      </c>
      <c r="AV355">
        <f t="shared" si="181"/>
        <v>12855900</v>
      </c>
    </row>
    <row r="356" spans="1:48" x14ac:dyDescent="0.3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  <c r="O356">
        <v>147.30000000000001</v>
      </c>
      <c r="P356">
        <v>18493300</v>
      </c>
      <c r="R356">
        <f t="shared" si="152"/>
        <v>0</v>
      </c>
      <c r="S356">
        <f t="shared" si="153"/>
        <v>0</v>
      </c>
      <c r="T356">
        <f t="shared" si="154"/>
        <v>0</v>
      </c>
      <c r="U356">
        <f t="shared" si="155"/>
        <v>0</v>
      </c>
      <c r="V356">
        <f t="shared" si="156"/>
        <v>0</v>
      </c>
      <c r="W356">
        <f t="shared" si="157"/>
        <v>0</v>
      </c>
      <c r="X356">
        <f t="shared" si="158"/>
        <v>0</v>
      </c>
      <c r="Y356">
        <f t="shared" si="159"/>
        <v>0</v>
      </c>
      <c r="Z356">
        <f t="shared" si="160"/>
        <v>0</v>
      </c>
      <c r="AA356">
        <f t="shared" si="161"/>
        <v>0</v>
      </c>
      <c r="AB356">
        <f t="shared" si="162"/>
        <v>0</v>
      </c>
      <c r="AC356">
        <f t="shared" si="163"/>
        <v>0</v>
      </c>
      <c r="AD356">
        <f t="shared" si="164"/>
        <v>0</v>
      </c>
      <c r="AE356">
        <f t="shared" si="165"/>
        <v>0</v>
      </c>
      <c r="AF356">
        <f t="shared" si="166"/>
        <v>0</v>
      </c>
      <c r="AG356">
        <f t="shared" si="167"/>
        <v>0</v>
      </c>
      <c r="AH356">
        <f t="shared" si="168"/>
        <v>0</v>
      </c>
      <c r="AI356">
        <f t="shared" si="169"/>
        <v>0</v>
      </c>
      <c r="AJ356">
        <f t="shared" si="170"/>
        <v>0</v>
      </c>
      <c r="AK356">
        <f t="shared" si="171"/>
        <v>0</v>
      </c>
      <c r="AM356">
        <f t="shared" si="172"/>
        <v>0.75870000000000004</v>
      </c>
      <c r="AN356">
        <f t="shared" si="173"/>
        <v>861175000</v>
      </c>
      <c r="AO356">
        <f t="shared" si="174"/>
        <v>311.95</v>
      </c>
      <c r="AP356">
        <f t="shared" si="175"/>
        <v>12222400</v>
      </c>
      <c r="AQ356">
        <f t="shared" si="176"/>
        <v>238.6</v>
      </c>
      <c r="AR356">
        <f t="shared" si="177"/>
        <v>119582940</v>
      </c>
      <c r="AS356">
        <f t="shared" si="178"/>
        <v>28.22</v>
      </c>
      <c r="AT356">
        <f t="shared" si="179"/>
        <v>23102800</v>
      </c>
      <c r="AU356">
        <f t="shared" si="180"/>
        <v>147.30000000000001</v>
      </c>
      <c r="AV356">
        <f t="shared" si="181"/>
        <v>18493300</v>
      </c>
    </row>
    <row r="357" spans="1:48" x14ac:dyDescent="0.3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  <c r="O357">
        <v>145.6</v>
      </c>
      <c r="P357">
        <v>28008400</v>
      </c>
      <c r="R357">
        <f t="shared" si="152"/>
        <v>0</v>
      </c>
      <c r="S357">
        <f t="shared" si="153"/>
        <v>0</v>
      </c>
      <c r="T357">
        <f t="shared" si="154"/>
        <v>0</v>
      </c>
      <c r="U357">
        <f t="shared" si="155"/>
        <v>0</v>
      </c>
      <c r="V357">
        <f t="shared" si="156"/>
        <v>0</v>
      </c>
      <c r="W357">
        <f t="shared" si="157"/>
        <v>0</v>
      </c>
      <c r="X357">
        <f t="shared" si="158"/>
        <v>0</v>
      </c>
      <c r="Y357">
        <f t="shared" si="159"/>
        <v>0</v>
      </c>
      <c r="Z357">
        <f t="shared" si="160"/>
        <v>0</v>
      </c>
      <c r="AA357">
        <f t="shared" si="161"/>
        <v>0</v>
      </c>
      <c r="AB357">
        <f t="shared" si="162"/>
        <v>0</v>
      </c>
      <c r="AC357">
        <f t="shared" si="163"/>
        <v>0</v>
      </c>
      <c r="AD357">
        <f t="shared" si="164"/>
        <v>0</v>
      </c>
      <c r="AE357">
        <f t="shared" si="165"/>
        <v>0</v>
      </c>
      <c r="AF357">
        <f t="shared" si="166"/>
        <v>0</v>
      </c>
      <c r="AG357">
        <f t="shared" si="167"/>
        <v>0</v>
      </c>
      <c r="AH357">
        <f t="shared" si="168"/>
        <v>0</v>
      </c>
      <c r="AI357">
        <f t="shared" si="169"/>
        <v>0</v>
      </c>
      <c r="AJ357">
        <f t="shared" si="170"/>
        <v>0</v>
      </c>
      <c r="AK357">
        <f t="shared" si="171"/>
        <v>0</v>
      </c>
      <c r="AM357">
        <f t="shared" si="172"/>
        <v>0.76749999999999996</v>
      </c>
      <c r="AN357">
        <f t="shared" si="173"/>
        <v>1795876000</v>
      </c>
      <c r="AO357">
        <f t="shared" si="174"/>
        <v>324.35000000000002</v>
      </c>
      <c r="AP357">
        <f t="shared" si="175"/>
        <v>20182890</v>
      </c>
      <c r="AQ357">
        <f t="shared" si="176"/>
        <v>237.75</v>
      </c>
      <c r="AR357">
        <f t="shared" si="177"/>
        <v>166460220</v>
      </c>
      <c r="AS357">
        <f t="shared" si="178"/>
        <v>28.8</v>
      </c>
      <c r="AT357">
        <f t="shared" si="179"/>
        <v>50469800</v>
      </c>
      <c r="AU357">
        <f t="shared" si="180"/>
        <v>145.6</v>
      </c>
      <c r="AV357">
        <f t="shared" si="181"/>
        <v>28008400</v>
      </c>
    </row>
    <row r="358" spans="1:48" x14ac:dyDescent="0.3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  <c r="O358">
        <v>138.69999999999999</v>
      </c>
      <c r="P358">
        <v>51488000</v>
      </c>
      <c r="R358">
        <f t="shared" si="152"/>
        <v>0</v>
      </c>
      <c r="S358">
        <f t="shared" si="153"/>
        <v>0</v>
      </c>
      <c r="T358">
        <f t="shared" si="154"/>
        <v>0</v>
      </c>
      <c r="U358">
        <f t="shared" si="155"/>
        <v>0</v>
      </c>
      <c r="V358">
        <f t="shared" si="156"/>
        <v>0</v>
      </c>
      <c r="W358">
        <f t="shared" si="157"/>
        <v>0</v>
      </c>
      <c r="X358">
        <f t="shared" si="158"/>
        <v>0</v>
      </c>
      <c r="Y358">
        <f t="shared" si="159"/>
        <v>0</v>
      </c>
      <c r="Z358">
        <f t="shared" si="160"/>
        <v>0</v>
      </c>
      <c r="AA358">
        <f t="shared" si="161"/>
        <v>0</v>
      </c>
      <c r="AB358">
        <f t="shared" si="162"/>
        <v>0</v>
      </c>
      <c r="AC358">
        <f t="shared" si="163"/>
        <v>0</v>
      </c>
      <c r="AD358">
        <f t="shared" si="164"/>
        <v>0</v>
      </c>
      <c r="AE358">
        <f t="shared" si="165"/>
        <v>0</v>
      </c>
      <c r="AF358">
        <f t="shared" si="166"/>
        <v>0</v>
      </c>
      <c r="AG358">
        <f t="shared" si="167"/>
        <v>0</v>
      </c>
      <c r="AH358">
        <f t="shared" si="168"/>
        <v>0</v>
      </c>
      <c r="AI358">
        <f t="shared" si="169"/>
        <v>0</v>
      </c>
      <c r="AJ358">
        <f t="shared" si="170"/>
        <v>0</v>
      </c>
      <c r="AK358">
        <f t="shared" si="171"/>
        <v>0</v>
      </c>
      <c r="AM358">
        <f t="shared" si="172"/>
        <v>0.78439999999999999</v>
      </c>
      <c r="AN358">
        <f t="shared" si="173"/>
        <v>1993622000</v>
      </c>
      <c r="AO358">
        <f t="shared" si="174"/>
        <v>328</v>
      </c>
      <c r="AP358">
        <f t="shared" si="175"/>
        <v>29394910</v>
      </c>
      <c r="AQ358">
        <f t="shared" si="176"/>
        <v>242.45</v>
      </c>
      <c r="AR358">
        <f t="shared" si="177"/>
        <v>184648940</v>
      </c>
      <c r="AS358">
        <f t="shared" si="178"/>
        <v>30.2</v>
      </c>
      <c r="AT358">
        <f t="shared" si="179"/>
        <v>81258000</v>
      </c>
      <c r="AU358">
        <f t="shared" si="180"/>
        <v>138.69999999999999</v>
      </c>
      <c r="AV358">
        <f t="shared" si="181"/>
        <v>51488000</v>
      </c>
    </row>
    <row r="359" spans="1:48" x14ac:dyDescent="0.3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  <c r="O359">
        <v>134.19999999999999</v>
      </c>
      <c r="P359">
        <v>29148400</v>
      </c>
      <c r="R359">
        <f t="shared" si="152"/>
        <v>0</v>
      </c>
      <c r="S359">
        <f t="shared" si="153"/>
        <v>0</v>
      </c>
      <c r="T359">
        <f t="shared" si="154"/>
        <v>0</v>
      </c>
      <c r="U359">
        <f t="shared" si="155"/>
        <v>0</v>
      </c>
      <c r="V359">
        <f t="shared" si="156"/>
        <v>0</v>
      </c>
      <c r="W359">
        <f t="shared" si="157"/>
        <v>0</v>
      </c>
      <c r="X359">
        <f t="shared" si="158"/>
        <v>0</v>
      </c>
      <c r="Y359">
        <f t="shared" si="159"/>
        <v>0</v>
      </c>
      <c r="Z359">
        <f t="shared" si="160"/>
        <v>0</v>
      </c>
      <c r="AA359">
        <f t="shared" si="161"/>
        <v>0</v>
      </c>
      <c r="AB359">
        <f t="shared" si="162"/>
        <v>0</v>
      </c>
      <c r="AC359">
        <f t="shared" si="163"/>
        <v>0</v>
      </c>
      <c r="AD359">
        <f t="shared" si="164"/>
        <v>0</v>
      </c>
      <c r="AE359">
        <f t="shared" si="165"/>
        <v>0</v>
      </c>
      <c r="AF359">
        <f t="shared" si="166"/>
        <v>0</v>
      </c>
      <c r="AG359">
        <f t="shared" si="167"/>
        <v>0</v>
      </c>
      <c r="AH359">
        <f t="shared" si="168"/>
        <v>0</v>
      </c>
      <c r="AI359">
        <f t="shared" si="169"/>
        <v>0</v>
      </c>
      <c r="AJ359">
        <f t="shared" si="170"/>
        <v>0</v>
      </c>
      <c r="AK359">
        <f t="shared" si="171"/>
        <v>0</v>
      </c>
      <c r="AM359">
        <f t="shared" si="172"/>
        <v>0.76080000000000003</v>
      </c>
      <c r="AN359">
        <f t="shared" si="173"/>
        <v>2751421000</v>
      </c>
      <c r="AO359">
        <f t="shared" si="174"/>
        <v>351.8</v>
      </c>
      <c r="AP359">
        <f t="shared" si="175"/>
        <v>41393810</v>
      </c>
      <c r="AQ359">
        <f t="shared" si="176"/>
        <v>247</v>
      </c>
      <c r="AR359">
        <f t="shared" si="177"/>
        <v>190317810</v>
      </c>
      <c r="AS359">
        <f t="shared" si="178"/>
        <v>30.38</v>
      </c>
      <c r="AT359">
        <f t="shared" si="179"/>
        <v>91225900</v>
      </c>
      <c r="AU359">
        <f t="shared" si="180"/>
        <v>134.19999999999999</v>
      </c>
      <c r="AV359">
        <f t="shared" si="181"/>
        <v>29148400</v>
      </c>
    </row>
    <row r="360" spans="1:48" x14ac:dyDescent="0.3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  <c r="O360">
        <v>133.5</v>
      </c>
      <c r="P360">
        <v>38352100</v>
      </c>
      <c r="R360">
        <f t="shared" si="152"/>
        <v>0</v>
      </c>
      <c r="S360">
        <f t="shared" si="153"/>
        <v>0</v>
      </c>
      <c r="T360">
        <f t="shared" si="154"/>
        <v>0</v>
      </c>
      <c r="U360">
        <f t="shared" si="155"/>
        <v>0</v>
      </c>
      <c r="V360">
        <f t="shared" si="156"/>
        <v>0</v>
      </c>
      <c r="W360">
        <f t="shared" si="157"/>
        <v>0</v>
      </c>
      <c r="X360">
        <f t="shared" si="158"/>
        <v>0</v>
      </c>
      <c r="Y360">
        <f t="shared" si="159"/>
        <v>0</v>
      </c>
      <c r="Z360">
        <f t="shared" si="160"/>
        <v>0</v>
      </c>
      <c r="AA360">
        <f t="shared" si="161"/>
        <v>0</v>
      </c>
      <c r="AB360">
        <f t="shared" si="162"/>
        <v>0</v>
      </c>
      <c r="AC360">
        <f t="shared" si="163"/>
        <v>0</v>
      </c>
      <c r="AD360">
        <f t="shared" si="164"/>
        <v>0</v>
      </c>
      <c r="AE360">
        <f t="shared" si="165"/>
        <v>0</v>
      </c>
      <c r="AF360">
        <f t="shared" si="166"/>
        <v>0</v>
      </c>
      <c r="AG360">
        <f t="shared" si="167"/>
        <v>0</v>
      </c>
      <c r="AH360">
        <f t="shared" si="168"/>
        <v>0</v>
      </c>
      <c r="AI360">
        <f t="shared" si="169"/>
        <v>0</v>
      </c>
      <c r="AJ360">
        <f t="shared" si="170"/>
        <v>0</v>
      </c>
      <c r="AK360">
        <f t="shared" si="171"/>
        <v>0</v>
      </c>
      <c r="AM360">
        <f t="shared" si="172"/>
        <v>0.7278</v>
      </c>
      <c r="AN360">
        <f t="shared" si="173"/>
        <v>3895322000</v>
      </c>
      <c r="AO360">
        <f t="shared" si="174"/>
        <v>339.9</v>
      </c>
      <c r="AP360">
        <f t="shared" si="175"/>
        <v>27506010</v>
      </c>
      <c r="AQ360">
        <f t="shared" si="176"/>
        <v>257.32</v>
      </c>
      <c r="AR360">
        <f t="shared" si="177"/>
        <v>315944620</v>
      </c>
      <c r="AS360">
        <f t="shared" si="178"/>
        <v>28.954999999999998</v>
      </c>
      <c r="AT360">
        <f t="shared" si="179"/>
        <v>83552600</v>
      </c>
      <c r="AU360">
        <f t="shared" si="180"/>
        <v>133.5</v>
      </c>
      <c r="AV360">
        <f t="shared" si="181"/>
        <v>38352100</v>
      </c>
    </row>
    <row r="361" spans="1:48" x14ac:dyDescent="0.3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  <c r="O361">
        <v>139.30000000000001</v>
      </c>
      <c r="P361">
        <v>41010600</v>
      </c>
      <c r="R361">
        <f t="shared" si="152"/>
        <v>0</v>
      </c>
      <c r="S361">
        <f t="shared" si="153"/>
        <v>0</v>
      </c>
      <c r="T361">
        <f t="shared" si="154"/>
        <v>0</v>
      </c>
      <c r="U361">
        <f t="shared" si="155"/>
        <v>0</v>
      </c>
      <c r="V361">
        <f t="shared" si="156"/>
        <v>0</v>
      </c>
      <c r="W361">
        <f t="shared" si="157"/>
        <v>0</v>
      </c>
      <c r="X361">
        <f t="shared" si="158"/>
        <v>0</v>
      </c>
      <c r="Y361">
        <f t="shared" si="159"/>
        <v>0</v>
      </c>
      <c r="Z361">
        <f t="shared" si="160"/>
        <v>0</v>
      </c>
      <c r="AA361">
        <f t="shared" si="161"/>
        <v>0</v>
      </c>
      <c r="AB361">
        <f t="shared" si="162"/>
        <v>0</v>
      </c>
      <c r="AC361">
        <f t="shared" si="163"/>
        <v>0</v>
      </c>
      <c r="AD361">
        <f t="shared" si="164"/>
        <v>0</v>
      </c>
      <c r="AE361">
        <f t="shared" si="165"/>
        <v>0</v>
      </c>
      <c r="AF361">
        <f t="shared" si="166"/>
        <v>0</v>
      </c>
      <c r="AG361">
        <f t="shared" si="167"/>
        <v>0</v>
      </c>
      <c r="AH361">
        <f t="shared" si="168"/>
        <v>0</v>
      </c>
      <c r="AI361">
        <f t="shared" si="169"/>
        <v>0</v>
      </c>
      <c r="AJ361">
        <f t="shared" si="170"/>
        <v>0</v>
      </c>
      <c r="AK361">
        <f t="shared" si="171"/>
        <v>0</v>
      </c>
      <c r="AM361">
        <f t="shared" si="172"/>
        <v>0.73070000000000002</v>
      </c>
      <c r="AN361">
        <f t="shared" si="173"/>
        <v>3075602000</v>
      </c>
      <c r="AO361">
        <f t="shared" si="174"/>
        <v>324.55</v>
      </c>
      <c r="AP361">
        <f t="shared" si="175"/>
        <v>28248480</v>
      </c>
      <c r="AQ361">
        <f t="shared" si="176"/>
        <v>250.11</v>
      </c>
      <c r="AR361">
        <f t="shared" si="177"/>
        <v>303509660</v>
      </c>
      <c r="AS361">
        <f t="shared" si="178"/>
        <v>28.315000000000001</v>
      </c>
      <c r="AT361">
        <f t="shared" si="179"/>
        <v>110452000</v>
      </c>
      <c r="AU361">
        <f t="shared" si="180"/>
        <v>139.30000000000001</v>
      </c>
      <c r="AV361">
        <f t="shared" si="181"/>
        <v>41010600</v>
      </c>
    </row>
    <row r="362" spans="1:48" x14ac:dyDescent="0.3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  <c r="O362">
        <v>137.30000000000001</v>
      </c>
      <c r="P362">
        <v>25371800</v>
      </c>
      <c r="R362">
        <f t="shared" si="152"/>
        <v>0</v>
      </c>
      <c r="S362">
        <f t="shared" si="153"/>
        <v>0</v>
      </c>
      <c r="T362">
        <f t="shared" si="154"/>
        <v>0</v>
      </c>
      <c r="U362">
        <f t="shared" si="155"/>
        <v>0</v>
      </c>
      <c r="V362">
        <f t="shared" si="156"/>
        <v>0</v>
      </c>
      <c r="W362">
        <f t="shared" si="157"/>
        <v>0</v>
      </c>
      <c r="X362">
        <f t="shared" si="158"/>
        <v>0</v>
      </c>
      <c r="Y362">
        <f t="shared" si="159"/>
        <v>0</v>
      </c>
      <c r="Z362">
        <f t="shared" si="160"/>
        <v>0</v>
      </c>
      <c r="AA362">
        <f t="shared" si="161"/>
        <v>0</v>
      </c>
      <c r="AB362">
        <f t="shared" si="162"/>
        <v>0</v>
      </c>
      <c r="AC362">
        <f t="shared" si="163"/>
        <v>0</v>
      </c>
      <c r="AD362">
        <f t="shared" si="164"/>
        <v>0</v>
      </c>
      <c r="AE362">
        <f t="shared" si="165"/>
        <v>0</v>
      </c>
      <c r="AF362">
        <f t="shared" si="166"/>
        <v>0</v>
      </c>
      <c r="AG362">
        <f t="shared" si="167"/>
        <v>0</v>
      </c>
      <c r="AH362">
        <f t="shared" si="168"/>
        <v>0</v>
      </c>
      <c r="AI362">
        <f t="shared" si="169"/>
        <v>0</v>
      </c>
      <c r="AJ362">
        <f t="shared" si="170"/>
        <v>0</v>
      </c>
      <c r="AK362">
        <f t="shared" si="171"/>
        <v>0</v>
      </c>
      <c r="AM362">
        <f t="shared" si="172"/>
        <v>0.76980000000000004</v>
      </c>
      <c r="AN362">
        <f t="shared" si="173"/>
        <v>2387194000</v>
      </c>
      <c r="AO362">
        <f t="shared" si="174"/>
        <v>324.2</v>
      </c>
      <c r="AP362">
        <f t="shared" si="175"/>
        <v>23422490</v>
      </c>
      <c r="AQ362">
        <f t="shared" si="176"/>
        <v>266.99</v>
      </c>
      <c r="AR362">
        <f t="shared" si="177"/>
        <v>258267290</v>
      </c>
      <c r="AS362">
        <f t="shared" si="178"/>
        <v>28.504999999999999</v>
      </c>
      <c r="AT362">
        <f t="shared" si="179"/>
        <v>83158400</v>
      </c>
      <c r="AU362">
        <f t="shared" si="180"/>
        <v>137.30000000000001</v>
      </c>
      <c r="AV362">
        <f t="shared" si="181"/>
        <v>25371800</v>
      </c>
    </row>
    <row r="363" spans="1:48" x14ac:dyDescent="0.3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  <c r="O363">
        <v>140.1</v>
      </c>
      <c r="P363">
        <v>15726600</v>
      </c>
      <c r="R363">
        <f t="shared" si="152"/>
        <v>0</v>
      </c>
      <c r="S363">
        <f t="shared" si="153"/>
        <v>0</v>
      </c>
      <c r="T363">
        <f t="shared" si="154"/>
        <v>0</v>
      </c>
      <c r="U363">
        <f t="shared" si="155"/>
        <v>0</v>
      </c>
      <c r="V363">
        <f t="shared" si="156"/>
        <v>0</v>
      </c>
      <c r="W363">
        <f t="shared" si="157"/>
        <v>0</v>
      </c>
      <c r="X363">
        <f t="shared" si="158"/>
        <v>0</v>
      </c>
      <c r="Y363">
        <f t="shared" si="159"/>
        <v>0</v>
      </c>
      <c r="Z363">
        <f t="shared" si="160"/>
        <v>0</v>
      </c>
      <c r="AA363">
        <f t="shared" si="161"/>
        <v>0</v>
      </c>
      <c r="AB363">
        <f t="shared" si="162"/>
        <v>0</v>
      </c>
      <c r="AC363">
        <f t="shared" si="163"/>
        <v>0</v>
      </c>
      <c r="AD363">
        <f t="shared" si="164"/>
        <v>0</v>
      </c>
      <c r="AE363">
        <f t="shared" si="165"/>
        <v>0</v>
      </c>
      <c r="AF363">
        <f t="shared" si="166"/>
        <v>0</v>
      </c>
      <c r="AG363">
        <f t="shared" si="167"/>
        <v>0</v>
      </c>
      <c r="AH363">
        <f t="shared" si="168"/>
        <v>0</v>
      </c>
      <c r="AI363">
        <f t="shared" si="169"/>
        <v>0</v>
      </c>
      <c r="AJ363">
        <f t="shared" si="170"/>
        <v>0</v>
      </c>
      <c r="AK363">
        <f t="shared" si="171"/>
        <v>0</v>
      </c>
      <c r="AM363">
        <f t="shared" si="172"/>
        <v>0.78100000000000003</v>
      </c>
      <c r="AN363">
        <f t="shared" si="173"/>
        <v>1571455000</v>
      </c>
      <c r="AO363">
        <f t="shared" si="174"/>
        <v>337.3</v>
      </c>
      <c r="AP363">
        <f t="shared" si="175"/>
        <v>12858890</v>
      </c>
      <c r="AQ363">
        <f t="shared" si="176"/>
        <v>277.49</v>
      </c>
      <c r="AR363">
        <f t="shared" si="177"/>
        <v>169856090</v>
      </c>
      <c r="AS363">
        <f t="shared" si="178"/>
        <v>29.2</v>
      </c>
      <c r="AT363">
        <f t="shared" si="179"/>
        <v>43176200</v>
      </c>
      <c r="AU363">
        <f t="shared" si="180"/>
        <v>140.1</v>
      </c>
      <c r="AV363">
        <f t="shared" si="181"/>
        <v>15726600</v>
      </c>
    </row>
    <row r="364" spans="1:48" x14ac:dyDescent="0.3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  <c r="O364">
        <v>152</v>
      </c>
      <c r="P364">
        <v>59908900</v>
      </c>
      <c r="R364">
        <f t="shared" si="152"/>
        <v>0</v>
      </c>
      <c r="S364">
        <f t="shared" si="153"/>
        <v>0</v>
      </c>
      <c r="T364">
        <f t="shared" si="154"/>
        <v>0</v>
      </c>
      <c r="U364">
        <f t="shared" si="155"/>
        <v>0</v>
      </c>
      <c r="V364">
        <f t="shared" si="156"/>
        <v>0</v>
      </c>
      <c r="W364">
        <f t="shared" si="157"/>
        <v>0</v>
      </c>
      <c r="X364">
        <f t="shared" si="158"/>
        <v>0</v>
      </c>
      <c r="Y364">
        <f t="shared" si="159"/>
        <v>0</v>
      </c>
      <c r="Z364">
        <f t="shared" si="160"/>
        <v>0</v>
      </c>
      <c r="AA364">
        <f t="shared" si="161"/>
        <v>0</v>
      </c>
      <c r="AB364">
        <f t="shared" si="162"/>
        <v>0</v>
      </c>
      <c r="AC364">
        <f t="shared" si="163"/>
        <v>0</v>
      </c>
      <c r="AD364">
        <f t="shared" si="164"/>
        <v>0</v>
      </c>
      <c r="AE364">
        <f t="shared" si="165"/>
        <v>0</v>
      </c>
      <c r="AF364">
        <f t="shared" si="166"/>
        <v>0</v>
      </c>
      <c r="AG364">
        <f t="shared" si="167"/>
        <v>0</v>
      </c>
      <c r="AH364">
        <f t="shared" si="168"/>
        <v>0</v>
      </c>
      <c r="AI364">
        <f t="shared" si="169"/>
        <v>1</v>
      </c>
      <c r="AJ364">
        <f t="shared" si="170"/>
        <v>0</v>
      </c>
      <c r="AK364">
        <f t="shared" si="171"/>
        <v>0</v>
      </c>
      <c r="AM364">
        <f t="shared" si="172"/>
        <v>0.7792</v>
      </c>
      <c r="AN364">
        <f t="shared" si="173"/>
        <v>2260164000</v>
      </c>
      <c r="AO364">
        <f t="shared" si="174"/>
        <v>319.5</v>
      </c>
      <c r="AP364">
        <f t="shared" si="175"/>
        <v>20156080</v>
      </c>
      <c r="AQ364">
        <f t="shared" si="176"/>
        <v>273</v>
      </c>
      <c r="AR364">
        <f t="shared" si="177"/>
        <v>245194030</v>
      </c>
      <c r="AS364">
        <f t="shared" si="178"/>
        <v>28.22</v>
      </c>
      <c r="AT364">
        <f t="shared" si="179"/>
        <v>88855300</v>
      </c>
      <c r="AU364">
        <f t="shared" si="180"/>
        <v>152</v>
      </c>
      <c r="AV364">
        <f t="shared" si="181"/>
        <v>51857700</v>
      </c>
    </row>
    <row r="365" spans="1:48" x14ac:dyDescent="0.3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  <c r="O365">
        <v>157.44999999999999</v>
      </c>
      <c r="P365">
        <v>28390200</v>
      </c>
      <c r="R365">
        <f t="shared" si="152"/>
        <v>0</v>
      </c>
      <c r="S365">
        <f t="shared" si="153"/>
        <v>0</v>
      </c>
      <c r="T365">
        <f t="shared" si="154"/>
        <v>0</v>
      </c>
      <c r="U365">
        <f t="shared" si="155"/>
        <v>0</v>
      </c>
      <c r="V365">
        <f t="shared" si="156"/>
        <v>0</v>
      </c>
      <c r="W365">
        <f t="shared" si="157"/>
        <v>0</v>
      </c>
      <c r="X365">
        <f t="shared" si="158"/>
        <v>0</v>
      </c>
      <c r="Y365">
        <f t="shared" si="159"/>
        <v>0</v>
      </c>
      <c r="Z365">
        <f t="shared" si="160"/>
        <v>0</v>
      </c>
      <c r="AA365">
        <f t="shared" si="161"/>
        <v>0</v>
      </c>
      <c r="AB365">
        <f t="shared" si="162"/>
        <v>0</v>
      </c>
      <c r="AC365">
        <f t="shared" si="163"/>
        <v>0</v>
      </c>
      <c r="AD365">
        <f t="shared" si="164"/>
        <v>0</v>
      </c>
      <c r="AE365">
        <f t="shared" si="165"/>
        <v>0</v>
      </c>
      <c r="AF365">
        <f t="shared" si="166"/>
        <v>0</v>
      </c>
      <c r="AG365">
        <f t="shared" si="167"/>
        <v>0</v>
      </c>
      <c r="AH365">
        <f t="shared" si="168"/>
        <v>0</v>
      </c>
      <c r="AI365">
        <f t="shared" si="169"/>
        <v>0</v>
      </c>
      <c r="AJ365">
        <f t="shared" si="170"/>
        <v>0</v>
      </c>
      <c r="AK365">
        <f t="shared" si="171"/>
        <v>0</v>
      </c>
      <c r="AM365">
        <f t="shared" si="172"/>
        <v>0.77890000000000004</v>
      </c>
      <c r="AN365">
        <f t="shared" si="173"/>
        <v>1370273000</v>
      </c>
      <c r="AO365">
        <f t="shared" si="174"/>
        <v>313.25</v>
      </c>
      <c r="AP365">
        <f t="shared" si="175"/>
        <v>13290650</v>
      </c>
      <c r="AQ365">
        <f t="shared" si="176"/>
        <v>274.60000000000002</v>
      </c>
      <c r="AR365">
        <f t="shared" si="177"/>
        <v>150898360</v>
      </c>
      <c r="AS365">
        <f t="shared" si="178"/>
        <v>28.63</v>
      </c>
      <c r="AT365">
        <f t="shared" si="179"/>
        <v>52304200</v>
      </c>
      <c r="AU365">
        <f t="shared" si="180"/>
        <v>157.44999999999999</v>
      </c>
      <c r="AV365">
        <f t="shared" si="181"/>
        <v>28390200</v>
      </c>
    </row>
    <row r="366" spans="1:48" x14ac:dyDescent="0.3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  <c r="O366">
        <v>160.5</v>
      </c>
      <c r="P366">
        <v>51609700</v>
      </c>
      <c r="R366">
        <f t="shared" si="152"/>
        <v>0</v>
      </c>
      <c r="S366">
        <f t="shared" si="153"/>
        <v>0</v>
      </c>
      <c r="T366">
        <f t="shared" si="154"/>
        <v>0</v>
      </c>
      <c r="U366">
        <f t="shared" si="155"/>
        <v>0</v>
      </c>
      <c r="V366">
        <f t="shared" si="156"/>
        <v>0</v>
      </c>
      <c r="W366">
        <f t="shared" si="157"/>
        <v>0</v>
      </c>
      <c r="X366">
        <f t="shared" si="158"/>
        <v>0</v>
      </c>
      <c r="Y366">
        <f t="shared" si="159"/>
        <v>0</v>
      </c>
      <c r="Z366">
        <f t="shared" si="160"/>
        <v>0</v>
      </c>
      <c r="AA366">
        <f t="shared" si="161"/>
        <v>0</v>
      </c>
      <c r="AB366">
        <f t="shared" si="162"/>
        <v>0</v>
      </c>
      <c r="AC366">
        <f t="shared" si="163"/>
        <v>0</v>
      </c>
      <c r="AD366">
        <f t="shared" si="164"/>
        <v>0</v>
      </c>
      <c r="AE366">
        <f t="shared" si="165"/>
        <v>0</v>
      </c>
      <c r="AF366">
        <f t="shared" si="166"/>
        <v>0</v>
      </c>
      <c r="AG366">
        <f t="shared" si="167"/>
        <v>0</v>
      </c>
      <c r="AH366">
        <f t="shared" si="168"/>
        <v>0</v>
      </c>
      <c r="AI366">
        <f t="shared" si="169"/>
        <v>0</v>
      </c>
      <c r="AJ366">
        <f t="shared" si="170"/>
        <v>0</v>
      </c>
      <c r="AK366">
        <f t="shared" si="171"/>
        <v>0</v>
      </c>
      <c r="AM366">
        <f t="shared" si="172"/>
        <v>0.76539999999999997</v>
      </c>
      <c r="AN366">
        <f t="shared" si="173"/>
        <v>1818143000</v>
      </c>
      <c r="AO366">
        <f t="shared" si="174"/>
        <v>319.3</v>
      </c>
      <c r="AP366">
        <f t="shared" si="175"/>
        <v>29672460</v>
      </c>
      <c r="AQ366">
        <f t="shared" si="176"/>
        <v>256.14999999999998</v>
      </c>
      <c r="AR366">
        <f t="shared" si="177"/>
        <v>289826120</v>
      </c>
      <c r="AS366">
        <f t="shared" si="178"/>
        <v>29.41</v>
      </c>
      <c r="AT366">
        <f t="shared" si="179"/>
        <v>104528400</v>
      </c>
      <c r="AU366">
        <f t="shared" si="180"/>
        <v>160.5</v>
      </c>
      <c r="AV366">
        <f t="shared" si="181"/>
        <v>51609700</v>
      </c>
    </row>
    <row r="367" spans="1:48" x14ac:dyDescent="0.3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  <c r="O367">
        <v>158.35</v>
      </c>
      <c r="P367">
        <v>30455700</v>
      </c>
      <c r="R367">
        <f t="shared" si="152"/>
        <v>0</v>
      </c>
      <c r="S367">
        <f t="shared" si="153"/>
        <v>0</v>
      </c>
      <c r="T367">
        <f t="shared" si="154"/>
        <v>0</v>
      </c>
      <c r="U367">
        <f t="shared" si="155"/>
        <v>0</v>
      </c>
      <c r="V367">
        <f t="shared" si="156"/>
        <v>0</v>
      </c>
      <c r="W367">
        <f t="shared" si="157"/>
        <v>0</v>
      </c>
      <c r="X367">
        <f t="shared" si="158"/>
        <v>0</v>
      </c>
      <c r="Y367">
        <f t="shared" si="159"/>
        <v>0</v>
      </c>
      <c r="Z367">
        <f t="shared" si="160"/>
        <v>0</v>
      </c>
      <c r="AA367">
        <f t="shared" si="161"/>
        <v>0</v>
      </c>
      <c r="AB367">
        <f t="shared" si="162"/>
        <v>0</v>
      </c>
      <c r="AC367">
        <f t="shared" si="163"/>
        <v>0</v>
      </c>
      <c r="AD367">
        <f t="shared" si="164"/>
        <v>0</v>
      </c>
      <c r="AE367">
        <f t="shared" si="165"/>
        <v>0</v>
      </c>
      <c r="AF367">
        <f t="shared" si="166"/>
        <v>0</v>
      </c>
      <c r="AG367">
        <f t="shared" si="167"/>
        <v>0</v>
      </c>
      <c r="AH367">
        <f t="shared" si="168"/>
        <v>0</v>
      </c>
      <c r="AI367">
        <f t="shared" si="169"/>
        <v>0</v>
      </c>
      <c r="AJ367">
        <f t="shared" si="170"/>
        <v>0</v>
      </c>
      <c r="AK367">
        <f t="shared" si="171"/>
        <v>0</v>
      </c>
      <c r="AM367">
        <f t="shared" si="172"/>
        <v>0.73399999999999999</v>
      </c>
      <c r="AN367">
        <f t="shared" si="173"/>
        <v>1981898000</v>
      </c>
      <c r="AO367">
        <f t="shared" si="174"/>
        <v>314.5</v>
      </c>
      <c r="AP367">
        <f t="shared" si="175"/>
        <v>25812270</v>
      </c>
      <c r="AQ367">
        <f t="shared" si="176"/>
        <v>262</v>
      </c>
      <c r="AR367">
        <f t="shared" si="177"/>
        <v>276201030</v>
      </c>
      <c r="AS367">
        <f t="shared" si="178"/>
        <v>28.885000000000002</v>
      </c>
      <c r="AT367">
        <f t="shared" si="179"/>
        <v>55357700</v>
      </c>
      <c r="AU367">
        <f t="shared" si="180"/>
        <v>158.35</v>
      </c>
      <c r="AV367">
        <f t="shared" si="181"/>
        <v>30455700</v>
      </c>
    </row>
    <row r="368" spans="1:48" x14ac:dyDescent="0.3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  <c r="O368">
        <v>155.6</v>
      </c>
      <c r="P368">
        <v>19391000</v>
      </c>
      <c r="R368">
        <f t="shared" si="152"/>
        <v>0</v>
      </c>
      <c r="S368">
        <f t="shared" si="153"/>
        <v>0</v>
      </c>
      <c r="T368">
        <f t="shared" si="154"/>
        <v>0</v>
      </c>
      <c r="U368">
        <f t="shared" si="155"/>
        <v>0</v>
      </c>
      <c r="V368">
        <f t="shared" si="156"/>
        <v>0</v>
      </c>
      <c r="W368">
        <f t="shared" si="157"/>
        <v>0</v>
      </c>
      <c r="X368">
        <f t="shared" si="158"/>
        <v>0</v>
      </c>
      <c r="Y368">
        <f t="shared" si="159"/>
        <v>0</v>
      </c>
      <c r="Z368">
        <f t="shared" si="160"/>
        <v>0</v>
      </c>
      <c r="AA368">
        <f t="shared" si="161"/>
        <v>0</v>
      </c>
      <c r="AB368">
        <f t="shared" si="162"/>
        <v>0</v>
      </c>
      <c r="AC368">
        <f t="shared" si="163"/>
        <v>0</v>
      </c>
      <c r="AD368">
        <f t="shared" si="164"/>
        <v>0</v>
      </c>
      <c r="AE368">
        <f t="shared" si="165"/>
        <v>0</v>
      </c>
      <c r="AF368">
        <f t="shared" si="166"/>
        <v>0</v>
      </c>
      <c r="AG368">
        <f t="shared" si="167"/>
        <v>0</v>
      </c>
      <c r="AH368">
        <f t="shared" si="168"/>
        <v>0</v>
      </c>
      <c r="AI368">
        <f t="shared" si="169"/>
        <v>0</v>
      </c>
      <c r="AJ368">
        <f t="shared" si="170"/>
        <v>0</v>
      </c>
      <c r="AK368">
        <f t="shared" si="171"/>
        <v>0</v>
      </c>
      <c r="AM368">
        <f t="shared" si="172"/>
        <v>0.76990000000000003</v>
      </c>
      <c r="AN368">
        <f t="shared" si="173"/>
        <v>3327832000</v>
      </c>
      <c r="AO368">
        <f t="shared" si="174"/>
        <v>313.89999999999998</v>
      </c>
      <c r="AP368">
        <f t="shared" si="175"/>
        <v>14123170</v>
      </c>
      <c r="AQ368">
        <f t="shared" si="176"/>
        <v>253.57</v>
      </c>
      <c r="AR368">
        <f t="shared" si="177"/>
        <v>190043060</v>
      </c>
      <c r="AS368">
        <f t="shared" si="178"/>
        <v>28.37</v>
      </c>
      <c r="AT368">
        <f t="shared" si="179"/>
        <v>64912600</v>
      </c>
      <c r="AU368">
        <f t="shared" si="180"/>
        <v>155.6</v>
      </c>
      <c r="AV368">
        <f t="shared" si="181"/>
        <v>19391000</v>
      </c>
    </row>
    <row r="369" spans="1:48" x14ac:dyDescent="0.3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  <c r="O369">
        <v>157.30000000000001</v>
      </c>
      <c r="P369">
        <v>13098500</v>
      </c>
      <c r="R369">
        <f t="shared" si="152"/>
        <v>0</v>
      </c>
      <c r="S369">
        <f t="shared" si="153"/>
        <v>0</v>
      </c>
      <c r="T369">
        <f t="shared" si="154"/>
        <v>0</v>
      </c>
      <c r="U369">
        <f t="shared" si="155"/>
        <v>0</v>
      </c>
      <c r="V369">
        <f t="shared" si="156"/>
        <v>0</v>
      </c>
      <c r="W369">
        <f t="shared" si="157"/>
        <v>0</v>
      </c>
      <c r="X369">
        <f t="shared" si="158"/>
        <v>0</v>
      </c>
      <c r="Y369">
        <f t="shared" si="159"/>
        <v>0</v>
      </c>
      <c r="Z369">
        <f t="shared" si="160"/>
        <v>0</v>
      </c>
      <c r="AA369">
        <f t="shared" si="161"/>
        <v>0</v>
      </c>
      <c r="AB369">
        <f t="shared" si="162"/>
        <v>0</v>
      </c>
      <c r="AC369">
        <f t="shared" si="163"/>
        <v>0</v>
      </c>
      <c r="AD369">
        <f t="shared" si="164"/>
        <v>0</v>
      </c>
      <c r="AE369">
        <f t="shared" si="165"/>
        <v>0</v>
      </c>
      <c r="AF369">
        <f t="shared" si="166"/>
        <v>0</v>
      </c>
      <c r="AG369">
        <f t="shared" si="167"/>
        <v>0</v>
      </c>
      <c r="AH369">
        <f t="shared" si="168"/>
        <v>0</v>
      </c>
      <c r="AI369">
        <f t="shared" si="169"/>
        <v>0</v>
      </c>
      <c r="AJ369">
        <f t="shared" si="170"/>
        <v>0</v>
      </c>
      <c r="AK369">
        <f t="shared" si="171"/>
        <v>0</v>
      </c>
      <c r="AM369">
        <f t="shared" si="172"/>
        <v>0.75339999999999996</v>
      </c>
      <c r="AN369">
        <f t="shared" si="173"/>
        <v>1943971000</v>
      </c>
      <c r="AO369">
        <f t="shared" si="174"/>
        <v>319.60000000000002</v>
      </c>
      <c r="AP369">
        <f t="shared" si="175"/>
        <v>26491650</v>
      </c>
      <c r="AQ369">
        <f t="shared" si="176"/>
        <v>256.76</v>
      </c>
      <c r="AR369">
        <f t="shared" si="177"/>
        <v>243814500</v>
      </c>
      <c r="AS369">
        <f t="shared" si="178"/>
        <v>28.94</v>
      </c>
      <c r="AT369">
        <f t="shared" si="179"/>
        <v>49743500</v>
      </c>
      <c r="AU369">
        <f t="shared" si="180"/>
        <v>157.30000000000001</v>
      </c>
      <c r="AV369">
        <f t="shared" si="181"/>
        <v>13098500</v>
      </c>
    </row>
    <row r="370" spans="1:48" x14ac:dyDescent="0.3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  <c r="O370">
        <v>144.85</v>
      </c>
      <c r="P370">
        <v>55705600</v>
      </c>
      <c r="R370">
        <f t="shared" si="152"/>
        <v>0</v>
      </c>
      <c r="S370">
        <f t="shared" si="153"/>
        <v>0</v>
      </c>
      <c r="T370">
        <f t="shared" si="154"/>
        <v>0</v>
      </c>
      <c r="U370">
        <f t="shared" si="155"/>
        <v>0</v>
      </c>
      <c r="V370">
        <f t="shared" si="156"/>
        <v>0</v>
      </c>
      <c r="W370">
        <f t="shared" si="157"/>
        <v>1</v>
      </c>
      <c r="X370">
        <f t="shared" si="158"/>
        <v>0</v>
      </c>
      <c r="Y370">
        <f t="shared" si="159"/>
        <v>0</v>
      </c>
      <c r="Z370">
        <f t="shared" si="160"/>
        <v>0</v>
      </c>
      <c r="AA370">
        <f t="shared" si="161"/>
        <v>0</v>
      </c>
      <c r="AB370">
        <f t="shared" si="162"/>
        <v>0</v>
      </c>
      <c r="AC370">
        <f t="shared" si="163"/>
        <v>0</v>
      </c>
      <c r="AD370">
        <f t="shared" si="164"/>
        <v>0</v>
      </c>
      <c r="AE370">
        <f t="shared" si="165"/>
        <v>0</v>
      </c>
      <c r="AF370">
        <f t="shared" si="166"/>
        <v>0</v>
      </c>
      <c r="AG370">
        <f t="shared" si="167"/>
        <v>0</v>
      </c>
      <c r="AH370">
        <f t="shared" si="168"/>
        <v>0</v>
      </c>
      <c r="AI370">
        <f t="shared" si="169"/>
        <v>1</v>
      </c>
      <c r="AJ370">
        <f t="shared" si="170"/>
        <v>0</v>
      </c>
      <c r="AK370">
        <f t="shared" si="171"/>
        <v>0</v>
      </c>
      <c r="AM370">
        <f t="shared" si="172"/>
        <v>0.74299999999999999</v>
      </c>
      <c r="AN370">
        <f t="shared" si="173"/>
        <v>5122423000</v>
      </c>
      <c r="AO370">
        <f t="shared" si="174"/>
        <v>323</v>
      </c>
      <c r="AP370">
        <f t="shared" si="175"/>
        <v>57267875</v>
      </c>
      <c r="AQ370">
        <f t="shared" si="176"/>
        <v>204.7</v>
      </c>
      <c r="AR370">
        <f t="shared" si="177"/>
        <v>911006960</v>
      </c>
      <c r="AS370">
        <f t="shared" si="178"/>
        <v>29.094999999999999</v>
      </c>
      <c r="AT370">
        <f t="shared" si="179"/>
        <v>190361000</v>
      </c>
      <c r="AU370">
        <f t="shared" si="180"/>
        <v>144.85</v>
      </c>
      <c r="AV370">
        <f t="shared" si="181"/>
        <v>51857700</v>
      </c>
    </row>
    <row r="371" spans="1:48" x14ac:dyDescent="0.3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  <c r="O371">
        <v>149.4</v>
      </c>
      <c r="P371">
        <v>17873300</v>
      </c>
      <c r="R371">
        <f t="shared" si="152"/>
        <v>0</v>
      </c>
      <c r="S371">
        <f t="shared" si="153"/>
        <v>0</v>
      </c>
      <c r="T371">
        <f t="shared" si="154"/>
        <v>0</v>
      </c>
      <c r="U371">
        <f t="shared" si="155"/>
        <v>0</v>
      </c>
      <c r="V371">
        <f t="shared" si="156"/>
        <v>0</v>
      </c>
      <c r="W371">
        <f t="shared" si="157"/>
        <v>0</v>
      </c>
      <c r="X371">
        <f t="shared" si="158"/>
        <v>0</v>
      </c>
      <c r="Y371">
        <f t="shared" si="159"/>
        <v>0</v>
      </c>
      <c r="Z371">
        <f t="shared" si="160"/>
        <v>0</v>
      </c>
      <c r="AA371">
        <f t="shared" si="161"/>
        <v>0</v>
      </c>
      <c r="AB371">
        <f t="shared" si="162"/>
        <v>0</v>
      </c>
      <c r="AC371">
        <f t="shared" si="163"/>
        <v>0</v>
      </c>
      <c r="AD371">
        <f t="shared" si="164"/>
        <v>0</v>
      </c>
      <c r="AE371">
        <f t="shared" si="165"/>
        <v>0</v>
      </c>
      <c r="AF371">
        <f t="shared" si="166"/>
        <v>0</v>
      </c>
      <c r="AG371">
        <f t="shared" si="167"/>
        <v>0</v>
      </c>
      <c r="AH371">
        <f t="shared" si="168"/>
        <v>0</v>
      </c>
      <c r="AI371">
        <f t="shared" si="169"/>
        <v>0</v>
      </c>
      <c r="AJ371">
        <f t="shared" si="170"/>
        <v>0</v>
      </c>
      <c r="AK371">
        <f t="shared" si="171"/>
        <v>0</v>
      </c>
      <c r="AM371">
        <f t="shared" si="172"/>
        <v>0.73980000000000001</v>
      </c>
      <c r="AN371">
        <f t="shared" si="173"/>
        <v>2402493000</v>
      </c>
      <c r="AO371">
        <f t="shared" si="174"/>
        <v>338.95</v>
      </c>
      <c r="AP371">
        <f t="shared" si="175"/>
        <v>32441750</v>
      </c>
      <c r="AQ371">
        <f t="shared" si="176"/>
        <v>215.36</v>
      </c>
      <c r="AR371">
        <f t="shared" si="177"/>
        <v>733031350</v>
      </c>
      <c r="AS371">
        <f t="shared" si="178"/>
        <v>29.36</v>
      </c>
      <c r="AT371">
        <f t="shared" si="179"/>
        <v>81776700</v>
      </c>
      <c r="AU371">
        <f t="shared" si="180"/>
        <v>149.4</v>
      </c>
      <c r="AV371">
        <f t="shared" si="181"/>
        <v>17873300</v>
      </c>
    </row>
    <row r="372" spans="1:48" x14ac:dyDescent="0.3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  <c r="O372">
        <v>144.9</v>
      </c>
      <c r="P372">
        <v>19044800</v>
      </c>
      <c r="R372">
        <f t="shared" si="152"/>
        <v>0</v>
      </c>
      <c r="S372">
        <f t="shared" si="153"/>
        <v>0</v>
      </c>
      <c r="T372">
        <f t="shared" si="154"/>
        <v>0</v>
      </c>
      <c r="U372">
        <f t="shared" si="155"/>
        <v>0</v>
      </c>
      <c r="V372">
        <f t="shared" si="156"/>
        <v>0</v>
      </c>
      <c r="W372">
        <f t="shared" si="157"/>
        <v>0</v>
      </c>
      <c r="X372">
        <f t="shared" si="158"/>
        <v>0</v>
      </c>
      <c r="Y372">
        <f t="shared" si="159"/>
        <v>0</v>
      </c>
      <c r="Z372">
        <f t="shared" si="160"/>
        <v>0</v>
      </c>
      <c r="AA372">
        <f t="shared" si="161"/>
        <v>0</v>
      </c>
      <c r="AB372">
        <f t="shared" si="162"/>
        <v>0</v>
      </c>
      <c r="AC372">
        <f t="shared" si="163"/>
        <v>0</v>
      </c>
      <c r="AD372">
        <f t="shared" si="164"/>
        <v>0</v>
      </c>
      <c r="AE372">
        <f t="shared" si="165"/>
        <v>0</v>
      </c>
      <c r="AF372">
        <f t="shared" si="166"/>
        <v>0</v>
      </c>
      <c r="AG372">
        <f t="shared" si="167"/>
        <v>0</v>
      </c>
      <c r="AH372">
        <f t="shared" si="168"/>
        <v>0</v>
      </c>
      <c r="AI372">
        <f t="shared" si="169"/>
        <v>0</v>
      </c>
      <c r="AJ372">
        <f t="shared" si="170"/>
        <v>0</v>
      </c>
      <c r="AK372">
        <f t="shared" si="171"/>
        <v>0</v>
      </c>
      <c r="AM372">
        <f t="shared" si="172"/>
        <v>0.75029999999999997</v>
      </c>
      <c r="AN372">
        <f t="shared" si="173"/>
        <v>1784058000</v>
      </c>
      <c r="AO372">
        <f t="shared" si="174"/>
        <v>381</v>
      </c>
      <c r="AP372">
        <f t="shared" si="175"/>
        <v>55810200</v>
      </c>
      <c r="AQ372">
        <f t="shared" si="176"/>
        <v>224.87</v>
      </c>
      <c r="AR372">
        <f t="shared" si="177"/>
        <v>435250660</v>
      </c>
      <c r="AS372">
        <f t="shared" si="178"/>
        <v>29.555</v>
      </c>
      <c r="AT372">
        <f t="shared" si="179"/>
        <v>67985700</v>
      </c>
      <c r="AU372">
        <f t="shared" si="180"/>
        <v>144.9</v>
      </c>
      <c r="AV372">
        <f t="shared" si="181"/>
        <v>19044800</v>
      </c>
    </row>
    <row r="373" spans="1:48" x14ac:dyDescent="0.3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  <c r="O373">
        <v>141.65</v>
      </c>
      <c r="P373">
        <v>17557000</v>
      </c>
      <c r="R373">
        <f t="shared" si="152"/>
        <v>0</v>
      </c>
      <c r="S373">
        <f t="shared" si="153"/>
        <v>0</v>
      </c>
      <c r="T373">
        <f t="shared" si="154"/>
        <v>0</v>
      </c>
      <c r="U373">
        <f t="shared" si="155"/>
        <v>0</v>
      </c>
      <c r="V373">
        <f t="shared" si="156"/>
        <v>0</v>
      </c>
      <c r="W373">
        <f t="shared" si="157"/>
        <v>0</v>
      </c>
      <c r="X373">
        <f t="shared" si="158"/>
        <v>0</v>
      </c>
      <c r="Y373">
        <f t="shared" si="159"/>
        <v>0</v>
      </c>
      <c r="Z373">
        <f t="shared" si="160"/>
        <v>0</v>
      </c>
      <c r="AA373">
        <f t="shared" si="161"/>
        <v>0</v>
      </c>
      <c r="AB373">
        <f t="shared" si="162"/>
        <v>0</v>
      </c>
      <c r="AC373">
        <f t="shared" si="163"/>
        <v>0</v>
      </c>
      <c r="AD373">
        <f t="shared" si="164"/>
        <v>0</v>
      </c>
      <c r="AE373">
        <f t="shared" si="165"/>
        <v>0</v>
      </c>
      <c r="AF373">
        <f t="shared" si="166"/>
        <v>0</v>
      </c>
      <c r="AG373">
        <f t="shared" si="167"/>
        <v>0</v>
      </c>
      <c r="AH373">
        <f t="shared" si="168"/>
        <v>0</v>
      </c>
      <c r="AI373">
        <f t="shared" si="169"/>
        <v>0</v>
      </c>
      <c r="AJ373">
        <f t="shared" si="170"/>
        <v>0</v>
      </c>
      <c r="AK373">
        <f t="shared" si="171"/>
        <v>0</v>
      </c>
      <c r="AM373">
        <f t="shared" si="172"/>
        <v>0.74399999999999999</v>
      </c>
      <c r="AN373">
        <f t="shared" si="173"/>
        <v>1243807000</v>
      </c>
      <c r="AO373">
        <f t="shared" si="174"/>
        <v>386.75</v>
      </c>
      <c r="AP373">
        <f t="shared" si="175"/>
        <v>31583840</v>
      </c>
      <c r="AQ373">
        <f t="shared" si="176"/>
        <v>228.55</v>
      </c>
      <c r="AR373">
        <f t="shared" si="177"/>
        <v>206811780</v>
      </c>
      <c r="AS373">
        <f t="shared" si="178"/>
        <v>29.405000000000001</v>
      </c>
      <c r="AT373">
        <f t="shared" si="179"/>
        <v>53139700</v>
      </c>
      <c r="AU373">
        <f t="shared" si="180"/>
        <v>141.65</v>
      </c>
      <c r="AV373">
        <f t="shared" si="181"/>
        <v>17557000</v>
      </c>
    </row>
    <row r="374" spans="1:48" x14ac:dyDescent="0.3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  <c r="O374">
        <v>137.5</v>
      </c>
      <c r="P374">
        <v>22703300</v>
      </c>
      <c r="R374">
        <f t="shared" si="152"/>
        <v>0</v>
      </c>
      <c r="S374">
        <f t="shared" si="153"/>
        <v>0</v>
      </c>
      <c r="T374">
        <f t="shared" si="154"/>
        <v>0</v>
      </c>
      <c r="U374">
        <f t="shared" si="155"/>
        <v>0</v>
      </c>
      <c r="V374">
        <f t="shared" si="156"/>
        <v>0</v>
      </c>
      <c r="W374">
        <f t="shared" si="157"/>
        <v>0</v>
      </c>
      <c r="X374">
        <f t="shared" si="158"/>
        <v>0</v>
      </c>
      <c r="Y374">
        <f t="shared" si="159"/>
        <v>0</v>
      </c>
      <c r="Z374">
        <f t="shared" si="160"/>
        <v>0</v>
      </c>
      <c r="AA374">
        <f t="shared" si="161"/>
        <v>0</v>
      </c>
      <c r="AB374">
        <f t="shared" si="162"/>
        <v>0</v>
      </c>
      <c r="AC374">
        <f t="shared" si="163"/>
        <v>0</v>
      </c>
      <c r="AD374">
        <f t="shared" si="164"/>
        <v>0</v>
      </c>
      <c r="AE374">
        <f t="shared" si="165"/>
        <v>0</v>
      </c>
      <c r="AF374">
        <f t="shared" si="166"/>
        <v>0</v>
      </c>
      <c r="AG374">
        <f t="shared" si="167"/>
        <v>0</v>
      </c>
      <c r="AH374">
        <f t="shared" si="168"/>
        <v>0</v>
      </c>
      <c r="AI374">
        <f t="shared" si="169"/>
        <v>0</v>
      </c>
      <c r="AJ374">
        <f t="shared" si="170"/>
        <v>0</v>
      </c>
      <c r="AK374">
        <f t="shared" si="171"/>
        <v>0</v>
      </c>
      <c r="AM374">
        <f t="shared" si="172"/>
        <v>0.745</v>
      </c>
      <c r="AN374">
        <f t="shared" si="173"/>
        <v>1415118000</v>
      </c>
      <c r="AO374">
        <f t="shared" si="174"/>
        <v>401.45</v>
      </c>
      <c r="AP374">
        <f t="shared" si="175"/>
        <v>21265480</v>
      </c>
      <c r="AQ374">
        <f t="shared" si="176"/>
        <v>235.72</v>
      </c>
      <c r="AR374">
        <f t="shared" si="177"/>
        <v>220151290</v>
      </c>
      <c r="AS374">
        <f t="shared" si="178"/>
        <v>29.684999999999999</v>
      </c>
      <c r="AT374">
        <f t="shared" si="179"/>
        <v>48437700</v>
      </c>
      <c r="AU374">
        <f t="shared" si="180"/>
        <v>137.5</v>
      </c>
      <c r="AV374">
        <f t="shared" si="181"/>
        <v>22703300</v>
      </c>
    </row>
    <row r="375" spans="1:48" x14ac:dyDescent="0.3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  <c r="O375">
        <v>136.75</v>
      </c>
      <c r="P375">
        <v>24906000</v>
      </c>
      <c r="R375">
        <f t="shared" si="152"/>
        <v>0</v>
      </c>
      <c r="S375">
        <f t="shared" si="153"/>
        <v>0</v>
      </c>
      <c r="T375">
        <f t="shared" si="154"/>
        <v>0</v>
      </c>
      <c r="U375">
        <f t="shared" si="155"/>
        <v>0</v>
      </c>
      <c r="V375">
        <f t="shared" si="156"/>
        <v>0</v>
      </c>
      <c r="W375">
        <f t="shared" si="157"/>
        <v>0</v>
      </c>
      <c r="X375">
        <f t="shared" si="158"/>
        <v>0</v>
      </c>
      <c r="Y375">
        <f t="shared" si="159"/>
        <v>0</v>
      </c>
      <c r="Z375">
        <f t="shared" si="160"/>
        <v>0</v>
      </c>
      <c r="AA375">
        <f t="shared" si="161"/>
        <v>0</v>
      </c>
      <c r="AB375">
        <f t="shared" si="162"/>
        <v>0</v>
      </c>
      <c r="AC375">
        <f t="shared" si="163"/>
        <v>0</v>
      </c>
      <c r="AD375">
        <f t="shared" si="164"/>
        <v>0</v>
      </c>
      <c r="AE375">
        <f t="shared" si="165"/>
        <v>0</v>
      </c>
      <c r="AF375">
        <f t="shared" si="166"/>
        <v>0</v>
      </c>
      <c r="AG375">
        <f t="shared" si="167"/>
        <v>0</v>
      </c>
      <c r="AH375">
        <f t="shared" si="168"/>
        <v>0</v>
      </c>
      <c r="AI375">
        <f t="shared" si="169"/>
        <v>0</v>
      </c>
      <c r="AJ375">
        <f t="shared" si="170"/>
        <v>0</v>
      </c>
      <c r="AK375">
        <f t="shared" si="171"/>
        <v>0</v>
      </c>
      <c r="AM375">
        <f t="shared" si="172"/>
        <v>0.74339999999999995</v>
      </c>
      <c r="AN375">
        <f t="shared" si="173"/>
        <v>1803352000</v>
      </c>
      <c r="AO375">
        <f t="shared" si="174"/>
        <v>387</v>
      </c>
      <c r="AP375">
        <f t="shared" si="175"/>
        <v>19179580</v>
      </c>
      <c r="AQ375">
        <f t="shared" si="176"/>
        <v>222.2</v>
      </c>
      <c r="AR375">
        <f t="shared" si="177"/>
        <v>261445850</v>
      </c>
      <c r="AS375">
        <f t="shared" si="178"/>
        <v>29.7</v>
      </c>
      <c r="AT375">
        <f t="shared" si="179"/>
        <v>83270300</v>
      </c>
      <c r="AU375">
        <f t="shared" si="180"/>
        <v>136.75</v>
      </c>
      <c r="AV375">
        <f t="shared" si="181"/>
        <v>24906000</v>
      </c>
    </row>
    <row r="376" spans="1:48" x14ac:dyDescent="0.3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  <c r="O376">
        <v>132.19999999999999</v>
      </c>
      <c r="P376">
        <v>17560300</v>
      </c>
      <c r="R376">
        <f t="shared" si="152"/>
        <v>0</v>
      </c>
      <c r="S376">
        <f t="shared" si="153"/>
        <v>0</v>
      </c>
      <c r="T376">
        <f t="shared" si="154"/>
        <v>0</v>
      </c>
      <c r="U376">
        <f t="shared" si="155"/>
        <v>0</v>
      </c>
      <c r="V376">
        <f t="shared" si="156"/>
        <v>0</v>
      </c>
      <c r="W376">
        <f t="shared" si="157"/>
        <v>0</v>
      </c>
      <c r="X376">
        <f t="shared" si="158"/>
        <v>0</v>
      </c>
      <c r="Y376">
        <f t="shared" si="159"/>
        <v>0</v>
      </c>
      <c r="Z376">
        <f t="shared" si="160"/>
        <v>0</v>
      </c>
      <c r="AA376">
        <f t="shared" si="161"/>
        <v>0</v>
      </c>
      <c r="AB376">
        <f t="shared" si="162"/>
        <v>0</v>
      </c>
      <c r="AC376">
        <f t="shared" si="163"/>
        <v>0</v>
      </c>
      <c r="AD376">
        <f t="shared" si="164"/>
        <v>0</v>
      </c>
      <c r="AE376">
        <f t="shared" si="165"/>
        <v>0</v>
      </c>
      <c r="AF376">
        <f t="shared" si="166"/>
        <v>0</v>
      </c>
      <c r="AG376">
        <f t="shared" si="167"/>
        <v>0</v>
      </c>
      <c r="AH376">
        <f t="shared" si="168"/>
        <v>0</v>
      </c>
      <c r="AI376">
        <f t="shared" si="169"/>
        <v>0</v>
      </c>
      <c r="AJ376">
        <f t="shared" si="170"/>
        <v>0</v>
      </c>
      <c r="AK376">
        <f t="shared" si="171"/>
        <v>0</v>
      </c>
      <c r="AM376">
        <f t="shared" si="172"/>
        <v>0.72699999999999998</v>
      </c>
      <c r="AN376">
        <f t="shared" si="173"/>
        <v>1411654000</v>
      </c>
      <c r="AO376">
        <f t="shared" si="174"/>
        <v>378.3</v>
      </c>
      <c r="AP376">
        <f t="shared" si="175"/>
        <v>15998900</v>
      </c>
      <c r="AQ376">
        <f t="shared" si="176"/>
        <v>220</v>
      </c>
      <c r="AR376">
        <f t="shared" si="177"/>
        <v>218158880</v>
      </c>
      <c r="AS376">
        <f t="shared" si="178"/>
        <v>29.135000000000002</v>
      </c>
      <c r="AT376">
        <f t="shared" si="179"/>
        <v>65858300</v>
      </c>
      <c r="AU376">
        <f t="shared" si="180"/>
        <v>132.19999999999999</v>
      </c>
      <c r="AV376">
        <f t="shared" si="181"/>
        <v>17560300</v>
      </c>
    </row>
    <row r="377" spans="1:48" x14ac:dyDescent="0.3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  <c r="O377">
        <v>139.65</v>
      </c>
      <c r="P377">
        <v>38769900</v>
      </c>
      <c r="R377">
        <f t="shared" si="152"/>
        <v>0</v>
      </c>
      <c r="S377">
        <f t="shared" si="153"/>
        <v>0</v>
      </c>
      <c r="T377">
        <f t="shared" si="154"/>
        <v>0</v>
      </c>
      <c r="U377">
        <f t="shared" si="155"/>
        <v>0</v>
      </c>
      <c r="V377">
        <f t="shared" si="156"/>
        <v>0</v>
      </c>
      <c r="W377">
        <f t="shared" si="157"/>
        <v>0</v>
      </c>
      <c r="X377">
        <f t="shared" si="158"/>
        <v>0</v>
      </c>
      <c r="Y377">
        <f t="shared" si="159"/>
        <v>0</v>
      </c>
      <c r="Z377">
        <f t="shared" si="160"/>
        <v>0</v>
      </c>
      <c r="AA377">
        <f t="shared" si="161"/>
        <v>0</v>
      </c>
      <c r="AB377">
        <f t="shared" si="162"/>
        <v>0</v>
      </c>
      <c r="AC377">
        <f t="shared" si="163"/>
        <v>0</v>
      </c>
      <c r="AD377">
        <f t="shared" si="164"/>
        <v>0</v>
      </c>
      <c r="AE377">
        <f t="shared" si="165"/>
        <v>0</v>
      </c>
      <c r="AF377">
        <f t="shared" si="166"/>
        <v>0</v>
      </c>
      <c r="AG377">
        <f t="shared" si="167"/>
        <v>0</v>
      </c>
      <c r="AH377">
        <f t="shared" si="168"/>
        <v>0</v>
      </c>
      <c r="AI377">
        <f t="shared" si="169"/>
        <v>0</v>
      </c>
      <c r="AJ377">
        <f t="shared" si="170"/>
        <v>0</v>
      </c>
      <c r="AK377">
        <f t="shared" si="171"/>
        <v>0</v>
      </c>
      <c r="AM377">
        <f t="shared" si="172"/>
        <v>0.71499999999999997</v>
      </c>
      <c r="AN377">
        <f t="shared" si="173"/>
        <v>2081374000</v>
      </c>
      <c r="AO377">
        <f t="shared" si="174"/>
        <v>382.55</v>
      </c>
      <c r="AP377">
        <f t="shared" si="175"/>
        <v>13493330</v>
      </c>
      <c r="AQ377">
        <f t="shared" si="176"/>
        <v>220</v>
      </c>
      <c r="AR377">
        <f t="shared" si="177"/>
        <v>210498410</v>
      </c>
      <c r="AS377">
        <f t="shared" si="178"/>
        <v>28.86</v>
      </c>
      <c r="AT377">
        <f t="shared" si="179"/>
        <v>86734900</v>
      </c>
      <c r="AU377">
        <f t="shared" si="180"/>
        <v>139.65</v>
      </c>
      <c r="AV377">
        <f t="shared" si="181"/>
        <v>38769900</v>
      </c>
    </row>
    <row r="378" spans="1:48" x14ac:dyDescent="0.3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  <c r="O378">
        <v>144.35</v>
      </c>
      <c r="P378">
        <v>24712100</v>
      </c>
      <c r="R378">
        <f t="shared" si="152"/>
        <v>0</v>
      </c>
      <c r="S378">
        <f t="shared" si="153"/>
        <v>0</v>
      </c>
      <c r="T378">
        <f t="shared" si="154"/>
        <v>0</v>
      </c>
      <c r="U378">
        <f t="shared" si="155"/>
        <v>0</v>
      </c>
      <c r="V378">
        <f t="shared" si="156"/>
        <v>0</v>
      </c>
      <c r="W378">
        <f t="shared" si="157"/>
        <v>0</v>
      </c>
      <c r="X378">
        <f t="shared" si="158"/>
        <v>0</v>
      </c>
      <c r="Y378">
        <f t="shared" si="159"/>
        <v>0</v>
      </c>
      <c r="Z378">
        <f t="shared" si="160"/>
        <v>0</v>
      </c>
      <c r="AA378">
        <f t="shared" si="161"/>
        <v>0</v>
      </c>
      <c r="AB378">
        <f t="shared" si="162"/>
        <v>0</v>
      </c>
      <c r="AC378">
        <f t="shared" si="163"/>
        <v>0</v>
      </c>
      <c r="AD378">
        <f t="shared" si="164"/>
        <v>0</v>
      </c>
      <c r="AE378">
        <f t="shared" si="165"/>
        <v>0</v>
      </c>
      <c r="AF378">
        <f t="shared" si="166"/>
        <v>0</v>
      </c>
      <c r="AG378">
        <f t="shared" si="167"/>
        <v>0</v>
      </c>
      <c r="AH378">
        <f t="shared" si="168"/>
        <v>0</v>
      </c>
      <c r="AI378">
        <f t="shared" si="169"/>
        <v>0</v>
      </c>
      <c r="AJ378">
        <f t="shared" si="170"/>
        <v>0</v>
      </c>
      <c r="AK378">
        <f t="shared" si="171"/>
        <v>0</v>
      </c>
      <c r="AM378">
        <f t="shared" si="172"/>
        <v>0.68979999999999997</v>
      </c>
      <c r="AN378">
        <f t="shared" si="173"/>
        <v>1834491000</v>
      </c>
      <c r="AO378">
        <f t="shared" si="174"/>
        <v>382.15</v>
      </c>
      <c r="AP378">
        <f t="shared" si="175"/>
        <v>33263620</v>
      </c>
      <c r="AQ378">
        <f t="shared" si="176"/>
        <v>212.6</v>
      </c>
      <c r="AR378">
        <f t="shared" si="177"/>
        <v>225652690</v>
      </c>
      <c r="AS378">
        <f t="shared" si="178"/>
        <v>28.535</v>
      </c>
      <c r="AT378">
        <f t="shared" si="179"/>
        <v>58365100</v>
      </c>
      <c r="AU378">
        <f t="shared" si="180"/>
        <v>144.35</v>
      </c>
      <c r="AV378">
        <f t="shared" si="181"/>
        <v>24712100</v>
      </c>
    </row>
    <row r="379" spans="1:48" x14ac:dyDescent="0.3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  <c r="O379">
        <v>140.5</v>
      </c>
      <c r="P379">
        <v>12866600</v>
      </c>
      <c r="R379">
        <f t="shared" si="152"/>
        <v>0</v>
      </c>
      <c r="S379">
        <f t="shared" si="153"/>
        <v>0</v>
      </c>
      <c r="T379">
        <f t="shared" si="154"/>
        <v>0</v>
      </c>
      <c r="U379">
        <f t="shared" si="155"/>
        <v>0</v>
      </c>
      <c r="V379">
        <f t="shared" si="156"/>
        <v>0</v>
      </c>
      <c r="W379">
        <f t="shared" si="157"/>
        <v>0</v>
      </c>
      <c r="X379">
        <f t="shared" si="158"/>
        <v>0</v>
      </c>
      <c r="Y379">
        <f t="shared" si="159"/>
        <v>0</v>
      </c>
      <c r="Z379">
        <f t="shared" si="160"/>
        <v>0</v>
      </c>
      <c r="AA379">
        <f t="shared" si="161"/>
        <v>0</v>
      </c>
      <c r="AB379">
        <f t="shared" si="162"/>
        <v>0</v>
      </c>
      <c r="AC379">
        <f t="shared" si="163"/>
        <v>0</v>
      </c>
      <c r="AD379">
        <f t="shared" si="164"/>
        <v>0</v>
      </c>
      <c r="AE379">
        <f t="shared" si="165"/>
        <v>0</v>
      </c>
      <c r="AF379">
        <f t="shared" si="166"/>
        <v>0</v>
      </c>
      <c r="AG379">
        <f t="shared" si="167"/>
        <v>0</v>
      </c>
      <c r="AH379">
        <f t="shared" si="168"/>
        <v>0</v>
      </c>
      <c r="AI379">
        <f t="shared" si="169"/>
        <v>0</v>
      </c>
      <c r="AJ379">
        <f t="shared" si="170"/>
        <v>0</v>
      </c>
      <c r="AK379">
        <f t="shared" si="171"/>
        <v>0</v>
      </c>
      <c r="AM379">
        <f t="shared" si="172"/>
        <v>0.69120000000000004</v>
      </c>
      <c r="AN379">
        <f t="shared" si="173"/>
        <v>2595014000</v>
      </c>
      <c r="AO379">
        <f t="shared" si="174"/>
        <v>383.25</v>
      </c>
      <c r="AP379">
        <f t="shared" si="175"/>
        <v>11639600</v>
      </c>
      <c r="AQ379">
        <f t="shared" si="176"/>
        <v>209.36</v>
      </c>
      <c r="AR379">
        <f t="shared" si="177"/>
        <v>205662640</v>
      </c>
      <c r="AS379">
        <f t="shared" si="178"/>
        <v>28.26</v>
      </c>
      <c r="AT379">
        <f t="shared" si="179"/>
        <v>63247200</v>
      </c>
      <c r="AU379">
        <f t="shared" si="180"/>
        <v>140.5</v>
      </c>
      <c r="AV379">
        <f t="shared" si="181"/>
        <v>12866600</v>
      </c>
    </row>
    <row r="380" spans="1:48" x14ac:dyDescent="0.3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  <c r="O380">
        <v>140.55000000000001</v>
      </c>
      <c r="P380">
        <v>15259900</v>
      </c>
      <c r="R380">
        <f t="shared" si="152"/>
        <v>0</v>
      </c>
      <c r="S380">
        <f t="shared" si="153"/>
        <v>0</v>
      </c>
      <c r="T380">
        <f t="shared" si="154"/>
        <v>0</v>
      </c>
      <c r="U380">
        <f t="shared" si="155"/>
        <v>0</v>
      </c>
      <c r="V380">
        <f t="shared" si="156"/>
        <v>0</v>
      </c>
      <c r="W380">
        <f t="shared" si="157"/>
        <v>0</v>
      </c>
      <c r="X380">
        <f t="shared" si="158"/>
        <v>0</v>
      </c>
      <c r="Y380">
        <f t="shared" si="159"/>
        <v>0</v>
      </c>
      <c r="Z380">
        <f t="shared" si="160"/>
        <v>0</v>
      </c>
      <c r="AA380">
        <f t="shared" si="161"/>
        <v>0</v>
      </c>
      <c r="AB380">
        <f t="shared" si="162"/>
        <v>0</v>
      </c>
      <c r="AC380">
        <f t="shared" si="163"/>
        <v>0</v>
      </c>
      <c r="AD380">
        <f t="shared" si="164"/>
        <v>0</v>
      </c>
      <c r="AE380">
        <f t="shared" si="165"/>
        <v>0</v>
      </c>
      <c r="AF380">
        <f t="shared" si="166"/>
        <v>0</v>
      </c>
      <c r="AG380">
        <f t="shared" si="167"/>
        <v>0</v>
      </c>
      <c r="AH380">
        <f t="shared" si="168"/>
        <v>0</v>
      </c>
      <c r="AI380">
        <f t="shared" si="169"/>
        <v>0</v>
      </c>
      <c r="AJ380">
        <f t="shared" si="170"/>
        <v>0</v>
      </c>
      <c r="AK380">
        <f t="shared" si="171"/>
        <v>0</v>
      </c>
      <c r="AM380">
        <f t="shared" si="172"/>
        <v>0.68920000000000003</v>
      </c>
      <c r="AN380">
        <f t="shared" si="173"/>
        <v>4216057000</v>
      </c>
      <c r="AO380">
        <f t="shared" si="174"/>
        <v>390.8</v>
      </c>
      <c r="AP380">
        <f t="shared" si="175"/>
        <v>20568350</v>
      </c>
      <c r="AQ380">
        <f t="shared" si="176"/>
        <v>214.43</v>
      </c>
      <c r="AR380">
        <f t="shared" si="177"/>
        <v>298911760</v>
      </c>
      <c r="AS380">
        <f t="shared" si="178"/>
        <v>28.434999999999999</v>
      </c>
      <c r="AT380">
        <f t="shared" si="179"/>
        <v>101087400</v>
      </c>
      <c r="AU380">
        <f t="shared" si="180"/>
        <v>140.55000000000001</v>
      </c>
      <c r="AV380">
        <f t="shared" si="181"/>
        <v>15259900</v>
      </c>
    </row>
    <row r="381" spans="1:48" x14ac:dyDescent="0.3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  <c r="O381">
        <v>139.80000000000001</v>
      </c>
      <c r="P381">
        <v>17060000</v>
      </c>
      <c r="R381">
        <f t="shared" si="152"/>
        <v>0</v>
      </c>
      <c r="S381">
        <f t="shared" si="153"/>
        <v>0</v>
      </c>
      <c r="T381">
        <f t="shared" si="154"/>
        <v>0</v>
      </c>
      <c r="U381">
        <f t="shared" si="155"/>
        <v>0</v>
      </c>
      <c r="V381">
        <f t="shared" si="156"/>
        <v>0</v>
      </c>
      <c r="W381">
        <f t="shared" si="157"/>
        <v>0</v>
      </c>
      <c r="X381">
        <f t="shared" si="158"/>
        <v>0</v>
      </c>
      <c r="Y381">
        <f t="shared" si="159"/>
        <v>0</v>
      </c>
      <c r="Z381">
        <f t="shared" si="160"/>
        <v>0</v>
      </c>
      <c r="AA381">
        <f t="shared" si="161"/>
        <v>0</v>
      </c>
      <c r="AB381">
        <f t="shared" si="162"/>
        <v>0</v>
      </c>
      <c r="AC381">
        <f t="shared" si="163"/>
        <v>0</v>
      </c>
      <c r="AD381">
        <f t="shared" si="164"/>
        <v>0</v>
      </c>
      <c r="AE381">
        <f t="shared" si="165"/>
        <v>0</v>
      </c>
      <c r="AF381">
        <f t="shared" si="166"/>
        <v>0</v>
      </c>
      <c r="AG381">
        <f t="shared" si="167"/>
        <v>0</v>
      </c>
      <c r="AH381">
        <f t="shared" si="168"/>
        <v>0</v>
      </c>
      <c r="AI381">
        <f t="shared" si="169"/>
        <v>0</v>
      </c>
      <c r="AJ381">
        <f t="shared" si="170"/>
        <v>0</v>
      </c>
      <c r="AK381">
        <f t="shared" si="171"/>
        <v>0</v>
      </c>
      <c r="AM381">
        <f t="shared" si="172"/>
        <v>0.67559999999999998</v>
      </c>
      <c r="AN381">
        <f t="shared" si="173"/>
        <v>1899657000</v>
      </c>
      <c r="AO381">
        <f t="shared" si="174"/>
        <v>396.15</v>
      </c>
      <c r="AP381">
        <f t="shared" si="175"/>
        <v>14988570</v>
      </c>
      <c r="AQ381">
        <f t="shared" si="176"/>
        <v>218</v>
      </c>
      <c r="AR381">
        <f t="shared" si="177"/>
        <v>315002820</v>
      </c>
      <c r="AS381">
        <f t="shared" si="178"/>
        <v>28.48</v>
      </c>
      <c r="AT381">
        <f t="shared" si="179"/>
        <v>61468000</v>
      </c>
      <c r="AU381">
        <f t="shared" si="180"/>
        <v>139.80000000000001</v>
      </c>
      <c r="AV381">
        <f t="shared" si="181"/>
        <v>17060000</v>
      </c>
    </row>
    <row r="382" spans="1:48" x14ac:dyDescent="0.3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  <c r="O382">
        <v>129.55000000000001</v>
      </c>
      <c r="P382">
        <v>47620800</v>
      </c>
      <c r="R382">
        <f t="shared" si="152"/>
        <v>0</v>
      </c>
      <c r="S382">
        <f t="shared" si="153"/>
        <v>0</v>
      </c>
      <c r="T382">
        <f t="shared" si="154"/>
        <v>0</v>
      </c>
      <c r="U382">
        <f t="shared" si="155"/>
        <v>0</v>
      </c>
      <c r="V382">
        <f t="shared" si="156"/>
        <v>0</v>
      </c>
      <c r="W382">
        <f t="shared" si="157"/>
        <v>0</v>
      </c>
      <c r="X382">
        <f t="shared" si="158"/>
        <v>0</v>
      </c>
      <c r="Y382">
        <f t="shared" si="159"/>
        <v>0</v>
      </c>
      <c r="Z382">
        <f t="shared" si="160"/>
        <v>0</v>
      </c>
      <c r="AA382">
        <f t="shared" si="161"/>
        <v>0</v>
      </c>
      <c r="AB382">
        <f t="shared" si="162"/>
        <v>0</v>
      </c>
      <c r="AC382">
        <f t="shared" si="163"/>
        <v>0</v>
      </c>
      <c r="AD382">
        <f t="shared" si="164"/>
        <v>0</v>
      </c>
      <c r="AE382">
        <f t="shared" si="165"/>
        <v>0</v>
      </c>
      <c r="AF382">
        <f t="shared" si="166"/>
        <v>0</v>
      </c>
      <c r="AG382">
        <f t="shared" si="167"/>
        <v>0</v>
      </c>
      <c r="AH382">
        <f t="shared" si="168"/>
        <v>0</v>
      </c>
      <c r="AI382">
        <f t="shared" si="169"/>
        <v>0</v>
      </c>
      <c r="AJ382">
        <f t="shared" si="170"/>
        <v>0</v>
      </c>
      <c r="AK382">
        <f t="shared" si="171"/>
        <v>0</v>
      </c>
      <c r="AM382">
        <f t="shared" si="172"/>
        <v>0.68</v>
      </c>
      <c r="AN382">
        <f t="shared" si="173"/>
        <v>1721083000</v>
      </c>
      <c r="AO382">
        <f t="shared" si="174"/>
        <v>403.4</v>
      </c>
      <c r="AP382">
        <f t="shared" si="175"/>
        <v>13000350</v>
      </c>
      <c r="AQ382">
        <f t="shared" si="176"/>
        <v>226.71</v>
      </c>
      <c r="AR382">
        <f t="shared" si="177"/>
        <v>222571770</v>
      </c>
      <c r="AS382">
        <f t="shared" si="178"/>
        <v>28.47</v>
      </c>
      <c r="AT382">
        <f t="shared" si="179"/>
        <v>80183000</v>
      </c>
      <c r="AU382">
        <f t="shared" si="180"/>
        <v>129.55000000000001</v>
      </c>
      <c r="AV382">
        <f t="shared" si="181"/>
        <v>47620800</v>
      </c>
    </row>
    <row r="383" spans="1:48" x14ac:dyDescent="0.3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  <c r="O383">
        <v>123.25</v>
      </c>
      <c r="P383">
        <v>25527300</v>
      </c>
      <c r="R383">
        <f t="shared" si="152"/>
        <v>0</v>
      </c>
      <c r="S383">
        <f t="shared" si="153"/>
        <v>0</v>
      </c>
      <c r="T383">
        <f t="shared" si="154"/>
        <v>0</v>
      </c>
      <c r="U383">
        <f t="shared" si="155"/>
        <v>0</v>
      </c>
      <c r="V383">
        <f t="shared" si="156"/>
        <v>0</v>
      </c>
      <c r="W383">
        <f t="shared" si="157"/>
        <v>0</v>
      </c>
      <c r="X383">
        <f t="shared" si="158"/>
        <v>0</v>
      </c>
      <c r="Y383">
        <f t="shared" si="159"/>
        <v>0</v>
      </c>
      <c r="Z383">
        <f t="shared" si="160"/>
        <v>0</v>
      </c>
      <c r="AA383">
        <f t="shared" si="161"/>
        <v>0</v>
      </c>
      <c r="AB383">
        <f t="shared" si="162"/>
        <v>0</v>
      </c>
      <c r="AC383">
        <f t="shared" si="163"/>
        <v>0</v>
      </c>
      <c r="AD383">
        <f t="shared" si="164"/>
        <v>0</v>
      </c>
      <c r="AE383">
        <f t="shared" si="165"/>
        <v>0</v>
      </c>
      <c r="AF383">
        <f t="shared" si="166"/>
        <v>0</v>
      </c>
      <c r="AG383">
        <f t="shared" si="167"/>
        <v>0</v>
      </c>
      <c r="AH383">
        <f t="shared" si="168"/>
        <v>0</v>
      </c>
      <c r="AI383">
        <f t="shared" si="169"/>
        <v>0</v>
      </c>
      <c r="AJ383">
        <f t="shared" si="170"/>
        <v>0</v>
      </c>
      <c r="AK383">
        <f t="shared" si="171"/>
        <v>0</v>
      </c>
      <c r="AM383">
        <f t="shared" si="172"/>
        <v>0.69099999999999995</v>
      </c>
      <c r="AN383">
        <f t="shared" si="173"/>
        <v>1328163000</v>
      </c>
      <c r="AO383">
        <f t="shared" si="174"/>
        <v>406.9</v>
      </c>
      <c r="AP383">
        <f t="shared" si="175"/>
        <v>18519650</v>
      </c>
      <c r="AQ383">
        <f t="shared" si="176"/>
        <v>229.85</v>
      </c>
      <c r="AR383">
        <f t="shared" si="177"/>
        <v>230581270</v>
      </c>
      <c r="AS383">
        <f t="shared" si="178"/>
        <v>28.9</v>
      </c>
      <c r="AT383">
        <f t="shared" si="179"/>
        <v>81476200</v>
      </c>
      <c r="AU383">
        <f t="shared" si="180"/>
        <v>123.25</v>
      </c>
      <c r="AV383">
        <f t="shared" si="181"/>
        <v>25527300</v>
      </c>
    </row>
    <row r="384" spans="1:48" x14ac:dyDescent="0.3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  <c r="O384">
        <v>121.45</v>
      </c>
      <c r="P384">
        <v>20861200</v>
      </c>
      <c r="R384">
        <f t="shared" si="152"/>
        <v>0</v>
      </c>
      <c r="S384">
        <f t="shared" si="153"/>
        <v>0</v>
      </c>
      <c r="T384">
        <f t="shared" si="154"/>
        <v>0</v>
      </c>
      <c r="U384">
        <f t="shared" si="155"/>
        <v>0</v>
      </c>
      <c r="V384">
        <f t="shared" si="156"/>
        <v>0</v>
      </c>
      <c r="W384">
        <f t="shared" si="157"/>
        <v>0</v>
      </c>
      <c r="X384">
        <f t="shared" si="158"/>
        <v>0</v>
      </c>
      <c r="Y384">
        <f t="shared" si="159"/>
        <v>0</v>
      </c>
      <c r="Z384">
        <f t="shared" si="160"/>
        <v>0</v>
      </c>
      <c r="AA384">
        <f t="shared" si="161"/>
        <v>0</v>
      </c>
      <c r="AB384">
        <f t="shared" si="162"/>
        <v>0</v>
      </c>
      <c r="AC384">
        <f t="shared" si="163"/>
        <v>0</v>
      </c>
      <c r="AD384">
        <f t="shared" si="164"/>
        <v>0</v>
      </c>
      <c r="AE384">
        <f t="shared" si="165"/>
        <v>0</v>
      </c>
      <c r="AF384">
        <f t="shared" si="166"/>
        <v>0</v>
      </c>
      <c r="AG384">
        <f t="shared" si="167"/>
        <v>0</v>
      </c>
      <c r="AH384">
        <f t="shared" si="168"/>
        <v>0</v>
      </c>
      <c r="AI384">
        <f t="shared" si="169"/>
        <v>0</v>
      </c>
      <c r="AJ384">
        <f t="shared" si="170"/>
        <v>0</v>
      </c>
      <c r="AK384">
        <f t="shared" si="171"/>
        <v>0</v>
      </c>
      <c r="AM384">
        <f t="shared" si="172"/>
        <v>0.67930000000000001</v>
      </c>
      <c r="AN384">
        <f t="shared" si="173"/>
        <v>1499206000</v>
      </c>
      <c r="AO384">
        <f t="shared" si="174"/>
        <v>393.25</v>
      </c>
      <c r="AP384">
        <f t="shared" si="175"/>
        <v>12599260</v>
      </c>
      <c r="AQ384">
        <f t="shared" si="176"/>
        <v>204.34</v>
      </c>
      <c r="AR384">
        <f t="shared" si="177"/>
        <v>378930630</v>
      </c>
      <c r="AS384">
        <f t="shared" si="178"/>
        <v>28.465</v>
      </c>
      <c r="AT384">
        <f t="shared" si="179"/>
        <v>56510400</v>
      </c>
      <c r="AU384">
        <f t="shared" si="180"/>
        <v>121.45</v>
      </c>
      <c r="AV384">
        <f t="shared" si="181"/>
        <v>20861200</v>
      </c>
    </row>
    <row r="385" spans="1:48" x14ac:dyDescent="0.3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  <c r="O385">
        <v>122.2</v>
      </c>
      <c r="P385">
        <v>13198900</v>
      </c>
      <c r="R385">
        <f t="shared" si="152"/>
        <v>0</v>
      </c>
      <c r="S385">
        <f t="shared" si="153"/>
        <v>0</v>
      </c>
      <c r="T385">
        <f t="shared" si="154"/>
        <v>0</v>
      </c>
      <c r="U385">
        <f t="shared" si="155"/>
        <v>0</v>
      </c>
      <c r="V385">
        <f t="shared" si="156"/>
        <v>0</v>
      </c>
      <c r="W385">
        <f t="shared" si="157"/>
        <v>0</v>
      </c>
      <c r="X385">
        <f t="shared" si="158"/>
        <v>0</v>
      </c>
      <c r="Y385">
        <f t="shared" si="159"/>
        <v>0</v>
      </c>
      <c r="Z385">
        <f t="shared" si="160"/>
        <v>0</v>
      </c>
      <c r="AA385">
        <f t="shared" si="161"/>
        <v>0</v>
      </c>
      <c r="AB385">
        <f t="shared" si="162"/>
        <v>0</v>
      </c>
      <c r="AC385">
        <f t="shared" si="163"/>
        <v>0</v>
      </c>
      <c r="AD385">
        <f t="shared" si="164"/>
        <v>0</v>
      </c>
      <c r="AE385">
        <f t="shared" si="165"/>
        <v>0</v>
      </c>
      <c r="AF385">
        <f t="shared" si="166"/>
        <v>0</v>
      </c>
      <c r="AG385">
        <f t="shared" si="167"/>
        <v>0</v>
      </c>
      <c r="AH385">
        <f t="shared" si="168"/>
        <v>0</v>
      </c>
      <c r="AI385">
        <f t="shared" si="169"/>
        <v>0</v>
      </c>
      <c r="AJ385">
        <f t="shared" si="170"/>
        <v>0</v>
      </c>
      <c r="AK385">
        <f t="shared" si="171"/>
        <v>0</v>
      </c>
      <c r="AM385">
        <f t="shared" si="172"/>
        <v>0.67379999999999995</v>
      </c>
      <c r="AN385">
        <f t="shared" si="173"/>
        <v>724227000</v>
      </c>
      <c r="AO385">
        <f t="shared" si="174"/>
        <v>403.5</v>
      </c>
      <c r="AP385">
        <f t="shared" si="175"/>
        <v>8428220</v>
      </c>
      <c r="AQ385">
        <f t="shared" si="176"/>
        <v>208.9</v>
      </c>
      <c r="AR385">
        <f t="shared" si="177"/>
        <v>303647640</v>
      </c>
      <c r="AS385">
        <f t="shared" si="178"/>
        <v>28.65</v>
      </c>
      <c r="AT385">
        <f t="shared" si="179"/>
        <v>40870300</v>
      </c>
      <c r="AU385">
        <f t="shared" si="180"/>
        <v>122.2</v>
      </c>
      <c r="AV385">
        <f t="shared" si="181"/>
        <v>13198900</v>
      </c>
    </row>
    <row r="386" spans="1:48" x14ac:dyDescent="0.3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  <c r="O386">
        <v>118.1</v>
      </c>
      <c r="P386">
        <v>24783200</v>
      </c>
      <c r="R386">
        <f t="shared" si="152"/>
        <v>0</v>
      </c>
      <c r="S386">
        <f t="shared" si="153"/>
        <v>0</v>
      </c>
      <c r="T386">
        <f t="shared" si="154"/>
        <v>0</v>
      </c>
      <c r="U386">
        <f t="shared" si="155"/>
        <v>0</v>
      </c>
      <c r="V386">
        <f t="shared" si="156"/>
        <v>0</v>
      </c>
      <c r="W386">
        <f t="shared" si="157"/>
        <v>0</v>
      </c>
      <c r="X386">
        <f t="shared" si="158"/>
        <v>0</v>
      </c>
      <c r="Y386">
        <f t="shared" si="159"/>
        <v>0</v>
      </c>
      <c r="Z386">
        <f t="shared" si="160"/>
        <v>0</v>
      </c>
      <c r="AA386">
        <f t="shared" si="161"/>
        <v>0</v>
      </c>
      <c r="AB386">
        <f t="shared" si="162"/>
        <v>0</v>
      </c>
      <c r="AC386">
        <f t="shared" si="163"/>
        <v>0</v>
      </c>
      <c r="AD386">
        <f t="shared" si="164"/>
        <v>0</v>
      </c>
      <c r="AE386">
        <f t="shared" si="165"/>
        <v>0</v>
      </c>
      <c r="AF386">
        <f t="shared" si="166"/>
        <v>0</v>
      </c>
      <c r="AG386">
        <f t="shared" si="167"/>
        <v>0</v>
      </c>
      <c r="AH386">
        <f t="shared" si="168"/>
        <v>0</v>
      </c>
      <c r="AI386">
        <f t="shared" si="169"/>
        <v>0</v>
      </c>
      <c r="AJ386">
        <f t="shared" si="170"/>
        <v>0</v>
      </c>
      <c r="AK386">
        <f t="shared" si="171"/>
        <v>0</v>
      </c>
      <c r="AM386">
        <f t="shared" si="172"/>
        <v>0.66820000000000002</v>
      </c>
      <c r="AN386">
        <f t="shared" si="173"/>
        <v>1048629000</v>
      </c>
      <c r="AO386">
        <f t="shared" si="174"/>
        <v>411.25</v>
      </c>
      <c r="AP386">
        <f t="shared" si="175"/>
        <v>14353990</v>
      </c>
      <c r="AQ386">
        <f t="shared" si="176"/>
        <v>202.21</v>
      </c>
      <c r="AR386">
        <f t="shared" si="177"/>
        <v>263016630</v>
      </c>
      <c r="AS386">
        <f t="shared" si="178"/>
        <v>29.204999999999998</v>
      </c>
      <c r="AT386">
        <f t="shared" si="179"/>
        <v>65986500</v>
      </c>
      <c r="AU386">
        <f t="shared" si="180"/>
        <v>118.1</v>
      </c>
      <c r="AV386">
        <f t="shared" si="181"/>
        <v>24783200</v>
      </c>
    </row>
    <row r="387" spans="1:48" x14ac:dyDescent="0.3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  <c r="O387">
        <v>105</v>
      </c>
      <c r="P387">
        <v>38787700</v>
      </c>
      <c r="R387">
        <f t="shared" si="152"/>
        <v>0</v>
      </c>
      <c r="S387">
        <f t="shared" si="153"/>
        <v>0</v>
      </c>
      <c r="T387">
        <f t="shared" si="154"/>
        <v>0</v>
      </c>
      <c r="U387">
        <f t="shared" si="155"/>
        <v>0</v>
      </c>
      <c r="V387">
        <f t="shared" si="156"/>
        <v>0</v>
      </c>
      <c r="W387">
        <f t="shared" si="157"/>
        <v>0</v>
      </c>
      <c r="X387">
        <f t="shared" si="158"/>
        <v>0</v>
      </c>
      <c r="Y387">
        <f t="shared" si="159"/>
        <v>0</v>
      </c>
      <c r="Z387">
        <f t="shared" si="160"/>
        <v>0</v>
      </c>
      <c r="AA387">
        <f t="shared" si="161"/>
        <v>0</v>
      </c>
      <c r="AB387">
        <f t="shared" si="162"/>
        <v>0</v>
      </c>
      <c r="AC387">
        <f t="shared" si="163"/>
        <v>0</v>
      </c>
      <c r="AD387">
        <f t="shared" si="164"/>
        <v>0</v>
      </c>
      <c r="AE387">
        <f t="shared" si="165"/>
        <v>0</v>
      </c>
      <c r="AF387">
        <f t="shared" si="166"/>
        <v>0</v>
      </c>
      <c r="AG387">
        <f t="shared" si="167"/>
        <v>0</v>
      </c>
      <c r="AH387">
        <f t="shared" si="168"/>
        <v>0</v>
      </c>
      <c r="AI387">
        <f t="shared" si="169"/>
        <v>0</v>
      </c>
      <c r="AJ387">
        <f t="shared" si="170"/>
        <v>0</v>
      </c>
      <c r="AK387">
        <f t="shared" si="171"/>
        <v>0</v>
      </c>
      <c r="AM387">
        <f t="shared" si="172"/>
        <v>0.63160000000000005</v>
      </c>
      <c r="AN387">
        <f t="shared" si="173"/>
        <v>1583599000</v>
      </c>
      <c r="AO387">
        <f t="shared" si="174"/>
        <v>433.25</v>
      </c>
      <c r="AP387">
        <f t="shared" si="175"/>
        <v>26162110</v>
      </c>
      <c r="AQ387">
        <f t="shared" si="176"/>
        <v>186.15</v>
      </c>
      <c r="AR387">
        <f t="shared" si="177"/>
        <v>528480050</v>
      </c>
      <c r="AS387">
        <f t="shared" si="178"/>
        <v>28.92</v>
      </c>
      <c r="AT387">
        <f t="shared" si="179"/>
        <v>67126900</v>
      </c>
      <c r="AU387">
        <f t="shared" si="180"/>
        <v>105</v>
      </c>
      <c r="AV387">
        <f t="shared" si="181"/>
        <v>38787700</v>
      </c>
    </row>
    <row r="388" spans="1:48" x14ac:dyDescent="0.3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  <c r="O388">
        <v>109</v>
      </c>
      <c r="P388">
        <v>28739800</v>
      </c>
      <c r="R388">
        <f t="shared" si="152"/>
        <v>0</v>
      </c>
      <c r="S388">
        <f t="shared" si="153"/>
        <v>0</v>
      </c>
      <c r="T388">
        <f t="shared" si="154"/>
        <v>0</v>
      </c>
      <c r="U388">
        <f t="shared" si="155"/>
        <v>0</v>
      </c>
      <c r="V388">
        <f t="shared" si="156"/>
        <v>0</v>
      </c>
      <c r="W388">
        <f t="shared" si="157"/>
        <v>0</v>
      </c>
      <c r="X388">
        <f t="shared" si="158"/>
        <v>0</v>
      </c>
      <c r="Y388">
        <f t="shared" si="159"/>
        <v>0</v>
      </c>
      <c r="Z388">
        <f t="shared" si="160"/>
        <v>0</v>
      </c>
      <c r="AA388">
        <f t="shared" si="161"/>
        <v>0</v>
      </c>
      <c r="AB388">
        <f t="shared" si="162"/>
        <v>0</v>
      </c>
      <c r="AC388">
        <f t="shared" si="163"/>
        <v>0</v>
      </c>
      <c r="AD388">
        <f t="shared" si="164"/>
        <v>0</v>
      </c>
      <c r="AE388">
        <f t="shared" si="165"/>
        <v>0</v>
      </c>
      <c r="AF388">
        <f t="shared" si="166"/>
        <v>0</v>
      </c>
      <c r="AG388">
        <f t="shared" si="167"/>
        <v>0</v>
      </c>
      <c r="AH388">
        <f t="shared" si="168"/>
        <v>0</v>
      </c>
      <c r="AI388">
        <f t="shared" si="169"/>
        <v>0</v>
      </c>
      <c r="AJ388">
        <f t="shared" si="170"/>
        <v>0</v>
      </c>
      <c r="AK388">
        <f t="shared" si="171"/>
        <v>0</v>
      </c>
      <c r="AM388">
        <f t="shared" si="172"/>
        <v>0.62460000000000004</v>
      </c>
      <c r="AN388">
        <f t="shared" si="173"/>
        <v>1499437000</v>
      </c>
      <c r="AO388">
        <f t="shared" si="174"/>
        <v>425.8</v>
      </c>
      <c r="AP388">
        <f t="shared" si="175"/>
        <v>14902800</v>
      </c>
      <c r="AQ388">
        <f t="shared" si="176"/>
        <v>189.55</v>
      </c>
      <c r="AR388">
        <f t="shared" si="177"/>
        <v>366397820</v>
      </c>
      <c r="AS388">
        <f t="shared" si="178"/>
        <v>27.704999999999998</v>
      </c>
      <c r="AT388">
        <f t="shared" si="179"/>
        <v>88764700</v>
      </c>
      <c r="AU388">
        <f t="shared" si="180"/>
        <v>109</v>
      </c>
      <c r="AV388">
        <f t="shared" si="181"/>
        <v>28739800</v>
      </c>
    </row>
    <row r="389" spans="1:48" x14ac:dyDescent="0.3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  <c r="O389">
        <v>104.45</v>
      </c>
      <c r="P389">
        <v>12889800</v>
      </c>
      <c r="R389">
        <f t="shared" si="152"/>
        <v>0</v>
      </c>
      <c r="S389">
        <f t="shared" si="153"/>
        <v>0</v>
      </c>
      <c r="T389">
        <f t="shared" si="154"/>
        <v>0</v>
      </c>
      <c r="U389">
        <f t="shared" si="155"/>
        <v>0</v>
      </c>
      <c r="V389">
        <f t="shared" si="156"/>
        <v>0</v>
      </c>
      <c r="W389">
        <f t="shared" si="157"/>
        <v>0</v>
      </c>
      <c r="X389">
        <f t="shared" si="158"/>
        <v>0</v>
      </c>
      <c r="Y389">
        <f t="shared" si="159"/>
        <v>0</v>
      </c>
      <c r="Z389">
        <f t="shared" si="160"/>
        <v>0</v>
      </c>
      <c r="AA389">
        <f t="shared" si="161"/>
        <v>0</v>
      </c>
      <c r="AB389">
        <f t="shared" si="162"/>
        <v>0</v>
      </c>
      <c r="AC389">
        <f t="shared" si="163"/>
        <v>0</v>
      </c>
      <c r="AD389">
        <f t="shared" si="164"/>
        <v>0</v>
      </c>
      <c r="AE389">
        <f t="shared" si="165"/>
        <v>0</v>
      </c>
      <c r="AF389">
        <f t="shared" si="166"/>
        <v>0</v>
      </c>
      <c r="AG389">
        <f t="shared" si="167"/>
        <v>0</v>
      </c>
      <c r="AH389">
        <f t="shared" si="168"/>
        <v>0</v>
      </c>
      <c r="AI389">
        <f t="shared" si="169"/>
        <v>0</v>
      </c>
      <c r="AJ389">
        <f t="shared" si="170"/>
        <v>0</v>
      </c>
      <c r="AK389">
        <f t="shared" si="171"/>
        <v>0</v>
      </c>
      <c r="AM389">
        <f t="shared" si="172"/>
        <v>0.62329999999999997</v>
      </c>
      <c r="AN389">
        <f t="shared" si="173"/>
        <v>1195846000</v>
      </c>
      <c r="AO389">
        <f t="shared" si="174"/>
        <v>428.1</v>
      </c>
      <c r="AP389">
        <f t="shared" si="175"/>
        <v>11142290</v>
      </c>
      <c r="AQ389">
        <f t="shared" si="176"/>
        <v>180.39</v>
      </c>
      <c r="AR389">
        <f t="shared" si="177"/>
        <v>436374490</v>
      </c>
      <c r="AS389">
        <f t="shared" si="178"/>
        <v>28.31</v>
      </c>
      <c r="AT389">
        <f t="shared" si="179"/>
        <v>58435600</v>
      </c>
      <c r="AU389">
        <f t="shared" si="180"/>
        <v>104.45</v>
      </c>
      <c r="AV389">
        <f t="shared" si="181"/>
        <v>12889800</v>
      </c>
    </row>
    <row r="390" spans="1:48" x14ac:dyDescent="0.3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  <c r="O390">
        <v>115.5</v>
      </c>
      <c r="P390">
        <v>28164700</v>
      </c>
      <c r="R390">
        <f t="shared" si="152"/>
        <v>0</v>
      </c>
      <c r="S390">
        <f t="shared" si="153"/>
        <v>0</v>
      </c>
      <c r="T390">
        <f t="shared" si="154"/>
        <v>0</v>
      </c>
      <c r="U390">
        <f t="shared" si="155"/>
        <v>0</v>
      </c>
      <c r="V390">
        <f t="shared" si="156"/>
        <v>0</v>
      </c>
      <c r="W390">
        <f t="shared" si="157"/>
        <v>0</v>
      </c>
      <c r="X390">
        <f t="shared" si="158"/>
        <v>0</v>
      </c>
      <c r="Y390">
        <f t="shared" si="159"/>
        <v>0</v>
      </c>
      <c r="Z390">
        <f t="shared" si="160"/>
        <v>0</v>
      </c>
      <c r="AA390">
        <f t="shared" si="161"/>
        <v>0</v>
      </c>
      <c r="AB390">
        <f t="shared" si="162"/>
        <v>0</v>
      </c>
      <c r="AC390">
        <f t="shared" si="163"/>
        <v>0</v>
      </c>
      <c r="AD390">
        <f t="shared" si="164"/>
        <v>0</v>
      </c>
      <c r="AE390">
        <f t="shared" si="165"/>
        <v>0</v>
      </c>
      <c r="AF390">
        <f t="shared" si="166"/>
        <v>0</v>
      </c>
      <c r="AG390">
        <f t="shared" si="167"/>
        <v>0</v>
      </c>
      <c r="AH390">
        <f t="shared" si="168"/>
        <v>0</v>
      </c>
      <c r="AI390">
        <f t="shared" si="169"/>
        <v>0</v>
      </c>
      <c r="AJ390">
        <f t="shared" si="170"/>
        <v>0</v>
      </c>
      <c r="AK390">
        <f t="shared" si="171"/>
        <v>0</v>
      </c>
      <c r="AM390">
        <f t="shared" si="172"/>
        <v>0.63690000000000002</v>
      </c>
      <c r="AN390">
        <f t="shared" si="173"/>
        <v>1799136000</v>
      </c>
      <c r="AO390">
        <f t="shared" si="174"/>
        <v>435.7</v>
      </c>
      <c r="AP390">
        <f t="shared" si="175"/>
        <v>11769710</v>
      </c>
      <c r="AQ390">
        <f t="shared" si="176"/>
        <v>182</v>
      </c>
      <c r="AR390">
        <f t="shared" si="177"/>
        <v>270138970</v>
      </c>
      <c r="AS390">
        <f t="shared" si="178"/>
        <v>28.74</v>
      </c>
      <c r="AT390">
        <f t="shared" si="179"/>
        <v>62968800</v>
      </c>
      <c r="AU390">
        <f t="shared" si="180"/>
        <v>115.5</v>
      </c>
      <c r="AV390">
        <f t="shared" si="181"/>
        <v>28164700</v>
      </c>
    </row>
    <row r="391" spans="1:48" x14ac:dyDescent="0.3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  <c r="O391">
        <v>108.55</v>
      </c>
      <c r="P391">
        <v>10477900</v>
      </c>
      <c r="R391">
        <f t="shared" si="152"/>
        <v>0</v>
      </c>
      <c r="S391">
        <f t="shared" si="153"/>
        <v>0</v>
      </c>
      <c r="T391">
        <f t="shared" si="154"/>
        <v>0</v>
      </c>
      <c r="U391">
        <f t="shared" si="155"/>
        <v>0</v>
      </c>
      <c r="V391">
        <f t="shared" si="156"/>
        <v>0</v>
      </c>
      <c r="W391">
        <f t="shared" si="157"/>
        <v>0</v>
      </c>
      <c r="X391">
        <f t="shared" si="158"/>
        <v>0</v>
      </c>
      <c r="Y391">
        <f t="shared" si="159"/>
        <v>0</v>
      </c>
      <c r="Z391">
        <f t="shared" si="160"/>
        <v>0</v>
      </c>
      <c r="AA391">
        <f t="shared" si="161"/>
        <v>0</v>
      </c>
      <c r="AB391">
        <f t="shared" si="162"/>
        <v>0</v>
      </c>
      <c r="AC391">
        <f t="shared" si="163"/>
        <v>0</v>
      </c>
      <c r="AD391">
        <f t="shared" si="164"/>
        <v>0</v>
      </c>
      <c r="AE391">
        <f t="shared" si="165"/>
        <v>0</v>
      </c>
      <c r="AF391">
        <f t="shared" si="166"/>
        <v>0</v>
      </c>
      <c r="AG391">
        <f t="shared" si="167"/>
        <v>0</v>
      </c>
      <c r="AH391">
        <f t="shared" si="168"/>
        <v>0</v>
      </c>
      <c r="AI391">
        <f t="shared" si="169"/>
        <v>0</v>
      </c>
      <c r="AJ391">
        <f t="shared" si="170"/>
        <v>0</v>
      </c>
      <c r="AK391">
        <f t="shared" si="171"/>
        <v>0</v>
      </c>
      <c r="AM391">
        <f t="shared" si="172"/>
        <v>0.62029999999999996</v>
      </c>
      <c r="AN391">
        <f t="shared" si="173"/>
        <v>1302045000</v>
      </c>
      <c r="AO391">
        <f t="shared" si="174"/>
        <v>439.55</v>
      </c>
      <c r="AP391">
        <f t="shared" si="175"/>
        <v>7909780</v>
      </c>
      <c r="AQ391">
        <f t="shared" si="176"/>
        <v>174.9</v>
      </c>
      <c r="AR391">
        <f t="shared" si="177"/>
        <v>249754030</v>
      </c>
      <c r="AS391">
        <f t="shared" si="178"/>
        <v>27.7</v>
      </c>
      <c r="AT391">
        <f t="shared" si="179"/>
        <v>54947100</v>
      </c>
      <c r="AU391">
        <f t="shared" si="180"/>
        <v>108.55</v>
      </c>
      <c r="AV391">
        <f t="shared" si="181"/>
        <v>10477900</v>
      </c>
    </row>
    <row r="392" spans="1:48" x14ac:dyDescent="0.3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  <c r="O392">
        <v>105.75</v>
      </c>
      <c r="P392">
        <v>16971100</v>
      </c>
      <c r="R392">
        <f t="shared" si="152"/>
        <v>0</v>
      </c>
      <c r="S392">
        <f t="shared" si="153"/>
        <v>0</v>
      </c>
      <c r="T392">
        <f t="shared" si="154"/>
        <v>0</v>
      </c>
      <c r="U392">
        <f t="shared" si="155"/>
        <v>0</v>
      </c>
      <c r="V392">
        <f t="shared" si="156"/>
        <v>0</v>
      </c>
      <c r="W392">
        <f t="shared" si="157"/>
        <v>0</v>
      </c>
      <c r="X392">
        <f t="shared" si="158"/>
        <v>0</v>
      </c>
      <c r="Y392">
        <f t="shared" si="159"/>
        <v>0</v>
      </c>
      <c r="Z392">
        <f t="shared" si="160"/>
        <v>0</v>
      </c>
      <c r="AA392">
        <f t="shared" si="161"/>
        <v>0</v>
      </c>
      <c r="AB392">
        <f t="shared" si="162"/>
        <v>0</v>
      </c>
      <c r="AC392">
        <f t="shared" si="163"/>
        <v>0</v>
      </c>
      <c r="AD392">
        <f t="shared" si="164"/>
        <v>0</v>
      </c>
      <c r="AE392">
        <f t="shared" si="165"/>
        <v>0</v>
      </c>
      <c r="AF392">
        <f t="shared" si="166"/>
        <v>0</v>
      </c>
      <c r="AG392">
        <f t="shared" si="167"/>
        <v>0</v>
      </c>
      <c r="AH392">
        <f t="shared" si="168"/>
        <v>0</v>
      </c>
      <c r="AI392">
        <f t="shared" si="169"/>
        <v>0</v>
      </c>
      <c r="AJ392">
        <f t="shared" si="170"/>
        <v>0</v>
      </c>
      <c r="AK392">
        <f t="shared" si="171"/>
        <v>0</v>
      </c>
      <c r="AM392">
        <f t="shared" si="172"/>
        <v>0.62429999999999997</v>
      </c>
      <c r="AN392">
        <f t="shared" si="173"/>
        <v>2170328000</v>
      </c>
      <c r="AO392">
        <f t="shared" si="174"/>
        <v>441.35</v>
      </c>
      <c r="AP392">
        <f t="shared" si="175"/>
        <v>12360690</v>
      </c>
      <c r="AQ392">
        <f t="shared" si="176"/>
        <v>188.71</v>
      </c>
      <c r="AR392">
        <f t="shared" si="177"/>
        <v>586678510</v>
      </c>
      <c r="AS392">
        <f t="shared" si="178"/>
        <v>27.504999999999999</v>
      </c>
      <c r="AT392">
        <f t="shared" si="179"/>
        <v>57597500</v>
      </c>
      <c r="AU392">
        <f t="shared" si="180"/>
        <v>105.75</v>
      </c>
      <c r="AV392">
        <f t="shared" si="181"/>
        <v>16971100</v>
      </c>
    </row>
    <row r="393" spans="1:48" x14ac:dyDescent="0.3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  <c r="O393">
        <v>111</v>
      </c>
      <c r="P393">
        <v>24030400</v>
      </c>
      <c r="R393">
        <f t="shared" si="152"/>
        <v>0</v>
      </c>
      <c r="S393">
        <f t="shared" si="153"/>
        <v>0</v>
      </c>
      <c r="T393">
        <f t="shared" si="154"/>
        <v>0</v>
      </c>
      <c r="U393">
        <f t="shared" si="155"/>
        <v>0</v>
      </c>
      <c r="V393">
        <f t="shared" si="156"/>
        <v>0</v>
      </c>
      <c r="W393">
        <f t="shared" si="157"/>
        <v>0</v>
      </c>
      <c r="X393">
        <f t="shared" si="158"/>
        <v>0</v>
      </c>
      <c r="Y393">
        <f t="shared" si="159"/>
        <v>0</v>
      </c>
      <c r="Z393">
        <f t="shared" si="160"/>
        <v>0</v>
      </c>
      <c r="AA393">
        <f t="shared" si="161"/>
        <v>0</v>
      </c>
      <c r="AB393">
        <f t="shared" si="162"/>
        <v>0</v>
      </c>
      <c r="AC393">
        <f t="shared" si="163"/>
        <v>0</v>
      </c>
      <c r="AD393">
        <f t="shared" si="164"/>
        <v>0</v>
      </c>
      <c r="AE393">
        <f t="shared" si="165"/>
        <v>0</v>
      </c>
      <c r="AF393">
        <f t="shared" si="166"/>
        <v>0</v>
      </c>
      <c r="AG393">
        <f t="shared" si="167"/>
        <v>0</v>
      </c>
      <c r="AH393">
        <f t="shared" si="168"/>
        <v>0</v>
      </c>
      <c r="AI393">
        <f t="shared" si="169"/>
        <v>0</v>
      </c>
      <c r="AJ393">
        <f t="shared" si="170"/>
        <v>0</v>
      </c>
      <c r="AK393">
        <f t="shared" si="171"/>
        <v>0</v>
      </c>
      <c r="AM393">
        <f t="shared" si="172"/>
        <v>0.62190000000000001</v>
      </c>
      <c r="AN393">
        <f t="shared" si="173"/>
        <v>3725367000</v>
      </c>
      <c r="AO393">
        <f t="shared" si="174"/>
        <v>440.4</v>
      </c>
      <c r="AP393">
        <f t="shared" si="175"/>
        <v>17374420</v>
      </c>
      <c r="AQ393">
        <f t="shared" si="176"/>
        <v>193.44</v>
      </c>
      <c r="AR393">
        <f t="shared" si="177"/>
        <v>453045180</v>
      </c>
      <c r="AS393">
        <f t="shared" si="178"/>
        <v>27.094999999999999</v>
      </c>
      <c r="AT393">
        <f t="shared" si="179"/>
        <v>147865400</v>
      </c>
      <c r="AU393">
        <f t="shared" si="180"/>
        <v>111</v>
      </c>
      <c r="AV393">
        <f t="shared" si="181"/>
        <v>24030400</v>
      </c>
    </row>
    <row r="394" spans="1:48" x14ac:dyDescent="0.3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  <c r="O394">
        <v>106.55</v>
      </c>
      <c r="P394">
        <v>16812800</v>
      </c>
      <c r="R394">
        <f t="shared" si="152"/>
        <v>0</v>
      </c>
      <c r="S394">
        <f t="shared" si="153"/>
        <v>0</v>
      </c>
      <c r="T394">
        <f t="shared" si="154"/>
        <v>0</v>
      </c>
      <c r="U394">
        <f t="shared" si="155"/>
        <v>0</v>
      </c>
      <c r="V394">
        <f t="shared" si="156"/>
        <v>0</v>
      </c>
      <c r="W394">
        <f t="shared" si="157"/>
        <v>0</v>
      </c>
      <c r="X394">
        <f t="shared" si="158"/>
        <v>0</v>
      </c>
      <c r="Y394">
        <f t="shared" si="159"/>
        <v>0</v>
      </c>
      <c r="Z394">
        <f t="shared" si="160"/>
        <v>0</v>
      </c>
      <c r="AA394">
        <f t="shared" si="161"/>
        <v>0</v>
      </c>
      <c r="AB394">
        <f t="shared" si="162"/>
        <v>0</v>
      </c>
      <c r="AC394">
        <f t="shared" si="163"/>
        <v>0</v>
      </c>
      <c r="AD394">
        <f t="shared" si="164"/>
        <v>0</v>
      </c>
      <c r="AE394">
        <f t="shared" si="165"/>
        <v>0</v>
      </c>
      <c r="AF394">
        <f t="shared" si="166"/>
        <v>0</v>
      </c>
      <c r="AG394">
        <f t="shared" si="167"/>
        <v>0</v>
      </c>
      <c r="AH394">
        <f t="shared" si="168"/>
        <v>0</v>
      </c>
      <c r="AI394">
        <f t="shared" si="169"/>
        <v>0</v>
      </c>
      <c r="AJ394">
        <f t="shared" si="170"/>
        <v>0</v>
      </c>
      <c r="AK394">
        <f t="shared" si="171"/>
        <v>0</v>
      </c>
      <c r="AM394">
        <f t="shared" si="172"/>
        <v>0.62060000000000004</v>
      </c>
      <c r="AN394">
        <f t="shared" si="173"/>
        <v>2083203000</v>
      </c>
      <c r="AO394">
        <f t="shared" si="174"/>
        <v>493</v>
      </c>
      <c r="AP394">
        <f t="shared" si="175"/>
        <v>25527170</v>
      </c>
      <c r="AQ394">
        <f t="shared" si="176"/>
        <v>203.32</v>
      </c>
      <c r="AR394">
        <f t="shared" si="177"/>
        <v>430671780</v>
      </c>
      <c r="AS394">
        <f t="shared" si="178"/>
        <v>27.425000000000001</v>
      </c>
      <c r="AT394">
        <f t="shared" si="179"/>
        <v>86403800</v>
      </c>
      <c r="AU394">
        <f t="shared" si="180"/>
        <v>106.55</v>
      </c>
      <c r="AV394">
        <f t="shared" si="181"/>
        <v>16812800</v>
      </c>
    </row>
    <row r="395" spans="1:48" x14ac:dyDescent="0.3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  <c r="O395">
        <v>104.65</v>
      </c>
      <c r="P395">
        <v>11486100</v>
      </c>
      <c r="R395">
        <f t="shared" si="152"/>
        <v>0</v>
      </c>
      <c r="S395">
        <f t="shared" si="153"/>
        <v>0</v>
      </c>
      <c r="T395">
        <f t="shared" si="154"/>
        <v>0</v>
      </c>
      <c r="U395">
        <f t="shared" si="155"/>
        <v>0</v>
      </c>
      <c r="V395">
        <f t="shared" si="156"/>
        <v>0</v>
      </c>
      <c r="W395">
        <f t="shared" si="157"/>
        <v>0</v>
      </c>
      <c r="X395">
        <f t="shared" si="158"/>
        <v>0</v>
      </c>
      <c r="Y395">
        <f t="shared" si="159"/>
        <v>0</v>
      </c>
      <c r="Z395">
        <f t="shared" si="160"/>
        <v>0</v>
      </c>
      <c r="AA395">
        <f t="shared" si="161"/>
        <v>0</v>
      </c>
      <c r="AB395">
        <f t="shared" si="162"/>
        <v>0</v>
      </c>
      <c r="AC395">
        <f t="shared" si="163"/>
        <v>0</v>
      </c>
      <c r="AD395">
        <f t="shared" si="164"/>
        <v>0</v>
      </c>
      <c r="AE395">
        <f t="shared" si="165"/>
        <v>0</v>
      </c>
      <c r="AF395">
        <f t="shared" si="166"/>
        <v>0</v>
      </c>
      <c r="AG395">
        <f t="shared" si="167"/>
        <v>0</v>
      </c>
      <c r="AH395">
        <f t="shared" si="168"/>
        <v>0</v>
      </c>
      <c r="AI395">
        <f t="shared" si="169"/>
        <v>0</v>
      </c>
      <c r="AJ395">
        <f t="shared" si="170"/>
        <v>0</v>
      </c>
      <c r="AK395">
        <f t="shared" si="171"/>
        <v>0</v>
      </c>
      <c r="AM395">
        <f t="shared" si="172"/>
        <v>0.62180000000000002</v>
      </c>
      <c r="AN395">
        <f t="shared" si="173"/>
        <v>2452805000</v>
      </c>
      <c r="AO395">
        <f t="shared" si="174"/>
        <v>503</v>
      </c>
      <c r="AP395">
        <f t="shared" si="175"/>
        <v>24767800</v>
      </c>
      <c r="AQ395">
        <f t="shared" si="176"/>
        <v>187.2</v>
      </c>
      <c r="AR395">
        <f t="shared" si="177"/>
        <v>400771440</v>
      </c>
      <c r="AS395">
        <f t="shared" si="178"/>
        <v>27.274999999999999</v>
      </c>
      <c r="AT395">
        <f t="shared" si="179"/>
        <v>85100700</v>
      </c>
      <c r="AU395">
        <f t="shared" si="180"/>
        <v>104.65</v>
      </c>
      <c r="AV395">
        <f t="shared" si="181"/>
        <v>11486100</v>
      </c>
    </row>
    <row r="396" spans="1:48" x14ac:dyDescent="0.3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  <c r="O396">
        <v>102</v>
      </c>
      <c r="P396">
        <v>15468900</v>
      </c>
      <c r="R396">
        <f t="shared" si="152"/>
        <v>0</v>
      </c>
      <c r="S396">
        <f t="shared" si="153"/>
        <v>0</v>
      </c>
      <c r="T396">
        <f t="shared" si="154"/>
        <v>0</v>
      </c>
      <c r="U396">
        <f t="shared" si="155"/>
        <v>0</v>
      </c>
      <c r="V396">
        <f t="shared" si="156"/>
        <v>0</v>
      </c>
      <c r="W396">
        <f t="shared" si="157"/>
        <v>0</v>
      </c>
      <c r="X396">
        <f t="shared" si="158"/>
        <v>0</v>
      </c>
      <c r="Y396">
        <f t="shared" si="159"/>
        <v>0</v>
      </c>
      <c r="Z396">
        <f t="shared" si="160"/>
        <v>0</v>
      </c>
      <c r="AA396">
        <f t="shared" si="161"/>
        <v>0</v>
      </c>
      <c r="AB396">
        <f t="shared" si="162"/>
        <v>0</v>
      </c>
      <c r="AC396">
        <f t="shared" si="163"/>
        <v>0</v>
      </c>
      <c r="AD396">
        <f t="shared" si="164"/>
        <v>0</v>
      </c>
      <c r="AE396">
        <f t="shared" si="165"/>
        <v>0</v>
      </c>
      <c r="AF396">
        <f t="shared" si="166"/>
        <v>0</v>
      </c>
      <c r="AG396">
        <f t="shared" si="167"/>
        <v>0</v>
      </c>
      <c r="AH396">
        <f t="shared" si="168"/>
        <v>0</v>
      </c>
      <c r="AI396">
        <f t="shared" si="169"/>
        <v>0</v>
      </c>
      <c r="AJ396">
        <f t="shared" si="170"/>
        <v>0</v>
      </c>
      <c r="AK396">
        <f t="shared" si="171"/>
        <v>0</v>
      </c>
      <c r="AM396">
        <f t="shared" si="172"/>
        <v>0.58899999999999997</v>
      </c>
      <c r="AN396">
        <f t="shared" si="173"/>
        <v>2712744000</v>
      </c>
      <c r="AO396">
        <f t="shared" si="174"/>
        <v>465.1</v>
      </c>
      <c r="AP396">
        <f t="shared" si="175"/>
        <v>21184270</v>
      </c>
      <c r="AQ396">
        <f t="shared" si="176"/>
        <v>191.85</v>
      </c>
      <c r="AR396">
        <f t="shared" si="177"/>
        <v>423491980</v>
      </c>
      <c r="AS396">
        <f t="shared" si="178"/>
        <v>27.12</v>
      </c>
      <c r="AT396">
        <f t="shared" si="179"/>
        <v>69528500</v>
      </c>
      <c r="AU396">
        <f t="shared" si="180"/>
        <v>102</v>
      </c>
      <c r="AV396">
        <f t="shared" si="181"/>
        <v>15468900</v>
      </c>
    </row>
    <row r="397" spans="1:48" x14ac:dyDescent="0.3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  <c r="O397">
        <v>95.5</v>
      </c>
      <c r="P397">
        <v>22129400</v>
      </c>
      <c r="R397">
        <f t="shared" si="152"/>
        <v>0</v>
      </c>
      <c r="S397">
        <f t="shared" si="153"/>
        <v>0</v>
      </c>
      <c r="T397">
        <f t="shared" si="154"/>
        <v>0</v>
      </c>
      <c r="U397">
        <f t="shared" si="155"/>
        <v>0</v>
      </c>
      <c r="V397">
        <f t="shared" si="156"/>
        <v>0</v>
      </c>
      <c r="W397">
        <f t="shared" si="157"/>
        <v>0</v>
      </c>
      <c r="X397">
        <f t="shared" si="158"/>
        <v>0</v>
      </c>
      <c r="Y397">
        <f t="shared" si="159"/>
        <v>0</v>
      </c>
      <c r="Z397">
        <f t="shared" si="160"/>
        <v>0</v>
      </c>
      <c r="AA397">
        <f t="shared" si="161"/>
        <v>0</v>
      </c>
      <c r="AB397">
        <f t="shared" si="162"/>
        <v>0</v>
      </c>
      <c r="AC397">
        <f t="shared" si="163"/>
        <v>0</v>
      </c>
      <c r="AD397">
        <f t="shared" si="164"/>
        <v>0</v>
      </c>
      <c r="AE397">
        <f t="shared" si="165"/>
        <v>0</v>
      </c>
      <c r="AF397">
        <f t="shared" si="166"/>
        <v>0</v>
      </c>
      <c r="AG397">
        <f t="shared" si="167"/>
        <v>0</v>
      </c>
      <c r="AH397">
        <f t="shared" si="168"/>
        <v>0</v>
      </c>
      <c r="AI397">
        <f t="shared" si="169"/>
        <v>0</v>
      </c>
      <c r="AJ397">
        <f t="shared" si="170"/>
        <v>0</v>
      </c>
      <c r="AK397">
        <f t="shared" si="171"/>
        <v>0</v>
      </c>
      <c r="AM397">
        <f t="shared" si="172"/>
        <v>0.56089999999999995</v>
      </c>
      <c r="AN397">
        <f t="shared" si="173"/>
        <v>2887120000</v>
      </c>
      <c r="AO397">
        <f t="shared" si="174"/>
        <v>467</v>
      </c>
      <c r="AP397">
        <f t="shared" si="175"/>
        <v>13199010</v>
      </c>
      <c r="AQ397">
        <f t="shared" si="176"/>
        <v>183.8</v>
      </c>
      <c r="AR397">
        <f t="shared" si="177"/>
        <v>342777280</v>
      </c>
      <c r="AS397">
        <f t="shared" si="178"/>
        <v>27.4</v>
      </c>
      <c r="AT397">
        <f t="shared" si="179"/>
        <v>49906500</v>
      </c>
      <c r="AU397">
        <f t="shared" si="180"/>
        <v>95.5</v>
      </c>
      <c r="AV397">
        <f t="shared" si="181"/>
        <v>22129400</v>
      </c>
    </row>
    <row r="398" spans="1:48" x14ac:dyDescent="0.3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  <c r="O398">
        <v>91.6</v>
      </c>
      <c r="P398">
        <v>20902700</v>
      </c>
      <c r="R398">
        <f t="shared" si="152"/>
        <v>0</v>
      </c>
      <c r="S398">
        <f t="shared" si="153"/>
        <v>0</v>
      </c>
      <c r="T398">
        <f t="shared" si="154"/>
        <v>0</v>
      </c>
      <c r="U398">
        <f t="shared" si="155"/>
        <v>0</v>
      </c>
      <c r="V398">
        <f t="shared" si="156"/>
        <v>0</v>
      </c>
      <c r="W398">
        <f t="shared" si="157"/>
        <v>0</v>
      </c>
      <c r="X398">
        <f t="shared" si="158"/>
        <v>0</v>
      </c>
      <c r="Y398">
        <f t="shared" si="159"/>
        <v>0</v>
      </c>
      <c r="Z398">
        <f t="shared" si="160"/>
        <v>0</v>
      </c>
      <c r="AA398">
        <f t="shared" si="161"/>
        <v>0</v>
      </c>
      <c r="AB398">
        <f t="shared" si="162"/>
        <v>0</v>
      </c>
      <c r="AC398">
        <f t="shared" si="163"/>
        <v>0</v>
      </c>
      <c r="AD398">
        <f t="shared" si="164"/>
        <v>0</v>
      </c>
      <c r="AE398">
        <f t="shared" si="165"/>
        <v>0</v>
      </c>
      <c r="AF398">
        <f t="shared" si="166"/>
        <v>0</v>
      </c>
      <c r="AG398">
        <f t="shared" si="167"/>
        <v>0</v>
      </c>
      <c r="AH398">
        <f t="shared" si="168"/>
        <v>0</v>
      </c>
      <c r="AI398">
        <f t="shared" si="169"/>
        <v>0</v>
      </c>
      <c r="AJ398">
        <f t="shared" si="170"/>
        <v>0</v>
      </c>
      <c r="AK398">
        <f t="shared" si="171"/>
        <v>0</v>
      </c>
      <c r="AM398">
        <f t="shared" si="172"/>
        <v>0.53449999999999998</v>
      </c>
      <c r="AN398">
        <f t="shared" si="173"/>
        <v>3725477000</v>
      </c>
      <c r="AO398">
        <f t="shared" si="174"/>
        <v>453.3</v>
      </c>
      <c r="AP398">
        <f t="shared" si="175"/>
        <v>16049060</v>
      </c>
      <c r="AQ398">
        <f t="shared" si="176"/>
        <v>181</v>
      </c>
      <c r="AR398">
        <f t="shared" si="177"/>
        <v>449918080</v>
      </c>
      <c r="AS398">
        <f t="shared" si="178"/>
        <v>26.38</v>
      </c>
      <c r="AT398">
        <f t="shared" si="179"/>
        <v>72572100</v>
      </c>
      <c r="AU398">
        <f t="shared" si="180"/>
        <v>91.6</v>
      </c>
      <c r="AV398">
        <f t="shared" si="181"/>
        <v>20902700</v>
      </c>
    </row>
    <row r="399" spans="1:48" x14ac:dyDescent="0.3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  <c r="O399">
        <v>101.78</v>
      </c>
      <c r="P399">
        <v>36294450</v>
      </c>
      <c r="R399">
        <f t="shared" si="152"/>
        <v>0</v>
      </c>
      <c r="S399">
        <f t="shared" si="153"/>
        <v>0</v>
      </c>
      <c r="T399">
        <f t="shared" si="154"/>
        <v>0</v>
      </c>
      <c r="U399">
        <f t="shared" si="155"/>
        <v>0</v>
      </c>
      <c r="V399">
        <f t="shared" si="156"/>
        <v>0</v>
      </c>
      <c r="W399">
        <f t="shared" si="157"/>
        <v>0</v>
      </c>
      <c r="X399">
        <f t="shared" si="158"/>
        <v>0</v>
      </c>
      <c r="Y399">
        <f t="shared" si="159"/>
        <v>0</v>
      </c>
      <c r="Z399">
        <f t="shared" si="160"/>
        <v>0</v>
      </c>
      <c r="AA399">
        <f t="shared" si="161"/>
        <v>0</v>
      </c>
      <c r="AB399">
        <f t="shared" si="162"/>
        <v>0</v>
      </c>
      <c r="AC399">
        <f t="shared" si="163"/>
        <v>0</v>
      </c>
      <c r="AD399">
        <f t="shared" si="164"/>
        <v>0</v>
      </c>
      <c r="AE399">
        <f t="shared" si="165"/>
        <v>0</v>
      </c>
      <c r="AF399">
        <f t="shared" si="166"/>
        <v>0</v>
      </c>
      <c r="AG399">
        <f t="shared" si="167"/>
        <v>0</v>
      </c>
      <c r="AH399">
        <f t="shared" si="168"/>
        <v>0</v>
      </c>
      <c r="AI399">
        <f t="shared" si="169"/>
        <v>0</v>
      </c>
      <c r="AJ399">
        <f t="shared" si="170"/>
        <v>0</v>
      </c>
      <c r="AK399">
        <f t="shared" si="171"/>
        <v>0</v>
      </c>
      <c r="AM399">
        <f t="shared" si="172"/>
        <v>0.55149999999999999</v>
      </c>
      <c r="AN399">
        <f t="shared" si="173"/>
        <v>2485049000</v>
      </c>
      <c r="AO399">
        <f t="shared" si="174"/>
        <v>459.6</v>
      </c>
      <c r="AP399">
        <f t="shared" si="175"/>
        <v>14831620</v>
      </c>
      <c r="AQ399">
        <f t="shared" si="176"/>
        <v>192.6</v>
      </c>
      <c r="AR399">
        <f t="shared" si="177"/>
        <v>335652860</v>
      </c>
      <c r="AS399">
        <f t="shared" si="178"/>
        <v>26.684999999999999</v>
      </c>
      <c r="AT399">
        <f t="shared" si="179"/>
        <v>76630000</v>
      </c>
      <c r="AU399">
        <f t="shared" si="180"/>
        <v>101.78</v>
      </c>
      <c r="AV399">
        <f t="shared" si="181"/>
        <v>36294450</v>
      </c>
    </row>
    <row r="400" spans="1:48" x14ac:dyDescent="0.3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  <c r="O400">
        <v>95.14</v>
      </c>
      <c r="P400">
        <v>21732400</v>
      </c>
      <c r="R400">
        <f t="shared" si="152"/>
        <v>0</v>
      </c>
      <c r="S400">
        <f t="shared" si="153"/>
        <v>0</v>
      </c>
      <c r="T400">
        <f t="shared" si="154"/>
        <v>0</v>
      </c>
      <c r="U400">
        <f t="shared" si="155"/>
        <v>0</v>
      </c>
      <c r="V400">
        <f t="shared" si="156"/>
        <v>0</v>
      </c>
      <c r="W400">
        <f t="shared" si="157"/>
        <v>0</v>
      </c>
      <c r="X400">
        <f t="shared" si="158"/>
        <v>0</v>
      </c>
      <c r="Y400">
        <f t="shared" si="159"/>
        <v>0</v>
      </c>
      <c r="Z400">
        <f t="shared" si="160"/>
        <v>0</v>
      </c>
      <c r="AA400">
        <f t="shared" si="161"/>
        <v>0</v>
      </c>
      <c r="AB400">
        <f t="shared" si="162"/>
        <v>0</v>
      </c>
      <c r="AC400">
        <f t="shared" si="163"/>
        <v>0</v>
      </c>
      <c r="AD400">
        <f t="shared" si="164"/>
        <v>0</v>
      </c>
      <c r="AE400">
        <f t="shared" si="165"/>
        <v>0</v>
      </c>
      <c r="AF400">
        <f t="shared" si="166"/>
        <v>0</v>
      </c>
      <c r="AG400">
        <f t="shared" si="167"/>
        <v>0</v>
      </c>
      <c r="AH400">
        <f t="shared" si="168"/>
        <v>0</v>
      </c>
      <c r="AI400">
        <f t="shared" si="169"/>
        <v>0</v>
      </c>
      <c r="AJ400">
        <f t="shared" si="170"/>
        <v>0</v>
      </c>
      <c r="AK400">
        <f t="shared" si="171"/>
        <v>0</v>
      </c>
      <c r="AM400">
        <f t="shared" si="172"/>
        <v>0.55530000000000002</v>
      </c>
      <c r="AN400">
        <f t="shared" si="173"/>
        <v>2302786000</v>
      </c>
      <c r="AO400">
        <f t="shared" si="174"/>
        <v>468.6</v>
      </c>
      <c r="AP400">
        <f t="shared" si="175"/>
        <v>17244590</v>
      </c>
      <c r="AQ400">
        <f t="shared" si="176"/>
        <v>195.75</v>
      </c>
      <c r="AR400">
        <f t="shared" si="177"/>
        <v>354640240</v>
      </c>
      <c r="AS400">
        <f t="shared" si="178"/>
        <v>27.364999999999998</v>
      </c>
      <c r="AT400">
        <f t="shared" si="179"/>
        <v>61301300</v>
      </c>
      <c r="AU400">
        <f t="shared" si="180"/>
        <v>95.14</v>
      </c>
      <c r="AV400">
        <f t="shared" si="181"/>
        <v>21732400</v>
      </c>
    </row>
    <row r="401" spans="1:48" x14ac:dyDescent="0.3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  <c r="O401">
        <v>101.2</v>
      </c>
      <c r="P401">
        <v>28794430</v>
      </c>
      <c r="R401">
        <f t="shared" si="152"/>
        <v>0</v>
      </c>
      <c r="S401">
        <f t="shared" si="153"/>
        <v>0</v>
      </c>
      <c r="T401">
        <f t="shared" si="154"/>
        <v>0</v>
      </c>
      <c r="U401">
        <f t="shared" si="155"/>
        <v>0</v>
      </c>
      <c r="V401">
        <f t="shared" si="156"/>
        <v>0</v>
      </c>
      <c r="W401">
        <f t="shared" si="157"/>
        <v>0</v>
      </c>
      <c r="X401">
        <f t="shared" si="158"/>
        <v>0</v>
      </c>
      <c r="Y401">
        <f t="shared" si="159"/>
        <v>0</v>
      </c>
      <c r="Z401">
        <f t="shared" si="160"/>
        <v>0</v>
      </c>
      <c r="AA401">
        <f t="shared" si="161"/>
        <v>0</v>
      </c>
      <c r="AB401">
        <f t="shared" si="162"/>
        <v>0</v>
      </c>
      <c r="AC401">
        <f t="shared" si="163"/>
        <v>0</v>
      </c>
      <c r="AD401">
        <f t="shared" si="164"/>
        <v>0</v>
      </c>
      <c r="AE401">
        <f t="shared" si="165"/>
        <v>0</v>
      </c>
      <c r="AF401">
        <f t="shared" si="166"/>
        <v>0</v>
      </c>
      <c r="AG401">
        <f t="shared" si="167"/>
        <v>0</v>
      </c>
      <c r="AH401">
        <f t="shared" si="168"/>
        <v>0</v>
      </c>
      <c r="AI401">
        <f t="shared" si="169"/>
        <v>0</v>
      </c>
      <c r="AJ401">
        <f t="shared" si="170"/>
        <v>0</v>
      </c>
      <c r="AK401">
        <f t="shared" si="171"/>
        <v>0</v>
      </c>
      <c r="AM401">
        <f t="shared" si="172"/>
        <v>0.53790000000000004</v>
      </c>
      <c r="AN401">
        <f t="shared" si="173"/>
        <v>4181328000</v>
      </c>
      <c r="AO401">
        <f t="shared" si="174"/>
        <v>420.85</v>
      </c>
      <c r="AP401">
        <f t="shared" si="175"/>
        <v>32405140</v>
      </c>
      <c r="AQ401">
        <f t="shared" si="176"/>
        <v>199.26</v>
      </c>
      <c r="AR401">
        <f t="shared" si="177"/>
        <v>372119610</v>
      </c>
      <c r="AS401">
        <f t="shared" si="178"/>
        <v>27.3</v>
      </c>
      <c r="AT401">
        <f t="shared" si="179"/>
        <v>48279300</v>
      </c>
      <c r="AU401">
        <f t="shared" si="180"/>
        <v>101.2</v>
      </c>
      <c r="AV401">
        <f t="shared" si="181"/>
        <v>28794430</v>
      </c>
    </row>
    <row r="402" spans="1:48" x14ac:dyDescent="0.3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  <c r="O402">
        <v>113.74</v>
      </c>
      <c r="P402">
        <v>50148140</v>
      </c>
      <c r="R402">
        <f t="shared" si="152"/>
        <v>0</v>
      </c>
      <c r="S402">
        <f t="shared" si="153"/>
        <v>0</v>
      </c>
      <c r="T402">
        <f t="shared" si="154"/>
        <v>0</v>
      </c>
      <c r="U402">
        <f t="shared" si="155"/>
        <v>0</v>
      </c>
      <c r="V402">
        <f t="shared" si="156"/>
        <v>0</v>
      </c>
      <c r="W402">
        <f t="shared" si="157"/>
        <v>0</v>
      </c>
      <c r="X402">
        <f t="shared" si="158"/>
        <v>0</v>
      </c>
      <c r="Y402">
        <f t="shared" si="159"/>
        <v>0</v>
      </c>
      <c r="Z402">
        <f t="shared" si="160"/>
        <v>0</v>
      </c>
      <c r="AA402">
        <f t="shared" si="161"/>
        <v>0</v>
      </c>
      <c r="AB402">
        <f t="shared" si="162"/>
        <v>0</v>
      </c>
      <c r="AC402">
        <f t="shared" si="163"/>
        <v>0</v>
      </c>
      <c r="AD402">
        <f t="shared" si="164"/>
        <v>0</v>
      </c>
      <c r="AE402">
        <f t="shared" si="165"/>
        <v>0</v>
      </c>
      <c r="AF402">
        <f t="shared" si="166"/>
        <v>0</v>
      </c>
      <c r="AG402">
        <f t="shared" si="167"/>
        <v>0</v>
      </c>
      <c r="AH402">
        <f t="shared" si="168"/>
        <v>0</v>
      </c>
      <c r="AI402">
        <f t="shared" si="169"/>
        <v>0</v>
      </c>
      <c r="AJ402">
        <f t="shared" si="170"/>
        <v>0</v>
      </c>
      <c r="AK402">
        <f t="shared" si="171"/>
        <v>0</v>
      </c>
      <c r="AM402">
        <f t="shared" si="172"/>
        <v>0.54100000000000004</v>
      </c>
      <c r="AN402">
        <f t="shared" si="173"/>
        <v>2847558000</v>
      </c>
      <c r="AO402">
        <f t="shared" si="174"/>
        <v>405.2</v>
      </c>
      <c r="AP402">
        <f t="shared" si="175"/>
        <v>27068330</v>
      </c>
      <c r="AQ402">
        <f t="shared" si="176"/>
        <v>197.3</v>
      </c>
      <c r="AR402">
        <f t="shared" si="177"/>
        <v>275761360</v>
      </c>
      <c r="AS402">
        <f t="shared" si="178"/>
        <v>27.2</v>
      </c>
      <c r="AT402">
        <f t="shared" si="179"/>
        <v>58199200</v>
      </c>
      <c r="AU402">
        <f t="shared" si="180"/>
        <v>113.74</v>
      </c>
      <c r="AV402">
        <f t="shared" si="181"/>
        <v>50148140</v>
      </c>
    </row>
    <row r="403" spans="1:48" x14ac:dyDescent="0.3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  <c r="O403">
        <v>114.4</v>
      </c>
      <c r="P403">
        <v>48538110</v>
      </c>
      <c r="R403">
        <f t="shared" si="152"/>
        <v>0</v>
      </c>
      <c r="S403">
        <f t="shared" si="153"/>
        <v>1</v>
      </c>
      <c r="T403">
        <f t="shared" si="154"/>
        <v>0</v>
      </c>
      <c r="U403">
        <f t="shared" si="155"/>
        <v>0</v>
      </c>
      <c r="V403">
        <f t="shared" si="156"/>
        <v>0</v>
      </c>
      <c r="W403">
        <f t="shared" si="157"/>
        <v>0</v>
      </c>
      <c r="X403">
        <f t="shared" si="158"/>
        <v>0</v>
      </c>
      <c r="Y403">
        <f t="shared" si="159"/>
        <v>0</v>
      </c>
      <c r="Z403">
        <f t="shared" si="160"/>
        <v>0</v>
      </c>
      <c r="AA403">
        <f t="shared" si="161"/>
        <v>0</v>
      </c>
      <c r="AB403">
        <f t="shared" si="162"/>
        <v>0</v>
      </c>
      <c r="AC403">
        <f t="shared" si="163"/>
        <v>0</v>
      </c>
      <c r="AD403">
        <f t="shared" si="164"/>
        <v>0</v>
      </c>
      <c r="AE403">
        <f t="shared" si="165"/>
        <v>0</v>
      </c>
      <c r="AF403">
        <f t="shared" si="166"/>
        <v>0</v>
      </c>
      <c r="AG403">
        <f t="shared" si="167"/>
        <v>0</v>
      </c>
      <c r="AH403">
        <f t="shared" si="168"/>
        <v>0</v>
      </c>
      <c r="AI403">
        <f t="shared" si="169"/>
        <v>0</v>
      </c>
      <c r="AJ403">
        <f t="shared" si="170"/>
        <v>0</v>
      </c>
      <c r="AK403">
        <f t="shared" si="171"/>
        <v>0</v>
      </c>
      <c r="AM403">
        <f t="shared" si="172"/>
        <v>0.50460000000000005</v>
      </c>
      <c r="AN403">
        <f t="shared" si="173"/>
        <v>6231394000</v>
      </c>
      <c r="AO403">
        <f t="shared" si="174"/>
        <v>423.1</v>
      </c>
      <c r="AP403">
        <f t="shared" si="175"/>
        <v>23888140</v>
      </c>
      <c r="AQ403">
        <f t="shared" si="176"/>
        <v>194</v>
      </c>
      <c r="AR403">
        <f t="shared" si="177"/>
        <v>415389000</v>
      </c>
      <c r="AS403">
        <f t="shared" si="178"/>
        <v>27.35</v>
      </c>
      <c r="AT403">
        <f t="shared" si="179"/>
        <v>64862500</v>
      </c>
      <c r="AU403">
        <f t="shared" si="180"/>
        <v>114.4</v>
      </c>
      <c r="AV403">
        <f t="shared" si="181"/>
        <v>48538110</v>
      </c>
    </row>
    <row r="404" spans="1:48" x14ac:dyDescent="0.3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  <c r="O404">
        <v>103.7</v>
      </c>
      <c r="P404">
        <v>39737400</v>
      </c>
      <c r="R404">
        <f t="shared" si="152"/>
        <v>0</v>
      </c>
      <c r="S404">
        <f t="shared" si="153"/>
        <v>0</v>
      </c>
      <c r="T404">
        <f t="shared" si="154"/>
        <v>0</v>
      </c>
      <c r="U404">
        <f t="shared" si="155"/>
        <v>0</v>
      </c>
      <c r="V404">
        <f t="shared" si="156"/>
        <v>0</v>
      </c>
      <c r="W404">
        <f t="shared" si="157"/>
        <v>0</v>
      </c>
      <c r="X404">
        <f t="shared" si="158"/>
        <v>0</v>
      </c>
      <c r="Y404">
        <f t="shared" si="159"/>
        <v>0</v>
      </c>
      <c r="Z404">
        <f t="shared" si="160"/>
        <v>0</v>
      </c>
      <c r="AA404">
        <f t="shared" si="161"/>
        <v>0</v>
      </c>
      <c r="AB404">
        <f t="shared" si="162"/>
        <v>0</v>
      </c>
      <c r="AC404">
        <f t="shared" si="163"/>
        <v>0</v>
      </c>
      <c r="AD404">
        <f t="shared" si="164"/>
        <v>0</v>
      </c>
      <c r="AE404">
        <f t="shared" si="165"/>
        <v>0</v>
      </c>
      <c r="AF404">
        <f t="shared" si="166"/>
        <v>0</v>
      </c>
      <c r="AG404">
        <f t="shared" si="167"/>
        <v>0</v>
      </c>
      <c r="AH404">
        <f t="shared" si="168"/>
        <v>0</v>
      </c>
      <c r="AI404">
        <f t="shared" si="169"/>
        <v>0</v>
      </c>
      <c r="AJ404">
        <f t="shared" si="170"/>
        <v>0</v>
      </c>
      <c r="AK404">
        <f t="shared" si="171"/>
        <v>0</v>
      </c>
      <c r="AM404">
        <f t="shared" si="172"/>
        <v>0.505</v>
      </c>
      <c r="AN404">
        <f t="shared" si="173"/>
        <v>5716196000</v>
      </c>
      <c r="AO404">
        <f t="shared" si="174"/>
        <v>439</v>
      </c>
      <c r="AP404">
        <f t="shared" si="175"/>
        <v>21745740</v>
      </c>
      <c r="AQ404">
        <f t="shared" si="176"/>
        <v>195.01</v>
      </c>
      <c r="AR404">
        <f t="shared" si="177"/>
        <v>316962820</v>
      </c>
      <c r="AS404">
        <f t="shared" si="178"/>
        <v>28.315000000000001</v>
      </c>
      <c r="AT404">
        <f t="shared" si="179"/>
        <v>69301000</v>
      </c>
      <c r="AU404">
        <f t="shared" si="180"/>
        <v>103.7</v>
      </c>
      <c r="AV404">
        <f t="shared" si="181"/>
        <v>39737400</v>
      </c>
    </row>
    <row r="405" spans="1:48" x14ac:dyDescent="0.3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  <c r="O405">
        <v>102.1</v>
      </c>
      <c r="P405">
        <v>26606310</v>
      </c>
      <c r="R405">
        <f t="shared" si="152"/>
        <v>0</v>
      </c>
      <c r="S405">
        <f t="shared" si="153"/>
        <v>0</v>
      </c>
      <c r="T405">
        <f t="shared" si="154"/>
        <v>0</v>
      </c>
      <c r="U405">
        <f t="shared" si="155"/>
        <v>0</v>
      </c>
      <c r="V405">
        <f t="shared" si="156"/>
        <v>0</v>
      </c>
      <c r="W405">
        <f t="shared" si="157"/>
        <v>0</v>
      </c>
      <c r="X405">
        <f t="shared" si="158"/>
        <v>0</v>
      </c>
      <c r="Y405">
        <f t="shared" si="159"/>
        <v>0</v>
      </c>
      <c r="Z405">
        <f t="shared" si="160"/>
        <v>0</v>
      </c>
      <c r="AA405">
        <f t="shared" si="161"/>
        <v>0</v>
      </c>
      <c r="AB405">
        <f t="shared" si="162"/>
        <v>0</v>
      </c>
      <c r="AC405">
        <f t="shared" si="163"/>
        <v>0</v>
      </c>
      <c r="AD405">
        <f t="shared" si="164"/>
        <v>0</v>
      </c>
      <c r="AE405">
        <f t="shared" si="165"/>
        <v>0</v>
      </c>
      <c r="AF405">
        <f t="shared" si="166"/>
        <v>0</v>
      </c>
      <c r="AG405">
        <f t="shared" si="167"/>
        <v>0</v>
      </c>
      <c r="AH405">
        <f t="shared" si="168"/>
        <v>0</v>
      </c>
      <c r="AI405">
        <f t="shared" si="169"/>
        <v>0</v>
      </c>
      <c r="AJ405">
        <f t="shared" si="170"/>
        <v>0</v>
      </c>
      <c r="AK405">
        <f t="shared" si="171"/>
        <v>0</v>
      </c>
      <c r="AM405">
        <f t="shared" si="172"/>
        <v>0.49099999999999999</v>
      </c>
      <c r="AN405">
        <f t="shared" si="173"/>
        <v>4143724000</v>
      </c>
      <c r="AO405">
        <f t="shared" si="174"/>
        <v>418</v>
      </c>
      <c r="AP405">
        <f t="shared" si="175"/>
        <v>20334730</v>
      </c>
      <c r="AQ405">
        <f t="shared" si="176"/>
        <v>184.93</v>
      </c>
      <c r="AR405">
        <f t="shared" si="177"/>
        <v>283905400</v>
      </c>
      <c r="AS405">
        <f t="shared" si="178"/>
        <v>28</v>
      </c>
      <c r="AT405">
        <f t="shared" si="179"/>
        <v>44496000</v>
      </c>
      <c r="AU405">
        <f t="shared" si="180"/>
        <v>102.1</v>
      </c>
      <c r="AV405">
        <f t="shared" si="181"/>
        <v>26606310</v>
      </c>
    </row>
    <row r="406" spans="1:48" x14ac:dyDescent="0.3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  <c r="O406">
        <v>102.2</v>
      </c>
      <c r="P406">
        <v>26196290</v>
      </c>
      <c r="R406">
        <f t="shared" si="152"/>
        <v>0</v>
      </c>
      <c r="S406">
        <f t="shared" si="153"/>
        <v>0</v>
      </c>
      <c r="T406">
        <f t="shared" si="154"/>
        <v>0</v>
      </c>
      <c r="U406">
        <f t="shared" si="155"/>
        <v>0</v>
      </c>
      <c r="V406">
        <f t="shared" si="156"/>
        <v>0</v>
      </c>
      <c r="W406">
        <f t="shared" si="157"/>
        <v>0</v>
      </c>
      <c r="X406">
        <f t="shared" si="158"/>
        <v>0</v>
      </c>
      <c r="Y406">
        <f t="shared" si="159"/>
        <v>0</v>
      </c>
      <c r="Z406">
        <f t="shared" si="160"/>
        <v>0</v>
      </c>
      <c r="AA406">
        <f t="shared" si="161"/>
        <v>0</v>
      </c>
      <c r="AB406">
        <f t="shared" si="162"/>
        <v>0</v>
      </c>
      <c r="AC406">
        <f t="shared" si="163"/>
        <v>0</v>
      </c>
      <c r="AD406">
        <f t="shared" si="164"/>
        <v>0</v>
      </c>
      <c r="AE406">
        <f t="shared" si="165"/>
        <v>0</v>
      </c>
      <c r="AF406">
        <f t="shared" si="166"/>
        <v>0</v>
      </c>
      <c r="AG406">
        <f t="shared" si="167"/>
        <v>0</v>
      </c>
      <c r="AH406">
        <f t="shared" si="168"/>
        <v>0</v>
      </c>
      <c r="AI406">
        <f t="shared" si="169"/>
        <v>0</v>
      </c>
      <c r="AJ406">
        <f t="shared" si="170"/>
        <v>0</v>
      </c>
      <c r="AK406">
        <f t="shared" si="171"/>
        <v>0</v>
      </c>
      <c r="AM406">
        <f t="shared" si="172"/>
        <v>0.48299999999999998</v>
      </c>
      <c r="AN406">
        <f t="shared" si="173"/>
        <v>5719594000</v>
      </c>
      <c r="AO406">
        <f t="shared" si="174"/>
        <v>415</v>
      </c>
      <c r="AP406">
        <f t="shared" si="175"/>
        <v>18983120</v>
      </c>
      <c r="AQ406">
        <f t="shared" si="176"/>
        <v>186.79</v>
      </c>
      <c r="AR406">
        <f t="shared" si="177"/>
        <v>349346480</v>
      </c>
      <c r="AS406">
        <f t="shared" si="178"/>
        <v>26.844999999999999</v>
      </c>
      <c r="AT406">
        <f t="shared" si="179"/>
        <v>107299300</v>
      </c>
      <c r="AU406">
        <f t="shared" si="180"/>
        <v>102.2</v>
      </c>
      <c r="AV406">
        <f t="shared" si="181"/>
        <v>26196290</v>
      </c>
    </row>
    <row r="407" spans="1:48" x14ac:dyDescent="0.3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  <c r="O407">
        <v>101.26</v>
      </c>
      <c r="P407">
        <v>15637000</v>
      </c>
      <c r="R407">
        <f t="shared" si="152"/>
        <v>0</v>
      </c>
      <c r="S407">
        <f t="shared" si="153"/>
        <v>0</v>
      </c>
      <c r="T407">
        <f t="shared" si="154"/>
        <v>0</v>
      </c>
      <c r="U407">
        <f t="shared" si="155"/>
        <v>0</v>
      </c>
      <c r="V407">
        <f t="shared" si="156"/>
        <v>0</v>
      </c>
      <c r="W407">
        <f t="shared" si="157"/>
        <v>0</v>
      </c>
      <c r="X407">
        <f t="shared" si="158"/>
        <v>0</v>
      </c>
      <c r="Y407">
        <f t="shared" si="159"/>
        <v>0</v>
      </c>
      <c r="Z407">
        <f t="shared" si="160"/>
        <v>0</v>
      </c>
      <c r="AA407">
        <f t="shared" si="161"/>
        <v>0</v>
      </c>
      <c r="AB407">
        <f t="shared" si="162"/>
        <v>0</v>
      </c>
      <c r="AC407">
        <f t="shared" si="163"/>
        <v>0</v>
      </c>
      <c r="AD407">
        <f t="shared" si="164"/>
        <v>0</v>
      </c>
      <c r="AE407">
        <f t="shared" si="165"/>
        <v>0</v>
      </c>
      <c r="AF407">
        <f t="shared" si="166"/>
        <v>0</v>
      </c>
      <c r="AG407">
        <f t="shared" si="167"/>
        <v>0</v>
      </c>
      <c r="AH407">
        <f t="shared" si="168"/>
        <v>0</v>
      </c>
      <c r="AI407">
        <f t="shared" si="169"/>
        <v>0</v>
      </c>
      <c r="AJ407">
        <f t="shared" si="170"/>
        <v>0</v>
      </c>
      <c r="AK407">
        <f t="shared" si="171"/>
        <v>0</v>
      </c>
      <c r="AM407">
        <f t="shared" si="172"/>
        <v>0.48580000000000001</v>
      </c>
      <c r="AN407">
        <f t="shared" si="173"/>
        <v>3002602000</v>
      </c>
      <c r="AO407">
        <f t="shared" si="174"/>
        <v>430.95</v>
      </c>
      <c r="AP407">
        <f t="shared" si="175"/>
        <v>14322670</v>
      </c>
      <c r="AQ407">
        <f t="shared" si="176"/>
        <v>186.34</v>
      </c>
      <c r="AR407">
        <f t="shared" si="177"/>
        <v>193295940</v>
      </c>
      <c r="AS407">
        <f t="shared" si="178"/>
        <v>26.875</v>
      </c>
      <c r="AT407">
        <f t="shared" si="179"/>
        <v>43601800</v>
      </c>
      <c r="AU407">
        <f t="shared" si="180"/>
        <v>101.26</v>
      </c>
      <c r="AV407">
        <f t="shared" si="181"/>
        <v>15637000</v>
      </c>
    </row>
    <row r="408" spans="1:48" x14ac:dyDescent="0.3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  <c r="O408">
        <v>101.1</v>
      </c>
      <c r="P408">
        <v>3021510</v>
      </c>
      <c r="R408">
        <f t="shared" si="152"/>
        <v>0</v>
      </c>
      <c r="S408">
        <f t="shared" si="153"/>
        <v>0</v>
      </c>
      <c r="T408">
        <f t="shared" si="154"/>
        <v>0</v>
      </c>
      <c r="U408">
        <f t="shared" si="155"/>
        <v>0</v>
      </c>
      <c r="V408">
        <f t="shared" si="156"/>
        <v>0</v>
      </c>
      <c r="W408">
        <f t="shared" si="157"/>
        <v>0</v>
      </c>
      <c r="X408">
        <f t="shared" si="158"/>
        <v>0</v>
      </c>
      <c r="Y408">
        <f t="shared" si="159"/>
        <v>0</v>
      </c>
      <c r="Z408">
        <f t="shared" si="160"/>
        <v>0</v>
      </c>
      <c r="AA408">
        <f t="shared" si="161"/>
        <v>0</v>
      </c>
      <c r="AB408">
        <f t="shared" si="162"/>
        <v>0</v>
      </c>
      <c r="AC408">
        <f t="shared" si="163"/>
        <v>0</v>
      </c>
      <c r="AD408">
        <f t="shared" si="164"/>
        <v>0</v>
      </c>
      <c r="AE408">
        <f t="shared" si="165"/>
        <v>0</v>
      </c>
      <c r="AF408">
        <f t="shared" si="166"/>
        <v>0</v>
      </c>
      <c r="AG408">
        <f t="shared" si="167"/>
        <v>0</v>
      </c>
      <c r="AH408">
        <f t="shared" si="168"/>
        <v>0</v>
      </c>
      <c r="AI408">
        <f t="shared" si="169"/>
        <v>0</v>
      </c>
      <c r="AJ408">
        <f t="shared" si="170"/>
        <v>0</v>
      </c>
      <c r="AK408">
        <f t="shared" si="171"/>
        <v>0</v>
      </c>
      <c r="AM408">
        <f t="shared" si="172"/>
        <v>0.49209999999999998</v>
      </c>
      <c r="AN408">
        <f t="shared" si="173"/>
        <v>460436000</v>
      </c>
      <c r="AO408">
        <f t="shared" si="174"/>
        <v>430.4</v>
      </c>
      <c r="AP408">
        <f t="shared" si="175"/>
        <v>3161100</v>
      </c>
      <c r="AQ408">
        <f t="shared" si="176"/>
        <v>190.99</v>
      </c>
      <c r="AR408">
        <f t="shared" si="177"/>
        <v>72642870</v>
      </c>
      <c r="AS408">
        <f t="shared" si="178"/>
        <v>27.045000000000002</v>
      </c>
      <c r="AT408">
        <f t="shared" si="179"/>
        <v>12237200</v>
      </c>
      <c r="AU408">
        <f t="shared" si="180"/>
        <v>101.1</v>
      </c>
      <c r="AV408">
        <f t="shared" si="181"/>
        <v>3021510</v>
      </c>
    </row>
    <row r="409" spans="1:48" x14ac:dyDescent="0.3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  <c r="O409">
        <v>104.66</v>
      </c>
      <c r="P409">
        <v>18787750</v>
      </c>
      <c r="R409">
        <f t="shared" si="152"/>
        <v>0</v>
      </c>
      <c r="S409">
        <f t="shared" si="153"/>
        <v>0</v>
      </c>
      <c r="T409">
        <f t="shared" si="154"/>
        <v>0</v>
      </c>
      <c r="U409">
        <f t="shared" si="155"/>
        <v>0</v>
      </c>
      <c r="V409">
        <f t="shared" si="156"/>
        <v>0</v>
      </c>
      <c r="W409">
        <f t="shared" si="157"/>
        <v>0</v>
      </c>
      <c r="X409">
        <f t="shared" si="158"/>
        <v>0</v>
      </c>
      <c r="Y409">
        <f t="shared" si="159"/>
        <v>0</v>
      </c>
      <c r="Z409">
        <f t="shared" si="160"/>
        <v>0</v>
      </c>
      <c r="AA409">
        <f t="shared" si="161"/>
        <v>0</v>
      </c>
      <c r="AB409">
        <f t="shared" si="162"/>
        <v>0</v>
      </c>
      <c r="AC409">
        <f t="shared" si="163"/>
        <v>0</v>
      </c>
      <c r="AD409">
        <f t="shared" si="164"/>
        <v>0</v>
      </c>
      <c r="AE409">
        <f t="shared" si="165"/>
        <v>0</v>
      </c>
      <c r="AF409">
        <f t="shared" si="166"/>
        <v>0</v>
      </c>
      <c r="AG409">
        <f t="shared" si="167"/>
        <v>0</v>
      </c>
      <c r="AH409">
        <f t="shared" si="168"/>
        <v>0</v>
      </c>
      <c r="AI409">
        <f t="shared" si="169"/>
        <v>0</v>
      </c>
      <c r="AJ409">
        <f t="shared" si="170"/>
        <v>0</v>
      </c>
      <c r="AK409">
        <f t="shared" si="171"/>
        <v>0</v>
      </c>
      <c r="AM409">
        <f t="shared" si="172"/>
        <v>0.50700000000000001</v>
      </c>
      <c r="AN409">
        <f t="shared" si="173"/>
        <v>2464475000</v>
      </c>
      <c r="AO409">
        <f t="shared" si="174"/>
        <v>434.6</v>
      </c>
      <c r="AP409">
        <f t="shared" si="175"/>
        <v>9769710</v>
      </c>
      <c r="AQ409">
        <f t="shared" si="176"/>
        <v>196.8</v>
      </c>
      <c r="AR409">
        <f t="shared" si="177"/>
        <v>229070500</v>
      </c>
      <c r="AS409">
        <f t="shared" si="178"/>
        <v>27.63</v>
      </c>
      <c r="AT409">
        <f t="shared" si="179"/>
        <v>36930200</v>
      </c>
      <c r="AU409">
        <f t="shared" si="180"/>
        <v>104.66</v>
      </c>
      <c r="AV409">
        <f t="shared" si="181"/>
        <v>18787750</v>
      </c>
    </row>
    <row r="410" spans="1:48" x14ac:dyDescent="0.3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  <c r="O410">
        <v>107</v>
      </c>
      <c r="P410">
        <v>30515460</v>
      </c>
      <c r="R410">
        <f t="shared" si="152"/>
        <v>0</v>
      </c>
      <c r="S410">
        <f t="shared" si="153"/>
        <v>0</v>
      </c>
      <c r="T410">
        <f t="shared" si="154"/>
        <v>0</v>
      </c>
      <c r="U410">
        <f t="shared" si="155"/>
        <v>0</v>
      </c>
      <c r="V410">
        <f t="shared" si="156"/>
        <v>0</v>
      </c>
      <c r="W410">
        <f t="shared" si="157"/>
        <v>0</v>
      </c>
      <c r="X410">
        <f t="shared" si="158"/>
        <v>0</v>
      </c>
      <c r="Y410">
        <f t="shared" si="159"/>
        <v>0</v>
      </c>
      <c r="Z410">
        <f t="shared" si="160"/>
        <v>0</v>
      </c>
      <c r="AA410">
        <f t="shared" si="161"/>
        <v>0</v>
      </c>
      <c r="AB410">
        <f t="shared" si="162"/>
        <v>0</v>
      </c>
      <c r="AC410">
        <f t="shared" si="163"/>
        <v>0</v>
      </c>
      <c r="AD410">
        <f t="shared" si="164"/>
        <v>0</v>
      </c>
      <c r="AE410">
        <f t="shared" si="165"/>
        <v>0</v>
      </c>
      <c r="AF410">
        <f t="shared" si="166"/>
        <v>0</v>
      </c>
      <c r="AG410">
        <f t="shared" si="167"/>
        <v>0</v>
      </c>
      <c r="AH410">
        <f t="shared" si="168"/>
        <v>0</v>
      </c>
      <c r="AI410">
        <f t="shared" si="169"/>
        <v>0</v>
      </c>
      <c r="AJ410">
        <f t="shared" si="170"/>
        <v>0</v>
      </c>
      <c r="AK410">
        <f t="shared" si="171"/>
        <v>0</v>
      </c>
      <c r="AM410">
        <f t="shared" si="172"/>
        <v>0.51490000000000002</v>
      </c>
      <c r="AN410">
        <f t="shared" si="173"/>
        <v>2497122000</v>
      </c>
      <c r="AO410">
        <f t="shared" si="174"/>
        <v>419.7</v>
      </c>
      <c r="AP410">
        <f t="shared" si="175"/>
        <v>16261000</v>
      </c>
      <c r="AQ410">
        <f t="shared" si="176"/>
        <v>208.44</v>
      </c>
      <c r="AR410">
        <f t="shared" si="177"/>
        <v>294017730</v>
      </c>
      <c r="AS410">
        <f t="shared" si="178"/>
        <v>28.024999999999999</v>
      </c>
      <c r="AT410">
        <f t="shared" si="179"/>
        <v>52990300</v>
      </c>
      <c r="AU410">
        <f t="shared" si="180"/>
        <v>107</v>
      </c>
      <c r="AV410">
        <f t="shared" si="181"/>
        <v>30515460</v>
      </c>
    </row>
    <row r="411" spans="1:48" x14ac:dyDescent="0.3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  <c r="O411">
        <v>105.7</v>
      </c>
      <c r="P411">
        <v>17292850</v>
      </c>
      <c r="R411">
        <f t="shared" ref="R411:R474" si="182">IF(C411&gt;C$23,1,0)</f>
        <v>0</v>
      </c>
      <c r="S411">
        <f t="shared" ref="S411:S474" si="183">IF(D411&gt;D$23,1,0)</f>
        <v>0</v>
      </c>
      <c r="T411">
        <f t="shared" ref="T411:T474" si="184">IF(C411&lt;C$24,1,0)</f>
        <v>0</v>
      </c>
      <c r="U411">
        <f t="shared" ref="U411:U474" si="185">IF(D411&lt;D$24,1,0)</f>
        <v>0</v>
      </c>
      <c r="V411">
        <f t="shared" ref="V411:V474" si="186">IF(F411&gt;F$23,1,0)</f>
        <v>0</v>
      </c>
      <c r="W411">
        <f t="shared" ref="W411:W474" si="187">IF(G411&gt;G$23,1,0)</f>
        <v>0</v>
      </c>
      <c r="X411">
        <f t="shared" ref="X411:X474" si="188">IF(F411&lt;F$24,1,0)</f>
        <v>0</v>
      </c>
      <c r="Y411">
        <f t="shared" ref="Y411:Y474" si="189">IF(G411&lt;G$24,1,0)</f>
        <v>0</v>
      </c>
      <c r="Z411">
        <f t="shared" ref="Z411:Z474" si="190">IF(I411&gt;I$23,1,0)</f>
        <v>0</v>
      </c>
      <c r="AA411">
        <f t="shared" ref="AA411:AA474" si="191">IF(J411&gt;J$23,1,0)</f>
        <v>0</v>
      </c>
      <c r="AB411">
        <f t="shared" ref="AB411:AB474" si="192">IF(I411&lt;I$24,1,0)</f>
        <v>0</v>
      </c>
      <c r="AC411">
        <f t="shared" ref="AC411:AC474" si="193">IF(J411&lt;J$24,1,0)</f>
        <v>0</v>
      </c>
      <c r="AD411">
        <f t="shared" ref="AD411:AD474" si="194">IF(L411&gt;L$23,1,0)</f>
        <v>0</v>
      </c>
      <c r="AE411">
        <f t="shared" ref="AE411:AE474" si="195">IF(M411&gt;M$23,1,0)</f>
        <v>0</v>
      </c>
      <c r="AF411">
        <f t="shared" ref="AF411:AF474" si="196">IF(L411&lt;L$24,1,0)</f>
        <v>0</v>
      </c>
      <c r="AG411">
        <f t="shared" ref="AG411:AG474" si="197">IF(M411&lt;M$24,1,0)</f>
        <v>0</v>
      </c>
      <c r="AH411">
        <f t="shared" ref="AH411:AH474" si="198">IF(O411&gt;O$23,1,0)</f>
        <v>0</v>
      </c>
      <c r="AI411">
        <f t="shared" ref="AI411:AI474" si="199">IF(P411&gt;P$23,1,0)</f>
        <v>0</v>
      </c>
      <c r="AJ411">
        <f t="shared" ref="AJ411:AJ474" si="200">IF(O411&lt;O$24,1,0)</f>
        <v>0</v>
      </c>
      <c r="AK411">
        <f t="shared" ref="AK411:AK474" si="201">IF(P411&lt;P$24,1,0)</f>
        <v>0</v>
      </c>
      <c r="AM411">
        <f t="shared" ref="AM411:AM474" si="202">IF(C411&gt;C$23,C$23,IF(C411&lt;C$24,C$24,C411))</f>
        <v>0.50929999999999997</v>
      </c>
      <c r="AN411">
        <f t="shared" ref="AN411:AN474" si="203">IF(D411&gt;D$23,D$23,IF(D411&lt;D$24,D$24,D411))</f>
        <v>2755619000</v>
      </c>
      <c r="AO411">
        <f t="shared" ref="AO411:AO474" si="204">IF(F411&gt;F$23,F$23,IF(F411&lt;F$24,F$24,F411))</f>
        <v>414</v>
      </c>
      <c r="AP411">
        <f t="shared" ref="AP411:AP474" si="205">IF(G411&gt;G$23,G$23,IF(G411&lt;G$24,G$24,G411))</f>
        <v>25668140</v>
      </c>
      <c r="AQ411">
        <f t="shared" ref="AQ411:AQ474" si="206">IF(I411&gt;I$23,I$23,IF(I411&lt;I$24,I$24,I411))</f>
        <v>212</v>
      </c>
      <c r="AR411">
        <f t="shared" ref="AR411:AR474" si="207">IF(J411&gt;J$23,J$23,IF(J411&lt;J$24,J$24,J411))</f>
        <v>323113340</v>
      </c>
      <c r="AS411">
        <f t="shared" ref="AS411:AS474" si="208">IF(L411&gt;L$23,L$23,IF(L411&lt;L$24,L$24,L411))</f>
        <v>27.535</v>
      </c>
      <c r="AT411">
        <f t="shared" ref="AT411:AT474" si="209">IF(M411&gt;M$23,M$23,IF(M411&lt;M$24,M$24,M411))</f>
        <v>47711400</v>
      </c>
      <c r="AU411">
        <f t="shared" ref="AU411:AU474" si="210">IF(O411&gt;O$23,O$23,IF(O411&lt;O$24,O$24,O411))</f>
        <v>105.7</v>
      </c>
      <c r="AV411">
        <f t="shared" ref="AV411:AV474" si="211">IF(P411&gt;P$23,P$23,IF(P411&lt;P$24,P$24,P411))</f>
        <v>17292850</v>
      </c>
    </row>
    <row r="412" spans="1:48" x14ac:dyDescent="0.3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  <c r="O412">
        <v>105.22</v>
      </c>
      <c r="P412">
        <v>26472670</v>
      </c>
      <c r="R412">
        <f t="shared" si="182"/>
        <v>0</v>
      </c>
      <c r="S412">
        <f t="shared" si="183"/>
        <v>0</v>
      </c>
      <c r="T412">
        <f t="shared" si="184"/>
        <v>0</v>
      </c>
      <c r="U412">
        <f t="shared" si="185"/>
        <v>0</v>
      </c>
      <c r="V412">
        <f t="shared" si="186"/>
        <v>0</v>
      </c>
      <c r="W412">
        <f t="shared" si="187"/>
        <v>0</v>
      </c>
      <c r="X412">
        <f t="shared" si="188"/>
        <v>0</v>
      </c>
      <c r="Y412">
        <f t="shared" si="189"/>
        <v>0</v>
      </c>
      <c r="Z412">
        <f t="shared" si="190"/>
        <v>0</v>
      </c>
      <c r="AA412">
        <f t="shared" si="191"/>
        <v>0</v>
      </c>
      <c r="AB412">
        <f t="shared" si="192"/>
        <v>0</v>
      </c>
      <c r="AC412">
        <f t="shared" si="193"/>
        <v>0</v>
      </c>
      <c r="AD412">
        <f t="shared" si="194"/>
        <v>0</v>
      </c>
      <c r="AE412">
        <f t="shared" si="195"/>
        <v>0</v>
      </c>
      <c r="AF412">
        <f t="shared" si="196"/>
        <v>0</v>
      </c>
      <c r="AG412">
        <f t="shared" si="197"/>
        <v>0</v>
      </c>
      <c r="AH412">
        <f t="shared" si="198"/>
        <v>0</v>
      </c>
      <c r="AI412">
        <f t="shared" si="199"/>
        <v>0</v>
      </c>
      <c r="AJ412">
        <f t="shared" si="200"/>
        <v>0</v>
      </c>
      <c r="AK412">
        <f t="shared" si="201"/>
        <v>0</v>
      </c>
      <c r="AM412">
        <f t="shared" si="202"/>
        <v>0.51319999999999999</v>
      </c>
      <c r="AN412">
        <f t="shared" si="203"/>
        <v>2316490000</v>
      </c>
      <c r="AO412">
        <f t="shared" si="204"/>
        <v>411.95</v>
      </c>
      <c r="AP412">
        <f t="shared" si="205"/>
        <v>17624240</v>
      </c>
      <c r="AQ412">
        <f t="shared" si="206"/>
        <v>216.29</v>
      </c>
      <c r="AR412">
        <f t="shared" si="207"/>
        <v>315090300</v>
      </c>
      <c r="AS412">
        <f t="shared" si="208"/>
        <v>27.414999999999999</v>
      </c>
      <c r="AT412">
        <f t="shared" si="209"/>
        <v>53801700</v>
      </c>
      <c r="AU412">
        <f t="shared" si="210"/>
        <v>105.22</v>
      </c>
      <c r="AV412">
        <f t="shared" si="211"/>
        <v>26472670</v>
      </c>
    </row>
    <row r="413" spans="1:48" x14ac:dyDescent="0.3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  <c r="O413">
        <v>101.9</v>
      </c>
      <c r="P413">
        <v>31287310</v>
      </c>
      <c r="R413">
        <f t="shared" si="182"/>
        <v>0</v>
      </c>
      <c r="S413">
        <f t="shared" si="183"/>
        <v>0</v>
      </c>
      <c r="T413">
        <f t="shared" si="184"/>
        <v>0</v>
      </c>
      <c r="U413">
        <f t="shared" si="185"/>
        <v>0</v>
      </c>
      <c r="V413">
        <f t="shared" si="186"/>
        <v>0</v>
      </c>
      <c r="W413">
        <f t="shared" si="187"/>
        <v>0</v>
      </c>
      <c r="X413">
        <f t="shared" si="188"/>
        <v>0</v>
      </c>
      <c r="Y413">
        <f t="shared" si="189"/>
        <v>0</v>
      </c>
      <c r="Z413">
        <f t="shared" si="190"/>
        <v>0</v>
      </c>
      <c r="AA413">
        <f t="shared" si="191"/>
        <v>0</v>
      </c>
      <c r="AB413">
        <f t="shared" si="192"/>
        <v>0</v>
      </c>
      <c r="AC413">
        <f t="shared" si="193"/>
        <v>0</v>
      </c>
      <c r="AD413">
        <f t="shared" si="194"/>
        <v>0</v>
      </c>
      <c r="AE413">
        <f t="shared" si="195"/>
        <v>0</v>
      </c>
      <c r="AF413">
        <f t="shared" si="196"/>
        <v>0</v>
      </c>
      <c r="AG413">
        <f t="shared" si="197"/>
        <v>0</v>
      </c>
      <c r="AH413">
        <f t="shared" si="198"/>
        <v>0</v>
      </c>
      <c r="AI413">
        <f t="shared" si="199"/>
        <v>0</v>
      </c>
      <c r="AJ413">
        <f t="shared" si="200"/>
        <v>0</v>
      </c>
      <c r="AK413">
        <f t="shared" si="201"/>
        <v>0</v>
      </c>
      <c r="AM413">
        <f t="shared" si="202"/>
        <v>0.5252</v>
      </c>
      <c r="AN413">
        <f t="shared" si="203"/>
        <v>2806322000</v>
      </c>
      <c r="AO413">
        <f t="shared" si="204"/>
        <v>411.6</v>
      </c>
      <c r="AP413">
        <f t="shared" si="205"/>
        <v>23884450</v>
      </c>
      <c r="AQ413">
        <f t="shared" si="206"/>
        <v>210.43</v>
      </c>
      <c r="AR413">
        <f t="shared" si="207"/>
        <v>254239020</v>
      </c>
      <c r="AS413">
        <f t="shared" si="208"/>
        <v>26.844999999999999</v>
      </c>
      <c r="AT413">
        <f t="shared" si="209"/>
        <v>32466300</v>
      </c>
      <c r="AU413">
        <f t="shared" si="210"/>
        <v>101.9</v>
      </c>
      <c r="AV413">
        <f t="shared" si="211"/>
        <v>31287310</v>
      </c>
    </row>
    <row r="414" spans="1:48" x14ac:dyDescent="0.3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  <c r="O414">
        <v>101.62</v>
      </c>
      <c r="P414">
        <v>21809780</v>
      </c>
      <c r="R414">
        <f t="shared" si="182"/>
        <v>0</v>
      </c>
      <c r="S414">
        <f t="shared" si="183"/>
        <v>0</v>
      </c>
      <c r="T414">
        <f t="shared" si="184"/>
        <v>0</v>
      </c>
      <c r="U414">
        <f t="shared" si="185"/>
        <v>0</v>
      </c>
      <c r="V414">
        <f t="shared" si="186"/>
        <v>0</v>
      </c>
      <c r="W414">
        <f t="shared" si="187"/>
        <v>0</v>
      </c>
      <c r="X414">
        <f t="shared" si="188"/>
        <v>0</v>
      </c>
      <c r="Y414">
        <f t="shared" si="189"/>
        <v>0</v>
      </c>
      <c r="Z414">
        <f t="shared" si="190"/>
        <v>0</v>
      </c>
      <c r="AA414">
        <f t="shared" si="191"/>
        <v>0</v>
      </c>
      <c r="AB414">
        <f t="shared" si="192"/>
        <v>0</v>
      </c>
      <c r="AC414">
        <f t="shared" si="193"/>
        <v>0</v>
      </c>
      <c r="AD414">
        <f t="shared" si="194"/>
        <v>0</v>
      </c>
      <c r="AE414">
        <f t="shared" si="195"/>
        <v>0</v>
      </c>
      <c r="AF414">
        <f t="shared" si="196"/>
        <v>0</v>
      </c>
      <c r="AG414">
        <f t="shared" si="197"/>
        <v>0</v>
      </c>
      <c r="AH414">
        <f t="shared" si="198"/>
        <v>0</v>
      </c>
      <c r="AI414">
        <f t="shared" si="199"/>
        <v>0</v>
      </c>
      <c r="AJ414">
        <f t="shared" si="200"/>
        <v>0</v>
      </c>
      <c r="AK414">
        <f t="shared" si="201"/>
        <v>0</v>
      </c>
      <c r="AM414">
        <f t="shared" si="202"/>
        <v>0.51849999999999996</v>
      </c>
      <c r="AN414">
        <f t="shared" si="203"/>
        <v>2230957000</v>
      </c>
      <c r="AO414">
        <f t="shared" si="204"/>
        <v>403.5</v>
      </c>
      <c r="AP414">
        <f t="shared" si="205"/>
        <v>27356580</v>
      </c>
      <c r="AQ414">
        <f t="shared" si="206"/>
        <v>208</v>
      </c>
      <c r="AR414">
        <f t="shared" si="207"/>
        <v>441904690</v>
      </c>
      <c r="AS414">
        <f t="shared" si="208"/>
        <v>26.83</v>
      </c>
      <c r="AT414">
        <f t="shared" si="209"/>
        <v>67674600</v>
      </c>
      <c r="AU414">
        <f t="shared" si="210"/>
        <v>101.62</v>
      </c>
      <c r="AV414">
        <f t="shared" si="211"/>
        <v>21809780</v>
      </c>
    </row>
    <row r="415" spans="1:48" x14ac:dyDescent="0.3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  <c r="O415">
        <v>100.12</v>
      </c>
      <c r="P415">
        <v>17704030</v>
      </c>
      <c r="R415">
        <f t="shared" si="182"/>
        <v>0</v>
      </c>
      <c r="S415">
        <f t="shared" si="183"/>
        <v>0</v>
      </c>
      <c r="T415">
        <f t="shared" si="184"/>
        <v>0</v>
      </c>
      <c r="U415">
        <f t="shared" si="185"/>
        <v>0</v>
      </c>
      <c r="V415">
        <f t="shared" si="186"/>
        <v>0</v>
      </c>
      <c r="W415">
        <f t="shared" si="187"/>
        <v>0</v>
      </c>
      <c r="X415">
        <f t="shared" si="188"/>
        <v>0</v>
      </c>
      <c r="Y415">
        <f t="shared" si="189"/>
        <v>0</v>
      </c>
      <c r="Z415">
        <f t="shared" si="190"/>
        <v>0</v>
      </c>
      <c r="AA415">
        <f t="shared" si="191"/>
        <v>0</v>
      </c>
      <c r="AB415">
        <f t="shared" si="192"/>
        <v>0</v>
      </c>
      <c r="AC415">
        <f t="shared" si="193"/>
        <v>0</v>
      </c>
      <c r="AD415">
        <f t="shared" si="194"/>
        <v>0</v>
      </c>
      <c r="AE415">
        <f t="shared" si="195"/>
        <v>0</v>
      </c>
      <c r="AF415">
        <f t="shared" si="196"/>
        <v>0</v>
      </c>
      <c r="AG415">
        <f t="shared" si="197"/>
        <v>0</v>
      </c>
      <c r="AH415">
        <f t="shared" si="198"/>
        <v>0</v>
      </c>
      <c r="AI415">
        <f t="shared" si="199"/>
        <v>0</v>
      </c>
      <c r="AJ415">
        <f t="shared" si="200"/>
        <v>0</v>
      </c>
      <c r="AK415">
        <f t="shared" si="201"/>
        <v>0</v>
      </c>
      <c r="AM415">
        <f t="shared" si="202"/>
        <v>0.5071</v>
      </c>
      <c r="AN415">
        <f t="shared" si="203"/>
        <v>1805982000</v>
      </c>
      <c r="AO415">
        <f t="shared" si="204"/>
        <v>401.5</v>
      </c>
      <c r="AP415">
        <f t="shared" si="205"/>
        <v>15685130</v>
      </c>
      <c r="AQ415">
        <f t="shared" si="206"/>
        <v>205.25</v>
      </c>
      <c r="AR415">
        <f t="shared" si="207"/>
        <v>323407480</v>
      </c>
      <c r="AS415">
        <f t="shared" si="208"/>
        <v>26.475000000000001</v>
      </c>
      <c r="AT415">
        <f t="shared" si="209"/>
        <v>45257500</v>
      </c>
      <c r="AU415">
        <f t="shared" si="210"/>
        <v>100.12</v>
      </c>
      <c r="AV415">
        <f t="shared" si="211"/>
        <v>17704030</v>
      </c>
    </row>
    <row r="416" spans="1:48" x14ac:dyDescent="0.3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  <c r="O416">
        <v>96.76</v>
      </c>
      <c r="P416">
        <v>27244040</v>
      </c>
      <c r="R416">
        <f t="shared" si="182"/>
        <v>0</v>
      </c>
      <c r="S416">
        <f t="shared" si="183"/>
        <v>0</v>
      </c>
      <c r="T416">
        <f t="shared" si="184"/>
        <v>0</v>
      </c>
      <c r="U416">
        <f t="shared" si="185"/>
        <v>0</v>
      </c>
      <c r="V416">
        <f t="shared" si="186"/>
        <v>0</v>
      </c>
      <c r="W416">
        <f t="shared" si="187"/>
        <v>0</v>
      </c>
      <c r="X416">
        <f t="shared" si="188"/>
        <v>0</v>
      </c>
      <c r="Y416">
        <f t="shared" si="189"/>
        <v>0</v>
      </c>
      <c r="Z416">
        <f t="shared" si="190"/>
        <v>0</v>
      </c>
      <c r="AA416">
        <f t="shared" si="191"/>
        <v>0</v>
      </c>
      <c r="AB416">
        <f t="shared" si="192"/>
        <v>0</v>
      </c>
      <c r="AC416">
        <f t="shared" si="193"/>
        <v>0</v>
      </c>
      <c r="AD416">
        <f t="shared" si="194"/>
        <v>0</v>
      </c>
      <c r="AE416">
        <f t="shared" si="195"/>
        <v>0</v>
      </c>
      <c r="AF416">
        <f t="shared" si="196"/>
        <v>0</v>
      </c>
      <c r="AG416">
        <f t="shared" si="197"/>
        <v>0</v>
      </c>
      <c r="AH416">
        <f t="shared" si="198"/>
        <v>0</v>
      </c>
      <c r="AI416">
        <f t="shared" si="199"/>
        <v>0</v>
      </c>
      <c r="AJ416">
        <f t="shared" si="200"/>
        <v>0</v>
      </c>
      <c r="AK416">
        <f t="shared" si="201"/>
        <v>0</v>
      </c>
      <c r="AM416">
        <f t="shared" si="202"/>
        <v>0.49990000000000001</v>
      </c>
      <c r="AN416">
        <f t="shared" si="203"/>
        <v>2305291000</v>
      </c>
      <c r="AO416">
        <f t="shared" si="204"/>
        <v>398.25</v>
      </c>
      <c r="AP416">
        <f t="shared" si="205"/>
        <v>14495920</v>
      </c>
      <c r="AQ416">
        <f t="shared" si="206"/>
        <v>206.54</v>
      </c>
      <c r="AR416">
        <f t="shared" si="207"/>
        <v>283815020</v>
      </c>
      <c r="AS416">
        <f t="shared" si="208"/>
        <v>25.56</v>
      </c>
      <c r="AT416">
        <f t="shared" si="209"/>
        <v>68018500</v>
      </c>
      <c r="AU416">
        <f t="shared" si="210"/>
        <v>96.76</v>
      </c>
      <c r="AV416">
        <f t="shared" si="211"/>
        <v>27244040</v>
      </c>
    </row>
    <row r="417" spans="1:48" x14ac:dyDescent="0.3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  <c r="O417">
        <v>99.68</v>
      </c>
      <c r="P417">
        <v>25385140</v>
      </c>
      <c r="R417">
        <f t="shared" si="182"/>
        <v>0</v>
      </c>
      <c r="S417">
        <f t="shared" si="183"/>
        <v>0</v>
      </c>
      <c r="T417">
        <f t="shared" si="184"/>
        <v>0</v>
      </c>
      <c r="U417">
        <f t="shared" si="185"/>
        <v>0</v>
      </c>
      <c r="V417">
        <f t="shared" si="186"/>
        <v>0</v>
      </c>
      <c r="W417">
        <f t="shared" si="187"/>
        <v>0</v>
      </c>
      <c r="X417">
        <f t="shared" si="188"/>
        <v>0</v>
      </c>
      <c r="Y417">
        <f t="shared" si="189"/>
        <v>0</v>
      </c>
      <c r="Z417">
        <f t="shared" si="190"/>
        <v>0</v>
      </c>
      <c r="AA417">
        <f t="shared" si="191"/>
        <v>0</v>
      </c>
      <c r="AB417">
        <f t="shared" si="192"/>
        <v>0</v>
      </c>
      <c r="AC417">
        <f t="shared" si="193"/>
        <v>0</v>
      </c>
      <c r="AD417">
        <f t="shared" si="194"/>
        <v>0</v>
      </c>
      <c r="AE417">
        <f t="shared" si="195"/>
        <v>0</v>
      </c>
      <c r="AF417">
        <f t="shared" si="196"/>
        <v>0</v>
      </c>
      <c r="AG417">
        <f t="shared" si="197"/>
        <v>0</v>
      </c>
      <c r="AH417">
        <f t="shared" si="198"/>
        <v>0</v>
      </c>
      <c r="AI417">
        <f t="shared" si="199"/>
        <v>0</v>
      </c>
      <c r="AJ417">
        <f t="shared" si="200"/>
        <v>0</v>
      </c>
      <c r="AK417">
        <f t="shared" si="201"/>
        <v>0</v>
      </c>
      <c r="AM417">
        <f t="shared" si="202"/>
        <v>0.49409999999999998</v>
      </c>
      <c r="AN417">
        <f t="shared" si="203"/>
        <v>949119000</v>
      </c>
      <c r="AO417">
        <f t="shared" si="204"/>
        <v>402</v>
      </c>
      <c r="AP417">
        <f t="shared" si="205"/>
        <v>8491370</v>
      </c>
      <c r="AQ417">
        <f t="shared" si="206"/>
        <v>203.95</v>
      </c>
      <c r="AR417">
        <f t="shared" si="207"/>
        <v>176748330</v>
      </c>
      <c r="AS417">
        <f t="shared" si="208"/>
        <v>25.2</v>
      </c>
      <c r="AT417">
        <f t="shared" si="209"/>
        <v>41025800</v>
      </c>
      <c r="AU417">
        <f t="shared" si="210"/>
        <v>99.68</v>
      </c>
      <c r="AV417">
        <f t="shared" si="211"/>
        <v>25385140</v>
      </c>
    </row>
    <row r="418" spans="1:48" x14ac:dyDescent="0.3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  <c r="O418">
        <v>100.08</v>
      </c>
      <c r="P418">
        <v>25716810</v>
      </c>
      <c r="R418">
        <f t="shared" si="182"/>
        <v>0</v>
      </c>
      <c r="S418">
        <f t="shared" si="183"/>
        <v>0</v>
      </c>
      <c r="T418">
        <f t="shared" si="184"/>
        <v>0</v>
      </c>
      <c r="U418">
        <f t="shared" si="185"/>
        <v>0</v>
      </c>
      <c r="V418">
        <f t="shared" si="186"/>
        <v>0</v>
      </c>
      <c r="W418">
        <f t="shared" si="187"/>
        <v>0</v>
      </c>
      <c r="X418">
        <f t="shared" si="188"/>
        <v>0</v>
      </c>
      <c r="Y418">
        <f t="shared" si="189"/>
        <v>0</v>
      </c>
      <c r="Z418">
        <f t="shared" si="190"/>
        <v>0</v>
      </c>
      <c r="AA418">
        <f t="shared" si="191"/>
        <v>0</v>
      </c>
      <c r="AB418">
        <f t="shared" si="192"/>
        <v>0</v>
      </c>
      <c r="AC418">
        <f t="shared" si="193"/>
        <v>0</v>
      </c>
      <c r="AD418">
        <f t="shared" si="194"/>
        <v>0</v>
      </c>
      <c r="AE418">
        <f t="shared" si="195"/>
        <v>0</v>
      </c>
      <c r="AF418">
        <f t="shared" si="196"/>
        <v>0</v>
      </c>
      <c r="AG418">
        <f t="shared" si="197"/>
        <v>0</v>
      </c>
      <c r="AH418">
        <f t="shared" si="198"/>
        <v>0</v>
      </c>
      <c r="AI418">
        <f t="shared" si="199"/>
        <v>0</v>
      </c>
      <c r="AJ418">
        <f t="shared" si="200"/>
        <v>0</v>
      </c>
      <c r="AK418">
        <f t="shared" si="201"/>
        <v>0</v>
      </c>
      <c r="AM418">
        <f t="shared" si="202"/>
        <v>0.50239999999999996</v>
      </c>
      <c r="AN418">
        <f t="shared" si="203"/>
        <v>1981965000</v>
      </c>
      <c r="AO418">
        <f t="shared" si="204"/>
        <v>401.25</v>
      </c>
      <c r="AP418">
        <f t="shared" si="205"/>
        <v>16471160</v>
      </c>
      <c r="AQ418">
        <f t="shared" si="206"/>
        <v>203.55</v>
      </c>
      <c r="AR418">
        <f t="shared" si="207"/>
        <v>192531980</v>
      </c>
      <c r="AS418">
        <f t="shared" si="208"/>
        <v>24.2</v>
      </c>
      <c r="AT418">
        <f t="shared" si="209"/>
        <v>149350400</v>
      </c>
      <c r="AU418">
        <f t="shared" si="210"/>
        <v>100.08</v>
      </c>
      <c r="AV418">
        <f t="shared" si="211"/>
        <v>25716810</v>
      </c>
    </row>
    <row r="419" spans="1:48" x14ac:dyDescent="0.3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  <c r="O419">
        <v>97.66</v>
      </c>
      <c r="P419">
        <v>18144710</v>
      </c>
      <c r="R419">
        <f t="shared" si="182"/>
        <v>0</v>
      </c>
      <c r="S419">
        <f t="shared" si="183"/>
        <v>0</v>
      </c>
      <c r="T419">
        <f t="shared" si="184"/>
        <v>0</v>
      </c>
      <c r="U419">
        <f t="shared" si="185"/>
        <v>0</v>
      </c>
      <c r="V419">
        <f t="shared" si="186"/>
        <v>0</v>
      </c>
      <c r="W419">
        <f t="shared" si="187"/>
        <v>0</v>
      </c>
      <c r="X419">
        <f t="shared" si="188"/>
        <v>0</v>
      </c>
      <c r="Y419">
        <f t="shared" si="189"/>
        <v>0</v>
      </c>
      <c r="Z419">
        <f t="shared" si="190"/>
        <v>0</v>
      </c>
      <c r="AA419">
        <f t="shared" si="191"/>
        <v>0</v>
      </c>
      <c r="AB419">
        <f t="shared" si="192"/>
        <v>0</v>
      </c>
      <c r="AC419">
        <f t="shared" si="193"/>
        <v>0</v>
      </c>
      <c r="AD419">
        <f t="shared" si="194"/>
        <v>0</v>
      </c>
      <c r="AE419">
        <f t="shared" si="195"/>
        <v>0</v>
      </c>
      <c r="AF419">
        <f t="shared" si="196"/>
        <v>0</v>
      </c>
      <c r="AG419">
        <f t="shared" si="197"/>
        <v>0</v>
      </c>
      <c r="AH419">
        <f t="shared" si="198"/>
        <v>0</v>
      </c>
      <c r="AI419">
        <f t="shared" si="199"/>
        <v>0</v>
      </c>
      <c r="AJ419">
        <f t="shared" si="200"/>
        <v>0</v>
      </c>
      <c r="AK419">
        <f t="shared" si="201"/>
        <v>0</v>
      </c>
      <c r="AM419">
        <f t="shared" si="202"/>
        <v>0.50490000000000002</v>
      </c>
      <c r="AN419">
        <f t="shared" si="203"/>
        <v>1949751000</v>
      </c>
      <c r="AO419">
        <f t="shared" si="204"/>
        <v>408.4</v>
      </c>
      <c r="AP419">
        <f t="shared" si="205"/>
        <v>16329110</v>
      </c>
      <c r="AQ419">
        <f t="shared" si="206"/>
        <v>207.7</v>
      </c>
      <c r="AR419">
        <f t="shared" si="207"/>
        <v>260231340</v>
      </c>
      <c r="AS419">
        <f t="shared" si="208"/>
        <v>24.524999999999999</v>
      </c>
      <c r="AT419">
        <f t="shared" si="209"/>
        <v>123158100</v>
      </c>
      <c r="AU419">
        <f t="shared" si="210"/>
        <v>97.66</v>
      </c>
      <c r="AV419">
        <f t="shared" si="211"/>
        <v>18144710</v>
      </c>
    </row>
    <row r="420" spans="1:48" x14ac:dyDescent="0.3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  <c r="O420">
        <v>96.3</v>
      </c>
      <c r="P420">
        <v>14330200</v>
      </c>
      <c r="R420">
        <f t="shared" si="182"/>
        <v>0</v>
      </c>
      <c r="S420">
        <f t="shared" si="183"/>
        <v>0</v>
      </c>
      <c r="T420">
        <f t="shared" si="184"/>
        <v>0</v>
      </c>
      <c r="U420">
        <f t="shared" si="185"/>
        <v>0</v>
      </c>
      <c r="V420">
        <f t="shared" si="186"/>
        <v>0</v>
      </c>
      <c r="W420">
        <f t="shared" si="187"/>
        <v>0</v>
      </c>
      <c r="X420">
        <f t="shared" si="188"/>
        <v>0</v>
      </c>
      <c r="Y420">
        <f t="shared" si="189"/>
        <v>0</v>
      </c>
      <c r="Z420">
        <f t="shared" si="190"/>
        <v>0</v>
      </c>
      <c r="AA420">
        <f t="shared" si="191"/>
        <v>0</v>
      </c>
      <c r="AB420">
        <f t="shared" si="192"/>
        <v>0</v>
      </c>
      <c r="AC420">
        <f t="shared" si="193"/>
        <v>0</v>
      </c>
      <c r="AD420">
        <f t="shared" si="194"/>
        <v>0</v>
      </c>
      <c r="AE420">
        <f t="shared" si="195"/>
        <v>0</v>
      </c>
      <c r="AF420">
        <f t="shared" si="196"/>
        <v>0</v>
      </c>
      <c r="AG420">
        <f t="shared" si="197"/>
        <v>0</v>
      </c>
      <c r="AH420">
        <f t="shared" si="198"/>
        <v>0</v>
      </c>
      <c r="AI420">
        <f t="shared" si="199"/>
        <v>0</v>
      </c>
      <c r="AJ420">
        <f t="shared" si="200"/>
        <v>0</v>
      </c>
      <c r="AK420">
        <f t="shared" si="201"/>
        <v>0</v>
      </c>
      <c r="AM420">
        <f t="shared" si="202"/>
        <v>0.50080000000000002</v>
      </c>
      <c r="AN420">
        <f t="shared" si="203"/>
        <v>1150205000</v>
      </c>
      <c r="AO420">
        <f t="shared" si="204"/>
        <v>412</v>
      </c>
      <c r="AP420">
        <f t="shared" si="205"/>
        <v>14561970</v>
      </c>
      <c r="AQ420">
        <f t="shared" si="206"/>
        <v>214.42</v>
      </c>
      <c r="AR420">
        <f t="shared" si="207"/>
        <v>394307160</v>
      </c>
      <c r="AS420">
        <f t="shared" si="208"/>
        <v>24.875</v>
      </c>
      <c r="AT420">
        <f t="shared" si="209"/>
        <v>64727700</v>
      </c>
      <c r="AU420">
        <f t="shared" si="210"/>
        <v>96.3</v>
      </c>
      <c r="AV420">
        <f t="shared" si="211"/>
        <v>14330200</v>
      </c>
    </row>
    <row r="421" spans="1:48" x14ac:dyDescent="0.3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  <c r="O421">
        <v>99.54</v>
      </c>
      <c r="P421">
        <v>11614670</v>
      </c>
      <c r="R421">
        <f t="shared" si="182"/>
        <v>0</v>
      </c>
      <c r="S421">
        <f t="shared" si="183"/>
        <v>0</v>
      </c>
      <c r="T421">
        <f t="shared" si="184"/>
        <v>0</v>
      </c>
      <c r="U421">
        <f t="shared" si="185"/>
        <v>0</v>
      </c>
      <c r="V421">
        <f t="shared" si="186"/>
        <v>0</v>
      </c>
      <c r="W421">
        <f t="shared" si="187"/>
        <v>0</v>
      </c>
      <c r="X421">
        <f t="shared" si="188"/>
        <v>0</v>
      </c>
      <c r="Y421">
        <f t="shared" si="189"/>
        <v>0</v>
      </c>
      <c r="Z421">
        <f t="shared" si="190"/>
        <v>0</v>
      </c>
      <c r="AA421">
        <f t="shared" si="191"/>
        <v>0</v>
      </c>
      <c r="AB421">
        <f t="shared" si="192"/>
        <v>0</v>
      </c>
      <c r="AC421">
        <f t="shared" si="193"/>
        <v>0</v>
      </c>
      <c r="AD421">
        <f t="shared" si="194"/>
        <v>0</v>
      </c>
      <c r="AE421">
        <f t="shared" si="195"/>
        <v>0</v>
      </c>
      <c r="AF421">
        <f t="shared" si="196"/>
        <v>0</v>
      </c>
      <c r="AG421">
        <f t="shared" si="197"/>
        <v>0</v>
      </c>
      <c r="AH421">
        <f t="shared" si="198"/>
        <v>0</v>
      </c>
      <c r="AI421">
        <f t="shared" si="199"/>
        <v>0</v>
      </c>
      <c r="AJ421">
        <f t="shared" si="200"/>
        <v>0</v>
      </c>
      <c r="AK421">
        <f t="shared" si="201"/>
        <v>0</v>
      </c>
      <c r="AM421">
        <f t="shared" si="202"/>
        <v>0.50309999999999999</v>
      </c>
      <c r="AN421">
        <f t="shared" si="203"/>
        <v>1345433000</v>
      </c>
      <c r="AO421">
        <f t="shared" si="204"/>
        <v>421.5</v>
      </c>
      <c r="AP421">
        <f t="shared" si="205"/>
        <v>14904450</v>
      </c>
      <c r="AQ421">
        <f t="shared" si="206"/>
        <v>227.5</v>
      </c>
      <c r="AR421">
        <f t="shared" si="207"/>
        <v>322640440</v>
      </c>
      <c r="AS421">
        <f t="shared" si="208"/>
        <v>25.364999999999998</v>
      </c>
      <c r="AT421">
        <f t="shared" si="209"/>
        <v>73615500</v>
      </c>
      <c r="AU421">
        <f t="shared" si="210"/>
        <v>99.54</v>
      </c>
      <c r="AV421">
        <f t="shared" si="211"/>
        <v>11614670</v>
      </c>
    </row>
    <row r="422" spans="1:48" x14ac:dyDescent="0.3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  <c r="O422">
        <v>98.22</v>
      </c>
      <c r="P422">
        <v>13117210</v>
      </c>
      <c r="R422">
        <f t="shared" si="182"/>
        <v>0</v>
      </c>
      <c r="S422">
        <f t="shared" si="183"/>
        <v>0</v>
      </c>
      <c r="T422">
        <f t="shared" si="184"/>
        <v>0</v>
      </c>
      <c r="U422">
        <f t="shared" si="185"/>
        <v>0</v>
      </c>
      <c r="V422">
        <f t="shared" si="186"/>
        <v>0</v>
      </c>
      <c r="W422">
        <f t="shared" si="187"/>
        <v>0</v>
      </c>
      <c r="X422">
        <f t="shared" si="188"/>
        <v>0</v>
      </c>
      <c r="Y422">
        <f t="shared" si="189"/>
        <v>0</v>
      </c>
      <c r="Z422">
        <f t="shared" si="190"/>
        <v>0</v>
      </c>
      <c r="AA422">
        <f t="shared" si="191"/>
        <v>0</v>
      </c>
      <c r="AB422">
        <f t="shared" si="192"/>
        <v>0</v>
      </c>
      <c r="AC422">
        <f t="shared" si="193"/>
        <v>0</v>
      </c>
      <c r="AD422">
        <f t="shared" si="194"/>
        <v>0</v>
      </c>
      <c r="AE422">
        <f t="shared" si="195"/>
        <v>0</v>
      </c>
      <c r="AF422">
        <f t="shared" si="196"/>
        <v>0</v>
      </c>
      <c r="AG422">
        <f t="shared" si="197"/>
        <v>0</v>
      </c>
      <c r="AH422">
        <f t="shared" si="198"/>
        <v>0</v>
      </c>
      <c r="AI422">
        <f t="shared" si="199"/>
        <v>0</v>
      </c>
      <c r="AJ422">
        <f t="shared" si="200"/>
        <v>0</v>
      </c>
      <c r="AK422">
        <f t="shared" si="201"/>
        <v>0</v>
      </c>
      <c r="AM422">
        <f t="shared" si="202"/>
        <v>0.52</v>
      </c>
      <c r="AN422">
        <f t="shared" si="203"/>
        <v>1832165000</v>
      </c>
      <c r="AO422">
        <f t="shared" si="204"/>
        <v>432.5</v>
      </c>
      <c r="AP422">
        <f t="shared" si="205"/>
        <v>20192110</v>
      </c>
      <c r="AQ422">
        <f t="shared" si="206"/>
        <v>239.5</v>
      </c>
      <c r="AR422">
        <f t="shared" si="207"/>
        <v>518415160</v>
      </c>
      <c r="AS422">
        <f t="shared" si="208"/>
        <v>25.31</v>
      </c>
      <c r="AT422">
        <f t="shared" si="209"/>
        <v>61167400</v>
      </c>
      <c r="AU422">
        <f t="shared" si="210"/>
        <v>98.22</v>
      </c>
      <c r="AV422">
        <f t="shared" si="211"/>
        <v>13117210</v>
      </c>
    </row>
    <row r="423" spans="1:48" x14ac:dyDescent="0.3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  <c r="O423">
        <v>97.6</v>
      </c>
      <c r="P423">
        <v>8833400</v>
      </c>
      <c r="R423">
        <f t="shared" si="182"/>
        <v>0</v>
      </c>
      <c r="S423">
        <f t="shared" si="183"/>
        <v>0</v>
      </c>
      <c r="T423">
        <f t="shared" si="184"/>
        <v>0</v>
      </c>
      <c r="U423">
        <f t="shared" si="185"/>
        <v>0</v>
      </c>
      <c r="V423">
        <f t="shared" si="186"/>
        <v>0</v>
      </c>
      <c r="W423">
        <f t="shared" si="187"/>
        <v>0</v>
      </c>
      <c r="X423">
        <f t="shared" si="188"/>
        <v>0</v>
      </c>
      <c r="Y423">
        <f t="shared" si="189"/>
        <v>0</v>
      </c>
      <c r="Z423">
        <f t="shared" si="190"/>
        <v>0</v>
      </c>
      <c r="AA423">
        <f t="shared" si="191"/>
        <v>0</v>
      </c>
      <c r="AB423">
        <f t="shared" si="192"/>
        <v>0</v>
      </c>
      <c r="AC423">
        <f t="shared" si="193"/>
        <v>0</v>
      </c>
      <c r="AD423">
        <f t="shared" si="194"/>
        <v>0</v>
      </c>
      <c r="AE423">
        <f t="shared" si="195"/>
        <v>0</v>
      </c>
      <c r="AF423">
        <f t="shared" si="196"/>
        <v>0</v>
      </c>
      <c r="AG423">
        <f t="shared" si="197"/>
        <v>0</v>
      </c>
      <c r="AH423">
        <f t="shared" si="198"/>
        <v>0</v>
      </c>
      <c r="AI423">
        <f t="shared" si="199"/>
        <v>0</v>
      </c>
      <c r="AJ423">
        <f t="shared" si="200"/>
        <v>0</v>
      </c>
      <c r="AK423">
        <f t="shared" si="201"/>
        <v>0</v>
      </c>
      <c r="AM423">
        <f t="shared" si="202"/>
        <v>0.52759999999999996</v>
      </c>
      <c r="AN423">
        <f t="shared" si="203"/>
        <v>3478946000</v>
      </c>
      <c r="AO423">
        <f t="shared" si="204"/>
        <v>432</v>
      </c>
      <c r="AP423">
        <f t="shared" si="205"/>
        <v>15143790</v>
      </c>
      <c r="AQ423">
        <f t="shared" si="206"/>
        <v>232.6</v>
      </c>
      <c r="AR423">
        <f t="shared" si="207"/>
        <v>272286600</v>
      </c>
      <c r="AS423">
        <f t="shared" si="208"/>
        <v>25.074999999999999</v>
      </c>
      <c r="AT423">
        <f t="shared" si="209"/>
        <v>39407300</v>
      </c>
      <c r="AU423">
        <f t="shared" si="210"/>
        <v>97.6</v>
      </c>
      <c r="AV423">
        <f t="shared" si="211"/>
        <v>8833400</v>
      </c>
    </row>
    <row r="424" spans="1:48" x14ac:dyDescent="0.3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  <c r="O424">
        <v>97.12</v>
      </c>
      <c r="P424">
        <v>11415590</v>
      </c>
      <c r="R424">
        <f t="shared" si="182"/>
        <v>0</v>
      </c>
      <c r="S424">
        <f t="shared" si="183"/>
        <v>0</v>
      </c>
      <c r="T424">
        <f t="shared" si="184"/>
        <v>0</v>
      </c>
      <c r="U424">
        <f t="shared" si="185"/>
        <v>0</v>
      </c>
      <c r="V424">
        <f t="shared" si="186"/>
        <v>0</v>
      </c>
      <c r="W424">
        <f t="shared" si="187"/>
        <v>0</v>
      </c>
      <c r="X424">
        <f t="shared" si="188"/>
        <v>0</v>
      </c>
      <c r="Y424">
        <f t="shared" si="189"/>
        <v>0</v>
      </c>
      <c r="Z424">
        <f t="shared" si="190"/>
        <v>0</v>
      </c>
      <c r="AA424">
        <f t="shared" si="191"/>
        <v>0</v>
      </c>
      <c r="AB424">
        <f t="shared" si="192"/>
        <v>0</v>
      </c>
      <c r="AC424">
        <f t="shared" si="193"/>
        <v>0</v>
      </c>
      <c r="AD424">
        <f t="shared" si="194"/>
        <v>0</v>
      </c>
      <c r="AE424">
        <f t="shared" si="195"/>
        <v>0</v>
      </c>
      <c r="AF424">
        <f t="shared" si="196"/>
        <v>0</v>
      </c>
      <c r="AG424">
        <f t="shared" si="197"/>
        <v>0</v>
      </c>
      <c r="AH424">
        <f t="shared" si="198"/>
        <v>0</v>
      </c>
      <c r="AI424">
        <f t="shared" si="199"/>
        <v>0</v>
      </c>
      <c r="AJ424">
        <f t="shared" si="200"/>
        <v>0</v>
      </c>
      <c r="AK424">
        <f t="shared" si="201"/>
        <v>0</v>
      </c>
      <c r="AM424">
        <f t="shared" si="202"/>
        <v>0.53549999999999998</v>
      </c>
      <c r="AN424">
        <f t="shared" si="203"/>
        <v>2719375000</v>
      </c>
      <c r="AO424">
        <f t="shared" si="204"/>
        <v>434.45</v>
      </c>
      <c r="AP424">
        <f t="shared" si="205"/>
        <v>18861920</v>
      </c>
      <c r="AQ424">
        <f t="shared" si="206"/>
        <v>223.18</v>
      </c>
      <c r="AR424">
        <f t="shared" si="207"/>
        <v>339486700</v>
      </c>
      <c r="AS424">
        <f t="shared" si="208"/>
        <v>24.824999999999999</v>
      </c>
      <c r="AT424">
        <f t="shared" si="209"/>
        <v>60034800</v>
      </c>
      <c r="AU424">
        <f t="shared" si="210"/>
        <v>97.12</v>
      </c>
      <c r="AV424">
        <f t="shared" si="211"/>
        <v>11415590</v>
      </c>
    </row>
    <row r="425" spans="1:48" x14ac:dyDescent="0.3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  <c r="O425">
        <v>96.7</v>
      </c>
      <c r="P425">
        <v>8585660</v>
      </c>
      <c r="R425">
        <f t="shared" si="182"/>
        <v>0</v>
      </c>
      <c r="S425">
        <f t="shared" si="183"/>
        <v>0</v>
      </c>
      <c r="T425">
        <f t="shared" si="184"/>
        <v>0</v>
      </c>
      <c r="U425">
        <f t="shared" si="185"/>
        <v>0</v>
      </c>
      <c r="V425">
        <f t="shared" si="186"/>
        <v>0</v>
      </c>
      <c r="W425">
        <f t="shared" si="187"/>
        <v>0</v>
      </c>
      <c r="X425">
        <f t="shared" si="188"/>
        <v>0</v>
      </c>
      <c r="Y425">
        <f t="shared" si="189"/>
        <v>0</v>
      </c>
      <c r="Z425">
        <f t="shared" si="190"/>
        <v>0</v>
      </c>
      <c r="AA425">
        <f t="shared" si="191"/>
        <v>0</v>
      </c>
      <c r="AB425">
        <f t="shared" si="192"/>
        <v>0</v>
      </c>
      <c r="AC425">
        <f t="shared" si="193"/>
        <v>0</v>
      </c>
      <c r="AD425">
        <f t="shared" si="194"/>
        <v>0</v>
      </c>
      <c r="AE425">
        <f t="shared" si="195"/>
        <v>0</v>
      </c>
      <c r="AF425">
        <f t="shared" si="196"/>
        <v>0</v>
      </c>
      <c r="AG425">
        <f t="shared" si="197"/>
        <v>0</v>
      </c>
      <c r="AH425">
        <f t="shared" si="198"/>
        <v>0</v>
      </c>
      <c r="AI425">
        <f t="shared" si="199"/>
        <v>0</v>
      </c>
      <c r="AJ425">
        <f t="shared" si="200"/>
        <v>0</v>
      </c>
      <c r="AK425">
        <f t="shared" si="201"/>
        <v>0</v>
      </c>
      <c r="AM425">
        <f t="shared" si="202"/>
        <v>0.54249999999999998</v>
      </c>
      <c r="AN425">
        <f t="shared" si="203"/>
        <v>1216565000</v>
      </c>
      <c r="AO425">
        <f t="shared" si="204"/>
        <v>423.55</v>
      </c>
      <c r="AP425">
        <f t="shared" si="205"/>
        <v>9774710</v>
      </c>
      <c r="AQ425">
        <f t="shared" si="206"/>
        <v>232.52</v>
      </c>
      <c r="AR425">
        <f t="shared" si="207"/>
        <v>196194790</v>
      </c>
      <c r="AS425">
        <f t="shared" si="208"/>
        <v>24.984999999999999</v>
      </c>
      <c r="AT425">
        <f t="shared" si="209"/>
        <v>32781400</v>
      </c>
      <c r="AU425">
        <f t="shared" si="210"/>
        <v>96.7</v>
      </c>
      <c r="AV425">
        <f t="shared" si="211"/>
        <v>8585660</v>
      </c>
    </row>
    <row r="426" spans="1:48" x14ac:dyDescent="0.3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  <c r="O426">
        <v>92.9</v>
      </c>
      <c r="P426">
        <v>13625600</v>
      </c>
      <c r="R426">
        <f t="shared" si="182"/>
        <v>0</v>
      </c>
      <c r="S426">
        <f t="shared" si="183"/>
        <v>0</v>
      </c>
      <c r="T426">
        <f t="shared" si="184"/>
        <v>0</v>
      </c>
      <c r="U426">
        <f t="shared" si="185"/>
        <v>0</v>
      </c>
      <c r="V426">
        <f t="shared" si="186"/>
        <v>0</v>
      </c>
      <c r="W426">
        <f t="shared" si="187"/>
        <v>0</v>
      </c>
      <c r="X426">
        <f t="shared" si="188"/>
        <v>0</v>
      </c>
      <c r="Y426">
        <f t="shared" si="189"/>
        <v>0</v>
      </c>
      <c r="Z426">
        <f t="shared" si="190"/>
        <v>0</v>
      </c>
      <c r="AA426">
        <f t="shared" si="191"/>
        <v>0</v>
      </c>
      <c r="AB426">
        <f t="shared" si="192"/>
        <v>0</v>
      </c>
      <c r="AC426">
        <f t="shared" si="193"/>
        <v>0</v>
      </c>
      <c r="AD426">
        <f t="shared" si="194"/>
        <v>0</v>
      </c>
      <c r="AE426">
        <f t="shared" si="195"/>
        <v>0</v>
      </c>
      <c r="AF426">
        <f t="shared" si="196"/>
        <v>0</v>
      </c>
      <c r="AG426">
        <f t="shared" si="197"/>
        <v>0</v>
      </c>
      <c r="AH426">
        <f t="shared" si="198"/>
        <v>0</v>
      </c>
      <c r="AI426">
        <f t="shared" si="199"/>
        <v>0</v>
      </c>
      <c r="AJ426">
        <f t="shared" si="200"/>
        <v>0</v>
      </c>
      <c r="AK426">
        <f t="shared" si="201"/>
        <v>0</v>
      </c>
      <c r="AM426">
        <f t="shared" si="202"/>
        <v>0.53249999999999997</v>
      </c>
      <c r="AN426">
        <f t="shared" si="203"/>
        <v>856884000</v>
      </c>
      <c r="AO426">
        <f t="shared" si="204"/>
        <v>413.75</v>
      </c>
      <c r="AP426">
        <f t="shared" si="205"/>
        <v>8715190</v>
      </c>
      <c r="AQ426">
        <f t="shared" si="206"/>
        <v>227</v>
      </c>
      <c r="AR426">
        <f t="shared" si="207"/>
        <v>180837460</v>
      </c>
      <c r="AS426">
        <f t="shared" si="208"/>
        <v>24.2</v>
      </c>
      <c r="AT426">
        <f t="shared" si="209"/>
        <v>70691900</v>
      </c>
      <c r="AU426">
        <f t="shared" si="210"/>
        <v>92.9</v>
      </c>
      <c r="AV426">
        <f t="shared" si="211"/>
        <v>13625600</v>
      </c>
    </row>
    <row r="427" spans="1:48" x14ac:dyDescent="0.3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  <c r="O427">
        <v>91.96</v>
      </c>
      <c r="P427">
        <v>17539130</v>
      </c>
      <c r="R427">
        <f t="shared" si="182"/>
        <v>0</v>
      </c>
      <c r="S427">
        <f t="shared" si="183"/>
        <v>0</v>
      </c>
      <c r="T427">
        <f t="shared" si="184"/>
        <v>0</v>
      </c>
      <c r="U427">
        <f t="shared" si="185"/>
        <v>0</v>
      </c>
      <c r="V427">
        <f t="shared" si="186"/>
        <v>0</v>
      </c>
      <c r="W427">
        <f t="shared" si="187"/>
        <v>0</v>
      </c>
      <c r="X427">
        <f t="shared" si="188"/>
        <v>0</v>
      </c>
      <c r="Y427">
        <f t="shared" si="189"/>
        <v>0</v>
      </c>
      <c r="Z427">
        <f t="shared" si="190"/>
        <v>0</v>
      </c>
      <c r="AA427">
        <f t="shared" si="191"/>
        <v>0</v>
      </c>
      <c r="AB427">
        <f t="shared" si="192"/>
        <v>0</v>
      </c>
      <c r="AC427">
        <f t="shared" si="193"/>
        <v>0</v>
      </c>
      <c r="AD427">
        <f t="shared" si="194"/>
        <v>0</v>
      </c>
      <c r="AE427">
        <f t="shared" si="195"/>
        <v>0</v>
      </c>
      <c r="AF427">
        <f t="shared" si="196"/>
        <v>0</v>
      </c>
      <c r="AG427">
        <f t="shared" si="197"/>
        <v>0</v>
      </c>
      <c r="AH427">
        <f t="shared" si="198"/>
        <v>0</v>
      </c>
      <c r="AI427">
        <f t="shared" si="199"/>
        <v>0</v>
      </c>
      <c r="AJ427">
        <f t="shared" si="200"/>
        <v>0</v>
      </c>
      <c r="AK427">
        <f t="shared" si="201"/>
        <v>0</v>
      </c>
      <c r="AM427">
        <f t="shared" si="202"/>
        <v>0.53300000000000003</v>
      </c>
      <c r="AN427">
        <f t="shared" si="203"/>
        <v>1693231000</v>
      </c>
      <c r="AO427">
        <f t="shared" si="204"/>
        <v>413</v>
      </c>
      <c r="AP427">
        <f t="shared" si="205"/>
        <v>17047440</v>
      </c>
      <c r="AQ427">
        <f t="shared" si="206"/>
        <v>226.94</v>
      </c>
      <c r="AR427">
        <f t="shared" si="207"/>
        <v>253136450</v>
      </c>
      <c r="AS427">
        <f t="shared" si="208"/>
        <v>24.105</v>
      </c>
      <c r="AT427">
        <f t="shared" si="209"/>
        <v>77308300</v>
      </c>
      <c r="AU427">
        <f t="shared" si="210"/>
        <v>91.96</v>
      </c>
      <c r="AV427">
        <f t="shared" si="211"/>
        <v>17539130</v>
      </c>
    </row>
    <row r="428" spans="1:48" x14ac:dyDescent="0.3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  <c r="O428">
        <v>91</v>
      </c>
      <c r="P428">
        <v>12706550</v>
      </c>
      <c r="R428">
        <f t="shared" si="182"/>
        <v>0</v>
      </c>
      <c r="S428">
        <f t="shared" si="183"/>
        <v>0</v>
      </c>
      <c r="T428">
        <f t="shared" si="184"/>
        <v>0</v>
      </c>
      <c r="U428">
        <f t="shared" si="185"/>
        <v>0</v>
      </c>
      <c r="V428">
        <f t="shared" si="186"/>
        <v>0</v>
      </c>
      <c r="W428">
        <f t="shared" si="187"/>
        <v>0</v>
      </c>
      <c r="X428">
        <f t="shared" si="188"/>
        <v>0</v>
      </c>
      <c r="Y428">
        <f t="shared" si="189"/>
        <v>0</v>
      </c>
      <c r="Z428">
        <f t="shared" si="190"/>
        <v>0</v>
      </c>
      <c r="AA428">
        <f t="shared" si="191"/>
        <v>0</v>
      </c>
      <c r="AB428">
        <f t="shared" si="192"/>
        <v>0</v>
      </c>
      <c r="AC428">
        <f t="shared" si="193"/>
        <v>0</v>
      </c>
      <c r="AD428">
        <f t="shared" si="194"/>
        <v>0</v>
      </c>
      <c r="AE428">
        <f t="shared" si="195"/>
        <v>0</v>
      </c>
      <c r="AF428">
        <f t="shared" si="196"/>
        <v>0</v>
      </c>
      <c r="AG428">
        <f t="shared" si="197"/>
        <v>0</v>
      </c>
      <c r="AH428">
        <f t="shared" si="198"/>
        <v>0</v>
      </c>
      <c r="AI428">
        <f t="shared" si="199"/>
        <v>0</v>
      </c>
      <c r="AJ428">
        <f t="shared" si="200"/>
        <v>0</v>
      </c>
      <c r="AK428">
        <f t="shared" si="201"/>
        <v>0</v>
      </c>
      <c r="AM428">
        <f t="shared" si="202"/>
        <v>0.54659999999999997</v>
      </c>
      <c r="AN428">
        <f t="shared" si="203"/>
        <v>2541678000</v>
      </c>
      <c r="AO428">
        <f t="shared" si="204"/>
        <v>423</v>
      </c>
      <c r="AP428">
        <f t="shared" si="205"/>
        <v>16535070</v>
      </c>
      <c r="AQ428">
        <f t="shared" si="206"/>
        <v>234.45</v>
      </c>
      <c r="AR428">
        <f t="shared" si="207"/>
        <v>265501300</v>
      </c>
      <c r="AS428">
        <f t="shared" si="208"/>
        <v>24.364999999999998</v>
      </c>
      <c r="AT428">
        <f t="shared" si="209"/>
        <v>60717100</v>
      </c>
      <c r="AU428">
        <f t="shared" si="210"/>
        <v>91</v>
      </c>
      <c r="AV428">
        <f t="shared" si="211"/>
        <v>12706550</v>
      </c>
    </row>
    <row r="429" spans="1:48" x14ac:dyDescent="0.3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  <c r="O429">
        <v>93.8</v>
      </c>
      <c r="P429">
        <v>23340430</v>
      </c>
      <c r="R429">
        <f t="shared" si="182"/>
        <v>0</v>
      </c>
      <c r="S429">
        <f t="shared" si="183"/>
        <v>0</v>
      </c>
      <c r="T429">
        <f t="shared" si="184"/>
        <v>0</v>
      </c>
      <c r="U429">
        <f t="shared" si="185"/>
        <v>0</v>
      </c>
      <c r="V429">
        <f t="shared" si="186"/>
        <v>0</v>
      </c>
      <c r="W429">
        <f t="shared" si="187"/>
        <v>0</v>
      </c>
      <c r="X429">
        <f t="shared" si="188"/>
        <v>0</v>
      </c>
      <c r="Y429">
        <f t="shared" si="189"/>
        <v>0</v>
      </c>
      <c r="Z429">
        <f t="shared" si="190"/>
        <v>0</v>
      </c>
      <c r="AA429">
        <f t="shared" si="191"/>
        <v>0</v>
      </c>
      <c r="AB429">
        <f t="shared" si="192"/>
        <v>0</v>
      </c>
      <c r="AC429">
        <f t="shared" si="193"/>
        <v>0</v>
      </c>
      <c r="AD429">
        <f t="shared" si="194"/>
        <v>0</v>
      </c>
      <c r="AE429">
        <f t="shared" si="195"/>
        <v>0</v>
      </c>
      <c r="AF429">
        <f t="shared" si="196"/>
        <v>0</v>
      </c>
      <c r="AG429">
        <f t="shared" si="197"/>
        <v>0</v>
      </c>
      <c r="AH429">
        <f t="shared" si="198"/>
        <v>0</v>
      </c>
      <c r="AI429">
        <f t="shared" si="199"/>
        <v>0</v>
      </c>
      <c r="AJ429">
        <f t="shared" si="200"/>
        <v>0</v>
      </c>
      <c r="AK429">
        <f t="shared" si="201"/>
        <v>0</v>
      </c>
      <c r="AM429">
        <f t="shared" si="202"/>
        <v>0.53990000000000005</v>
      </c>
      <c r="AN429">
        <f t="shared" si="203"/>
        <v>1405562000</v>
      </c>
      <c r="AO429">
        <f t="shared" si="204"/>
        <v>433</v>
      </c>
      <c r="AP429">
        <f t="shared" si="205"/>
        <v>20832640</v>
      </c>
      <c r="AQ429">
        <f t="shared" si="206"/>
        <v>233.24</v>
      </c>
      <c r="AR429">
        <f t="shared" si="207"/>
        <v>242751310</v>
      </c>
      <c r="AS429">
        <f t="shared" si="208"/>
        <v>24.94</v>
      </c>
      <c r="AT429">
        <f t="shared" si="209"/>
        <v>91939300</v>
      </c>
      <c r="AU429">
        <f t="shared" si="210"/>
        <v>93.8</v>
      </c>
      <c r="AV429">
        <f t="shared" si="211"/>
        <v>23340430</v>
      </c>
    </row>
    <row r="430" spans="1:48" x14ac:dyDescent="0.3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  <c r="O430">
        <v>95.86</v>
      </c>
      <c r="P430">
        <v>30709370</v>
      </c>
      <c r="R430">
        <f t="shared" si="182"/>
        <v>0</v>
      </c>
      <c r="S430">
        <f t="shared" si="183"/>
        <v>0</v>
      </c>
      <c r="T430">
        <f t="shared" si="184"/>
        <v>0</v>
      </c>
      <c r="U430">
        <f t="shared" si="185"/>
        <v>0</v>
      </c>
      <c r="V430">
        <f t="shared" si="186"/>
        <v>0</v>
      </c>
      <c r="W430">
        <f t="shared" si="187"/>
        <v>0</v>
      </c>
      <c r="X430">
        <f t="shared" si="188"/>
        <v>0</v>
      </c>
      <c r="Y430">
        <f t="shared" si="189"/>
        <v>0</v>
      </c>
      <c r="Z430">
        <f t="shared" si="190"/>
        <v>0</v>
      </c>
      <c r="AA430">
        <f t="shared" si="191"/>
        <v>0</v>
      </c>
      <c r="AB430">
        <f t="shared" si="192"/>
        <v>0</v>
      </c>
      <c r="AC430">
        <f t="shared" si="193"/>
        <v>0</v>
      </c>
      <c r="AD430">
        <f t="shared" si="194"/>
        <v>0</v>
      </c>
      <c r="AE430">
        <f t="shared" si="195"/>
        <v>0</v>
      </c>
      <c r="AF430">
        <f t="shared" si="196"/>
        <v>0</v>
      </c>
      <c r="AG430">
        <f t="shared" si="197"/>
        <v>0</v>
      </c>
      <c r="AH430">
        <f t="shared" si="198"/>
        <v>0</v>
      </c>
      <c r="AI430">
        <f t="shared" si="199"/>
        <v>0</v>
      </c>
      <c r="AJ430">
        <f t="shared" si="200"/>
        <v>0</v>
      </c>
      <c r="AK430">
        <f t="shared" si="201"/>
        <v>0</v>
      </c>
      <c r="AM430">
        <f t="shared" si="202"/>
        <v>0.57189999999999996</v>
      </c>
      <c r="AN430">
        <f t="shared" si="203"/>
        <v>3934484000</v>
      </c>
      <c r="AO430">
        <f t="shared" si="204"/>
        <v>419.55</v>
      </c>
      <c r="AP430">
        <f t="shared" si="205"/>
        <v>24512890</v>
      </c>
      <c r="AQ430">
        <f t="shared" si="206"/>
        <v>248.28</v>
      </c>
      <c r="AR430">
        <f t="shared" si="207"/>
        <v>336689480</v>
      </c>
      <c r="AS430">
        <f t="shared" si="208"/>
        <v>25.2</v>
      </c>
      <c r="AT430">
        <f t="shared" si="209"/>
        <v>90214000</v>
      </c>
      <c r="AU430">
        <f t="shared" si="210"/>
        <v>95.86</v>
      </c>
      <c r="AV430">
        <f t="shared" si="211"/>
        <v>30709370</v>
      </c>
    </row>
    <row r="431" spans="1:48" x14ac:dyDescent="0.3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  <c r="O431">
        <v>97.66</v>
      </c>
      <c r="P431">
        <v>18622890</v>
      </c>
      <c r="R431">
        <f t="shared" si="182"/>
        <v>0</v>
      </c>
      <c r="S431">
        <f t="shared" si="183"/>
        <v>0</v>
      </c>
      <c r="T431">
        <f t="shared" si="184"/>
        <v>0</v>
      </c>
      <c r="U431">
        <f t="shared" si="185"/>
        <v>0</v>
      </c>
      <c r="V431">
        <f t="shared" si="186"/>
        <v>0</v>
      </c>
      <c r="W431">
        <f t="shared" si="187"/>
        <v>0</v>
      </c>
      <c r="X431">
        <f t="shared" si="188"/>
        <v>0</v>
      </c>
      <c r="Y431">
        <f t="shared" si="189"/>
        <v>0</v>
      </c>
      <c r="Z431">
        <f t="shared" si="190"/>
        <v>0</v>
      </c>
      <c r="AA431">
        <f t="shared" si="191"/>
        <v>0</v>
      </c>
      <c r="AB431">
        <f t="shared" si="192"/>
        <v>0</v>
      </c>
      <c r="AC431">
        <f t="shared" si="193"/>
        <v>0</v>
      </c>
      <c r="AD431">
        <f t="shared" si="194"/>
        <v>0</v>
      </c>
      <c r="AE431">
        <f t="shared" si="195"/>
        <v>0</v>
      </c>
      <c r="AF431">
        <f t="shared" si="196"/>
        <v>0</v>
      </c>
      <c r="AG431">
        <f t="shared" si="197"/>
        <v>0</v>
      </c>
      <c r="AH431">
        <f t="shared" si="198"/>
        <v>0</v>
      </c>
      <c r="AI431">
        <f t="shared" si="199"/>
        <v>0</v>
      </c>
      <c r="AJ431">
        <f t="shared" si="200"/>
        <v>0</v>
      </c>
      <c r="AK431">
        <f t="shared" si="201"/>
        <v>0</v>
      </c>
      <c r="AM431">
        <f t="shared" si="202"/>
        <v>0.60299999999999998</v>
      </c>
      <c r="AN431">
        <f t="shared" si="203"/>
        <v>4431392000</v>
      </c>
      <c r="AO431">
        <f t="shared" si="204"/>
        <v>408</v>
      </c>
      <c r="AP431">
        <f t="shared" si="205"/>
        <v>18138440</v>
      </c>
      <c r="AQ431">
        <f t="shared" si="206"/>
        <v>238.8</v>
      </c>
      <c r="AR431">
        <f t="shared" si="207"/>
        <v>255107320</v>
      </c>
      <c r="AS431">
        <f t="shared" si="208"/>
        <v>25.175000000000001</v>
      </c>
      <c r="AT431">
        <f t="shared" si="209"/>
        <v>49686400</v>
      </c>
      <c r="AU431">
        <f t="shared" si="210"/>
        <v>97.66</v>
      </c>
      <c r="AV431">
        <f t="shared" si="211"/>
        <v>18622890</v>
      </c>
    </row>
    <row r="432" spans="1:48" x14ac:dyDescent="0.3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  <c r="O432">
        <v>100.04</v>
      </c>
      <c r="P432">
        <v>39554540</v>
      </c>
      <c r="R432">
        <f t="shared" si="182"/>
        <v>0</v>
      </c>
      <c r="S432">
        <f t="shared" si="183"/>
        <v>0</v>
      </c>
      <c r="T432">
        <f t="shared" si="184"/>
        <v>0</v>
      </c>
      <c r="U432">
        <f t="shared" si="185"/>
        <v>0</v>
      </c>
      <c r="V432">
        <f t="shared" si="186"/>
        <v>0</v>
      </c>
      <c r="W432">
        <f t="shared" si="187"/>
        <v>0</v>
      </c>
      <c r="X432">
        <f t="shared" si="188"/>
        <v>0</v>
      </c>
      <c r="Y432">
        <f t="shared" si="189"/>
        <v>0</v>
      </c>
      <c r="Z432">
        <f t="shared" si="190"/>
        <v>0</v>
      </c>
      <c r="AA432">
        <f t="shared" si="191"/>
        <v>0</v>
      </c>
      <c r="AB432">
        <f t="shared" si="192"/>
        <v>0</v>
      </c>
      <c r="AC432">
        <f t="shared" si="193"/>
        <v>0</v>
      </c>
      <c r="AD432">
        <f t="shared" si="194"/>
        <v>0</v>
      </c>
      <c r="AE432">
        <f t="shared" si="195"/>
        <v>0</v>
      </c>
      <c r="AF432">
        <f t="shared" si="196"/>
        <v>0</v>
      </c>
      <c r="AG432">
        <f t="shared" si="197"/>
        <v>0</v>
      </c>
      <c r="AH432">
        <f t="shared" si="198"/>
        <v>0</v>
      </c>
      <c r="AI432">
        <f t="shared" si="199"/>
        <v>0</v>
      </c>
      <c r="AJ432">
        <f t="shared" si="200"/>
        <v>0</v>
      </c>
      <c r="AK432">
        <f t="shared" si="201"/>
        <v>0</v>
      </c>
      <c r="AM432">
        <f t="shared" si="202"/>
        <v>0.59</v>
      </c>
      <c r="AN432">
        <f t="shared" si="203"/>
        <v>3813364000</v>
      </c>
      <c r="AO432">
        <f t="shared" si="204"/>
        <v>419.1</v>
      </c>
      <c r="AP432">
        <f t="shared" si="205"/>
        <v>27534660</v>
      </c>
      <c r="AQ432">
        <f t="shared" si="206"/>
        <v>238.02</v>
      </c>
      <c r="AR432">
        <f t="shared" si="207"/>
        <v>241528740</v>
      </c>
      <c r="AS432">
        <f t="shared" si="208"/>
        <v>25.824999999999999</v>
      </c>
      <c r="AT432">
        <f t="shared" si="209"/>
        <v>94197300</v>
      </c>
      <c r="AU432">
        <f t="shared" si="210"/>
        <v>100.04</v>
      </c>
      <c r="AV432">
        <f t="shared" si="211"/>
        <v>39554540</v>
      </c>
    </row>
    <row r="433" spans="1:48" x14ac:dyDescent="0.3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  <c r="O433">
        <v>101.76</v>
      </c>
      <c r="P433">
        <v>20514660</v>
      </c>
      <c r="R433">
        <f t="shared" si="182"/>
        <v>0</v>
      </c>
      <c r="S433">
        <f t="shared" si="183"/>
        <v>0</v>
      </c>
      <c r="T433">
        <f t="shared" si="184"/>
        <v>0</v>
      </c>
      <c r="U433">
        <f t="shared" si="185"/>
        <v>0</v>
      </c>
      <c r="V433">
        <f t="shared" si="186"/>
        <v>0</v>
      </c>
      <c r="W433">
        <f t="shared" si="187"/>
        <v>0</v>
      </c>
      <c r="X433">
        <f t="shared" si="188"/>
        <v>0</v>
      </c>
      <c r="Y433">
        <f t="shared" si="189"/>
        <v>0</v>
      </c>
      <c r="Z433">
        <f t="shared" si="190"/>
        <v>0</v>
      </c>
      <c r="AA433">
        <f t="shared" si="191"/>
        <v>0</v>
      </c>
      <c r="AB433">
        <f t="shared" si="192"/>
        <v>0</v>
      </c>
      <c r="AC433">
        <f t="shared" si="193"/>
        <v>0</v>
      </c>
      <c r="AD433">
        <f t="shared" si="194"/>
        <v>0</v>
      </c>
      <c r="AE433">
        <f t="shared" si="195"/>
        <v>0</v>
      </c>
      <c r="AF433">
        <f t="shared" si="196"/>
        <v>0</v>
      </c>
      <c r="AG433">
        <f t="shared" si="197"/>
        <v>0</v>
      </c>
      <c r="AH433">
        <f t="shared" si="198"/>
        <v>0</v>
      </c>
      <c r="AI433">
        <f t="shared" si="199"/>
        <v>0</v>
      </c>
      <c r="AJ433">
        <f t="shared" si="200"/>
        <v>0</v>
      </c>
      <c r="AK433">
        <f t="shared" si="201"/>
        <v>0</v>
      </c>
      <c r="AM433">
        <f t="shared" si="202"/>
        <v>0.60040000000000004</v>
      </c>
      <c r="AN433">
        <f t="shared" si="203"/>
        <v>2230017000</v>
      </c>
      <c r="AO433">
        <f t="shared" si="204"/>
        <v>414.5</v>
      </c>
      <c r="AP433">
        <f t="shared" si="205"/>
        <v>13819270</v>
      </c>
      <c r="AQ433">
        <f t="shared" si="206"/>
        <v>238.55</v>
      </c>
      <c r="AR433">
        <f t="shared" si="207"/>
        <v>187354020</v>
      </c>
      <c r="AS433">
        <f t="shared" si="208"/>
        <v>26.34</v>
      </c>
      <c r="AT433">
        <f t="shared" si="209"/>
        <v>68296000</v>
      </c>
      <c r="AU433">
        <f t="shared" si="210"/>
        <v>101.76</v>
      </c>
      <c r="AV433">
        <f t="shared" si="211"/>
        <v>20514660</v>
      </c>
    </row>
    <row r="434" spans="1:48" x14ac:dyDescent="0.3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  <c r="O434">
        <v>110</v>
      </c>
      <c r="P434">
        <v>63473880</v>
      </c>
      <c r="R434">
        <f t="shared" si="182"/>
        <v>0</v>
      </c>
      <c r="S434">
        <f t="shared" si="183"/>
        <v>0</v>
      </c>
      <c r="T434">
        <f t="shared" si="184"/>
        <v>0</v>
      </c>
      <c r="U434">
        <f t="shared" si="185"/>
        <v>0</v>
      </c>
      <c r="V434">
        <f t="shared" si="186"/>
        <v>0</v>
      </c>
      <c r="W434">
        <f t="shared" si="187"/>
        <v>0</v>
      </c>
      <c r="X434">
        <f t="shared" si="188"/>
        <v>0</v>
      </c>
      <c r="Y434">
        <f t="shared" si="189"/>
        <v>0</v>
      </c>
      <c r="Z434">
        <f t="shared" si="190"/>
        <v>0</v>
      </c>
      <c r="AA434">
        <f t="shared" si="191"/>
        <v>0</v>
      </c>
      <c r="AB434">
        <f t="shared" si="192"/>
        <v>0</v>
      </c>
      <c r="AC434">
        <f t="shared" si="193"/>
        <v>0</v>
      </c>
      <c r="AD434">
        <f t="shared" si="194"/>
        <v>0</v>
      </c>
      <c r="AE434">
        <f t="shared" si="195"/>
        <v>0</v>
      </c>
      <c r="AF434">
        <f t="shared" si="196"/>
        <v>0</v>
      </c>
      <c r="AG434">
        <f t="shared" si="197"/>
        <v>0</v>
      </c>
      <c r="AH434">
        <f t="shared" si="198"/>
        <v>0</v>
      </c>
      <c r="AI434">
        <f t="shared" si="199"/>
        <v>1</v>
      </c>
      <c r="AJ434">
        <f t="shared" si="200"/>
        <v>0</v>
      </c>
      <c r="AK434">
        <f t="shared" si="201"/>
        <v>0</v>
      </c>
      <c r="AM434">
        <f t="shared" si="202"/>
        <v>0.62150000000000005</v>
      </c>
      <c r="AN434">
        <f t="shared" si="203"/>
        <v>3557461000</v>
      </c>
      <c r="AO434">
        <f t="shared" si="204"/>
        <v>418.65</v>
      </c>
      <c r="AP434">
        <f t="shared" si="205"/>
        <v>14042530</v>
      </c>
      <c r="AQ434">
        <f t="shared" si="206"/>
        <v>242.83</v>
      </c>
      <c r="AR434">
        <f t="shared" si="207"/>
        <v>164931950</v>
      </c>
      <c r="AS434">
        <f t="shared" si="208"/>
        <v>26.8</v>
      </c>
      <c r="AT434">
        <f t="shared" si="209"/>
        <v>44766300</v>
      </c>
      <c r="AU434">
        <f t="shared" si="210"/>
        <v>110</v>
      </c>
      <c r="AV434">
        <f t="shared" si="211"/>
        <v>51857700</v>
      </c>
    </row>
    <row r="435" spans="1:48" x14ac:dyDescent="0.3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  <c r="O435">
        <v>109.08</v>
      </c>
      <c r="P435">
        <v>27965990</v>
      </c>
      <c r="R435">
        <f t="shared" si="182"/>
        <v>0</v>
      </c>
      <c r="S435">
        <f t="shared" si="183"/>
        <v>0</v>
      </c>
      <c r="T435">
        <f t="shared" si="184"/>
        <v>0</v>
      </c>
      <c r="U435">
        <f t="shared" si="185"/>
        <v>0</v>
      </c>
      <c r="V435">
        <f t="shared" si="186"/>
        <v>0</v>
      </c>
      <c r="W435">
        <f t="shared" si="187"/>
        <v>0</v>
      </c>
      <c r="X435">
        <f t="shared" si="188"/>
        <v>0</v>
      </c>
      <c r="Y435">
        <f t="shared" si="189"/>
        <v>0</v>
      </c>
      <c r="Z435">
        <f t="shared" si="190"/>
        <v>0</v>
      </c>
      <c r="AA435">
        <f t="shared" si="191"/>
        <v>0</v>
      </c>
      <c r="AB435">
        <f t="shared" si="192"/>
        <v>0</v>
      </c>
      <c r="AC435">
        <f t="shared" si="193"/>
        <v>0</v>
      </c>
      <c r="AD435">
        <f t="shared" si="194"/>
        <v>0</v>
      </c>
      <c r="AE435">
        <f t="shared" si="195"/>
        <v>0</v>
      </c>
      <c r="AF435">
        <f t="shared" si="196"/>
        <v>0</v>
      </c>
      <c r="AG435">
        <f t="shared" si="197"/>
        <v>0</v>
      </c>
      <c r="AH435">
        <f t="shared" si="198"/>
        <v>0</v>
      </c>
      <c r="AI435">
        <f t="shared" si="199"/>
        <v>0</v>
      </c>
      <c r="AJ435">
        <f t="shared" si="200"/>
        <v>0</v>
      </c>
      <c r="AK435">
        <f t="shared" si="201"/>
        <v>0</v>
      </c>
      <c r="AM435">
        <f t="shared" si="202"/>
        <v>0.58499999999999996</v>
      </c>
      <c r="AN435">
        <f t="shared" si="203"/>
        <v>4470470000</v>
      </c>
      <c r="AO435">
        <f t="shared" si="204"/>
        <v>419.25</v>
      </c>
      <c r="AP435">
        <f t="shared" si="205"/>
        <v>13237730</v>
      </c>
      <c r="AQ435">
        <f t="shared" si="206"/>
        <v>237.02</v>
      </c>
      <c r="AR435">
        <f t="shared" si="207"/>
        <v>177139110</v>
      </c>
      <c r="AS435">
        <f t="shared" si="208"/>
        <v>26.79</v>
      </c>
      <c r="AT435">
        <f t="shared" si="209"/>
        <v>58773300</v>
      </c>
      <c r="AU435">
        <f t="shared" si="210"/>
        <v>109.08</v>
      </c>
      <c r="AV435">
        <f t="shared" si="211"/>
        <v>27965990</v>
      </c>
    </row>
    <row r="436" spans="1:48" x14ac:dyDescent="0.3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  <c r="O436">
        <v>108.02</v>
      </c>
      <c r="P436">
        <v>15008670</v>
      </c>
      <c r="R436">
        <f t="shared" si="182"/>
        <v>0</v>
      </c>
      <c r="S436">
        <f t="shared" si="183"/>
        <v>0</v>
      </c>
      <c r="T436">
        <f t="shared" si="184"/>
        <v>0</v>
      </c>
      <c r="U436">
        <f t="shared" si="185"/>
        <v>0</v>
      </c>
      <c r="V436">
        <f t="shared" si="186"/>
        <v>0</v>
      </c>
      <c r="W436">
        <f t="shared" si="187"/>
        <v>0</v>
      </c>
      <c r="X436">
        <f t="shared" si="188"/>
        <v>0</v>
      </c>
      <c r="Y436">
        <f t="shared" si="189"/>
        <v>0</v>
      </c>
      <c r="Z436">
        <f t="shared" si="190"/>
        <v>0</v>
      </c>
      <c r="AA436">
        <f t="shared" si="191"/>
        <v>0</v>
      </c>
      <c r="AB436">
        <f t="shared" si="192"/>
        <v>0</v>
      </c>
      <c r="AC436">
        <f t="shared" si="193"/>
        <v>0</v>
      </c>
      <c r="AD436">
        <f t="shared" si="194"/>
        <v>0</v>
      </c>
      <c r="AE436">
        <f t="shared" si="195"/>
        <v>0</v>
      </c>
      <c r="AF436">
        <f t="shared" si="196"/>
        <v>0</v>
      </c>
      <c r="AG436">
        <f t="shared" si="197"/>
        <v>0</v>
      </c>
      <c r="AH436">
        <f t="shared" si="198"/>
        <v>0</v>
      </c>
      <c r="AI436">
        <f t="shared" si="199"/>
        <v>0</v>
      </c>
      <c r="AJ436">
        <f t="shared" si="200"/>
        <v>0</v>
      </c>
      <c r="AK436">
        <f t="shared" si="201"/>
        <v>0</v>
      </c>
      <c r="AM436">
        <f t="shared" si="202"/>
        <v>0.56520000000000004</v>
      </c>
      <c r="AN436">
        <f t="shared" si="203"/>
        <v>2917193000</v>
      </c>
      <c r="AO436">
        <f t="shared" si="204"/>
        <v>420.45</v>
      </c>
      <c r="AP436">
        <f t="shared" si="205"/>
        <v>7935820</v>
      </c>
      <c r="AQ436">
        <f t="shared" si="206"/>
        <v>232.85</v>
      </c>
      <c r="AR436">
        <f t="shared" si="207"/>
        <v>172048120</v>
      </c>
      <c r="AS436">
        <f t="shared" si="208"/>
        <v>26.385000000000002</v>
      </c>
      <c r="AT436">
        <f t="shared" si="209"/>
        <v>87639000</v>
      </c>
      <c r="AU436">
        <f t="shared" si="210"/>
        <v>108.02</v>
      </c>
      <c r="AV436">
        <f t="shared" si="211"/>
        <v>15008670</v>
      </c>
    </row>
    <row r="437" spans="1:48" x14ac:dyDescent="0.3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  <c r="O437">
        <v>107.58</v>
      </c>
      <c r="P437">
        <v>14111280</v>
      </c>
      <c r="R437">
        <f t="shared" si="182"/>
        <v>0</v>
      </c>
      <c r="S437">
        <f t="shared" si="183"/>
        <v>0</v>
      </c>
      <c r="T437">
        <f t="shared" si="184"/>
        <v>0</v>
      </c>
      <c r="U437">
        <f t="shared" si="185"/>
        <v>0</v>
      </c>
      <c r="V437">
        <f t="shared" si="186"/>
        <v>0</v>
      </c>
      <c r="W437">
        <f t="shared" si="187"/>
        <v>0</v>
      </c>
      <c r="X437">
        <f t="shared" si="188"/>
        <v>0</v>
      </c>
      <c r="Y437">
        <f t="shared" si="189"/>
        <v>0</v>
      </c>
      <c r="Z437">
        <f t="shared" si="190"/>
        <v>0</v>
      </c>
      <c r="AA437">
        <f t="shared" si="191"/>
        <v>0</v>
      </c>
      <c r="AB437">
        <f t="shared" si="192"/>
        <v>0</v>
      </c>
      <c r="AC437">
        <f t="shared" si="193"/>
        <v>0</v>
      </c>
      <c r="AD437">
        <f t="shared" si="194"/>
        <v>0</v>
      </c>
      <c r="AE437">
        <f t="shared" si="195"/>
        <v>0</v>
      </c>
      <c r="AF437">
        <f t="shared" si="196"/>
        <v>0</v>
      </c>
      <c r="AG437">
        <f t="shared" si="197"/>
        <v>0</v>
      </c>
      <c r="AH437">
        <f t="shared" si="198"/>
        <v>0</v>
      </c>
      <c r="AI437">
        <f t="shared" si="199"/>
        <v>0</v>
      </c>
      <c r="AJ437">
        <f t="shared" si="200"/>
        <v>0</v>
      </c>
      <c r="AK437">
        <f t="shared" si="201"/>
        <v>0</v>
      </c>
      <c r="AM437">
        <f t="shared" si="202"/>
        <v>0.5696</v>
      </c>
      <c r="AN437">
        <f t="shared" si="203"/>
        <v>3149524000</v>
      </c>
      <c r="AO437">
        <f t="shared" si="204"/>
        <v>423.5</v>
      </c>
      <c r="AP437">
        <f t="shared" si="205"/>
        <v>11306280</v>
      </c>
      <c r="AQ437">
        <f t="shared" si="206"/>
        <v>230.55</v>
      </c>
      <c r="AR437">
        <f t="shared" si="207"/>
        <v>160382720</v>
      </c>
      <c r="AS437">
        <f t="shared" si="208"/>
        <v>26.105</v>
      </c>
      <c r="AT437">
        <f t="shared" si="209"/>
        <v>62206800</v>
      </c>
      <c r="AU437">
        <f t="shared" si="210"/>
        <v>107.58</v>
      </c>
      <c r="AV437">
        <f t="shared" si="211"/>
        <v>14111280</v>
      </c>
    </row>
    <row r="438" spans="1:48" x14ac:dyDescent="0.3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  <c r="O438">
        <v>106.62</v>
      </c>
      <c r="P438">
        <v>14795180</v>
      </c>
      <c r="R438">
        <f t="shared" si="182"/>
        <v>0</v>
      </c>
      <c r="S438">
        <f t="shared" si="183"/>
        <v>0</v>
      </c>
      <c r="T438">
        <f t="shared" si="184"/>
        <v>0</v>
      </c>
      <c r="U438">
        <f t="shared" si="185"/>
        <v>0</v>
      </c>
      <c r="V438">
        <f t="shared" si="186"/>
        <v>0</v>
      </c>
      <c r="W438">
        <f t="shared" si="187"/>
        <v>0</v>
      </c>
      <c r="X438">
        <f t="shared" si="188"/>
        <v>0</v>
      </c>
      <c r="Y438">
        <f t="shared" si="189"/>
        <v>0</v>
      </c>
      <c r="Z438">
        <f t="shared" si="190"/>
        <v>0</v>
      </c>
      <c r="AA438">
        <f t="shared" si="191"/>
        <v>0</v>
      </c>
      <c r="AB438">
        <f t="shared" si="192"/>
        <v>0</v>
      </c>
      <c r="AC438">
        <f t="shared" si="193"/>
        <v>0</v>
      </c>
      <c r="AD438">
        <f t="shared" si="194"/>
        <v>0</v>
      </c>
      <c r="AE438">
        <f t="shared" si="195"/>
        <v>0</v>
      </c>
      <c r="AF438">
        <f t="shared" si="196"/>
        <v>0</v>
      </c>
      <c r="AG438">
        <f t="shared" si="197"/>
        <v>0</v>
      </c>
      <c r="AH438">
        <f t="shared" si="198"/>
        <v>0</v>
      </c>
      <c r="AI438">
        <f t="shared" si="199"/>
        <v>0</v>
      </c>
      <c r="AJ438">
        <f t="shared" si="200"/>
        <v>0</v>
      </c>
      <c r="AK438">
        <f t="shared" si="201"/>
        <v>0</v>
      </c>
      <c r="AM438">
        <f t="shared" si="202"/>
        <v>0.56189999999999996</v>
      </c>
      <c r="AN438">
        <f t="shared" si="203"/>
        <v>1695319000</v>
      </c>
      <c r="AO438">
        <f t="shared" si="204"/>
        <v>411.75</v>
      </c>
      <c r="AP438">
        <f t="shared" si="205"/>
        <v>10692770</v>
      </c>
      <c r="AQ438">
        <f t="shared" si="206"/>
        <v>220.81</v>
      </c>
      <c r="AR438">
        <f t="shared" si="207"/>
        <v>253540070</v>
      </c>
      <c r="AS438">
        <f t="shared" si="208"/>
        <v>26.81</v>
      </c>
      <c r="AT438">
        <f t="shared" si="209"/>
        <v>70453700</v>
      </c>
      <c r="AU438">
        <f t="shared" si="210"/>
        <v>106.62</v>
      </c>
      <c r="AV438">
        <f t="shared" si="211"/>
        <v>14795180</v>
      </c>
    </row>
    <row r="439" spans="1:48" x14ac:dyDescent="0.3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  <c r="O439">
        <v>108.8</v>
      </c>
      <c r="P439">
        <v>25780590</v>
      </c>
      <c r="R439">
        <f t="shared" si="182"/>
        <v>0</v>
      </c>
      <c r="S439">
        <f t="shared" si="183"/>
        <v>0</v>
      </c>
      <c r="T439">
        <f t="shared" si="184"/>
        <v>0</v>
      </c>
      <c r="U439">
        <f t="shared" si="185"/>
        <v>0</v>
      </c>
      <c r="V439">
        <f t="shared" si="186"/>
        <v>0</v>
      </c>
      <c r="W439">
        <f t="shared" si="187"/>
        <v>0</v>
      </c>
      <c r="X439">
        <f t="shared" si="188"/>
        <v>0</v>
      </c>
      <c r="Y439">
        <f t="shared" si="189"/>
        <v>0</v>
      </c>
      <c r="Z439">
        <f t="shared" si="190"/>
        <v>0</v>
      </c>
      <c r="AA439">
        <f t="shared" si="191"/>
        <v>0</v>
      </c>
      <c r="AB439">
        <f t="shared" si="192"/>
        <v>0</v>
      </c>
      <c r="AC439">
        <f t="shared" si="193"/>
        <v>0</v>
      </c>
      <c r="AD439">
        <f t="shared" si="194"/>
        <v>0</v>
      </c>
      <c r="AE439">
        <f t="shared" si="195"/>
        <v>0</v>
      </c>
      <c r="AF439">
        <f t="shared" si="196"/>
        <v>0</v>
      </c>
      <c r="AG439">
        <f t="shared" si="197"/>
        <v>0</v>
      </c>
      <c r="AH439">
        <f t="shared" si="198"/>
        <v>0</v>
      </c>
      <c r="AI439">
        <f t="shared" si="199"/>
        <v>0</v>
      </c>
      <c r="AJ439">
        <f t="shared" si="200"/>
        <v>0</v>
      </c>
      <c r="AK439">
        <f t="shared" si="201"/>
        <v>0</v>
      </c>
      <c r="AM439">
        <f t="shared" si="202"/>
        <v>0.55000000000000004</v>
      </c>
      <c r="AN439">
        <f t="shared" si="203"/>
        <v>2119277000</v>
      </c>
      <c r="AO439">
        <f t="shared" si="204"/>
        <v>404.6</v>
      </c>
      <c r="AP439">
        <f t="shared" si="205"/>
        <v>18704170</v>
      </c>
      <c r="AQ439">
        <f t="shared" si="206"/>
        <v>220.67</v>
      </c>
      <c r="AR439">
        <f t="shared" si="207"/>
        <v>209915490</v>
      </c>
      <c r="AS439">
        <f t="shared" si="208"/>
        <v>26.245000000000001</v>
      </c>
      <c r="AT439">
        <f t="shared" si="209"/>
        <v>67964700</v>
      </c>
      <c r="AU439">
        <f t="shared" si="210"/>
        <v>108.8</v>
      </c>
      <c r="AV439">
        <f t="shared" si="211"/>
        <v>25780590</v>
      </c>
    </row>
    <row r="440" spans="1:48" x14ac:dyDescent="0.3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  <c r="O440">
        <v>110.4</v>
      </c>
      <c r="P440">
        <v>27408740</v>
      </c>
      <c r="R440">
        <f t="shared" si="182"/>
        <v>0</v>
      </c>
      <c r="S440">
        <f t="shared" si="183"/>
        <v>0</v>
      </c>
      <c r="T440">
        <f t="shared" si="184"/>
        <v>0</v>
      </c>
      <c r="U440">
        <f t="shared" si="185"/>
        <v>0</v>
      </c>
      <c r="V440">
        <f t="shared" si="186"/>
        <v>0</v>
      </c>
      <c r="W440">
        <f t="shared" si="187"/>
        <v>0</v>
      </c>
      <c r="X440">
        <f t="shared" si="188"/>
        <v>0</v>
      </c>
      <c r="Y440">
        <f t="shared" si="189"/>
        <v>0</v>
      </c>
      <c r="Z440">
        <f t="shared" si="190"/>
        <v>0</v>
      </c>
      <c r="AA440">
        <f t="shared" si="191"/>
        <v>0</v>
      </c>
      <c r="AB440">
        <f t="shared" si="192"/>
        <v>0</v>
      </c>
      <c r="AC440">
        <f t="shared" si="193"/>
        <v>0</v>
      </c>
      <c r="AD440">
        <f t="shared" si="194"/>
        <v>0</v>
      </c>
      <c r="AE440">
        <f t="shared" si="195"/>
        <v>0</v>
      </c>
      <c r="AF440">
        <f t="shared" si="196"/>
        <v>0</v>
      </c>
      <c r="AG440">
        <f t="shared" si="197"/>
        <v>0</v>
      </c>
      <c r="AH440">
        <f t="shared" si="198"/>
        <v>0</v>
      </c>
      <c r="AI440">
        <f t="shared" si="199"/>
        <v>0</v>
      </c>
      <c r="AJ440">
        <f t="shared" si="200"/>
        <v>0</v>
      </c>
      <c r="AK440">
        <f t="shared" si="201"/>
        <v>0</v>
      </c>
      <c r="AM440">
        <f t="shared" si="202"/>
        <v>0.54449999999999998</v>
      </c>
      <c r="AN440">
        <f t="shared" si="203"/>
        <v>1796682000</v>
      </c>
      <c r="AO440">
        <f t="shared" si="204"/>
        <v>404.75</v>
      </c>
      <c r="AP440">
        <f t="shared" si="205"/>
        <v>18304740</v>
      </c>
      <c r="AQ440">
        <f t="shared" si="206"/>
        <v>215.05</v>
      </c>
      <c r="AR440">
        <f t="shared" si="207"/>
        <v>233924910</v>
      </c>
      <c r="AS440">
        <f t="shared" si="208"/>
        <v>25.8</v>
      </c>
      <c r="AT440">
        <f t="shared" si="209"/>
        <v>62605900</v>
      </c>
      <c r="AU440">
        <f t="shared" si="210"/>
        <v>110.4</v>
      </c>
      <c r="AV440">
        <f t="shared" si="211"/>
        <v>27408740</v>
      </c>
    </row>
    <row r="441" spans="1:48" x14ac:dyDescent="0.3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  <c r="O441">
        <v>108.56</v>
      </c>
      <c r="P441">
        <v>21795130</v>
      </c>
      <c r="R441">
        <f t="shared" si="182"/>
        <v>0</v>
      </c>
      <c r="S441">
        <f t="shared" si="183"/>
        <v>0</v>
      </c>
      <c r="T441">
        <f t="shared" si="184"/>
        <v>0</v>
      </c>
      <c r="U441">
        <f t="shared" si="185"/>
        <v>0</v>
      </c>
      <c r="V441">
        <f t="shared" si="186"/>
        <v>0</v>
      </c>
      <c r="W441">
        <f t="shared" si="187"/>
        <v>0</v>
      </c>
      <c r="X441">
        <f t="shared" si="188"/>
        <v>0</v>
      </c>
      <c r="Y441">
        <f t="shared" si="189"/>
        <v>0</v>
      </c>
      <c r="Z441">
        <f t="shared" si="190"/>
        <v>0</v>
      </c>
      <c r="AA441">
        <f t="shared" si="191"/>
        <v>0</v>
      </c>
      <c r="AB441">
        <f t="shared" si="192"/>
        <v>0</v>
      </c>
      <c r="AC441">
        <f t="shared" si="193"/>
        <v>0</v>
      </c>
      <c r="AD441">
        <f t="shared" si="194"/>
        <v>0</v>
      </c>
      <c r="AE441">
        <f t="shared" si="195"/>
        <v>0</v>
      </c>
      <c r="AF441">
        <f t="shared" si="196"/>
        <v>0</v>
      </c>
      <c r="AG441">
        <f t="shared" si="197"/>
        <v>0</v>
      </c>
      <c r="AH441">
        <f t="shared" si="198"/>
        <v>0</v>
      </c>
      <c r="AI441">
        <f t="shared" si="199"/>
        <v>0</v>
      </c>
      <c r="AJ441">
        <f t="shared" si="200"/>
        <v>0</v>
      </c>
      <c r="AK441">
        <f t="shared" si="201"/>
        <v>0</v>
      </c>
      <c r="AM441">
        <f t="shared" si="202"/>
        <v>0.53910000000000002</v>
      </c>
      <c r="AN441">
        <f t="shared" si="203"/>
        <v>2035145000</v>
      </c>
      <c r="AO441">
        <f t="shared" si="204"/>
        <v>405.6</v>
      </c>
      <c r="AP441">
        <f t="shared" si="205"/>
        <v>20316670</v>
      </c>
      <c r="AQ441">
        <f t="shared" si="206"/>
        <v>219.5</v>
      </c>
      <c r="AR441">
        <f t="shared" si="207"/>
        <v>217815280</v>
      </c>
      <c r="AS441">
        <f t="shared" si="208"/>
        <v>25.625</v>
      </c>
      <c r="AT441">
        <f t="shared" si="209"/>
        <v>48422100</v>
      </c>
      <c r="AU441">
        <f t="shared" si="210"/>
        <v>108.56</v>
      </c>
      <c r="AV441">
        <f t="shared" si="211"/>
        <v>21795130</v>
      </c>
    </row>
    <row r="442" spans="1:48" x14ac:dyDescent="0.3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  <c r="O442">
        <v>109.74</v>
      </c>
      <c r="P442">
        <v>22078930</v>
      </c>
      <c r="R442">
        <f t="shared" si="182"/>
        <v>0</v>
      </c>
      <c r="S442">
        <f t="shared" si="183"/>
        <v>0</v>
      </c>
      <c r="T442">
        <f t="shared" si="184"/>
        <v>0</v>
      </c>
      <c r="U442">
        <f t="shared" si="185"/>
        <v>0</v>
      </c>
      <c r="V442">
        <f t="shared" si="186"/>
        <v>0</v>
      </c>
      <c r="W442">
        <f t="shared" si="187"/>
        <v>0</v>
      </c>
      <c r="X442">
        <f t="shared" si="188"/>
        <v>0</v>
      </c>
      <c r="Y442">
        <f t="shared" si="189"/>
        <v>0</v>
      </c>
      <c r="Z442">
        <f t="shared" si="190"/>
        <v>0</v>
      </c>
      <c r="AA442">
        <f t="shared" si="191"/>
        <v>0</v>
      </c>
      <c r="AB442">
        <f t="shared" si="192"/>
        <v>0</v>
      </c>
      <c r="AC442">
        <f t="shared" si="193"/>
        <v>0</v>
      </c>
      <c r="AD442">
        <f t="shared" si="194"/>
        <v>0</v>
      </c>
      <c r="AE442">
        <f t="shared" si="195"/>
        <v>0</v>
      </c>
      <c r="AF442">
        <f t="shared" si="196"/>
        <v>0</v>
      </c>
      <c r="AG442">
        <f t="shared" si="197"/>
        <v>0</v>
      </c>
      <c r="AH442">
        <f t="shared" si="198"/>
        <v>0</v>
      </c>
      <c r="AI442">
        <f t="shared" si="199"/>
        <v>0</v>
      </c>
      <c r="AJ442">
        <f t="shared" si="200"/>
        <v>0</v>
      </c>
      <c r="AK442">
        <f t="shared" si="201"/>
        <v>0</v>
      </c>
      <c r="AM442">
        <f t="shared" si="202"/>
        <v>0.54879999999999995</v>
      </c>
      <c r="AN442">
        <f t="shared" si="203"/>
        <v>2066915000</v>
      </c>
      <c r="AO442">
        <f t="shared" si="204"/>
        <v>406.95</v>
      </c>
      <c r="AP442">
        <f t="shared" si="205"/>
        <v>17023520</v>
      </c>
      <c r="AQ442">
        <f t="shared" si="206"/>
        <v>224.2</v>
      </c>
      <c r="AR442">
        <f t="shared" si="207"/>
        <v>210500470</v>
      </c>
      <c r="AS442">
        <f t="shared" si="208"/>
        <v>27.45</v>
      </c>
      <c r="AT442">
        <f t="shared" si="209"/>
        <v>80482200</v>
      </c>
      <c r="AU442">
        <f t="shared" si="210"/>
        <v>109.74</v>
      </c>
      <c r="AV442">
        <f t="shared" si="211"/>
        <v>22078930</v>
      </c>
    </row>
    <row r="443" spans="1:48" x14ac:dyDescent="0.3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  <c r="O443">
        <v>104.48</v>
      </c>
      <c r="P443">
        <v>23135540</v>
      </c>
      <c r="R443">
        <f t="shared" si="182"/>
        <v>0</v>
      </c>
      <c r="S443">
        <f t="shared" si="183"/>
        <v>0</v>
      </c>
      <c r="T443">
        <f t="shared" si="184"/>
        <v>0</v>
      </c>
      <c r="U443">
        <f t="shared" si="185"/>
        <v>0</v>
      </c>
      <c r="V443">
        <f t="shared" si="186"/>
        <v>0</v>
      </c>
      <c r="W443">
        <f t="shared" si="187"/>
        <v>0</v>
      </c>
      <c r="X443">
        <f t="shared" si="188"/>
        <v>0</v>
      </c>
      <c r="Y443">
        <f t="shared" si="189"/>
        <v>0</v>
      </c>
      <c r="Z443">
        <f t="shared" si="190"/>
        <v>0</v>
      </c>
      <c r="AA443">
        <f t="shared" si="191"/>
        <v>0</v>
      </c>
      <c r="AB443">
        <f t="shared" si="192"/>
        <v>0</v>
      </c>
      <c r="AC443">
        <f t="shared" si="193"/>
        <v>0</v>
      </c>
      <c r="AD443">
        <f t="shared" si="194"/>
        <v>0</v>
      </c>
      <c r="AE443">
        <f t="shared" si="195"/>
        <v>1</v>
      </c>
      <c r="AF443">
        <f t="shared" si="196"/>
        <v>0</v>
      </c>
      <c r="AG443">
        <f t="shared" si="197"/>
        <v>0</v>
      </c>
      <c r="AH443">
        <f t="shared" si="198"/>
        <v>0</v>
      </c>
      <c r="AI443">
        <f t="shared" si="199"/>
        <v>0</v>
      </c>
      <c r="AJ443">
        <f t="shared" si="200"/>
        <v>0</v>
      </c>
      <c r="AK443">
        <f t="shared" si="201"/>
        <v>0</v>
      </c>
      <c r="AM443">
        <f t="shared" si="202"/>
        <v>0.54549999999999998</v>
      </c>
      <c r="AN443">
        <f t="shared" si="203"/>
        <v>3285577000</v>
      </c>
      <c r="AO443">
        <f t="shared" si="204"/>
        <v>422.9</v>
      </c>
      <c r="AP443">
        <f t="shared" si="205"/>
        <v>21537380</v>
      </c>
      <c r="AQ443">
        <f t="shared" si="206"/>
        <v>229.02</v>
      </c>
      <c r="AR443">
        <f t="shared" si="207"/>
        <v>217383540</v>
      </c>
      <c r="AS443">
        <f t="shared" si="208"/>
        <v>33.450000000000003</v>
      </c>
      <c r="AT443">
        <f t="shared" si="209"/>
        <v>251998850</v>
      </c>
      <c r="AU443">
        <f t="shared" si="210"/>
        <v>104.48</v>
      </c>
      <c r="AV443">
        <f t="shared" si="211"/>
        <v>23135540</v>
      </c>
    </row>
    <row r="444" spans="1:48" x14ac:dyDescent="0.3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  <c r="O444">
        <v>106.46</v>
      </c>
      <c r="P444">
        <v>13092450</v>
      </c>
      <c r="R444">
        <f t="shared" si="182"/>
        <v>0</v>
      </c>
      <c r="S444">
        <f t="shared" si="183"/>
        <v>0</v>
      </c>
      <c r="T444">
        <f t="shared" si="184"/>
        <v>0</v>
      </c>
      <c r="U444">
        <f t="shared" si="185"/>
        <v>0</v>
      </c>
      <c r="V444">
        <f t="shared" si="186"/>
        <v>0</v>
      </c>
      <c r="W444">
        <f t="shared" si="187"/>
        <v>0</v>
      </c>
      <c r="X444">
        <f t="shared" si="188"/>
        <v>0</v>
      </c>
      <c r="Y444">
        <f t="shared" si="189"/>
        <v>0</v>
      </c>
      <c r="Z444">
        <f t="shared" si="190"/>
        <v>0</v>
      </c>
      <c r="AA444">
        <f t="shared" si="191"/>
        <v>0</v>
      </c>
      <c r="AB444">
        <f t="shared" si="192"/>
        <v>0</v>
      </c>
      <c r="AC444">
        <f t="shared" si="193"/>
        <v>0</v>
      </c>
      <c r="AD444">
        <f t="shared" si="194"/>
        <v>0</v>
      </c>
      <c r="AE444">
        <f t="shared" si="195"/>
        <v>1</v>
      </c>
      <c r="AF444">
        <f t="shared" si="196"/>
        <v>0</v>
      </c>
      <c r="AG444">
        <f t="shared" si="197"/>
        <v>0</v>
      </c>
      <c r="AH444">
        <f t="shared" si="198"/>
        <v>0</v>
      </c>
      <c r="AI444">
        <f t="shared" si="199"/>
        <v>0</v>
      </c>
      <c r="AJ444">
        <f t="shared" si="200"/>
        <v>0</v>
      </c>
      <c r="AK444">
        <f t="shared" si="201"/>
        <v>0</v>
      </c>
      <c r="AM444">
        <f t="shared" si="202"/>
        <v>0.54059999999999997</v>
      </c>
      <c r="AN444">
        <f t="shared" si="203"/>
        <v>3492864000</v>
      </c>
      <c r="AO444">
        <f t="shared" si="204"/>
        <v>410.05</v>
      </c>
      <c r="AP444">
        <f t="shared" si="205"/>
        <v>18394510</v>
      </c>
      <c r="AQ444">
        <f t="shared" si="206"/>
        <v>233</v>
      </c>
      <c r="AR444">
        <f t="shared" si="207"/>
        <v>186939730</v>
      </c>
      <c r="AS444">
        <f t="shared" si="208"/>
        <v>37.380000000000003</v>
      </c>
      <c r="AT444">
        <f t="shared" si="209"/>
        <v>251998850</v>
      </c>
      <c r="AU444">
        <f t="shared" si="210"/>
        <v>106.46</v>
      </c>
      <c r="AV444">
        <f t="shared" si="211"/>
        <v>13092450</v>
      </c>
    </row>
    <row r="445" spans="1:48" x14ac:dyDescent="0.3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  <c r="O445">
        <v>102.64</v>
      </c>
      <c r="P445">
        <v>39590750</v>
      </c>
      <c r="R445">
        <f t="shared" si="182"/>
        <v>0</v>
      </c>
      <c r="S445">
        <f t="shared" si="183"/>
        <v>0</v>
      </c>
      <c r="T445">
        <f t="shared" si="184"/>
        <v>0</v>
      </c>
      <c r="U445">
        <f t="shared" si="185"/>
        <v>0</v>
      </c>
      <c r="V445">
        <f t="shared" si="186"/>
        <v>0</v>
      </c>
      <c r="W445">
        <f t="shared" si="187"/>
        <v>0</v>
      </c>
      <c r="X445">
        <f t="shared" si="188"/>
        <v>0</v>
      </c>
      <c r="Y445">
        <f t="shared" si="189"/>
        <v>0</v>
      </c>
      <c r="Z445">
        <f t="shared" si="190"/>
        <v>0</v>
      </c>
      <c r="AA445">
        <f t="shared" si="191"/>
        <v>0</v>
      </c>
      <c r="AB445">
        <f t="shared" si="192"/>
        <v>0</v>
      </c>
      <c r="AC445">
        <f t="shared" si="193"/>
        <v>0</v>
      </c>
      <c r="AD445">
        <f t="shared" si="194"/>
        <v>0</v>
      </c>
      <c r="AE445">
        <f t="shared" si="195"/>
        <v>1</v>
      </c>
      <c r="AF445">
        <f t="shared" si="196"/>
        <v>0</v>
      </c>
      <c r="AG445">
        <f t="shared" si="197"/>
        <v>0</v>
      </c>
      <c r="AH445">
        <f t="shared" si="198"/>
        <v>0</v>
      </c>
      <c r="AI445">
        <f t="shared" si="199"/>
        <v>0</v>
      </c>
      <c r="AJ445">
        <f t="shared" si="200"/>
        <v>0</v>
      </c>
      <c r="AK445">
        <f t="shared" si="201"/>
        <v>0</v>
      </c>
      <c r="AM445">
        <f t="shared" si="202"/>
        <v>0.53849999999999998</v>
      </c>
      <c r="AN445">
        <f t="shared" si="203"/>
        <v>3415350000</v>
      </c>
      <c r="AO445">
        <f t="shared" si="204"/>
        <v>428.3</v>
      </c>
      <c r="AP445">
        <f t="shared" si="205"/>
        <v>45260440</v>
      </c>
      <c r="AQ445">
        <f t="shared" si="206"/>
        <v>232</v>
      </c>
      <c r="AR445">
        <f t="shared" si="207"/>
        <v>200696590</v>
      </c>
      <c r="AS445">
        <f t="shared" si="208"/>
        <v>35.494999999999997</v>
      </c>
      <c r="AT445">
        <f t="shared" si="209"/>
        <v>251998850</v>
      </c>
      <c r="AU445">
        <f t="shared" si="210"/>
        <v>102.64</v>
      </c>
      <c r="AV445">
        <f t="shared" si="211"/>
        <v>39590750</v>
      </c>
    </row>
    <row r="446" spans="1:48" x14ac:dyDescent="0.3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  <c r="O446">
        <v>103.4</v>
      </c>
      <c r="P446">
        <v>14361420</v>
      </c>
      <c r="R446">
        <f t="shared" si="182"/>
        <v>0</v>
      </c>
      <c r="S446">
        <f t="shared" si="183"/>
        <v>0</v>
      </c>
      <c r="T446">
        <f t="shared" si="184"/>
        <v>0</v>
      </c>
      <c r="U446">
        <f t="shared" si="185"/>
        <v>0</v>
      </c>
      <c r="V446">
        <f t="shared" si="186"/>
        <v>0</v>
      </c>
      <c r="W446">
        <f t="shared" si="187"/>
        <v>0</v>
      </c>
      <c r="X446">
        <f t="shared" si="188"/>
        <v>0</v>
      </c>
      <c r="Y446">
        <f t="shared" si="189"/>
        <v>0</v>
      </c>
      <c r="Z446">
        <f t="shared" si="190"/>
        <v>0</v>
      </c>
      <c r="AA446">
        <f t="shared" si="191"/>
        <v>0</v>
      </c>
      <c r="AB446">
        <f t="shared" si="192"/>
        <v>0</v>
      </c>
      <c r="AC446">
        <f t="shared" si="193"/>
        <v>0</v>
      </c>
      <c r="AD446">
        <f t="shared" si="194"/>
        <v>0</v>
      </c>
      <c r="AE446">
        <f t="shared" si="195"/>
        <v>0</v>
      </c>
      <c r="AF446">
        <f t="shared" si="196"/>
        <v>0</v>
      </c>
      <c r="AG446">
        <f t="shared" si="197"/>
        <v>0</v>
      </c>
      <c r="AH446">
        <f t="shared" si="198"/>
        <v>0</v>
      </c>
      <c r="AI446">
        <f t="shared" si="199"/>
        <v>0</v>
      </c>
      <c r="AJ446">
        <f t="shared" si="200"/>
        <v>0</v>
      </c>
      <c r="AK446">
        <f t="shared" si="201"/>
        <v>0</v>
      </c>
      <c r="AM446">
        <f t="shared" si="202"/>
        <v>0.52510000000000001</v>
      </c>
      <c r="AN446">
        <f t="shared" si="203"/>
        <v>2948782000</v>
      </c>
      <c r="AO446">
        <f t="shared" si="204"/>
        <v>422.5</v>
      </c>
      <c r="AP446">
        <f t="shared" si="205"/>
        <v>16660060</v>
      </c>
      <c r="AQ446">
        <f t="shared" si="206"/>
        <v>228.05</v>
      </c>
      <c r="AR446">
        <f t="shared" si="207"/>
        <v>160189000</v>
      </c>
      <c r="AS446">
        <f t="shared" si="208"/>
        <v>34.835000000000001</v>
      </c>
      <c r="AT446">
        <f t="shared" si="209"/>
        <v>152360300</v>
      </c>
      <c r="AU446">
        <f t="shared" si="210"/>
        <v>103.4</v>
      </c>
      <c r="AV446">
        <f t="shared" si="211"/>
        <v>14361420</v>
      </c>
    </row>
    <row r="447" spans="1:48" x14ac:dyDescent="0.3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  <c r="O447">
        <v>99.3</v>
      </c>
      <c r="P447">
        <v>15741260</v>
      </c>
      <c r="R447">
        <f t="shared" si="182"/>
        <v>0</v>
      </c>
      <c r="S447">
        <f t="shared" si="183"/>
        <v>0</v>
      </c>
      <c r="T447">
        <f t="shared" si="184"/>
        <v>0</v>
      </c>
      <c r="U447">
        <f t="shared" si="185"/>
        <v>0</v>
      </c>
      <c r="V447">
        <f t="shared" si="186"/>
        <v>0</v>
      </c>
      <c r="W447">
        <f t="shared" si="187"/>
        <v>0</v>
      </c>
      <c r="X447">
        <f t="shared" si="188"/>
        <v>0</v>
      </c>
      <c r="Y447">
        <f t="shared" si="189"/>
        <v>0</v>
      </c>
      <c r="Z447">
        <f t="shared" si="190"/>
        <v>0</v>
      </c>
      <c r="AA447">
        <f t="shared" si="191"/>
        <v>0</v>
      </c>
      <c r="AB447">
        <f t="shared" si="192"/>
        <v>0</v>
      </c>
      <c r="AC447">
        <f t="shared" si="193"/>
        <v>0</v>
      </c>
      <c r="AD447">
        <f t="shared" si="194"/>
        <v>0</v>
      </c>
      <c r="AE447">
        <f t="shared" si="195"/>
        <v>0</v>
      </c>
      <c r="AF447">
        <f t="shared" si="196"/>
        <v>0</v>
      </c>
      <c r="AG447">
        <f t="shared" si="197"/>
        <v>0</v>
      </c>
      <c r="AH447">
        <f t="shared" si="198"/>
        <v>0</v>
      </c>
      <c r="AI447">
        <f t="shared" si="199"/>
        <v>0</v>
      </c>
      <c r="AJ447">
        <f t="shared" si="200"/>
        <v>0</v>
      </c>
      <c r="AK447">
        <f t="shared" si="201"/>
        <v>0</v>
      </c>
      <c r="AM447">
        <f t="shared" si="202"/>
        <v>0.50290000000000001</v>
      </c>
      <c r="AN447">
        <f t="shared" si="203"/>
        <v>3317138000</v>
      </c>
      <c r="AO447">
        <f t="shared" si="204"/>
        <v>415</v>
      </c>
      <c r="AP447">
        <f t="shared" si="205"/>
        <v>14876320</v>
      </c>
      <c r="AQ447">
        <f t="shared" si="206"/>
        <v>222.76</v>
      </c>
      <c r="AR447">
        <f t="shared" si="207"/>
        <v>172924270</v>
      </c>
      <c r="AS447">
        <f t="shared" si="208"/>
        <v>35.225000000000001</v>
      </c>
      <c r="AT447">
        <f t="shared" si="209"/>
        <v>220012500</v>
      </c>
      <c r="AU447">
        <f t="shared" si="210"/>
        <v>99.3</v>
      </c>
      <c r="AV447">
        <f t="shared" si="211"/>
        <v>15741260</v>
      </c>
    </row>
    <row r="448" spans="1:48" x14ac:dyDescent="0.3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  <c r="O448">
        <v>100.18</v>
      </c>
      <c r="P448">
        <v>13397480</v>
      </c>
      <c r="R448">
        <f t="shared" si="182"/>
        <v>0</v>
      </c>
      <c r="S448">
        <f t="shared" si="183"/>
        <v>0</v>
      </c>
      <c r="T448">
        <f t="shared" si="184"/>
        <v>0</v>
      </c>
      <c r="U448">
        <f t="shared" si="185"/>
        <v>0</v>
      </c>
      <c r="V448">
        <f t="shared" si="186"/>
        <v>0</v>
      </c>
      <c r="W448">
        <f t="shared" si="187"/>
        <v>0</v>
      </c>
      <c r="X448">
        <f t="shared" si="188"/>
        <v>0</v>
      </c>
      <c r="Y448">
        <f t="shared" si="189"/>
        <v>0</v>
      </c>
      <c r="Z448">
        <f t="shared" si="190"/>
        <v>0</v>
      </c>
      <c r="AA448">
        <f t="shared" si="191"/>
        <v>0</v>
      </c>
      <c r="AB448">
        <f t="shared" si="192"/>
        <v>0</v>
      </c>
      <c r="AC448">
        <f t="shared" si="193"/>
        <v>0</v>
      </c>
      <c r="AD448">
        <f t="shared" si="194"/>
        <v>0</v>
      </c>
      <c r="AE448">
        <f t="shared" si="195"/>
        <v>0</v>
      </c>
      <c r="AF448">
        <f t="shared" si="196"/>
        <v>0</v>
      </c>
      <c r="AG448">
        <f t="shared" si="197"/>
        <v>0</v>
      </c>
      <c r="AH448">
        <f t="shared" si="198"/>
        <v>0</v>
      </c>
      <c r="AI448">
        <f t="shared" si="199"/>
        <v>0</v>
      </c>
      <c r="AJ448">
        <f t="shared" si="200"/>
        <v>0</v>
      </c>
      <c r="AK448">
        <f t="shared" si="201"/>
        <v>0</v>
      </c>
      <c r="AM448">
        <f t="shared" si="202"/>
        <v>0.504</v>
      </c>
      <c r="AN448">
        <f t="shared" si="203"/>
        <v>2241127000</v>
      </c>
      <c r="AO448">
        <f t="shared" si="204"/>
        <v>411.65</v>
      </c>
      <c r="AP448">
        <f t="shared" si="205"/>
        <v>17364530</v>
      </c>
      <c r="AQ448">
        <f t="shared" si="206"/>
        <v>230.31</v>
      </c>
      <c r="AR448">
        <f t="shared" si="207"/>
        <v>179884970</v>
      </c>
      <c r="AS448">
        <f t="shared" si="208"/>
        <v>36.725000000000001</v>
      </c>
      <c r="AT448">
        <f t="shared" si="209"/>
        <v>132692200</v>
      </c>
      <c r="AU448">
        <f t="shared" si="210"/>
        <v>100.18</v>
      </c>
      <c r="AV448">
        <f t="shared" si="211"/>
        <v>13397480</v>
      </c>
    </row>
    <row r="449" spans="1:48" x14ac:dyDescent="0.3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  <c r="O449">
        <v>104.8</v>
      </c>
      <c r="P449">
        <v>29161280</v>
      </c>
      <c r="R449">
        <f t="shared" si="182"/>
        <v>0</v>
      </c>
      <c r="S449">
        <f t="shared" si="183"/>
        <v>0</v>
      </c>
      <c r="T449">
        <f t="shared" si="184"/>
        <v>0</v>
      </c>
      <c r="U449">
        <f t="shared" si="185"/>
        <v>0</v>
      </c>
      <c r="V449">
        <f t="shared" si="186"/>
        <v>0</v>
      </c>
      <c r="W449">
        <f t="shared" si="187"/>
        <v>0</v>
      </c>
      <c r="X449">
        <f t="shared" si="188"/>
        <v>0</v>
      </c>
      <c r="Y449">
        <f t="shared" si="189"/>
        <v>0</v>
      </c>
      <c r="Z449">
        <f t="shared" si="190"/>
        <v>0</v>
      </c>
      <c r="AA449">
        <f t="shared" si="191"/>
        <v>0</v>
      </c>
      <c r="AB449">
        <f t="shared" si="192"/>
        <v>0</v>
      </c>
      <c r="AC449">
        <f t="shared" si="193"/>
        <v>0</v>
      </c>
      <c r="AD449">
        <f t="shared" si="194"/>
        <v>0</v>
      </c>
      <c r="AE449">
        <f t="shared" si="195"/>
        <v>0</v>
      </c>
      <c r="AF449">
        <f t="shared" si="196"/>
        <v>0</v>
      </c>
      <c r="AG449">
        <f t="shared" si="197"/>
        <v>0</v>
      </c>
      <c r="AH449">
        <f t="shared" si="198"/>
        <v>0</v>
      </c>
      <c r="AI449">
        <f t="shared" si="199"/>
        <v>0</v>
      </c>
      <c r="AJ449">
        <f t="shared" si="200"/>
        <v>0</v>
      </c>
      <c r="AK449">
        <f t="shared" si="201"/>
        <v>0</v>
      </c>
      <c r="AM449">
        <f t="shared" si="202"/>
        <v>0.51</v>
      </c>
      <c r="AN449">
        <f t="shared" si="203"/>
        <v>2209444000</v>
      </c>
      <c r="AO449">
        <f t="shared" si="204"/>
        <v>415</v>
      </c>
      <c r="AP449">
        <f t="shared" si="205"/>
        <v>11773540</v>
      </c>
      <c r="AQ449">
        <f t="shared" si="206"/>
        <v>235.55</v>
      </c>
      <c r="AR449">
        <f t="shared" si="207"/>
        <v>193186400</v>
      </c>
      <c r="AS449">
        <f t="shared" si="208"/>
        <v>36.17</v>
      </c>
      <c r="AT449">
        <f t="shared" si="209"/>
        <v>90869600</v>
      </c>
      <c r="AU449">
        <f t="shared" si="210"/>
        <v>104.8</v>
      </c>
      <c r="AV449">
        <f t="shared" si="211"/>
        <v>29161280</v>
      </c>
    </row>
    <row r="450" spans="1:48" x14ac:dyDescent="0.3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  <c r="O450">
        <v>102.8</v>
      </c>
      <c r="P450">
        <v>16857830</v>
      </c>
      <c r="R450">
        <f t="shared" si="182"/>
        <v>0</v>
      </c>
      <c r="S450">
        <f t="shared" si="183"/>
        <v>0</v>
      </c>
      <c r="T450">
        <f t="shared" si="184"/>
        <v>0</v>
      </c>
      <c r="U450">
        <f t="shared" si="185"/>
        <v>0</v>
      </c>
      <c r="V450">
        <f t="shared" si="186"/>
        <v>0</v>
      </c>
      <c r="W450">
        <f t="shared" si="187"/>
        <v>0</v>
      </c>
      <c r="X450">
        <f t="shared" si="188"/>
        <v>0</v>
      </c>
      <c r="Y450">
        <f t="shared" si="189"/>
        <v>0</v>
      </c>
      <c r="Z450">
        <f t="shared" si="190"/>
        <v>0</v>
      </c>
      <c r="AA450">
        <f t="shared" si="191"/>
        <v>0</v>
      </c>
      <c r="AB450">
        <f t="shared" si="192"/>
        <v>0</v>
      </c>
      <c r="AC450">
        <f t="shared" si="193"/>
        <v>0</v>
      </c>
      <c r="AD450">
        <f t="shared" si="194"/>
        <v>1</v>
      </c>
      <c r="AE450">
        <f t="shared" si="195"/>
        <v>1</v>
      </c>
      <c r="AF450">
        <f t="shared" si="196"/>
        <v>0</v>
      </c>
      <c r="AG450">
        <f t="shared" si="197"/>
        <v>0</v>
      </c>
      <c r="AH450">
        <f t="shared" si="198"/>
        <v>0</v>
      </c>
      <c r="AI450">
        <f t="shared" si="199"/>
        <v>0</v>
      </c>
      <c r="AJ450">
        <f t="shared" si="200"/>
        <v>0</v>
      </c>
      <c r="AK450">
        <f t="shared" si="201"/>
        <v>0</v>
      </c>
      <c r="AM450">
        <f t="shared" si="202"/>
        <v>0.50960000000000005</v>
      </c>
      <c r="AN450">
        <f t="shared" si="203"/>
        <v>2446730000</v>
      </c>
      <c r="AO450">
        <f t="shared" si="204"/>
        <v>421.35</v>
      </c>
      <c r="AP450">
        <f t="shared" si="205"/>
        <v>16653910</v>
      </c>
      <c r="AQ450">
        <f t="shared" si="206"/>
        <v>240</v>
      </c>
      <c r="AR450">
        <f t="shared" si="207"/>
        <v>193379630</v>
      </c>
      <c r="AS450">
        <f t="shared" si="208"/>
        <v>41.532499999999999</v>
      </c>
      <c r="AT450">
        <f t="shared" si="209"/>
        <v>251998850</v>
      </c>
      <c r="AU450">
        <f t="shared" si="210"/>
        <v>102.8</v>
      </c>
      <c r="AV450">
        <f t="shared" si="211"/>
        <v>16857830</v>
      </c>
    </row>
    <row r="451" spans="1:48" x14ac:dyDescent="0.3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  <c r="O451">
        <v>105.26</v>
      </c>
      <c r="P451">
        <v>26817320</v>
      </c>
      <c r="R451">
        <f t="shared" si="182"/>
        <v>0</v>
      </c>
      <c r="S451">
        <f t="shared" si="183"/>
        <v>0</v>
      </c>
      <c r="T451">
        <f t="shared" si="184"/>
        <v>0</v>
      </c>
      <c r="U451">
        <f t="shared" si="185"/>
        <v>0</v>
      </c>
      <c r="V451">
        <f t="shared" si="186"/>
        <v>0</v>
      </c>
      <c r="W451">
        <f t="shared" si="187"/>
        <v>0</v>
      </c>
      <c r="X451">
        <f t="shared" si="188"/>
        <v>0</v>
      </c>
      <c r="Y451">
        <f t="shared" si="189"/>
        <v>0</v>
      </c>
      <c r="Z451">
        <f t="shared" si="190"/>
        <v>0</v>
      </c>
      <c r="AA451">
        <f t="shared" si="191"/>
        <v>0</v>
      </c>
      <c r="AB451">
        <f t="shared" si="192"/>
        <v>0</v>
      </c>
      <c r="AC451">
        <f t="shared" si="193"/>
        <v>0</v>
      </c>
      <c r="AD451">
        <f t="shared" si="194"/>
        <v>1</v>
      </c>
      <c r="AE451">
        <f t="shared" si="195"/>
        <v>1</v>
      </c>
      <c r="AF451">
        <f t="shared" si="196"/>
        <v>0</v>
      </c>
      <c r="AG451">
        <f t="shared" si="197"/>
        <v>0</v>
      </c>
      <c r="AH451">
        <f t="shared" si="198"/>
        <v>0</v>
      </c>
      <c r="AI451">
        <f t="shared" si="199"/>
        <v>0</v>
      </c>
      <c r="AJ451">
        <f t="shared" si="200"/>
        <v>0</v>
      </c>
      <c r="AK451">
        <f t="shared" si="201"/>
        <v>0</v>
      </c>
      <c r="AM451">
        <f t="shared" si="202"/>
        <v>0.50870000000000004</v>
      </c>
      <c r="AN451">
        <f t="shared" si="203"/>
        <v>1777904000</v>
      </c>
      <c r="AO451">
        <f t="shared" si="204"/>
        <v>434.4</v>
      </c>
      <c r="AP451">
        <f t="shared" si="205"/>
        <v>20926680</v>
      </c>
      <c r="AQ451">
        <f t="shared" si="206"/>
        <v>236.4</v>
      </c>
      <c r="AR451">
        <f t="shared" si="207"/>
        <v>223504160</v>
      </c>
      <c r="AS451">
        <f t="shared" si="208"/>
        <v>41.532499999999999</v>
      </c>
      <c r="AT451">
        <f t="shared" si="209"/>
        <v>251998850</v>
      </c>
      <c r="AU451">
        <f t="shared" si="210"/>
        <v>105.26</v>
      </c>
      <c r="AV451">
        <f t="shared" si="211"/>
        <v>26817320</v>
      </c>
    </row>
    <row r="452" spans="1:48" x14ac:dyDescent="0.3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  <c r="O452">
        <v>106.16</v>
      </c>
      <c r="P452">
        <v>11749920</v>
      </c>
      <c r="R452">
        <f t="shared" si="182"/>
        <v>0</v>
      </c>
      <c r="S452">
        <f t="shared" si="183"/>
        <v>0</v>
      </c>
      <c r="T452">
        <f t="shared" si="184"/>
        <v>0</v>
      </c>
      <c r="U452">
        <f t="shared" si="185"/>
        <v>0</v>
      </c>
      <c r="V452">
        <f t="shared" si="186"/>
        <v>0</v>
      </c>
      <c r="W452">
        <f t="shared" si="187"/>
        <v>0</v>
      </c>
      <c r="X452">
        <f t="shared" si="188"/>
        <v>0</v>
      </c>
      <c r="Y452">
        <f t="shared" si="189"/>
        <v>0</v>
      </c>
      <c r="Z452">
        <f t="shared" si="190"/>
        <v>0</v>
      </c>
      <c r="AA452">
        <f t="shared" si="191"/>
        <v>0</v>
      </c>
      <c r="AB452">
        <f t="shared" si="192"/>
        <v>0</v>
      </c>
      <c r="AC452">
        <f t="shared" si="193"/>
        <v>0</v>
      </c>
      <c r="AD452">
        <f t="shared" si="194"/>
        <v>1</v>
      </c>
      <c r="AE452">
        <f t="shared" si="195"/>
        <v>0</v>
      </c>
      <c r="AF452">
        <f t="shared" si="196"/>
        <v>0</v>
      </c>
      <c r="AG452">
        <f t="shared" si="197"/>
        <v>0</v>
      </c>
      <c r="AH452">
        <f t="shared" si="198"/>
        <v>0</v>
      </c>
      <c r="AI452">
        <f t="shared" si="199"/>
        <v>0</v>
      </c>
      <c r="AJ452">
        <f t="shared" si="200"/>
        <v>0</v>
      </c>
      <c r="AK452">
        <f t="shared" si="201"/>
        <v>0</v>
      </c>
      <c r="AM452">
        <f t="shared" si="202"/>
        <v>0.53720000000000001</v>
      </c>
      <c r="AN452">
        <f t="shared" si="203"/>
        <v>4483217000</v>
      </c>
      <c r="AO452">
        <f t="shared" si="204"/>
        <v>454.25</v>
      </c>
      <c r="AP452">
        <f t="shared" si="205"/>
        <v>27794680</v>
      </c>
      <c r="AQ452">
        <f t="shared" si="206"/>
        <v>240.17</v>
      </c>
      <c r="AR452">
        <f t="shared" si="207"/>
        <v>151752320</v>
      </c>
      <c r="AS452">
        <f t="shared" si="208"/>
        <v>41.532499999999999</v>
      </c>
      <c r="AT452">
        <f t="shared" si="209"/>
        <v>245932600</v>
      </c>
      <c r="AU452">
        <f t="shared" si="210"/>
        <v>106.16</v>
      </c>
      <c r="AV452">
        <f t="shared" si="211"/>
        <v>11749920</v>
      </c>
    </row>
    <row r="453" spans="1:48" x14ac:dyDescent="0.3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  <c r="O453">
        <v>105.4</v>
      </c>
      <c r="P453">
        <v>15717160</v>
      </c>
      <c r="R453">
        <f t="shared" si="182"/>
        <v>0</v>
      </c>
      <c r="S453">
        <f t="shared" si="183"/>
        <v>0</v>
      </c>
      <c r="T453">
        <f t="shared" si="184"/>
        <v>0</v>
      </c>
      <c r="U453">
        <f t="shared" si="185"/>
        <v>0</v>
      </c>
      <c r="V453">
        <f t="shared" si="186"/>
        <v>0</v>
      </c>
      <c r="W453">
        <f t="shared" si="187"/>
        <v>0</v>
      </c>
      <c r="X453">
        <f t="shared" si="188"/>
        <v>0</v>
      </c>
      <c r="Y453">
        <f t="shared" si="189"/>
        <v>0</v>
      </c>
      <c r="Z453">
        <f t="shared" si="190"/>
        <v>0</v>
      </c>
      <c r="AA453">
        <f t="shared" si="191"/>
        <v>0</v>
      </c>
      <c r="AB453">
        <f t="shared" si="192"/>
        <v>0</v>
      </c>
      <c r="AC453">
        <f t="shared" si="193"/>
        <v>0</v>
      </c>
      <c r="AD453">
        <f t="shared" si="194"/>
        <v>1</v>
      </c>
      <c r="AE453">
        <f t="shared" si="195"/>
        <v>1</v>
      </c>
      <c r="AF453">
        <f t="shared" si="196"/>
        <v>0</v>
      </c>
      <c r="AG453">
        <f t="shared" si="197"/>
        <v>0</v>
      </c>
      <c r="AH453">
        <f t="shared" si="198"/>
        <v>0</v>
      </c>
      <c r="AI453">
        <f t="shared" si="199"/>
        <v>0</v>
      </c>
      <c r="AJ453">
        <f t="shared" si="200"/>
        <v>0</v>
      </c>
      <c r="AK453">
        <f t="shared" si="201"/>
        <v>0</v>
      </c>
      <c r="AM453">
        <f t="shared" si="202"/>
        <v>0.53110000000000002</v>
      </c>
      <c r="AN453">
        <f t="shared" si="203"/>
        <v>1978117000</v>
      </c>
      <c r="AO453">
        <f t="shared" si="204"/>
        <v>458</v>
      </c>
      <c r="AP453">
        <f t="shared" si="205"/>
        <v>21485700</v>
      </c>
      <c r="AQ453">
        <f t="shared" si="206"/>
        <v>240</v>
      </c>
      <c r="AR453">
        <f t="shared" si="207"/>
        <v>158966780</v>
      </c>
      <c r="AS453">
        <f t="shared" si="208"/>
        <v>41.532499999999999</v>
      </c>
      <c r="AT453">
        <f t="shared" si="209"/>
        <v>251998850</v>
      </c>
      <c r="AU453">
        <f t="shared" si="210"/>
        <v>105.4</v>
      </c>
      <c r="AV453">
        <f t="shared" si="211"/>
        <v>15717160</v>
      </c>
    </row>
    <row r="454" spans="1:48" x14ac:dyDescent="0.3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  <c r="O454">
        <v>104.66</v>
      </c>
      <c r="P454">
        <v>12623090</v>
      </c>
      <c r="R454">
        <f t="shared" si="182"/>
        <v>0</v>
      </c>
      <c r="S454">
        <f t="shared" si="183"/>
        <v>0</v>
      </c>
      <c r="T454">
        <f t="shared" si="184"/>
        <v>0</v>
      </c>
      <c r="U454">
        <f t="shared" si="185"/>
        <v>0</v>
      </c>
      <c r="V454">
        <f t="shared" si="186"/>
        <v>0</v>
      </c>
      <c r="W454">
        <f t="shared" si="187"/>
        <v>0</v>
      </c>
      <c r="X454">
        <f t="shared" si="188"/>
        <v>0</v>
      </c>
      <c r="Y454">
        <f t="shared" si="189"/>
        <v>0</v>
      </c>
      <c r="Z454">
        <f t="shared" si="190"/>
        <v>0</v>
      </c>
      <c r="AA454">
        <f t="shared" si="191"/>
        <v>0</v>
      </c>
      <c r="AB454">
        <f t="shared" si="192"/>
        <v>0</v>
      </c>
      <c r="AC454">
        <f t="shared" si="193"/>
        <v>0</v>
      </c>
      <c r="AD454">
        <f t="shared" si="194"/>
        <v>1</v>
      </c>
      <c r="AE454">
        <f t="shared" si="195"/>
        <v>0</v>
      </c>
      <c r="AF454">
        <f t="shared" si="196"/>
        <v>0</v>
      </c>
      <c r="AG454">
        <f t="shared" si="197"/>
        <v>0</v>
      </c>
      <c r="AH454">
        <f t="shared" si="198"/>
        <v>0</v>
      </c>
      <c r="AI454">
        <f t="shared" si="199"/>
        <v>0</v>
      </c>
      <c r="AJ454">
        <f t="shared" si="200"/>
        <v>0</v>
      </c>
      <c r="AK454">
        <f t="shared" si="201"/>
        <v>0</v>
      </c>
      <c r="AM454">
        <f t="shared" si="202"/>
        <v>0.53010000000000002</v>
      </c>
      <c r="AN454">
        <f t="shared" si="203"/>
        <v>1340447000</v>
      </c>
      <c r="AO454">
        <f t="shared" si="204"/>
        <v>453</v>
      </c>
      <c r="AP454">
        <f t="shared" si="205"/>
        <v>14577920</v>
      </c>
      <c r="AQ454">
        <f t="shared" si="206"/>
        <v>238.13</v>
      </c>
      <c r="AR454">
        <f t="shared" si="207"/>
        <v>148339210</v>
      </c>
      <c r="AS454">
        <f t="shared" si="208"/>
        <v>41.532499999999999</v>
      </c>
      <c r="AT454">
        <f t="shared" si="209"/>
        <v>198175300</v>
      </c>
      <c r="AU454">
        <f t="shared" si="210"/>
        <v>104.66</v>
      </c>
      <c r="AV454">
        <f t="shared" si="211"/>
        <v>12623090</v>
      </c>
    </row>
    <row r="455" spans="1:48" x14ac:dyDescent="0.3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  <c r="O455">
        <v>102.84</v>
      </c>
      <c r="P455">
        <v>16475550</v>
      </c>
      <c r="R455">
        <f t="shared" si="182"/>
        <v>0</v>
      </c>
      <c r="S455">
        <f t="shared" si="183"/>
        <v>0</v>
      </c>
      <c r="T455">
        <f t="shared" si="184"/>
        <v>0</v>
      </c>
      <c r="U455">
        <f t="shared" si="185"/>
        <v>0</v>
      </c>
      <c r="V455">
        <f t="shared" si="186"/>
        <v>0</v>
      </c>
      <c r="W455">
        <f t="shared" si="187"/>
        <v>0</v>
      </c>
      <c r="X455">
        <f t="shared" si="188"/>
        <v>0</v>
      </c>
      <c r="Y455">
        <f t="shared" si="189"/>
        <v>0</v>
      </c>
      <c r="Z455">
        <f t="shared" si="190"/>
        <v>0</v>
      </c>
      <c r="AA455">
        <f t="shared" si="191"/>
        <v>0</v>
      </c>
      <c r="AB455">
        <f t="shared" si="192"/>
        <v>0</v>
      </c>
      <c r="AC455">
        <f t="shared" si="193"/>
        <v>0</v>
      </c>
      <c r="AD455">
        <f t="shared" si="194"/>
        <v>1</v>
      </c>
      <c r="AE455">
        <f t="shared" si="195"/>
        <v>1</v>
      </c>
      <c r="AF455">
        <f t="shared" si="196"/>
        <v>0</v>
      </c>
      <c r="AG455">
        <f t="shared" si="197"/>
        <v>0</v>
      </c>
      <c r="AH455">
        <f t="shared" si="198"/>
        <v>0</v>
      </c>
      <c r="AI455">
        <f t="shared" si="199"/>
        <v>0</v>
      </c>
      <c r="AJ455">
        <f t="shared" si="200"/>
        <v>0</v>
      </c>
      <c r="AK455">
        <f t="shared" si="201"/>
        <v>0</v>
      </c>
      <c r="AM455">
        <f t="shared" si="202"/>
        <v>0.53149999999999997</v>
      </c>
      <c r="AN455">
        <f t="shared" si="203"/>
        <v>1539871000</v>
      </c>
      <c r="AO455">
        <f t="shared" si="204"/>
        <v>441</v>
      </c>
      <c r="AP455">
        <f t="shared" si="205"/>
        <v>16730630</v>
      </c>
      <c r="AQ455">
        <f t="shared" si="206"/>
        <v>233.98</v>
      </c>
      <c r="AR455">
        <f t="shared" si="207"/>
        <v>143815110</v>
      </c>
      <c r="AS455">
        <f t="shared" si="208"/>
        <v>41.532499999999999</v>
      </c>
      <c r="AT455">
        <f t="shared" si="209"/>
        <v>251998850</v>
      </c>
      <c r="AU455">
        <f t="shared" si="210"/>
        <v>102.84</v>
      </c>
      <c r="AV455">
        <f t="shared" si="211"/>
        <v>16475550</v>
      </c>
    </row>
    <row r="456" spans="1:48" x14ac:dyDescent="0.3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  <c r="O456">
        <v>102.2</v>
      </c>
      <c r="P456">
        <v>19951330</v>
      </c>
      <c r="R456">
        <f t="shared" si="182"/>
        <v>0</v>
      </c>
      <c r="S456">
        <f t="shared" si="183"/>
        <v>0</v>
      </c>
      <c r="T456">
        <f t="shared" si="184"/>
        <v>0</v>
      </c>
      <c r="U456">
        <f t="shared" si="185"/>
        <v>0</v>
      </c>
      <c r="V456">
        <f t="shared" si="186"/>
        <v>0</v>
      </c>
      <c r="W456">
        <f t="shared" si="187"/>
        <v>0</v>
      </c>
      <c r="X456">
        <f t="shared" si="188"/>
        <v>0</v>
      </c>
      <c r="Y456">
        <f t="shared" si="189"/>
        <v>0</v>
      </c>
      <c r="Z456">
        <f t="shared" si="190"/>
        <v>0</v>
      </c>
      <c r="AA456">
        <f t="shared" si="191"/>
        <v>0</v>
      </c>
      <c r="AB456">
        <f t="shared" si="192"/>
        <v>0</v>
      </c>
      <c r="AC456">
        <f t="shared" si="193"/>
        <v>0</v>
      </c>
      <c r="AD456">
        <f t="shared" si="194"/>
        <v>1</v>
      </c>
      <c r="AE456">
        <f t="shared" si="195"/>
        <v>1</v>
      </c>
      <c r="AF456">
        <f t="shared" si="196"/>
        <v>0</v>
      </c>
      <c r="AG456">
        <f t="shared" si="197"/>
        <v>0</v>
      </c>
      <c r="AH456">
        <f t="shared" si="198"/>
        <v>0</v>
      </c>
      <c r="AI456">
        <f t="shared" si="199"/>
        <v>0</v>
      </c>
      <c r="AJ456">
        <f t="shared" si="200"/>
        <v>0</v>
      </c>
      <c r="AK456">
        <f t="shared" si="201"/>
        <v>0</v>
      </c>
      <c r="AM456">
        <f t="shared" si="202"/>
        <v>0.52710000000000001</v>
      </c>
      <c r="AN456">
        <f t="shared" si="203"/>
        <v>1859896000</v>
      </c>
      <c r="AO456">
        <f t="shared" si="204"/>
        <v>446</v>
      </c>
      <c r="AP456">
        <f t="shared" si="205"/>
        <v>15379950</v>
      </c>
      <c r="AQ456">
        <f t="shared" si="206"/>
        <v>235.14</v>
      </c>
      <c r="AR456">
        <f t="shared" si="207"/>
        <v>135571870</v>
      </c>
      <c r="AS456">
        <f t="shared" si="208"/>
        <v>41.532499999999999</v>
      </c>
      <c r="AT456">
        <f t="shared" si="209"/>
        <v>251998850</v>
      </c>
      <c r="AU456">
        <f t="shared" si="210"/>
        <v>102.2</v>
      </c>
      <c r="AV456">
        <f t="shared" si="211"/>
        <v>19951330</v>
      </c>
    </row>
    <row r="457" spans="1:48" x14ac:dyDescent="0.3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  <c r="O457">
        <v>104.98</v>
      </c>
      <c r="P457">
        <v>27039330</v>
      </c>
      <c r="R457">
        <f t="shared" si="182"/>
        <v>0</v>
      </c>
      <c r="S457">
        <f t="shared" si="183"/>
        <v>0</v>
      </c>
      <c r="T457">
        <f t="shared" si="184"/>
        <v>0</v>
      </c>
      <c r="U457">
        <f t="shared" si="185"/>
        <v>0</v>
      </c>
      <c r="V457">
        <f t="shared" si="186"/>
        <v>0</v>
      </c>
      <c r="W457">
        <f t="shared" si="187"/>
        <v>0</v>
      </c>
      <c r="X457">
        <f t="shared" si="188"/>
        <v>0</v>
      </c>
      <c r="Y457">
        <f t="shared" si="189"/>
        <v>0</v>
      </c>
      <c r="Z457">
        <f t="shared" si="190"/>
        <v>0</v>
      </c>
      <c r="AA457">
        <f t="shared" si="191"/>
        <v>0</v>
      </c>
      <c r="AB457">
        <f t="shared" si="192"/>
        <v>0</v>
      </c>
      <c r="AC457">
        <f t="shared" si="193"/>
        <v>0</v>
      </c>
      <c r="AD457">
        <f t="shared" si="194"/>
        <v>1</v>
      </c>
      <c r="AE457">
        <f t="shared" si="195"/>
        <v>1</v>
      </c>
      <c r="AF457">
        <f t="shared" si="196"/>
        <v>0</v>
      </c>
      <c r="AG457">
        <f t="shared" si="197"/>
        <v>0</v>
      </c>
      <c r="AH457">
        <f t="shared" si="198"/>
        <v>0</v>
      </c>
      <c r="AI457">
        <f t="shared" si="199"/>
        <v>0</v>
      </c>
      <c r="AJ457">
        <f t="shared" si="200"/>
        <v>0</v>
      </c>
      <c r="AK457">
        <f t="shared" si="201"/>
        <v>0</v>
      </c>
      <c r="AM457">
        <f t="shared" si="202"/>
        <v>0.52329999999999999</v>
      </c>
      <c r="AN457">
        <f t="shared" si="203"/>
        <v>1720280000</v>
      </c>
      <c r="AO457">
        <f t="shared" si="204"/>
        <v>451.1</v>
      </c>
      <c r="AP457">
        <f t="shared" si="205"/>
        <v>18613330</v>
      </c>
      <c r="AQ457">
        <f t="shared" si="206"/>
        <v>241.21</v>
      </c>
      <c r="AR457">
        <f t="shared" si="207"/>
        <v>181008170</v>
      </c>
      <c r="AS457">
        <f t="shared" si="208"/>
        <v>41.532499999999999</v>
      </c>
      <c r="AT457">
        <f t="shared" si="209"/>
        <v>251998850</v>
      </c>
      <c r="AU457">
        <f t="shared" si="210"/>
        <v>104.98</v>
      </c>
      <c r="AV457">
        <f t="shared" si="211"/>
        <v>27039330</v>
      </c>
    </row>
    <row r="458" spans="1:48" x14ac:dyDescent="0.3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  <c r="O458">
        <v>103.7</v>
      </c>
      <c r="P458">
        <v>22759570</v>
      </c>
      <c r="R458">
        <f t="shared" si="182"/>
        <v>0</v>
      </c>
      <c r="S458">
        <f t="shared" si="183"/>
        <v>1</v>
      </c>
      <c r="T458">
        <f t="shared" si="184"/>
        <v>0</v>
      </c>
      <c r="U458">
        <f t="shared" si="185"/>
        <v>0</v>
      </c>
      <c r="V458">
        <f t="shared" si="186"/>
        <v>0</v>
      </c>
      <c r="W458">
        <f t="shared" si="187"/>
        <v>0</v>
      </c>
      <c r="X458">
        <f t="shared" si="188"/>
        <v>0</v>
      </c>
      <c r="Y458">
        <f t="shared" si="189"/>
        <v>0</v>
      </c>
      <c r="Z458">
        <f t="shared" si="190"/>
        <v>0</v>
      </c>
      <c r="AA458">
        <f t="shared" si="191"/>
        <v>0</v>
      </c>
      <c r="AB458">
        <f t="shared" si="192"/>
        <v>0</v>
      </c>
      <c r="AC458">
        <f t="shared" si="193"/>
        <v>0</v>
      </c>
      <c r="AD458">
        <f t="shared" si="194"/>
        <v>1</v>
      </c>
      <c r="AE458">
        <f t="shared" si="195"/>
        <v>1</v>
      </c>
      <c r="AF458">
        <f t="shared" si="196"/>
        <v>0</v>
      </c>
      <c r="AG458">
        <f t="shared" si="197"/>
        <v>0</v>
      </c>
      <c r="AH458">
        <f t="shared" si="198"/>
        <v>0</v>
      </c>
      <c r="AI458">
        <f t="shared" si="199"/>
        <v>0</v>
      </c>
      <c r="AJ458">
        <f t="shared" si="200"/>
        <v>0</v>
      </c>
      <c r="AK458">
        <f t="shared" si="201"/>
        <v>0</v>
      </c>
      <c r="AM458">
        <f t="shared" si="202"/>
        <v>0.55410000000000004</v>
      </c>
      <c r="AN458">
        <f t="shared" si="203"/>
        <v>6231394000</v>
      </c>
      <c r="AO458">
        <f t="shared" si="204"/>
        <v>451.75</v>
      </c>
      <c r="AP458">
        <f t="shared" si="205"/>
        <v>23525180</v>
      </c>
      <c r="AQ458">
        <f t="shared" si="206"/>
        <v>244.71</v>
      </c>
      <c r="AR458">
        <f t="shared" si="207"/>
        <v>207864600</v>
      </c>
      <c r="AS458">
        <f t="shared" si="208"/>
        <v>41.532499999999999</v>
      </c>
      <c r="AT458">
        <f t="shared" si="209"/>
        <v>251998850</v>
      </c>
      <c r="AU458">
        <f t="shared" si="210"/>
        <v>103.7</v>
      </c>
      <c r="AV458">
        <f t="shared" si="211"/>
        <v>22759570</v>
      </c>
    </row>
    <row r="459" spans="1:48" x14ac:dyDescent="0.3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  <c r="O459">
        <v>103.78</v>
      </c>
      <c r="P459">
        <v>13024410</v>
      </c>
      <c r="R459">
        <f t="shared" si="182"/>
        <v>0</v>
      </c>
      <c r="S459">
        <f t="shared" si="183"/>
        <v>0</v>
      </c>
      <c r="T459">
        <f t="shared" si="184"/>
        <v>0</v>
      </c>
      <c r="U459">
        <f t="shared" si="185"/>
        <v>0</v>
      </c>
      <c r="V459">
        <f t="shared" si="186"/>
        <v>0</v>
      </c>
      <c r="W459">
        <f t="shared" si="187"/>
        <v>0</v>
      </c>
      <c r="X459">
        <f t="shared" si="188"/>
        <v>0</v>
      </c>
      <c r="Y459">
        <f t="shared" si="189"/>
        <v>0</v>
      </c>
      <c r="Z459">
        <f t="shared" si="190"/>
        <v>0</v>
      </c>
      <c r="AA459">
        <f t="shared" si="191"/>
        <v>0</v>
      </c>
      <c r="AB459">
        <f t="shared" si="192"/>
        <v>0</v>
      </c>
      <c r="AC459">
        <f t="shared" si="193"/>
        <v>0</v>
      </c>
      <c r="AD459">
        <f t="shared" si="194"/>
        <v>1</v>
      </c>
      <c r="AE459">
        <f t="shared" si="195"/>
        <v>1</v>
      </c>
      <c r="AF459">
        <f t="shared" si="196"/>
        <v>0</v>
      </c>
      <c r="AG459">
        <f t="shared" si="197"/>
        <v>0</v>
      </c>
      <c r="AH459">
        <f t="shared" si="198"/>
        <v>0</v>
      </c>
      <c r="AI459">
        <f t="shared" si="199"/>
        <v>0</v>
      </c>
      <c r="AJ459">
        <f t="shared" si="200"/>
        <v>0</v>
      </c>
      <c r="AK459">
        <f t="shared" si="201"/>
        <v>0</v>
      </c>
      <c r="AM459">
        <f t="shared" si="202"/>
        <v>0.56499999999999995</v>
      </c>
      <c r="AN459">
        <f t="shared" si="203"/>
        <v>3604578000</v>
      </c>
      <c r="AO459">
        <f t="shared" si="204"/>
        <v>453.5</v>
      </c>
      <c r="AP459">
        <f t="shared" si="205"/>
        <v>10788500</v>
      </c>
      <c r="AQ459">
        <f t="shared" si="206"/>
        <v>252.06</v>
      </c>
      <c r="AR459">
        <f t="shared" si="207"/>
        <v>97764870</v>
      </c>
      <c r="AS459">
        <f t="shared" si="208"/>
        <v>41.532499999999999</v>
      </c>
      <c r="AT459">
        <f t="shared" si="209"/>
        <v>251998850</v>
      </c>
      <c r="AU459">
        <f t="shared" si="210"/>
        <v>103.78</v>
      </c>
      <c r="AV459">
        <f t="shared" si="211"/>
        <v>13024410</v>
      </c>
    </row>
    <row r="460" spans="1:48" x14ac:dyDescent="0.3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  <c r="O460">
        <v>103.34</v>
      </c>
      <c r="P460">
        <v>4420070</v>
      </c>
      <c r="R460">
        <f t="shared" si="182"/>
        <v>0</v>
      </c>
      <c r="S460">
        <f t="shared" si="183"/>
        <v>0</v>
      </c>
      <c r="T460">
        <f t="shared" si="184"/>
        <v>0</v>
      </c>
      <c r="U460">
        <f t="shared" si="185"/>
        <v>0</v>
      </c>
      <c r="V460">
        <f t="shared" si="186"/>
        <v>0</v>
      </c>
      <c r="W460">
        <f t="shared" si="187"/>
        <v>0</v>
      </c>
      <c r="X460">
        <f t="shared" si="188"/>
        <v>0</v>
      </c>
      <c r="Y460">
        <f t="shared" si="189"/>
        <v>0</v>
      </c>
      <c r="Z460">
        <f t="shared" si="190"/>
        <v>0</v>
      </c>
      <c r="AA460">
        <f t="shared" si="191"/>
        <v>0</v>
      </c>
      <c r="AB460">
        <f t="shared" si="192"/>
        <v>0</v>
      </c>
      <c r="AC460">
        <f t="shared" si="193"/>
        <v>0</v>
      </c>
      <c r="AD460">
        <f t="shared" si="194"/>
        <v>1</v>
      </c>
      <c r="AE460">
        <f t="shared" si="195"/>
        <v>0</v>
      </c>
      <c r="AF460">
        <f t="shared" si="196"/>
        <v>0</v>
      </c>
      <c r="AG460">
        <f t="shared" si="197"/>
        <v>0</v>
      </c>
      <c r="AH460">
        <f t="shared" si="198"/>
        <v>0</v>
      </c>
      <c r="AI460">
        <f t="shared" si="199"/>
        <v>0</v>
      </c>
      <c r="AJ460">
        <f t="shared" si="200"/>
        <v>0</v>
      </c>
      <c r="AK460">
        <f t="shared" si="201"/>
        <v>0</v>
      </c>
      <c r="AM460">
        <f t="shared" si="202"/>
        <v>0.55469999999999997</v>
      </c>
      <c r="AN460">
        <f t="shared" si="203"/>
        <v>1263972000</v>
      </c>
      <c r="AO460">
        <f t="shared" si="204"/>
        <v>456.9</v>
      </c>
      <c r="AP460">
        <f t="shared" si="205"/>
        <v>7618630</v>
      </c>
      <c r="AQ460">
        <f t="shared" si="206"/>
        <v>255</v>
      </c>
      <c r="AR460">
        <f t="shared" si="207"/>
        <v>78956090</v>
      </c>
      <c r="AS460">
        <f t="shared" si="208"/>
        <v>41.532499999999999</v>
      </c>
      <c r="AT460">
        <f t="shared" si="209"/>
        <v>58348700</v>
      </c>
      <c r="AU460">
        <f t="shared" si="210"/>
        <v>103.34</v>
      </c>
      <c r="AV460">
        <f t="shared" si="211"/>
        <v>4420070</v>
      </c>
    </row>
    <row r="461" spans="1:48" x14ac:dyDescent="0.3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  <c r="O461">
        <v>105.04</v>
      </c>
      <c r="P461">
        <v>17346860</v>
      </c>
      <c r="R461">
        <f t="shared" si="182"/>
        <v>0</v>
      </c>
      <c r="S461">
        <f t="shared" si="183"/>
        <v>0</v>
      </c>
      <c r="T461">
        <f t="shared" si="184"/>
        <v>0</v>
      </c>
      <c r="U461">
        <f t="shared" si="185"/>
        <v>0</v>
      </c>
      <c r="V461">
        <f t="shared" si="186"/>
        <v>0</v>
      </c>
      <c r="W461">
        <f t="shared" si="187"/>
        <v>0</v>
      </c>
      <c r="X461">
        <f t="shared" si="188"/>
        <v>0</v>
      </c>
      <c r="Y461">
        <f t="shared" si="189"/>
        <v>0</v>
      </c>
      <c r="Z461">
        <f t="shared" si="190"/>
        <v>0</v>
      </c>
      <c r="AA461">
        <f t="shared" si="191"/>
        <v>0</v>
      </c>
      <c r="AB461">
        <f t="shared" si="192"/>
        <v>0</v>
      </c>
      <c r="AC461">
        <f t="shared" si="193"/>
        <v>0</v>
      </c>
      <c r="AD461">
        <f t="shared" si="194"/>
        <v>1</v>
      </c>
      <c r="AE461">
        <f t="shared" si="195"/>
        <v>0</v>
      </c>
      <c r="AF461">
        <f t="shared" si="196"/>
        <v>0</v>
      </c>
      <c r="AG461">
        <f t="shared" si="197"/>
        <v>0</v>
      </c>
      <c r="AH461">
        <f t="shared" si="198"/>
        <v>0</v>
      </c>
      <c r="AI461">
        <f t="shared" si="199"/>
        <v>0</v>
      </c>
      <c r="AJ461">
        <f t="shared" si="200"/>
        <v>0</v>
      </c>
      <c r="AK461">
        <f t="shared" si="201"/>
        <v>0</v>
      </c>
      <c r="AM461">
        <f t="shared" si="202"/>
        <v>0.58819999999999995</v>
      </c>
      <c r="AN461">
        <f t="shared" si="203"/>
        <v>5695643000</v>
      </c>
      <c r="AO461">
        <f t="shared" si="204"/>
        <v>473.5</v>
      </c>
      <c r="AP461">
        <f t="shared" si="205"/>
        <v>27720430</v>
      </c>
      <c r="AQ461">
        <f t="shared" si="206"/>
        <v>258.19</v>
      </c>
      <c r="AR461">
        <f t="shared" si="207"/>
        <v>120101920</v>
      </c>
      <c r="AS461">
        <f t="shared" si="208"/>
        <v>41.532499999999999</v>
      </c>
      <c r="AT461">
        <f t="shared" si="209"/>
        <v>187549500</v>
      </c>
      <c r="AU461">
        <f t="shared" si="210"/>
        <v>105.04</v>
      </c>
      <c r="AV461">
        <f t="shared" si="211"/>
        <v>17346860</v>
      </c>
    </row>
    <row r="462" spans="1:48" x14ac:dyDescent="0.3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  <c r="O462">
        <v>110.74</v>
      </c>
      <c r="P462">
        <v>52814710</v>
      </c>
      <c r="R462">
        <f t="shared" si="182"/>
        <v>0</v>
      </c>
      <c r="S462">
        <f t="shared" si="183"/>
        <v>1</v>
      </c>
      <c r="T462">
        <f t="shared" si="184"/>
        <v>0</v>
      </c>
      <c r="U462">
        <f t="shared" si="185"/>
        <v>0</v>
      </c>
      <c r="V462">
        <f t="shared" si="186"/>
        <v>0</v>
      </c>
      <c r="W462">
        <f t="shared" si="187"/>
        <v>0</v>
      </c>
      <c r="X462">
        <f t="shared" si="188"/>
        <v>0</v>
      </c>
      <c r="Y462">
        <f t="shared" si="189"/>
        <v>0</v>
      </c>
      <c r="Z462">
        <f t="shared" si="190"/>
        <v>0</v>
      </c>
      <c r="AA462">
        <f t="shared" si="191"/>
        <v>0</v>
      </c>
      <c r="AB462">
        <f t="shared" si="192"/>
        <v>0</v>
      </c>
      <c r="AC462">
        <f t="shared" si="193"/>
        <v>0</v>
      </c>
      <c r="AD462">
        <f t="shared" si="194"/>
        <v>1</v>
      </c>
      <c r="AE462">
        <f t="shared" si="195"/>
        <v>0</v>
      </c>
      <c r="AF462">
        <f t="shared" si="196"/>
        <v>0</v>
      </c>
      <c r="AG462">
        <f t="shared" si="197"/>
        <v>0</v>
      </c>
      <c r="AH462">
        <f t="shared" si="198"/>
        <v>0</v>
      </c>
      <c r="AI462">
        <f t="shared" si="199"/>
        <v>1</v>
      </c>
      <c r="AJ462">
        <f t="shared" si="200"/>
        <v>0</v>
      </c>
      <c r="AK462">
        <f t="shared" si="201"/>
        <v>0</v>
      </c>
      <c r="AM462">
        <f t="shared" si="202"/>
        <v>0.65700000000000003</v>
      </c>
      <c r="AN462">
        <f t="shared" si="203"/>
        <v>6231394000</v>
      </c>
      <c r="AO462">
        <f t="shared" si="204"/>
        <v>485.15</v>
      </c>
      <c r="AP462">
        <f t="shared" si="205"/>
        <v>24539080</v>
      </c>
      <c r="AQ462">
        <f t="shared" si="206"/>
        <v>262.5</v>
      </c>
      <c r="AR462">
        <f t="shared" si="207"/>
        <v>191392290</v>
      </c>
      <c r="AS462">
        <f t="shared" si="208"/>
        <v>41.532499999999999</v>
      </c>
      <c r="AT462">
        <f t="shared" si="209"/>
        <v>201320900</v>
      </c>
      <c r="AU462">
        <f t="shared" si="210"/>
        <v>110.74</v>
      </c>
      <c r="AV462">
        <f t="shared" si="211"/>
        <v>51857700</v>
      </c>
    </row>
    <row r="463" spans="1:48" x14ac:dyDescent="0.3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  <c r="O463">
        <v>114.82</v>
      </c>
      <c r="P463">
        <v>57245750</v>
      </c>
      <c r="R463">
        <f t="shared" si="182"/>
        <v>0</v>
      </c>
      <c r="S463">
        <f t="shared" si="183"/>
        <v>1</v>
      </c>
      <c r="T463">
        <f t="shared" si="184"/>
        <v>0</v>
      </c>
      <c r="U463">
        <f t="shared" si="185"/>
        <v>0</v>
      </c>
      <c r="V463">
        <f t="shared" si="186"/>
        <v>0</v>
      </c>
      <c r="W463">
        <f t="shared" si="187"/>
        <v>0</v>
      </c>
      <c r="X463">
        <f t="shared" si="188"/>
        <v>0</v>
      </c>
      <c r="Y463">
        <f t="shared" si="189"/>
        <v>0</v>
      </c>
      <c r="Z463">
        <f t="shared" si="190"/>
        <v>0</v>
      </c>
      <c r="AA463">
        <f t="shared" si="191"/>
        <v>0</v>
      </c>
      <c r="AB463">
        <f t="shared" si="192"/>
        <v>0</v>
      </c>
      <c r="AC463">
        <f t="shared" si="193"/>
        <v>0</v>
      </c>
      <c r="AD463">
        <f t="shared" si="194"/>
        <v>1</v>
      </c>
      <c r="AE463">
        <f t="shared" si="195"/>
        <v>1</v>
      </c>
      <c r="AF463">
        <f t="shared" si="196"/>
        <v>0</v>
      </c>
      <c r="AG463">
        <f t="shared" si="197"/>
        <v>0</v>
      </c>
      <c r="AH463">
        <f t="shared" si="198"/>
        <v>0</v>
      </c>
      <c r="AI463">
        <f t="shared" si="199"/>
        <v>1</v>
      </c>
      <c r="AJ463">
        <f t="shared" si="200"/>
        <v>0</v>
      </c>
      <c r="AK463">
        <f t="shared" si="201"/>
        <v>0</v>
      </c>
      <c r="AM463">
        <f t="shared" si="202"/>
        <v>0.6946</v>
      </c>
      <c r="AN463">
        <f t="shared" si="203"/>
        <v>6231394000</v>
      </c>
      <c r="AO463">
        <f t="shared" si="204"/>
        <v>474</v>
      </c>
      <c r="AP463">
        <f t="shared" si="205"/>
        <v>25238910</v>
      </c>
      <c r="AQ463">
        <f t="shared" si="206"/>
        <v>265.49</v>
      </c>
      <c r="AR463">
        <f t="shared" si="207"/>
        <v>179578470</v>
      </c>
      <c r="AS463">
        <f t="shared" si="208"/>
        <v>41.532499999999999</v>
      </c>
      <c r="AT463">
        <f t="shared" si="209"/>
        <v>251998850</v>
      </c>
      <c r="AU463">
        <f t="shared" si="210"/>
        <v>114.82</v>
      </c>
      <c r="AV463">
        <f t="shared" si="211"/>
        <v>51857700</v>
      </c>
    </row>
    <row r="464" spans="1:48" x14ac:dyDescent="0.3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  <c r="O464">
        <v>107.4</v>
      </c>
      <c r="P464">
        <v>79564600</v>
      </c>
      <c r="R464">
        <f t="shared" si="182"/>
        <v>0</v>
      </c>
      <c r="S464">
        <f t="shared" si="183"/>
        <v>1</v>
      </c>
      <c r="T464">
        <f t="shared" si="184"/>
        <v>0</v>
      </c>
      <c r="U464">
        <f t="shared" si="185"/>
        <v>0</v>
      </c>
      <c r="V464">
        <f t="shared" si="186"/>
        <v>0</v>
      </c>
      <c r="W464">
        <f t="shared" si="187"/>
        <v>0</v>
      </c>
      <c r="X464">
        <f t="shared" si="188"/>
        <v>0</v>
      </c>
      <c r="Y464">
        <f t="shared" si="189"/>
        <v>0</v>
      </c>
      <c r="Z464">
        <f t="shared" si="190"/>
        <v>0</v>
      </c>
      <c r="AA464">
        <f t="shared" si="191"/>
        <v>0</v>
      </c>
      <c r="AB464">
        <f t="shared" si="192"/>
        <v>0</v>
      </c>
      <c r="AC464">
        <f t="shared" si="193"/>
        <v>0</v>
      </c>
      <c r="AD464">
        <f t="shared" si="194"/>
        <v>1</v>
      </c>
      <c r="AE464">
        <f t="shared" si="195"/>
        <v>1</v>
      </c>
      <c r="AF464">
        <f t="shared" si="196"/>
        <v>0</v>
      </c>
      <c r="AG464">
        <f t="shared" si="197"/>
        <v>0</v>
      </c>
      <c r="AH464">
        <f t="shared" si="198"/>
        <v>0</v>
      </c>
      <c r="AI464">
        <f t="shared" si="199"/>
        <v>1</v>
      </c>
      <c r="AJ464">
        <f t="shared" si="200"/>
        <v>0</v>
      </c>
      <c r="AK464">
        <f t="shared" si="201"/>
        <v>0</v>
      </c>
      <c r="AM464">
        <f t="shared" si="202"/>
        <v>0.68879999999999997</v>
      </c>
      <c r="AN464">
        <f t="shared" si="203"/>
        <v>6231394000</v>
      </c>
      <c r="AO464">
        <f t="shared" si="204"/>
        <v>480.5</v>
      </c>
      <c r="AP464">
        <f t="shared" si="205"/>
        <v>41017870</v>
      </c>
      <c r="AQ464">
        <f t="shared" si="206"/>
        <v>252.2</v>
      </c>
      <c r="AR464">
        <f t="shared" si="207"/>
        <v>218206590</v>
      </c>
      <c r="AS464">
        <f t="shared" si="208"/>
        <v>41.532499999999999</v>
      </c>
      <c r="AT464">
        <f t="shared" si="209"/>
        <v>251998850</v>
      </c>
      <c r="AU464">
        <f t="shared" si="210"/>
        <v>107.4</v>
      </c>
      <c r="AV464">
        <f t="shared" si="211"/>
        <v>51857700</v>
      </c>
    </row>
    <row r="465" spans="1:48" x14ac:dyDescent="0.3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  <c r="O465">
        <v>119.62</v>
      </c>
      <c r="P465">
        <v>83747220</v>
      </c>
      <c r="R465">
        <f t="shared" si="182"/>
        <v>0</v>
      </c>
      <c r="S465">
        <f t="shared" si="183"/>
        <v>1</v>
      </c>
      <c r="T465">
        <f t="shared" si="184"/>
        <v>0</v>
      </c>
      <c r="U465">
        <f t="shared" si="185"/>
        <v>0</v>
      </c>
      <c r="V465">
        <f t="shared" si="186"/>
        <v>0</v>
      </c>
      <c r="W465">
        <f t="shared" si="187"/>
        <v>0</v>
      </c>
      <c r="X465">
        <f t="shared" si="188"/>
        <v>0</v>
      </c>
      <c r="Y465">
        <f t="shared" si="189"/>
        <v>0</v>
      </c>
      <c r="Z465">
        <f t="shared" si="190"/>
        <v>0</v>
      </c>
      <c r="AA465">
        <f t="shared" si="191"/>
        <v>0</v>
      </c>
      <c r="AB465">
        <f t="shared" si="192"/>
        <v>0</v>
      </c>
      <c r="AC465">
        <f t="shared" si="193"/>
        <v>0</v>
      </c>
      <c r="AD465">
        <f t="shared" si="194"/>
        <v>1</v>
      </c>
      <c r="AE465">
        <f t="shared" si="195"/>
        <v>1</v>
      </c>
      <c r="AF465">
        <f t="shared" si="196"/>
        <v>0</v>
      </c>
      <c r="AG465">
        <f t="shared" si="197"/>
        <v>0</v>
      </c>
      <c r="AH465">
        <f t="shared" si="198"/>
        <v>0</v>
      </c>
      <c r="AI465">
        <f t="shared" si="199"/>
        <v>1</v>
      </c>
      <c r="AJ465">
        <f t="shared" si="200"/>
        <v>0</v>
      </c>
      <c r="AK465">
        <f t="shared" si="201"/>
        <v>0</v>
      </c>
      <c r="AM465">
        <f t="shared" si="202"/>
        <v>0.72709999999999997</v>
      </c>
      <c r="AN465">
        <f t="shared" si="203"/>
        <v>6231394000</v>
      </c>
      <c r="AO465">
        <f t="shared" si="204"/>
        <v>463.6</v>
      </c>
      <c r="AP465">
        <f t="shared" si="205"/>
        <v>40520960</v>
      </c>
      <c r="AQ465">
        <f t="shared" si="206"/>
        <v>254.3</v>
      </c>
      <c r="AR465">
        <f t="shared" si="207"/>
        <v>246451020</v>
      </c>
      <c r="AS465">
        <f t="shared" si="208"/>
        <v>41.532499999999999</v>
      </c>
      <c r="AT465">
        <f t="shared" si="209"/>
        <v>251998850</v>
      </c>
      <c r="AU465">
        <f t="shared" si="210"/>
        <v>119.62</v>
      </c>
      <c r="AV465">
        <f t="shared" si="211"/>
        <v>51857700</v>
      </c>
    </row>
    <row r="466" spans="1:48" x14ac:dyDescent="0.3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  <c r="O466">
        <v>119.4</v>
      </c>
      <c r="P466">
        <v>42175980</v>
      </c>
      <c r="R466">
        <f t="shared" si="182"/>
        <v>0</v>
      </c>
      <c r="S466">
        <f t="shared" si="183"/>
        <v>1</v>
      </c>
      <c r="T466">
        <f t="shared" si="184"/>
        <v>0</v>
      </c>
      <c r="U466">
        <f t="shared" si="185"/>
        <v>0</v>
      </c>
      <c r="V466">
        <f t="shared" si="186"/>
        <v>0</v>
      </c>
      <c r="W466">
        <f t="shared" si="187"/>
        <v>0</v>
      </c>
      <c r="X466">
        <f t="shared" si="188"/>
        <v>0</v>
      </c>
      <c r="Y466">
        <f t="shared" si="189"/>
        <v>0</v>
      </c>
      <c r="Z466">
        <f t="shared" si="190"/>
        <v>0</v>
      </c>
      <c r="AA466">
        <f t="shared" si="191"/>
        <v>0</v>
      </c>
      <c r="AB466">
        <f t="shared" si="192"/>
        <v>0</v>
      </c>
      <c r="AC466">
        <f t="shared" si="193"/>
        <v>0</v>
      </c>
      <c r="AD466">
        <f t="shared" si="194"/>
        <v>1</v>
      </c>
      <c r="AE466">
        <f t="shared" si="195"/>
        <v>1</v>
      </c>
      <c r="AF466">
        <f t="shared" si="196"/>
        <v>0</v>
      </c>
      <c r="AG466">
        <f t="shared" si="197"/>
        <v>0</v>
      </c>
      <c r="AH466">
        <f t="shared" si="198"/>
        <v>0</v>
      </c>
      <c r="AI466">
        <f t="shared" si="199"/>
        <v>0</v>
      </c>
      <c r="AJ466">
        <f t="shared" si="200"/>
        <v>0</v>
      </c>
      <c r="AK466">
        <f t="shared" si="201"/>
        <v>0</v>
      </c>
      <c r="AM466">
        <f t="shared" si="202"/>
        <v>0.745</v>
      </c>
      <c r="AN466">
        <f t="shared" si="203"/>
        <v>6231394000</v>
      </c>
      <c r="AO466">
        <f t="shared" si="204"/>
        <v>460.5</v>
      </c>
      <c r="AP466">
        <f t="shared" si="205"/>
        <v>34159390</v>
      </c>
      <c r="AQ466">
        <f t="shared" si="206"/>
        <v>251.75</v>
      </c>
      <c r="AR466">
        <f t="shared" si="207"/>
        <v>233412110</v>
      </c>
      <c r="AS466">
        <f t="shared" si="208"/>
        <v>41.532499999999999</v>
      </c>
      <c r="AT466">
        <f t="shared" si="209"/>
        <v>251998850</v>
      </c>
      <c r="AU466">
        <f t="shared" si="210"/>
        <v>119.4</v>
      </c>
      <c r="AV466">
        <f t="shared" si="211"/>
        <v>42175980</v>
      </c>
    </row>
    <row r="467" spans="1:48" x14ac:dyDescent="0.3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  <c r="O467">
        <v>115.86</v>
      </c>
      <c r="P467">
        <v>27321070</v>
      </c>
      <c r="R467">
        <f t="shared" si="182"/>
        <v>0</v>
      </c>
      <c r="S467">
        <f t="shared" si="183"/>
        <v>1</v>
      </c>
      <c r="T467">
        <f t="shared" si="184"/>
        <v>0</v>
      </c>
      <c r="U467">
        <f t="shared" si="185"/>
        <v>0</v>
      </c>
      <c r="V467">
        <f t="shared" si="186"/>
        <v>0</v>
      </c>
      <c r="W467">
        <f t="shared" si="187"/>
        <v>0</v>
      </c>
      <c r="X467">
        <f t="shared" si="188"/>
        <v>0</v>
      </c>
      <c r="Y467">
        <f t="shared" si="189"/>
        <v>0</v>
      </c>
      <c r="Z467">
        <f t="shared" si="190"/>
        <v>0</v>
      </c>
      <c r="AA467">
        <f t="shared" si="191"/>
        <v>0</v>
      </c>
      <c r="AB467">
        <f t="shared" si="192"/>
        <v>0</v>
      </c>
      <c r="AC467">
        <f t="shared" si="193"/>
        <v>0</v>
      </c>
      <c r="AD467">
        <f t="shared" si="194"/>
        <v>1</v>
      </c>
      <c r="AE467">
        <f t="shared" si="195"/>
        <v>0</v>
      </c>
      <c r="AF467">
        <f t="shared" si="196"/>
        <v>0</v>
      </c>
      <c r="AG467">
        <f t="shared" si="197"/>
        <v>0</v>
      </c>
      <c r="AH467">
        <f t="shared" si="198"/>
        <v>0</v>
      </c>
      <c r="AI467">
        <f t="shared" si="199"/>
        <v>0</v>
      </c>
      <c r="AJ467">
        <f t="shared" si="200"/>
        <v>0</v>
      </c>
      <c r="AK467">
        <f t="shared" si="201"/>
        <v>0</v>
      </c>
      <c r="AM467">
        <f t="shared" si="202"/>
        <v>0.74409999999999998</v>
      </c>
      <c r="AN467">
        <f t="shared" si="203"/>
        <v>6231394000</v>
      </c>
      <c r="AO467">
        <f t="shared" si="204"/>
        <v>461.75</v>
      </c>
      <c r="AP467">
        <f t="shared" si="205"/>
        <v>40975830</v>
      </c>
      <c r="AQ467">
        <f t="shared" si="206"/>
        <v>250.8</v>
      </c>
      <c r="AR467">
        <f t="shared" si="207"/>
        <v>146761600</v>
      </c>
      <c r="AS467">
        <f t="shared" si="208"/>
        <v>41.532499999999999</v>
      </c>
      <c r="AT467">
        <f t="shared" si="209"/>
        <v>192989900</v>
      </c>
      <c r="AU467">
        <f t="shared" si="210"/>
        <v>115.86</v>
      </c>
      <c r="AV467">
        <f t="shared" si="211"/>
        <v>27321070</v>
      </c>
    </row>
    <row r="468" spans="1:48" x14ac:dyDescent="0.3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  <c r="O468">
        <v>92.94</v>
      </c>
      <c r="P468">
        <v>109047650</v>
      </c>
      <c r="R468">
        <f t="shared" si="182"/>
        <v>0</v>
      </c>
      <c r="S468">
        <f t="shared" si="183"/>
        <v>1</v>
      </c>
      <c r="T468">
        <f t="shared" si="184"/>
        <v>0</v>
      </c>
      <c r="U468">
        <f t="shared" si="185"/>
        <v>0</v>
      </c>
      <c r="V468">
        <f t="shared" si="186"/>
        <v>0</v>
      </c>
      <c r="W468">
        <f t="shared" si="187"/>
        <v>0</v>
      </c>
      <c r="X468">
        <f t="shared" si="188"/>
        <v>0</v>
      </c>
      <c r="Y468">
        <f t="shared" si="189"/>
        <v>0</v>
      </c>
      <c r="Z468">
        <f t="shared" si="190"/>
        <v>0</v>
      </c>
      <c r="AA468">
        <f t="shared" si="191"/>
        <v>0</v>
      </c>
      <c r="AB468">
        <f t="shared" si="192"/>
        <v>0</v>
      </c>
      <c r="AC468">
        <f t="shared" si="193"/>
        <v>0</v>
      </c>
      <c r="AD468">
        <f t="shared" si="194"/>
        <v>0</v>
      </c>
      <c r="AE468">
        <f t="shared" si="195"/>
        <v>1</v>
      </c>
      <c r="AF468">
        <f t="shared" si="196"/>
        <v>0</v>
      </c>
      <c r="AG468">
        <f t="shared" si="197"/>
        <v>0</v>
      </c>
      <c r="AH468">
        <f t="shared" si="198"/>
        <v>0</v>
      </c>
      <c r="AI468">
        <f t="shared" si="199"/>
        <v>1</v>
      </c>
      <c r="AJ468">
        <f t="shared" si="200"/>
        <v>0</v>
      </c>
      <c r="AK468">
        <f t="shared" si="201"/>
        <v>0</v>
      </c>
      <c r="AM468">
        <f t="shared" si="202"/>
        <v>0.64219999999999999</v>
      </c>
      <c r="AN468">
        <f t="shared" si="203"/>
        <v>6231394000</v>
      </c>
      <c r="AO468">
        <f t="shared" si="204"/>
        <v>403.4</v>
      </c>
      <c r="AP468">
        <f t="shared" si="205"/>
        <v>45551120</v>
      </c>
      <c r="AQ468">
        <f t="shared" si="206"/>
        <v>233.36</v>
      </c>
      <c r="AR468">
        <f t="shared" si="207"/>
        <v>289109440</v>
      </c>
      <c r="AS468">
        <f t="shared" si="208"/>
        <v>38.435000000000002</v>
      </c>
      <c r="AT468">
        <f t="shared" si="209"/>
        <v>251998850</v>
      </c>
      <c r="AU468">
        <f t="shared" si="210"/>
        <v>92.94</v>
      </c>
      <c r="AV468">
        <f t="shared" si="211"/>
        <v>51857700</v>
      </c>
    </row>
    <row r="469" spans="1:48" x14ac:dyDescent="0.3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  <c r="O469">
        <v>85.08</v>
      </c>
      <c r="P469">
        <v>138914200</v>
      </c>
      <c r="R469">
        <f t="shared" si="182"/>
        <v>0</v>
      </c>
      <c r="S469">
        <f t="shared" si="183"/>
        <v>1</v>
      </c>
      <c r="T469">
        <f t="shared" si="184"/>
        <v>0</v>
      </c>
      <c r="U469">
        <f t="shared" si="185"/>
        <v>0</v>
      </c>
      <c r="V469">
        <f t="shared" si="186"/>
        <v>0</v>
      </c>
      <c r="W469">
        <f t="shared" si="187"/>
        <v>0</v>
      </c>
      <c r="X469">
        <f t="shared" si="188"/>
        <v>0</v>
      </c>
      <c r="Y469">
        <f t="shared" si="189"/>
        <v>0</v>
      </c>
      <c r="Z469">
        <f t="shared" si="190"/>
        <v>0</v>
      </c>
      <c r="AA469">
        <f t="shared" si="191"/>
        <v>0</v>
      </c>
      <c r="AB469">
        <f t="shared" si="192"/>
        <v>0</v>
      </c>
      <c r="AC469">
        <f t="shared" si="193"/>
        <v>0</v>
      </c>
      <c r="AD469">
        <f t="shared" si="194"/>
        <v>0</v>
      </c>
      <c r="AE469">
        <f t="shared" si="195"/>
        <v>1</v>
      </c>
      <c r="AF469">
        <f t="shared" si="196"/>
        <v>0</v>
      </c>
      <c r="AG469">
        <f t="shared" si="197"/>
        <v>0</v>
      </c>
      <c r="AH469">
        <f t="shared" si="198"/>
        <v>0</v>
      </c>
      <c r="AI469">
        <f t="shared" si="199"/>
        <v>1</v>
      </c>
      <c r="AJ469">
        <f t="shared" si="200"/>
        <v>0</v>
      </c>
      <c r="AK469">
        <f t="shared" si="201"/>
        <v>0</v>
      </c>
      <c r="AM469">
        <f t="shared" si="202"/>
        <v>0.64300000000000002</v>
      </c>
      <c r="AN469">
        <f t="shared" si="203"/>
        <v>6231394000</v>
      </c>
      <c r="AO469">
        <f t="shared" si="204"/>
        <v>392.95</v>
      </c>
      <c r="AP469">
        <f t="shared" si="205"/>
        <v>53351010</v>
      </c>
      <c r="AQ469">
        <f t="shared" si="206"/>
        <v>219.99</v>
      </c>
      <c r="AR469">
        <f t="shared" si="207"/>
        <v>400250580</v>
      </c>
      <c r="AS469">
        <f t="shared" si="208"/>
        <v>35.68</v>
      </c>
      <c r="AT469">
        <f t="shared" si="209"/>
        <v>251998850</v>
      </c>
      <c r="AU469">
        <f t="shared" si="210"/>
        <v>85.08</v>
      </c>
      <c r="AV469">
        <f t="shared" si="211"/>
        <v>51857700</v>
      </c>
    </row>
    <row r="470" spans="1:48" x14ac:dyDescent="0.3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  <c r="O470">
        <v>73.959999999999994</v>
      </c>
      <c r="P470">
        <v>134763610</v>
      </c>
      <c r="R470">
        <f t="shared" si="182"/>
        <v>0</v>
      </c>
      <c r="S470">
        <f t="shared" si="183"/>
        <v>1</v>
      </c>
      <c r="T470">
        <f t="shared" si="184"/>
        <v>0</v>
      </c>
      <c r="U470">
        <f t="shared" si="185"/>
        <v>0</v>
      </c>
      <c r="V470">
        <f t="shared" si="186"/>
        <v>0</v>
      </c>
      <c r="W470">
        <f t="shared" si="187"/>
        <v>1</v>
      </c>
      <c r="X470">
        <f t="shared" si="188"/>
        <v>0</v>
      </c>
      <c r="Y470">
        <f t="shared" si="189"/>
        <v>0</v>
      </c>
      <c r="Z470">
        <f t="shared" si="190"/>
        <v>0</v>
      </c>
      <c r="AA470">
        <f t="shared" si="191"/>
        <v>0</v>
      </c>
      <c r="AB470">
        <f t="shared" si="192"/>
        <v>0</v>
      </c>
      <c r="AC470">
        <f t="shared" si="193"/>
        <v>0</v>
      </c>
      <c r="AD470">
        <f t="shared" si="194"/>
        <v>0</v>
      </c>
      <c r="AE470">
        <f t="shared" si="195"/>
        <v>1</v>
      </c>
      <c r="AF470">
        <f t="shared" si="196"/>
        <v>0</v>
      </c>
      <c r="AG470">
        <f t="shared" si="197"/>
        <v>0</v>
      </c>
      <c r="AH470">
        <f t="shared" si="198"/>
        <v>0</v>
      </c>
      <c r="AI470">
        <f t="shared" si="199"/>
        <v>1</v>
      </c>
      <c r="AJ470">
        <f t="shared" si="200"/>
        <v>0</v>
      </c>
      <c r="AK470">
        <f t="shared" si="201"/>
        <v>0</v>
      </c>
      <c r="AM470">
        <f t="shared" si="202"/>
        <v>0.5</v>
      </c>
      <c r="AN470">
        <f t="shared" si="203"/>
        <v>6231394000</v>
      </c>
      <c r="AO470">
        <f t="shared" si="204"/>
        <v>266.25</v>
      </c>
      <c r="AP470">
        <f t="shared" si="205"/>
        <v>57267875</v>
      </c>
      <c r="AQ470">
        <f t="shared" si="206"/>
        <v>198.6</v>
      </c>
      <c r="AR470">
        <f t="shared" si="207"/>
        <v>840854990</v>
      </c>
      <c r="AS470">
        <f t="shared" si="208"/>
        <v>27.5</v>
      </c>
      <c r="AT470">
        <f t="shared" si="209"/>
        <v>251998850</v>
      </c>
      <c r="AU470">
        <f t="shared" si="210"/>
        <v>73.959999999999994</v>
      </c>
      <c r="AV470">
        <f t="shared" si="211"/>
        <v>51857700</v>
      </c>
    </row>
    <row r="471" spans="1:48" x14ac:dyDescent="0.3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  <c r="O471">
        <v>64.319999999999993</v>
      </c>
      <c r="P471">
        <v>314100840</v>
      </c>
      <c r="R471">
        <f t="shared" si="182"/>
        <v>0</v>
      </c>
      <c r="S471">
        <f t="shared" si="183"/>
        <v>1</v>
      </c>
      <c r="T471">
        <f t="shared" si="184"/>
        <v>0</v>
      </c>
      <c r="U471">
        <f t="shared" si="185"/>
        <v>0</v>
      </c>
      <c r="V471">
        <f t="shared" si="186"/>
        <v>0</v>
      </c>
      <c r="W471">
        <f t="shared" si="187"/>
        <v>1</v>
      </c>
      <c r="X471">
        <f t="shared" si="188"/>
        <v>0</v>
      </c>
      <c r="Y471">
        <f t="shared" si="189"/>
        <v>0</v>
      </c>
      <c r="Z471">
        <f t="shared" si="190"/>
        <v>0</v>
      </c>
      <c r="AA471">
        <f t="shared" si="191"/>
        <v>0</v>
      </c>
      <c r="AB471">
        <f t="shared" si="192"/>
        <v>0</v>
      </c>
      <c r="AC471">
        <f t="shared" si="193"/>
        <v>0</v>
      </c>
      <c r="AD471">
        <f t="shared" si="194"/>
        <v>0</v>
      </c>
      <c r="AE471">
        <f t="shared" si="195"/>
        <v>1</v>
      </c>
      <c r="AF471">
        <f t="shared" si="196"/>
        <v>0</v>
      </c>
      <c r="AG471">
        <f t="shared" si="197"/>
        <v>0</v>
      </c>
      <c r="AH471">
        <f t="shared" si="198"/>
        <v>0</v>
      </c>
      <c r="AI471">
        <f t="shared" si="199"/>
        <v>1</v>
      </c>
      <c r="AJ471">
        <f t="shared" si="200"/>
        <v>0</v>
      </c>
      <c r="AK471">
        <f t="shared" si="201"/>
        <v>0</v>
      </c>
      <c r="AM471">
        <f t="shared" si="202"/>
        <v>0.53969999999999996</v>
      </c>
      <c r="AN471">
        <f t="shared" si="203"/>
        <v>6231394000</v>
      </c>
      <c r="AO471">
        <f t="shared" si="204"/>
        <v>287.75</v>
      </c>
      <c r="AP471">
        <f t="shared" si="205"/>
        <v>57267875</v>
      </c>
      <c r="AQ471">
        <f t="shared" si="206"/>
        <v>195.69</v>
      </c>
      <c r="AR471">
        <f t="shared" si="207"/>
        <v>869342810</v>
      </c>
      <c r="AS471">
        <f t="shared" si="208"/>
        <v>26.86</v>
      </c>
      <c r="AT471">
        <f t="shared" si="209"/>
        <v>251998850</v>
      </c>
      <c r="AU471">
        <f t="shared" si="210"/>
        <v>64.319999999999993</v>
      </c>
      <c r="AV471">
        <f t="shared" si="211"/>
        <v>51857700</v>
      </c>
    </row>
    <row r="472" spans="1:48" x14ac:dyDescent="0.3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  <c r="O472">
        <v>66.78</v>
      </c>
      <c r="P472">
        <v>329103490</v>
      </c>
      <c r="R472">
        <f t="shared" si="182"/>
        <v>0</v>
      </c>
      <c r="S472">
        <f t="shared" si="183"/>
        <v>1</v>
      </c>
      <c r="T472">
        <f t="shared" si="184"/>
        <v>0</v>
      </c>
      <c r="U472">
        <f t="shared" si="185"/>
        <v>0</v>
      </c>
      <c r="V472">
        <f t="shared" si="186"/>
        <v>0</v>
      </c>
      <c r="W472">
        <f t="shared" si="187"/>
        <v>1</v>
      </c>
      <c r="X472">
        <f t="shared" si="188"/>
        <v>0</v>
      </c>
      <c r="Y472">
        <f t="shared" si="189"/>
        <v>0</v>
      </c>
      <c r="Z472">
        <f t="shared" si="190"/>
        <v>0</v>
      </c>
      <c r="AA472">
        <f t="shared" si="191"/>
        <v>0</v>
      </c>
      <c r="AB472">
        <f t="shared" si="192"/>
        <v>0</v>
      </c>
      <c r="AC472">
        <f t="shared" si="193"/>
        <v>0</v>
      </c>
      <c r="AD472">
        <f t="shared" si="194"/>
        <v>0</v>
      </c>
      <c r="AE472">
        <f t="shared" si="195"/>
        <v>1</v>
      </c>
      <c r="AF472">
        <f t="shared" si="196"/>
        <v>0</v>
      </c>
      <c r="AG472">
        <f t="shared" si="197"/>
        <v>0</v>
      </c>
      <c r="AH472">
        <f t="shared" si="198"/>
        <v>0</v>
      </c>
      <c r="AI472">
        <f t="shared" si="199"/>
        <v>1</v>
      </c>
      <c r="AJ472">
        <f t="shared" si="200"/>
        <v>0</v>
      </c>
      <c r="AK472">
        <f t="shared" si="201"/>
        <v>0</v>
      </c>
      <c r="AM472">
        <f t="shared" si="202"/>
        <v>0.59740000000000004</v>
      </c>
      <c r="AN472">
        <f t="shared" si="203"/>
        <v>6231394000</v>
      </c>
      <c r="AO472">
        <f t="shared" si="204"/>
        <v>302.8</v>
      </c>
      <c r="AP472">
        <f t="shared" si="205"/>
        <v>57267875</v>
      </c>
      <c r="AQ472">
        <f t="shared" si="206"/>
        <v>180.38</v>
      </c>
      <c r="AR472">
        <f t="shared" si="207"/>
        <v>675141720</v>
      </c>
      <c r="AS472">
        <f t="shared" si="208"/>
        <v>30.925000000000001</v>
      </c>
      <c r="AT472">
        <f t="shared" si="209"/>
        <v>251998850</v>
      </c>
      <c r="AU472">
        <f t="shared" si="210"/>
        <v>66.78</v>
      </c>
      <c r="AV472">
        <f t="shared" si="211"/>
        <v>51857700</v>
      </c>
    </row>
    <row r="473" spans="1:48" x14ac:dyDescent="0.3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  <c r="O473">
        <v>69.86</v>
      </c>
      <c r="P473">
        <v>155446180</v>
      </c>
      <c r="R473">
        <f t="shared" si="182"/>
        <v>0</v>
      </c>
      <c r="S473">
        <f t="shared" si="183"/>
        <v>1</v>
      </c>
      <c r="T473">
        <f t="shared" si="184"/>
        <v>0</v>
      </c>
      <c r="U473">
        <f t="shared" si="185"/>
        <v>0</v>
      </c>
      <c r="V473">
        <f t="shared" si="186"/>
        <v>0</v>
      </c>
      <c r="W473">
        <f t="shared" si="187"/>
        <v>1</v>
      </c>
      <c r="X473">
        <f t="shared" si="188"/>
        <v>0</v>
      </c>
      <c r="Y473">
        <f t="shared" si="189"/>
        <v>0</v>
      </c>
      <c r="Z473">
        <f t="shared" si="190"/>
        <v>0</v>
      </c>
      <c r="AA473">
        <f t="shared" si="191"/>
        <v>0</v>
      </c>
      <c r="AB473">
        <f t="shared" si="192"/>
        <v>0</v>
      </c>
      <c r="AC473">
        <f t="shared" si="193"/>
        <v>0</v>
      </c>
      <c r="AD473">
        <f t="shared" si="194"/>
        <v>0</v>
      </c>
      <c r="AE473">
        <f t="shared" si="195"/>
        <v>1</v>
      </c>
      <c r="AF473">
        <f t="shared" si="196"/>
        <v>0</v>
      </c>
      <c r="AG473">
        <f t="shared" si="197"/>
        <v>0</v>
      </c>
      <c r="AH473">
        <f t="shared" si="198"/>
        <v>0</v>
      </c>
      <c r="AI473">
        <f t="shared" si="199"/>
        <v>1</v>
      </c>
      <c r="AJ473">
        <f t="shared" si="200"/>
        <v>0</v>
      </c>
      <c r="AK473">
        <f t="shared" si="201"/>
        <v>0</v>
      </c>
      <c r="AM473">
        <f t="shared" si="202"/>
        <v>0.627</v>
      </c>
      <c r="AN473">
        <f t="shared" si="203"/>
        <v>6231394000</v>
      </c>
      <c r="AO473">
        <f t="shared" si="204"/>
        <v>345</v>
      </c>
      <c r="AP473">
        <f t="shared" si="205"/>
        <v>57267875</v>
      </c>
      <c r="AQ473">
        <f t="shared" si="206"/>
        <v>185.64</v>
      </c>
      <c r="AR473">
        <f t="shared" si="207"/>
        <v>502069960</v>
      </c>
      <c r="AS473">
        <f t="shared" si="208"/>
        <v>36.384999999999998</v>
      </c>
      <c r="AT473">
        <f t="shared" si="209"/>
        <v>251998850</v>
      </c>
      <c r="AU473">
        <f t="shared" si="210"/>
        <v>69.86</v>
      </c>
      <c r="AV473">
        <f t="shared" si="211"/>
        <v>51857700</v>
      </c>
    </row>
    <row r="474" spans="1:48" x14ac:dyDescent="0.3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  <c r="O474">
        <v>78.8</v>
      </c>
      <c r="P474">
        <v>148296820</v>
      </c>
      <c r="R474">
        <f t="shared" si="182"/>
        <v>0</v>
      </c>
      <c r="S474">
        <f t="shared" si="183"/>
        <v>0</v>
      </c>
      <c r="T474">
        <f t="shared" si="184"/>
        <v>0</v>
      </c>
      <c r="U474">
        <f t="shared" si="185"/>
        <v>0</v>
      </c>
      <c r="V474">
        <f t="shared" si="186"/>
        <v>0</v>
      </c>
      <c r="W474">
        <f t="shared" si="187"/>
        <v>1</v>
      </c>
      <c r="X474">
        <f t="shared" si="188"/>
        <v>0</v>
      </c>
      <c r="Y474">
        <f t="shared" si="189"/>
        <v>0</v>
      </c>
      <c r="Z474">
        <f t="shared" si="190"/>
        <v>0</v>
      </c>
      <c r="AA474">
        <f t="shared" si="191"/>
        <v>0</v>
      </c>
      <c r="AB474">
        <f t="shared" si="192"/>
        <v>0</v>
      </c>
      <c r="AC474">
        <f t="shared" si="193"/>
        <v>0</v>
      </c>
      <c r="AD474">
        <f t="shared" si="194"/>
        <v>0</v>
      </c>
      <c r="AE474">
        <f t="shared" si="195"/>
        <v>1</v>
      </c>
      <c r="AF474">
        <f t="shared" si="196"/>
        <v>0</v>
      </c>
      <c r="AG474">
        <f t="shared" si="197"/>
        <v>0</v>
      </c>
      <c r="AH474">
        <f t="shared" si="198"/>
        <v>0</v>
      </c>
      <c r="AI474">
        <f t="shared" si="199"/>
        <v>1</v>
      </c>
      <c r="AJ474">
        <f t="shared" si="200"/>
        <v>0</v>
      </c>
      <c r="AK474">
        <f t="shared" si="201"/>
        <v>0</v>
      </c>
      <c r="AM474">
        <f t="shared" si="202"/>
        <v>0.63119999999999998</v>
      </c>
      <c r="AN474">
        <f t="shared" si="203"/>
        <v>5514490000</v>
      </c>
      <c r="AO474">
        <f t="shared" si="204"/>
        <v>344</v>
      </c>
      <c r="AP474">
        <f t="shared" si="205"/>
        <v>57267875</v>
      </c>
      <c r="AQ474">
        <f t="shared" si="206"/>
        <v>201.99</v>
      </c>
      <c r="AR474">
        <f t="shared" si="207"/>
        <v>441885620</v>
      </c>
      <c r="AS474">
        <f t="shared" si="208"/>
        <v>37.08</v>
      </c>
      <c r="AT474">
        <f t="shared" si="209"/>
        <v>251998850</v>
      </c>
      <c r="AU474">
        <f t="shared" si="210"/>
        <v>78.8</v>
      </c>
      <c r="AV474">
        <f t="shared" si="211"/>
        <v>51857700</v>
      </c>
    </row>
    <row r="475" spans="1:48" x14ac:dyDescent="0.3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  <c r="O475">
        <v>74.2</v>
      </c>
      <c r="P475">
        <v>114387810</v>
      </c>
      <c r="R475">
        <f t="shared" ref="R475:R495" si="212">IF(C475&gt;C$23,1,0)</f>
        <v>0</v>
      </c>
      <c r="S475">
        <f t="shared" ref="S475:S495" si="213">IF(D475&gt;D$23,1,0)</f>
        <v>0</v>
      </c>
      <c r="T475">
        <f t="shared" ref="T475:T495" si="214">IF(C475&lt;C$24,1,0)</f>
        <v>0</v>
      </c>
      <c r="U475">
        <f t="shared" ref="U475:U495" si="215">IF(D475&lt;D$24,1,0)</f>
        <v>0</v>
      </c>
      <c r="V475">
        <f t="shared" ref="V475:V495" si="216">IF(F475&gt;F$23,1,0)</f>
        <v>0</v>
      </c>
      <c r="W475">
        <f t="shared" ref="W475:W495" si="217">IF(G475&gt;G$23,1,0)</f>
        <v>1</v>
      </c>
      <c r="X475">
        <f t="shared" ref="X475:X495" si="218">IF(F475&lt;F$24,1,0)</f>
        <v>0</v>
      </c>
      <c r="Y475">
        <f t="shared" ref="Y475:Y495" si="219">IF(G475&lt;G$24,1,0)</f>
        <v>0</v>
      </c>
      <c r="Z475">
        <f t="shared" ref="Z475:Z495" si="220">IF(I475&gt;I$23,1,0)</f>
        <v>0</v>
      </c>
      <c r="AA475">
        <f t="shared" ref="AA475:AA495" si="221">IF(J475&gt;J$23,1,0)</f>
        <v>0</v>
      </c>
      <c r="AB475">
        <f t="shared" ref="AB475:AB495" si="222">IF(I475&lt;I$24,1,0)</f>
        <v>0</v>
      </c>
      <c r="AC475">
        <f t="shared" ref="AC475:AC495" si="223">IF(J475&lt;J$24,1,0)</f>
        <v>0</v>
      </c>
      <c r="AD475">
        <f t="shared" ref="AD475:AD495" si="224">IF(L475&gt;L$23,1,0)</f>
        <v>0</v>
      </c>
      <c r="AE475">
        <f t="shared" ref="AE475:AE495" si="225">IF(M475&gt;M$23,1,0)</f>
        <v>1</v>
      </c>
      <c r="AF475">
        <f t="shared" ref="AF475:AF495" si="226">IF(L475&lt;L$24,1,0)</f>
        <v>0</v>
      </c>
      <c r="AG475">
        <f t="shared" ref="AG475:AG495" si="227">IF(M475&lt;M$24,1,0)</f>
        <v>0</v>
      </c>
      <c r="AH475">
        <f t="shared" ref="AH475:AH495" si="228">IF(O475&gt;O$23,1,0)</f>
        <v>0</v>
      </c>
      <c r="AI475">
        <f t="shared" ref="AI475:AI495" si="229">IF(P475&gt;P$23,1,0)</f>
        <v>1</v>
      </c>
      <c r="AJ475">
        <f t="shared" ref="AJ475:AJ495" si="230">IF(O475&lt;O$24,1,0)</f>
        <v>0</v>
      </c>
      <c r="AK475">
        <f t="shared" ref="AK475:AK495" si="231">IF(P475&lt;P$24,1,0)</f>
        <v>0</v>
      </c>
      <c r="AM475">
        <f t="shared" ref="AM475:AM495" si="232">IF(C475&gt;C$23,C$23,IF(C475&lt;C$24,C$24,C475))</f>
        <v>0.61560000000000004</v>
      </c>
      <c r="AN475">
        <f t="shared" ref="AN475:AN495" si="233">IF(D475&gt;D$23,D$23,IF(D475&lt;D$24,D$24,D475))</f>
        <v>4689437000</v>
      </c>
      <c r="AO475">
        <f t="shared" ref="AO475:AO495" si="234">IF(F475&gt;F$23,F$23,IF(F475&lt;F$24,F$24,F475))</f>
        <v>313.89999999999998</v>
      </c>
      <c r="AP475">
        <f t="shared" ref="AP475:AP495" si="235">IF(G475&gt;G$23,G$23,IF(G475&lt;G$24,G$24,G475))</f>
        <v>57267875</v>
      </c>
      <c r="AQ475">
        <f t="shared" ref="AQ475:AQ495" si="236">IF(I475&gt;I$23,I$23,IF(I475&lt;I$24,I$24,I475))</f>
        <v>191.8</v>
      </c>
      <c r="AR475">
        <f t="shared" ref="AR475:AR495" si="237">IF(J475&gt;J$23,J$23,IF(J475&lt;J$24,J$24,J475))</f>
        <v>399899690</v>
      </c>
      <c r="AS475">
        <f t="shared" ref="AS475:AS495" si="238">IF(L475&gt;L$23,L$23,IF(L475&lt;L$24,L$24,L475))</f>
        <v>34.36</v>
      </c>
      <c r="AT475">
        <f t="shared" ref="AT475:AT495" si="239">IF(M475&gt;M$23,M$23,IF(M475&lt;M$24,M$24,M475))</f>
        <v>251998850</v>
      </c>
      <c r="AU475">
        <f t="shared" ref="AU475:AU495" si="240">IF(O475&gt;O$23,O$23,IF(O475&lt;O$24,O$24,O475))</f>
        <v>74.2</v>
      </c>
      <c r="AV475">
        <f t="shared" ref="AV475:AV495" si="241">IF(P475&gt;P$23,P$23,IF(P475&lt;P$24,P$24,P475))</f>
        <v>51857700</v>
      </c>
    </row>
    <row r="476" spans="1:48" x14ac:dyDescent="0.3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  <c r="O476">
        <v>73.62</v>
      </c>
      <c r="P476">
        <v>68731560</v>
      </c>
      <c r="R476">
        <f t="shared" si="212"/>
        <v>0</v>
      </c>
      <c r="S476">
        <f t="shared" si="213"/>
        <v>0</v>
      </c>
      <c r="T476">
        <f t="shared" si="214"/>
        <v>0</v>
      </c>
      <c r="U476">
        <f t="shared" si="215"/>
        <v>0</v>
      </c>
      <c r="V476">
        <f t="shared" si="216"/>
        <v>0</v>
      </c>
      <c r="W476">
        <f t="shared" si="217"/>
        <v>1</v>
      </c>
      <c r="X476">
        <f t="shared" si="218"/>
        <v>0</v>
      </c>
      <c r="Y476">
        <f t="shared" si="219"/>
        <v>0</v>
      </c>
      <c r="Z476">
        <f t="shared" si="220"/>
        <v>0</v>
      </c>
      <c r="AA476">
        <f t="shared" si="221"/>
        <v>0</v>
      </c>
      <c r="AB476">
        <f t="shared" si="222"/>
        <v>0</v>
      </c>
      <c r="AC476">
        <f t="shared" si="223"/>
        <v>0</v>
      </c>
      <c r="AD476">
        <f t="shared" si="224"/>
        <v>0</v>
      </c>
      <c r="AE476">
        <f t="shared" si="225"/>
        <v>1</v>
      </c>
      <c r="AF476">
        <f t="shared" si="226"/>
        <v>0</v>
      </c>
      <c r="AG476">
        <f t="shared" si="227"/>
        <v>0</v>
      </c>
      <c r="AH476">
        <f t="shared" si="228"/>
        <v>0</v>
      </c>
      <c r="AI476">
        <f t="shared" si="229"/>
        <v>1</v>
      </c>
      <c r="AJ476">
        <f t="shared" si="230"/>
        <v>0</v>
      </c>
      <c r="AK476">
        <f t="shared" si="231"/>
        <v>0</v>
      </c>
      <c r="AM476">
        <f t="shared" si="232"/>
        <v>0.61180000000000001</v>
      </c>
      <c r="AN476">
        <f t="shared" si="233"/>
        <v>4708673000</v>
      </c>
      <c r="AO476">
        <f t="shared" si="234"/>
        <v>324</v>
      </c>
      <c r="AP476">
        <f t="shared" si="235"/>
        <v>57267875</v>
      </c>
      <c r="AQ476">
        <f t="shared" si="236"/>
        <v>188.91</v>
      </c>
      <c r="AR476">
        <f t="shared" si="237"/>
        <v>349243800</v>
      </c>
      <c r="AS476">
        <f t="shared" si="238"/>
        <v>35.125</v>
      </c>
      <c r="AT476">
        <f t="shared" si="239"/>
        <v>251998850</v>
      </c>
      <c r="AU476">
        <f t="shared" si="240"/>
        <v>73.62</v>
      </c>
      <c r="AV476">
        <f t="shared" si="241"/>
        <v>51857700</v>
      </c>
    </row>
    <row r="477" spans="1:48" x14ac:dyDescent="0.3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  <c r="O477">
        <v>75.760000000000005</v>
      </c>
      <c r="P477">
        <v>51122990</v>
      </c>
      <c r="R477">
        <f t="shared" si="212"/>
        <v>0</v>
      </c>
      <c r="S477">
        <f t="shared" si="213"/>
        <v>0</v>
      </c>
      <c r="T477">
        <f t="shared" si="214"/>
        <v>0</v>
      </c>
      <c r="U477">
        <f t="shared" si="215"/>
        <v>0</v>
      </c>
      <c r="V477">
        <f t="shared" si="216"/>
        <v>0</v>
      </c>
      <c r="W477">
        <f t="shared" si="217"/>
        <v>1</v>
      </c>
      <c r="X477">
        <f t="shared" si="218"/>
        <v>0</v>
      </c>
      <c r="Y477">
        <f t="shared" si="219"/>
        <v>0</v>
      </c>
      <c r="Z477">
        <f t="shared" si="220"/>
        <v>0</v>
      </c>
      <c r="AA477">
        <f t="shared" si="221"/>
        <v>0</v>
      </c>
      <c r="AB477">
        <f t="shared" si="222"/>
        <v>0</v>
      </c>
      <c r="AC477">
        <f t="shared" si="223"/>
        <v>0</v>
      </c>
      <c r="AD477">
        <f t="shared" si="224"/>
        <v>0</v>
      </c>
      <c r="AE477">
        <f t="shared" si="225"/>
        <v>0</v>
      </c>
      <c r="AF477">
        <f t="shared" si="226"/>
        <v>0</v>
      </c>
      <c r="AG477">
        <f t="shared" si="227"/>
        <v>0</v>
      </c>
      <c r="AH477">
        <f t="shared" si="228"/>
        <v>0</v>
      </c>
      <c r="AI477">
        <f t="shared" si="229"/>
        <v>0</v>
      </c>
      <c r="AJ477">
        <f t="shared" si="230"/>
        <v>0</v>
      </c>
      <c r="AK477">
        <f t="shared" si="231"/>
        <v>0</v>
      </c>
      <c r="AM477">
        <f t="shared" si="232"/>
        <v>0.63009999999999999</v>
      </c>
      <c r="AN477">
        <f t="shared" si="233"/>
        <v>3290923000</v>
      </c>
      <c r="AO477">
        <f t="shared" si="234"/>
        <v>335.65</v>
      </c>
      <c r="AP477">
        <f t="shared" si="235"/>
        <v>57267875</v>
      </c>
      <c r="AQ477">
        <f t="shared" si="236"/>
        <v>197.25</v>
      </c>
      <c r="AR477">
        <f t="shared" si="237"/>
        <v>278977490</v>
      </c>
      <c r="AS477">
        <f t="shared" si="238"/>
        <v>37.115000000000002</v>
      </c>
      <c r="AT477">
        <f t="shared" si="239"/>
        <v>232046900</v>
      </c>
      <c r="AU477">
        <f t="shared" si="240"/>
        <v>75.760000000000005</v>
      </c>
      <c r="AV477">
        <f t="shared" si="241"/>
        <v>51122990</v>
      </c>
    </row>
    <row r="478" spans="1:48" x14ac:dyDescent="0.3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  <c r="O478">
        <v>72.88</v>
      </c>
      <c r="P478">
        <v>52869860</v>
      </c>
      <c r="R478">
        <f t="shared" si="212"/>
        <v>0</v>
      </c>
      <c r="S478">
        <f t="shared" si="213"/>
        <v>0</v>
      </c>
      <c r="T478">
        <f t="shared" si="214"/>
        <v>0</v>
      </c>
      <c r="U478">
        <f t="shared" si="215"/>
        <v>0</v>
      </c>
      <c r="V478">
        <f t="shared" si="216"/>
        <v>0</v>
      </c>
      <c r="W478">
        <f t="shared" si="217"/>
        <v>1</v>
      </c>
      <c r="X478">
        <f t="shared" si="218"/>
        <v>0</v>
      </c>
      <c r="Y478">
        <f t="shared" si="219"/>
        <v>0</v>
      </c>
      <c r="Z478">
        <f t="shared" si="220"/>
        <v>0</v>
      </c>
      <c r="AA478">
        <f t="shared" si="221"/>
        <v>0</v>
      </c>
      <c r="AB478">
        <f t="shared" si="222"/>
        <v>0</v>
      </c>
      <c r="AC478">
        <f t="shared" si="223"/>
        <v>0</v>
      </c>
      <c r="AD478">
        <f t="shared" si="224"/>
        <v>0</v>
      </c>
      <c r="AE478">
        <f t="shared" si="225"/>
        <v>0</v>
      </c>
      <c r="AF478">
        <f t="shared" si="226"/>
        <v>0</v>
      </c>
      <c r="AG478">
        <f t="shared" si="227"/>
        <v>0</v>
      </c>
      <c r="AH478">
        <f t="shared" si="228"/>
        <v>0</v>
      </c>
      <c r="AI478">
        <f t="shared" si="229"/>
        <v>1</v>
      </c>
      <c r="AJ478">
        <f t="shared" si="230"/>
        <v>0</v>
      </c>
      <c r="AK478">
        <f t="shared" si="231"/>
        <v>0</v>
      </c>
      <c r="AM478">
        <f t="shared" si="232"/>
        <v>0.63429999999999997</v>
      </c>
      <c r="AN478">
        <f t="shared" si="233"/>
        <v>2367761000</v>
      </c>
      <c r="AO478">
        <f t="shared" si="234"/>
        <v>348</v>
      </c>
      <c r="AP478">
        <f t="shared" si="235"/>
        <v>57267875</v>
      </c>
      <c r="AQ478">
        <f t="shared" si="236"/>
        <v>196.02</v>
      </c>
      <c r="AR478">
        <f t="shared" si="237"/>
        <v>232439590</v>
      </c>
      <c r="AS478">
        <f t="shared" si="238"/>
        <v>37.200000000000003</v>
      </c>
      <c r="AT478">
        <f t="shared" si="239"/>
        <v>247364600</v>
      </c>
      <c r="AU478">
        <f t="shared" si="240"/>
        <v>72.88</v>
      </c>
      <c r="AV478">
        <f t="shared" si="241"/>
        <v>51857700</v>
      </c>
    </row>
    <row r="479" spans="1:48" x14ac:dyDescent="0.3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  <c r="O479">
        <v>70.94</v>
      </c>
      <c r="P479">
        <v>51497620</v>
      </c>
      <c r="R479">
        <f t="shared" si="212"/>
        <v>0</v>
      </c>
      <c r="S479">
        <f t="shared" si="213"/>
        <v>0</v>
      </c>
      <c r="T479">
        <f t="shared" si="214"/>
        <v>0</v>
      </c>
      <c r="U479">
        <f t="shared" si="215"/>
        <v>0</v>
      </c>
      <c r="V479">
        <f t="shared" si="216"/>
        <v>0</v>
      </c>
      <c r="W479">
        <f t="shared" si="217"/>
        <v>0</v>
      </c>
      <c r="X479">
        <f t="shared" si="218"/>
        <v>0</v>
      </c>
      <c r="Y479">
        <f t="shared" si="219"/>
        <v>0</v>
      </c>
      <c r="Z479">
        <f t="shared" si="220"/>
        <v>0</v>
      </c>
      <c r="AA479">
        <f t="shared" si="221"/>
        <v>0</v>
      </c>
      <c r="AB479">
        <f t="shared" si="222"/>
        <v>0</v>
      </c>
      <c r="AC479">
        <f t="shared" si="223"/>
        <v>0</v>
      </c>
      <c r="AD479">
        <f t="shared" si="224"/>
        <v>0</v>
      </c>
      <c r="AE479">
        <f t="shared" si="225"/>
        <v>1</v>
      </c>
      <c r="AF479">
        <f t="shared" si="226"/>
        <v>0</v>
      </c>
      <c r="AG479">
        <f t="shared" si="227"/>
        <v>0</v>
      </c>
      <c r="AH479">
        <f t="shared" si="228"/>
        <v>0</v>
      </c>
      <c r="AI479">
        <f t="shared" si="229"/>
        <v>0</v>
      </c>
      <c r="AJ479">
        <f t="shared" si="230"/>
        <v>0</v>
      </c>
      <c r="AK479">
        <f t="shared" si="231"/>
        <v>0</v>
      </c>
      <c r="AM479">
        <f t="shared" si="232"/>
        <v>0.63849999999999996</v>
      </c>
      <c r="AN479">
        <f t="shared" si="233"/>
        <v>3496020000</v>
      </c>
      <c r="AO479">
        <f t="shared" si="234"/>
        <v>350.05</v>
      </c>
      <c r="AP479">
        <f t="shared" si="235"/>
        <v>38432990</v>
      </c>
      <c r="AQ479">
        <f t="shared" si="236"/>
        <v>183.85</v>
      </c>
      <c r="AR479">
        <f t="shared" si="237"/>
        <v>270093960</v>
      </c>
      <c r="AS479">
        <f t="shared" si="238"/>
        <v>40.145000000000003</v>
      </c>
      <c r="AT479">
        <f t="shared" si="239"/>
        <v>251998850</v>
      </c>
      <c r="AU479">
        <f t="shared" si="240"/>
        <v>70.94</v>
      </c>
      <c r="AV479">
        <f t="shared" si="241"/>
        <v>51497620</v>
      </c>
    </row>
    <row r="480" spans="1:48" x14ac:dyDescent="0.3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  <c r="O480">
        <v>73</v>
      </c>
      <c r="P480">
        <v>76260470</v>
      </c>
      <c r="R480">
        <f t="shared" si="212"/>
        <v>0</v>
      </c>
      <c r="S480">
        <f t="shared" si="213"/>
        <v>0</v>
      </c>
      <c r="T480">
        <f t="shared" si="214"/>
        <v>0</v>
      </c>
      <c r="U480">
        <f t="shared" si="215"/>
        <v>0</v>
      </c>
      <c r="V480">
        <f t="shared" si="216"/>
        <v>0</v>
      </c>
      <c r="W480">
        <f t="shared" si="217"/>
        <v>1</v>
      </c>
      <c r="X480">
        <f t="shared" si="218"/>
        <v>0</v>
      </c>
      <c r="Y480">
        <f t="shared" si="219"/>
        <v>0</v>
      </c>
      <c r="Z480">
        <f t="shared" si="220"/>
        <v>0</v>
      </c>
      <c r="AA480">
        <f t="shared" si="221"/>
        <v>0</v>
      </c>
      <c r="AB480">
        <f t="shared" si="222"/>
        <v>0</v>
      </c>
      <c r="AC480">
        <f t="shared" si="223"/>
        <v>0</v>
      </c>
      <c r="AD480">
        <f t="shared" si="224"/>
        <v>0</v>
      </c>
      <c r="AE480">
        <f t="shared" si="225"/>
        <v>1</v>
      </c>
      <c r="AF480">
        <f t="shared" si="226"/>
        <v>0</v>
      </c>
      <c r="AG480">
        <f t="shared" si="227"/>
        <v>0</v>
      </c>
      <c r="AH480">
        <f t="shared" si="228"/>
        <v>0</v>
      </c>
      <c r="AI480">
        <f t="shared" si="229"/>
        <v>1</v>
      </c>
      <c r="AJ480">
        <f t="shared" si="230"/>
        <v>0</v>
      </c>
      <c r="AK480">
        <f t="shared" si="231"/>
        <v>0</v>
      </c>
      <c r="AM480">
        <f t="shared" si="232"/>
        <v>0.65620000000000001</v>
      </c>
      <c r="AN480">
        <f t="shared" si="233"/>
        <v>5911990000</v>
      </c>
      <c r="AO480">
        <f t="shared" si="234"/>
        <v>364.5</v>
      </c>
      <c r="AP480">
        <f t="shared" si="235"/>
        <v>57267875</v>
      </c>
      <c r="AQ480">
        <f t="shared" si="236"/>
        <v>188.9</v>
      </c>
      <c r="AR480">
        <f t="shared" si="237"/>
        <v>412050450</v>
      </c>
      <c r="AS480">
        <f t="shared" si="238"/>
        <v>39.799999999999997</v>
      </c>
      <c r="AT480">
        <f t="shared" si="239"/>
        <v>251998850</v>
      </c>
      <c r="AU480">
        <f t="shared" si="240"/>
        <v>73</v>
      </c>
      <c r="AV480">
        <f t="shared" si="241"/>
        <v>51857700</v>
      </c>
    </row>
    <row r="481" spans="1:48" x14ac:dyDescent="0.3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  <c r="O481">
        <v>78.06</v>
      </c>
      <c r="P481">
        <v>135349930</v>
      </c>
      <c r="R481">
        <f t="shared" si="212"/>
        <v>0</v>
      </c>
      <c r="S481">
        <f t="shared" si="213"/>
        <v>0</v>
      </c>
      <c r="T481">
        <f t="shared" si="214"/>
        <v>0</v>
      </c>
      <c r="U481">
        <f t="shared" si="215"/>
        <v>0</v>
      </c>
      <c r="V481">
        <f t="shared" si="216"/>
        <v>0</v>
      </c>
      <c r="W481">
        <f t="shared" si="217"/>
        <v>0</v>
      </c>
      <c r="X481">
        <f t="shared" si="218"/>
        <v>0</v>
      </c>
      <c r="Y481">
        <f t="shared" si="219"/>
        <v>0</v>
      </c>
      <c r="Z481">
        <f t="shared" si="220"/>
        <v>0</v>
      </c>
      <c r="AA481">
        <f t="shared" si="221"/>
        <v>0</v>
      </c>
      <c r="AB481">
        <f t="shared" si="222"/>
        <v>0</v>
      </c>
      <c r="AC481">
        <f t="shared" si="223"/>
        <v>0</v>
      </c>
      <c r="AD481">
        <f t="shared" si="224"/>
        <v>0</v>
      </c>
      <c r="AE481">
        <f t="shared" si="225"/>
        <v>1</v>
      </c>
      <c r="AF481">
        <f t="shared" si="226"/>
        <v>0</v>
      </c>
      <c r="AG481">
        <f t="shared" si="227"/>
        <v>0</v>
      </c>
      <c r="AH481">
        <f t="shared" si="228"/>
        <v>0</v>
      </c>
      <c r="AI481">
        <f t="shared" si="229"/>
        <v>1</v>
      </c>
      <c r="AJ481">
        <f t="shared" si="230"/>
        <v>0</v>
      </c>
      <c r="AK481">
        <f t="shared" si="231"/>
        <v>0</v>
      </c>
      <c r="AM481">
        <f t="shared" si="232"/>
        <v>0.69289999999999996</v>
      </c>
      <c r="AN481">
        <f t="shared" si="233"/>
        <v>4288685000</v>
      </c>
      <c r="AO481">
        <f t="shared" si="234"/>
        <v>376.2</v>
      </c>
      <c r="AP481">
        <f t="shared" si="235"/>
        <v>46013830</v>
      </c>
      <c r="AQ481">
        <f t="shared" si="236"/>
        <v>200.5</v>
      </c>
      <c r="AR481">
        <f t="shared" si="237"/>
        <v>441628500</v>
      </c>
      <c r="AS481">
        <f t="shared" si="238"/>
        <v>39.61</v>
      </c>
      <c r="AT481">
        <f t="shared" si="239"/>
        <v>251998850</v>
      </c>
      <c r="AU481">
        <f t="shared" si="240"/>
        <v>78.06</v>
      </c>
      <c r="AV481">
        <f t="shared" si="241"/>
        <v>51857700</v>
      </c>
    </row>
    <row r="482" spans="1:48" x14ac:dyDescent="0.3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  <c r="O482">
        <v>89.8</v>
      </c>
      <c r="P482">
        <v>181695210</v>
      </c>
      <c r="R482">
        <f t="shared" si="212"/>
        <v>0</v>
      </c>
      <c r="S482">
        <f t="shared" si="213"/>
        <v>0</v>
      </c>
      <c r="T482">
        <f t="shared" si="214"/>
        <v>0</v>
      </c>
      <c r="U482">
        <f t="shared" si="215"/>
        <v>0</v>
      </c>
      <c r="V482">
        <f t="shared" si="216"/>
        <v>0</v>
      </c>
      <c r="W482">
        <f t="shared" si="217"/>
        <v>0</v>
      </c>
      <c r="X482">
        <f t="shared" si="218"/>
        <v>0</v>
      </c>
      <c r="Y482">
        <f t="shared" si="219"/>
        <v>0</v>
      </c>
      <c r="Z482">
        <f t="shared" si="220"/>
        <v>0</v>
      </c>
      <c r="AA482">
        <f t="shared" si="221"/>
        <v>0</v>
      </c>
      <c r="AB482">
        <f t="shared" si="222"/>
        <v>0</v>
      </c>
      <c r="AC482">
        <f t="shared" si="223"/>
        <v>0</v>
      </c>
      <c r="AD482">
        <f t="shared" si="224"/>
        <v>0</v>
      </c>
      <c r="AE482">
        <f t="shared" si="225"/>
        <v>1</v>
      </c>
      <c r="AF482">
        <f t="shared" si="226"/>
        <v>0</v>
      </c>
      <c r="AG482">
        <f t="shared" si="227"/>
        <v>0</v>
      </c>
      <c r="AH482">
        <f t="shared" si="228"/>
        <v>0</v>
      </c>
      <c r="AI482">
        <f t="shared" si="229"/>
        <v>1</v>
      </c>
      <c r="AJ482">
        <f t="shared" si="230"/>
        <v>0</v>
      </c>
      <c r="AK482">
        <f t="shared" si="231"/>
        <v>0</v>
      </c>
      <c r="AM482">
        <f t="shared" si="232"/>
        <v>0.74139999999999995</v>
      </c>
      <c r="AN482">
        <f t="shared" si="233"/>
        <v>5844687000</v>
      </c>
      <c r="AO482">
        <f t="shared" si="234"/>
        <v>401.95</v>
      </c>
      <c r="AP482">
        <f t="shared" si="235"/>
        <v>55655210</v>
      </c>
      <c r="AQ482">
        <f t="shared" si="236"/>
        <v>219.1</v>
      </c>
      <c r="AR482">
        <f t="shared" si="237"/>
        <v>537319940</v>
      </c>
      <c r="AS482">
        <f t="shared" si="238"/>
        <v>40.335000000000001</v>
      </c>
      <c r="AT482">
        <f t="shared" si="239"/>
        <v>251998850</v>
      </c>
      <c r="AU482">
        <f t="shared" si="240"/>
        <v>89.8</v>
      </c>
      <c r="AV482">
        <f t="shared" si="241"/>
        <v>51857700</v>
      </c>
    </row>
    <row r="483" spans="1:48" x14ac:dyDescent="0.3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  <c r="O483">
        <v>87.7</v>
      </c>
      <c r="P483">
        <v>227421810</v>
      </c>
      <c r="R483">
        <f t="shared" si="212"/>
        <v>0</v>
      </c>
      <c r="S483">
        <f t="shared" si="213"/>
        <v>1</v>
      </c>
      <c r="T483">
        <f t="shared" si="214"/>
        <v>0</v>
      </c>
      <c r="U483">
        <f t="shared" si="215"/>
        <v>0</v>
      </c>
      <c r="V483">
        <f t="shared" si="216"/>
        <v>0</v>
      </c>
      <c r="W483">
        <f t="shared" si="217"/>
        <v>0</v>
      </c>
      <c r="X483">
        <f t="shared" si="218"/>
        <v>0</v>
      </c>
      <c r="Y483">
        <f t="shared" si="219"/>
        <v>0</v>
      </c>
      <c r="Z483">
        <f t="shared" si="220"/>
        <v>0</v>
      </c>
      <c r="AA483">
        <f t="shared" si="221"/>
        <v>0</v>
      </c>
      <c r="AB483">
        <f t="shared" si="222"/>
        <v>0</v>
      </c>
      <c r="AC483">
        <f t="shared" si="223"/>
        <v>0</v>
      </c>
      <c r="AD483">
        <f t="shared" si="224"/>
        <v>0</v>
      </c>
      <c r="AE483">
        <f t="shared" si="225"/>
        <v>0</v>
      </c>
      <c r="AF483">
        <f t="shared" si="226"/>
        <v>0</v>
      </c>
      <c r="AG483">
        <f t="shared" si="227"/>
        <v>0</v>
      </c>
      <c r="AH483">
        <f t="shared" si="228"/>
        <v>0</v>
      </c>
      <c r="AI483">
        <f t="shared" si="229"/>
        <v>1</v>
      </c>
      <c r="AJ483">
        <f t="shared" si="230"/>
        <v>0</v>
      </c>
      <c r="AK483">
        <f t="shared" si="231"/>
        <v>0</v>
      </c>
      <c r="AM483">
        <f t="shared" si="232"/>
        <v>0.78</v>
      </c>
      <c r="AN483">
        <f t="shared" si="233"/>
        <v>6231394000</v>
      </c>
      <c r="AO483">
        <f t="shared" si="234"/>
        <v>376.1</v>
      </c>
      <c r="AP483">
        <f t="shared" si="235"/>
        <v>46951590</v>
      </c>
      <c r="AQ483">
        <f t="shared" si="236"/>
        <v>208.35</v>
      </c>
      <c r="AR483">
        <f t="shared" si="237"/>
        <v>319287950</v>
      </c>
      <c r="AS483">
        <f t="shared" si="238"/>
        <v>39.979999999999997</v>
      </c>
      <c r="AT483">
        <f t="shared" si="239"/>
        <v>197947400</v>
      </c>
      <c r="AU483">
        <f t="shared" si="240"/>
        <v>87.7</v>
      </c>
      <c r="AV483">
        <f t="shared" si="241"/>
        <v>51857700</v>
      </c>
    </row>
    <row r="484" spans="1:48" x14ac:dyDescent="0.3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  <c r="O484">
        <v>81.7</v>
      </c>
      <c r="P484">
        <v>180196750</v>
      </c>
      <c r="R484">
        <f t="shared" si="212"/>
        <v>0</v>
      </c>
      <c r="S484">
        <f t="shared" si="213"/>
        <v>1</v>
      </c>
      <c r="T484">
        <f t="shared" si="214"/>
        <v>0</v>
      </c>
      <c r="U484">
        <f t="shared" si="215"/>
        <v>0</v>
      </c>
      <c r="V484">
        <f t="shared" si="216"/>
        <v>0</v>
      </c>
      <c r="W484">
        <f t="shared" si="217"/>
        <v>0</v>
      </c>
      <c r="X484">
        <f t="shared" si="218"/>
        <v>0</v>
      </c>
      <c r="Y484">
        <f t="shared" si="219"/>
        <v>0</v>
      </c>
      <c r="Z484">
        <f t="shared" si="220"/>
        <v>0</v>
      </c>
      <c r="AA484">
        <f t="shared" si="221"/>
        <v>0</v>
      </c>
      <c r="AB484">
        <f t="shared" si="222"/>
        <v>0</v>
      </c>
      <c r="AC484">
        <f t="shared" si="223"/>
        <v>0</v>
      </c>
      <c r="AD484">
        <f t="shared" si="224"/>
        <v>0</v>
      </c>
      <c r="AE484">
        <f t="shared" si="225"/>
        <v>0</v>
      </c>
      <c r="AF484">
        <f t="shared" si="226"/>
        <v>0</v>
      </c>
      <c r="AG484">
        <f t="shared" si="227"/>
        <v>0</v>
      </c>
      <c r="AH484">
        <f t="shared" si="228"/>
        <v>0</v>
      </c>
      <c r="AI484">
        <f t="shared" si="229"/>
        <v>1</v>
      </c>
      <c r="AJ484">
        <f t="shared" si="230"/>
        <v>0</v>
      </c>
      <c r="AK484">
        <f t="shared" si="231"/>
        <v>0</v>
      </c>
      <c r="AM484">
        <f t="shared" si="232"/>
        <v>0.81379999999999997</v>
      </c>
      <c r="AN484">
        <f t="shared" si="233"/>
        <v>6231394000</v>
      </c>
      <c r="AO484">
        <f t="shared" si="234"/>
        <v>376.15</v>
      </c>
      <c r="AP484">
        <f t="shared" si="235"/>
        <v>40019080</v>
      </c>
      <c r="AQ484">
        <f t="shared" si="236"/>
        <v>207</v>
      </c>
      <c r="AR484">
        <f t="shared" si="237"/>
        <v>345212890</v>
      </c>
      <c r="AS484">
        <f t="shared" si="238"/>
        <v>39.094999999999999</v>
      </c>
      <c r="AT484">
        <f t="shared" si="239"/>
        <v>235686500</v>
      </c>
      <c r="AU484">
        <f t="shared" si="240"/>
        <v>81.7</v>
      </c>
      <c r="AV484">
        <f t="shared" si="241"/>
        <v>51857700</v>
      </c>
    </row>
    <row r="485" spans="1:48" x14ac:dyDescent="0.3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  <c r="O485">
        <v>79.38</v>
      </c>
      <c r="P485">
        <v>71247310</v>
      </c>
      <c r="R485">
        <f t="shared" si="212"/>
        <v>0</v>
      </c>
      <c r="S485">
        <f t="shared" si="213"/>
        <v>1</v>
      </c>
      <c r="T485">
        <f t="shared" si="214"/>
        <v>0</v>
      </c>
      <c r="U485">
        <f t="shared" si="215"/>
        <v>0</v>
      </c>
      <c r="V485">
        <f t="shared" si="216"/>
        <v>0</v>
      </c>
      <c r="W485">
        <f t="shared" si="217"/>
        <v>0</v>
      </c>
      <c r="X485">
        <f t="shared" si="218"/>
        <v>0</v>
      </c>
      <c r="Y485">
        <f t="shared" si="219"/>
        <v>0</v>
      </c>
      <c r="Z485">
        <f t="shared" si="220"/>
        <v>0</v>
      </c>
      <c r="AA485">
        <f t="shared" si="221"/>
        <v>0</v>
      </c>
      <c r="AB485">
        <f t="shared" si="222"/>
        <v>0</v>
      </c>
      <c r="AC485">
        <f t="shared" si="223"/>
        <v>0</v>
      </c>
      <c r="AD485">
        <f t="shared" si="224"/>
        <v>0</v>
      </c>
      <c r="AE485">
        <f t="shared" si="225"/>
        <v>0</v>
      </c>
      <c r="AF485">
        <f t="shared" si="226"/>
        <v>0</v>
      </c>
      <c r="AG485">
        <f t="shared" si="227"/>
        <v>0</v>
      </c>
      <c r="AH485">
        <f t="shared" si="228"/>
        <v>0</v>
      </c>
      <c r="AI485">
        <f t="shared" si="229"/>
        <v>1</v>
      </c>
      <c r="AJ485">
        <f t="shared" si="230"/>
        <v>0</v>
      </c>
      <c r="AK485">
        <f t="shared" si="231"/>
        <v>0</v>
      </c>
      <c r="AM485">
        <f t="shared" si="232"/>
        <v>0.748</v>
      </c>
      <c r="AN485">
        <f t="shared" si="233"/>
        <v>6231394000</v>
      </c>
      <c r="AO485">
        <f t="shared" si="234"/>
        <v>367.05</v>
      </c>
      <c r="AP485">
        <f t="shared" si="235"/>
        <v>22919730</v>
      </c>
      <c r="AQ485">
        <f t="shared" si="236"/>
        <v>203.15</v>
      </c>
      <c r="AR485">
        <f t="shared" si="237"/>
        <v>228882890</v>
      </c>
      <c r="AS485">
        <f t="shared" si="238"/>
        <v>38.299999999999997</v>
      </c>
      <c r="AT485">
        <f t="shared" si="239"/>
        <v>123688300</v>
      </c>
      <c r="AU485">
        <f t="shared" si="240"/>
        <v>79.38</v>
      </c>
      <c r="AV485">
        <f t="shared" si="241"/>
        <v>51857700</v>
      </c>
    </row>
    <row r="486" spans="1:48" x14ac:dyDescent="0.3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  <c r="O486">
        <v>80.98</v>
      </c>
      <c r="P486">
        <v>99939680</v>
      </c>
      <c r="R486">
        <f t="shared" si="212"/>
        <v>0</v>
      </c>
      <c r="S486">
        <f t="shared" si="213"/>
        <v>0</v>
      </c>
      <c r="T486">
        <f t="shared" si="214"/>
        <v>0</v>
      </c>
      <c r="U486">
        <f t="shared" si="215"/>
        <v>0</v>
      </c>
      <c r="V486">
        <f t="shared" si="216"/>
        <v>0</v>
      </c>
      <c r="W486">
        <f t="shared" si="217"/>
        <v>0</v>
      </c>
      <c r="X486">
        <f t="shared" si="218"/>
        <v>0</v>
      </c>
      <c r="Y486">
        <f t="shared" si="219"/>
        <v>0</v>
      </c>
      <c r="Z486">
        <f t="shared" si="220"/>
        <v>0</v>
      </c>
      <c r="AA486">
        <f t="shared" si="221"/>
        <v>0</v>
      </c>
      <c r="AB486">
        <f t="shared" si="222"/>
        <v>0</v>
      </c>
      <c r="AC486">
        <f t="shared" si="223"/>
        <v>0</v>
      </c>
      <c r="AD486">
        <f t="shared" si="224"/>
        <v>0</v>
      </c>
      <c r="AE486">
        <f t="shared" si="225"/>
        <v>0</v>
      </c>
      <c r="AF486">
        <f t="shared" si="226"/>
        <v>0</v>
      </c>
      <c r="AG486">
        <f t="shared" si="227"/>
        <v>0</v>
      </c>
      <c r="AH486">
        <f t="shared" si="228"/>
        <v>0</v>
      </c>
      <c r="AI486">
        <f t="shared" si="229"/>
        <v>1</v>
      </c>
      <c r="AJ486">
        <f t="shared" si="230"/>
        <v>0</v>
      </c>
      <c r="AK486">
        <f t="shared" si="231"/>
        <v>0</v>
      </c>
      <c r="AM486">
        <f t="shared" si="232"/>
        <v>0.77449999999999997</v>
      </c>
      <c r="AN486">
        <f t="shared" si="233"/>
        <v>5224016000</v>
      </c>
      <c r="AO486">
        <f t="shared" si="234"/>
        <v>365.35</v>
      </c>
      <c r="AP486">
        <f t="shared" si="235"/>
        <v>15487150</v>
      </c>
      <c r="AQ486">
        <f t="shared" si="236"/>
        <v>210.95</v>
      </c>
      <c r="AR486">
        <f t="shared" si="237"/>
        <v>213076840</v>
      </c>
      <c r="AS486">
        <f t="shared" si="238"/>
        <v>38.515000000000001</v>
      </c>
      <c r="AT486">
        <f t="shared" si="239"/>
        <v>94144800</v>
      </c>
      <c r="AU486">
        <f t="shared" si="240"/>
        <v>80.98</v>
      </c>
      <c r="AV486">
        <f t="shared" si="241"/>
        <v>51857700</v>
      </c>
    </row>
    <row r="487" spans="1:48" x14ac:dyDescent="0.3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  <c r="O487">
        <v>81.56</v>
      </c>
      <c r="P487">
        <v>56268210</v>
      </c>
      <c r="R487">
        <f t="shared" si="212"/>
        <v>0</v>
      </c>
      <c r="S487">
        <f t="shared" si="213"/>
        <v>0</v>
      </c>
      <c r="T487">
        <f t="shared" si="214"/>
        <v>0</v>
      </c>
      <c r="U487">
        <f t="shared" si="215"/>
        <v>0</v>
      </c>
      <c r="V487">
        <f t="shared" si="216"/>
        <v>0</v>
      </c>
      <c r="W487">
        <f t="shared" si="217"/>
        <v>0</v>
      </c>
      <c r="X487">
        <f t="shared" si="218"/>
        <v>0</v>
      </c>
      <c r="Y487">
        <f t="shared" si="219"/>
        <v>0</v>
      </c>
      <c r="Z487">
        <f t="shared" si="220"/>
        <v>0</v>
      </c>
      <c r="AA487">
        <f t="shared" si="221"/>
        <v>0</v>
      </c>
      <c r="AB487">
        <f t="shared" si="222"/>
        <v>0</v>
      </c>
      <c r="AC487">
        <f t="shared" si="223"/>
        <v>0</v>
      </c>
      <c r="AD487">
        <f t="shared" si="224"/>
        <v>0</v>
      </c>
      <c r="AE487">
        <f t="shared" si="225"/>
        <v>0</v>
      </c>
      <c r="AF487">
        <f t="shared" si="226"/>
        <v>0</v>
      </c>
      <c r="AG487">
        <f t="shared" si="227"/>
        <v>0</v>
      </c>
      <c r="AH487">
        <f t="shared" si="228"/>
        <v>0</v>
      </c>
      <c r="AI487">
        <f t="shared" si="229"/>
        <v>1</v>
      </c>
      <c r="AJ487">
        <f t="shared" si="230"/>
        <v>0</v>
      </c>
      <c r="AK487">
        <f t="shared" si="231"/>
        <v>0</v>
      </c>
      <c r="AM487">
        <f t="shared" si="232"/>
        <v>0.76619999999999999</v>
      </c>
      <c r="AN487">
        <f t="shared" si="233"/>
        <v>3813666000</v>
      </c>
      <c r="AO487">
        <f t="shared" si="234"/>
        <v>364</v>
      </c>
      <c r="AP487">
        <f t="shared" si="235"/>
        <v>19613970</v>
      </c>
      <c r="AQ487">
        <f t="shared" si="236"/>
        <v>212.28</v>
      </c>
      <c r="AR487">
        <f t="shared" si="237"/>
        <v>237587770</v>
      </c>
      <c r="AS487">
        <f t="shared" si="238"/>
        <v>38.590000000000003</v>
      </c>
      <c r="AT487">
        <f t="shared" si="239"/>
        <v>156916200</v>
      </c>
      <c r="AU487">
        <f t="shared" si="240"/>
        <v>81.56</v>
      </c>
      <c r="AV487">
        <f t="shared" si="241"/>
        <v>51857700</v>
      </c>
    </row>
    <row r="488" spans="1:48" x14ac:dyDescent="0.3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  <c r="O488">
        <v>83.2</v>
      </c>
      <c r="P488">
        <v>54044310</v>
      </c>
      <c r="R488">
        <f t="shared" si="212"/>
        <v>0</v>
      </c>
      <c r="S488">
        <f t="shared" si="213"/>
        <v>0</v>
      </c>
      <c r="T488">
        <f t="shared" si="214"/>
        <v>0</v>
      </c>
      <c r="U488">
        <f t="shared" si="215"/>
        <v>0</v>
      </c>
      <c r="V488">
        <f t="shared" si="216"/>
        <v>0</v>
      </c>
      <c r="W488">
        <f t="shared" si="217"/>
        <v>0</v>
      </c>
      <c r="X488">
        <f t="shared" si="218"/>
        <v>0</v>
      </c>
      <c r="Y488">
        <f t="shared" si="219"/>
        <v>0</v>
      </c>
      <c r="Z488">
        <f t="shared" si="220"/>
        <v>0</v>
      </c>
      <c r="AA488">
        <f t="shared" si="221"/>
        <v>0</v>
      </c>
      <c r="AB488">
        <f t="shared" si="222"/>
        <v>0</v>
      </c>
      <c r="AC488">
        <f t="shared" si="223"/>
        <v>0</v>
      </c>
      <c r="AD488">
        <f t="shared" si="224"/>
        <v>0</v>
      </c>
      <c r="AE488">
        <f t="shared" si="225"/>
        <v>0</v>
      </c>
      <c r="AF488">
        <f t="shared" si="226"/>
        <v>0</v>
      </c>
      <c r="AG488">
        <f t="shared" si="227"/>
        <v>0</v>
      </c>
      <c r="AH488">
        <f t="shared" si="228"/>
        <v>0</v>
      </c>
      <c r="AI488">
        <f t="shared" si="229"/>
        <v>1</v>
      </c>
      <c r="AJ488">
        <f t="shared" si="230"/>
        <v>0</v>
      </c>
      <c r="AK488">
        <f t="shared" si="231"/>
        <v>0</v>
      </c>
      <c r="AM488">
        <f t="shared" si="232"/>
        <v>0.755</v>
      </c>
      <c r="AN488">
        <f t="shared" si="233"/>
        <v>2479704000</v>
      </c>
      <c r="AO488">
        <f t="shared" si="234"/>
        <v>359.85</v>
      </c>
      <c r="AP488">
        <f t="shared" si="235"/>
        <v>25736030</v>
      </c>
      <c r="AQ488">
        <f t="shared" si="236"/>
        <v>210.81</v>
      </c>
      <c r="AR488">
        <f t="shared" si="237"/>
        <v>241709710</v>
      </c>
      <c r="AS488">
        <f t="shared" si="238"/>
        <v>36.844999999999999</v>
      </c>
      <c r="AT488">
        <f t="shared" si="239"/>
        <v>195223400</v>
      </c>
      <c r="AU488">
        <f t="shared" si="240"/>
        <v>83.2</v>
      </c>
      <c r="AV488">
        <f t="shared" si="241"/>
        <v>51857700</v>
      </c>
    </row>
    <row r="489" spans="1:48" x14ac:dyDescent="0.3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  <c r="O489">
        <v>88.36</v>
      </c>
      <c r="P489">
        <v>100991660</v>
      </c>
      <c r="R489">
        <f t="shared" si="212"/>
        <v>0</v>
      </c>
      <c r="S489">
        <f t="shared" si="213"/>
        <v>0</v>
      </c>
      <c r="T489">
        <f t="shared" si="214"/>
        <v>0</v>
      </c>
      <c r="U489">
        <f t="shared" si="215"/>
        <v>0</v>
      </c>
      <c r="V489">
        <f t="shared" si="216"/>
        <v>0</v>
      </c>
      <c r="W489">
        <f t="shared" si="217"/>
        <v>0</v>
      </c>
      <c r="X489">
        <f t="shared" si="218"/>
        <v>0</v>
      </c>
      <c r="Y489">
        <f t="shared" si="219"/>
        <v>0</v>
      </c>
      <c r="Z489">
        <f t="shared" si="220"/>
        <v>0</v>
      </c>
      <c r="AA489">
        <f t="shared" si="221"/>
        <v>0</v>
      </c>
      <c r="AB489">
        <f t="shared" si="222"/>
        <v>0</v>
      </c>
      <c r="AC489">
        <f t="shared" si="223"/>
        <v>0</v>
      </c>
      <c r="AD489">
        <f t="shared" si="224"/>
        <v>0</v>
      </c>
      <c r="AE489">
        <f t="shared" si="225"/>
        <v>0</v>
      </c>
      <c r="AF489">
        <f t="shared" si="226"/>
        <v>0</v>
      </c>
      <c r="AG489">
        <f t="shared" si="227"/>
        <v>0</v>
      </c>
      <c r="AH489">
        <f t="shared" si="228"/>
        <v>0</v>
      </c>
      <c r="AI489">
        <f t="shared" si="229"/>
        <v>1</v>
      </c>
      <c r="AJ489">
        <f t="shared" si="230"/>
        <v>0</v>
      </c>
      <c r="AK489">
        <f t="shared" si="231"/>
        <v>0</v>
      </c>
      <c r="AM489">
        <f t="shared" si="232"/>
        <v>0.74629999999999996</v>
      </c>
      <c r="AN489">
        <f t="shared" si="233"/>
        <v>6000936000</v>
      </c>
      <c r="AO489">
        <f t="shared" si="234"/>
        <v>359.75</v>
      </c>
      <c r="AP489">
        <f t="shared" si="235"/>
        <v>20124810</v>
      </c>
      <c r="AQ489">
        <f t="shared" si="236"/>
        <v>215.97</v>
      </c>
      <c r="AR489">
        <f t="shared" si="237"/>
        <v>264865800</v>
      </c>
      <c r="AS489">
        <f t="shared" si="238"/>
        <v>38.200000000000003</v>
      </c>
      <c r="AT489">
        <f t="shared" si="239"/>
        <v>144201100</v>
      </c>
      <c r="AU489">
        <f t="shared" si="240"/>
        <v>88.36</v>
      </c>
      <c r="AV489">
        <f t="shared" si="241"/>
        <v>51857700</v>
      </c>
    </row>
    <row r="490" spans="1:48" x14ac:dyDescent="0.3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  <c r="O490">
        <v>83.2</v>
      </c>
      <c r="P490">
        <v>106856260</v>
      </c>
      <c r="R490">
        <f t="shared" si="212"/>
        <v>0</v>
      </c>
      <c r="S490">
        <f t="shared" si="213"/>
        <v>0</v>
      </c>
      <c r="T490">
        <f t="shared" si="214"/>
        <v>0</v>
      </c>
      <c r="U490">
        <f t="shared" si="215"/>
        <v>0</v>
      </c>
      <c r="V490">
        <f t="shared" si="216"/>
        <v>0</v>
      </c>
      <c r="W490">
        <f t="shared" si="217"/>
        <v>0</v>
      </c>
      <c r="X490">
        <f t="shared" si="218"/>
        <v>0</v>
      </c>
      <c r="Y490">
        <f t="shared" si="219"/>
        <v>0</v>
      </c>
      <c r="Z490">
        <f t="shared" si="220"/>
        <v>0</v>
      </c>
      <c r="AA490">
        <f t="shared" si="221"/>
        <v>0</v>
      </c>
      <c r="AB490">
        <f t="shared" si="222"/>
        <v>0</v>
      </c>
      <c r="AC490">
        <f t="shared" si="223"/>
        <v>0</v>
      </c>
      <c r="AD490">
        <f t="shared" si="224"/>
        <v>0</v>
      </c>
      <c r="AE490">
        <f t="shared" si="225"/>
        <v>0</v>
      </c>
      <c r="AF490">
        <f t="shared" si="226"/>
        <v>0</v>
      </c>
      <c r="AG490">
        <f t="shared" si="227"/>
        <v>0</v>
      </c>
      <c r="AH490">
        <f t="shared" si="228"/>
        <v>0</v>
      </c>
      <c r="AI490">
        <f t="shared" si="229"/>
        <v>1</v>
      </c>
      <c r="AJ490">
        <f t="shared" si="230"/>
        <v>0</v>
      </c>
      <c r="AK490">
        <f t="shared" si="231"/>
        <v>0</v>
      </c>
      <c r="AM490">
        <f t="shared" si="232"/>
        <v>0.76349999999999996</v>
      </c>
      <c r="AN490">
        <f t="shared" si="233"/>
        <v>4713842000</v>
      </c>
      <c r="AO490">
        <f t="shared" si="234"/>
        <v>356.9</v>
      </c>
      <c r="AP490">
        <f t="shared" si="235"/>
        <v>23705000</v>
      </c>
      <c r="AQ490">
        <f t="shared" si="236"/>
        <v>221.57</v>
      </c>
      <c r="AR490">
        <f t="shared" si="237"/>
        <v>214988630</v>
      </c>
      <c r="AS490">
        <f t="shared" si="238"/>
        <v>37.25</v>
      </c>
      <c r="AT490">
        <f t="shared" si="239"/>
        <v>156417000</v>
      </c>
      <c r="AU490">
        <f t="shared" si="240"/>
        <v>83.2</v>
      </c>
      <c r="AV490">
        <f t="shared" si="241"/>
        <v>51857700</v>
      </c>
    </row>
    <row r="491" spans="1:48" x14ac:dyDescent="0.3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  <c r="O491">
        <v>81.48</v>
      </c>
      <c r="P491">
        <v>100670100</v>
      </c>
      <c r="R491">
        <f t="shared" si="212"/>
        <v>0</v>
      </c>
      <c r="S491">
        <f t="shared" si="213"/>
        <v>0</v>
      </c>
      <c r="T491">
        <f t="shared" si="214"/>
        <v>0</v>
      </c>
      <c r="U491">
        <f t="shared" si="215"/>
        <v>0</v>
      </c>
      <c r="V491">
        <f t="shared" si="216"/>
        <v>0</v>
      </c>
      <c r="W491">
        <f t="shared" si="217"/>
        <v>0</v>
      </c>
      <c r="X491">
        <f t="shared" si="218"/>
        <v>0</v>
      </c>
      <c r="Y491">
        <f t="shared" si="219"/>
        <v>0</v>
      </c>
      <c r="Z491">
        <f t="shared" si="220"/>
        <v>0</v>
      </c>
      <c r="AA491">
        <f t="shared" si="221"/>
        <v>0</v>
      </c>
      <c r="AB491">
        <f t="shared" si="222"/>
        <v>0</v>
      </c>
      <c r="AC491">
        <f t="shared" si="223"/>
        <v>0</v>
      </c>
      <c r="AD491">
        <f t="shared" si="224"/>
        <v>0</v>
      </c>
      <c r="AE491">
        <f t="shared" si="225"/>
        <v>0</v>
      </c>
      <c r="AF491">
        <f t="shared" si="226"/>
        <v>0</v>
      </c>
      <c r="AG491">
        <f t="shared" si="227"/>
        <v>0</v>
      </c>
      <c r="AH491">
        <f t="shared" si="228"/>
        <v>0</v>
      </c>
      <c r="AI491">
        <f t="shared" si="229"/>
        <v>1</v>
      </c>
      <c r="AJ491">
        <f t="shared" si="230"/>
        <v>0</v>
      </c>
      <c r="AK491">
        <f t="shared" si="231"/>
        <v>0</v>
      </c>
      <c r="AM491">
        <f t="shared" si="232"/>
        <v>0.753</v>
      </c>
      <c r="AN491">
        <f t="shared" si="233"/>
        <v>2544619000</v>
      </c>
      <c r="AO491">
        <f t="shared" si="234"/>
        <v>367.15</v>
      </c>
      <c r="AP491">
        <f t="shared" si="235"/>
        <v>27345330</v>
      </c>
      <c r="AQ491">
        <f t="shared" si="236"/>
        <v>227.28</v>
      </c>
      <c r="AR491">
        <f t="shared" si="237"/>
        <v>226832890</v>
      </c>
      <c r="AS491">
        <f t="shared" si="238"/>
        <v>37.18</v>
      </c>
      <c r="AT491">
        <f t="shared" si="239"/>
        <v>136485400</v>
      </c>
      <c r="AU491">
        <f t="shared" si="240"/>
        <v>81.48</v>
      </c>
      <c r="AV491">
        <f t="shared" si="241"/>
        <v>51857700</v>
      </c>
    </row>
    <row r="492" spans="1:48" x14ac:dyDescent="0.3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  <c r="O492">
        <v>86.1</v>
      </c>
      <c r="P492">
        <v>127520440</v>
      </c>
      <c r="R492">
        <f t="shared" si="212"/>
        <v>0</v>
      </c>
      <c r="S492">
        <f t="shared" si="213"/>
        <v>0</v>
      </c>
      <c r="T492">
        <f t="shared" si="214"/>
        <v>0</v>
      </c>
      <c r="U492">
        <f t="shared" si="215"/>
        <v>0</v>
      </c>
      <c r="V492">
        <f t="shared" si="216"/>
        <v>0</v>
      </c>
      <c r="W492">
        <f t="shared" si="217"/>
        <v>0</v>
      </c>
      <c r="X492">
        <f t="shared" si="218"/>
        <v>0</v>
      </c>
      <c r="Y492">
        <f t="shared" si="219"/>
        <v>0</v>
      </c>
      <c r="Z492">
        <f t="shared" si="220"/>
        <v>0</v>
      </c>
      <c r="AA492">
        <f t="shared" si="221"/>
        <v>0</v>
      </c>
      <c r="AB492">
        <f t="shared" si="222"/>
        <v>0</v>
      </c>
      <c r="AC492">
        <f t="shared" si="223"/>
        <v>0</v>
      </c>
      <c r="AD492">
        <f t="shared" si="224"/>
        <v>0</v>
      </c>
      <c r="AE492">
        <f t="shared" si="225"/>
        <v>0</v>
      </c>
      <c r="AF492">
        <f t="shared" si="226"/>
        <v>0</v>
      </c>
      <c r="AG492">
        <f t="shared" si="227"/>
        <v>0</v>
      </c>
      <c r="AH492">
        <f t="shared" si="228"/>
        <v>0</v>
      </c>
      <c r="AI492">
        <f t="shared" si="229"/>
        <v>1</v>
      </c>
      <c r="AJ492">
        <f t="shared" si="230"/>
        <v>0</v>
      </c>
      <c r="AK492">
        <f t="shared" si="231"/>
        <v>0</v>
      </c>
      <c r="AM492">
        <f t="shared" si="232"/>
        <v>0.75319999999999998</v>
      </c>
      <c r="AN492">
        <f t="shared" si="233"/>
        <v>3260877000</v>
      </c>
      <c r="AO492">
        <f t="shared" si="234"/>
        <v>387.95</v>
      </c>
      <c r="AP492">
        <f t="shared" si="235"/>
        <v>33622660</v>
      </c>
      <c r="AQ492">
        <f t="shared" si="236"/>
        <v>239.99</v>
      </c>
      <c r="AR492">
        <f t="shared" si="237"/>
        <v>356123750</v>
      </c>
      <c r="AS492">
        <f t="shared" si="238"/>
        <v>38.44</v>
      </c>
      <c r="AT492">
        <f t="shared" si="239"/>
        <v>153639800</v>
      </c>
      <c r="AU492">
        <f t="shared" si="240"/>
        <v>86.1</v>
      </c>
      <c r="AV492">
        <f t="shared" si="241"/>
        <v>51857700</v>
      </c>
    </row>
    <row r="493" spans="1:48" x14ac:dyDescent="0.3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  <c r="O493">
        <v>83.12</v>
      </c>
      <c r="P493">
        <v>30973050</v>
      </c>
      <c r="R493">
        <f t="shared" si="212"/>
        <v>0</v>
      </c>
      <c r="S493">
        <f t="shared" si="213"/>
        <v>0</v>
      </c>
      <c r="T493">
        <f t="shared" si="214"/>
        <v>0</v>
      </c>
      <c r="U493">
        <f t="shared" si="215"/>
        <v>0</v>
      </c>
      <c r="V493">
        <f t="shared" si="216"/>
        <v>0</v>
      </c>
      <c r="W493">
        <f t="shared" si="217"/>
        <v>0</v>
      </c>
      <c r="X493">
        <f t="shared" si="218"/>
        <v>0</v>
      </c>
      <c r="Y493">
        <f t="shared" si="219"/>
        <v>0</v>
      </c>
      <c r="Z493">
        <f t="shared" si="220"/>
        <v>0</v>
      </c>
      <c r="AA493">
        <f t="shared" si="221"/>
        <v>0</v>
      </c>
      <c r="AB493">
        <f t="shared" si="222"/>
        <v>0</v>
      </c>
      <c r="AC493">
        <f t="shared" si="223"/>
        <v>0</v>
      </c>
      <c r="AD493">
        <f t="shared" si="224"/>
        <v>0</v>
      </c>
      <c r="AE493">
        <f t="shared" si="225"/>
        <v>0</v>
      </c>
      <c r="AF493">
        <f t="shared" si="226"/>
        <v>0</v>
      </c>
      <c r="AG493">
        <f t="shared" si="227"/>
        <v>0</v>
      </c>
      <c r="AH493">
        <f t="shared" si="228"/>
        <v>0</v>
      </c>
      <c r="AI493">
        <f t="shared" si="229"/>
        <v>0</v>
      </c>
      <c r="AJ493">
        <f t="shared" si="230"/>
        <v>0</v>
      </c>
      <c r="AK493">
        <f t="shared" si="231"/>
        <v>0</v>
      </c>
      <c r="AM493">
        <f t="shared" si="232"/>
        <v>0.72</v>
      </c>
      <c r="AN493">
        <f t="shared" si="233"/>
        <v>3530839000</v>
      </c>
      <c r="AO493">
        <f t="shared" si="234"/>
        <v>382.8</v>
      </c>
      <c r="AP493">
        <f t="shared" si="235"/>
        <v>25334440</v>
      </c>
      <c r="AQ493">
        <f t="shared" si="236"/>
        <v>231.22</v>
      </c>
      <c r="AR493">
        <f t="shared" si="237"/>
        <v>407685810</v>
      </c>
      <c r="AS493">
        <f t="shared" si="238"/>
        <v>37.034999999999997</v>
      </c>
      <c r="AT493">
        <f t="shared" si="239"/>
        <v>128159800</v>
      </c>
      <c r="AU493">
        <f t="shared" si="240"/>
        <v>83.12</v>
      </c>
      <c r="AV493">
        <f t="shared" si="241"/>
        <v>30973050</v>
      </c>
    </row>
    <row r="494" spans="1:48" x14ac:dyDescent="0.3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  <c r="O494">
        <v>82.24</v>
      </c>
      <c r="P494">
        <v>25503230</v>
      </c>
      <c r="R494">
        <f t="shared" si="212"/>
        <v>0</v>
      </c>
      <c r="S494">
        <f t="shared" si="213"/>
        <v>0</v>
      </c>
      <c r="T494">
        <f t="shared" si="214"/>
        <v>0</v>
      </c>
      <c r="U494">
        <f t="shared" si="215"/>
        <v>0</v>
      </c>
      <c r="V494">
        <f t="shared" si="216"/>
        <v>0</v>
      </c>
      <c r="W494">
        <f t="shared" si="217"/>
        <v>0</v>
      </c>
      <c r="X494">
        <f t="shared" si="218"/>
        <v>0</v>
      </c>
      <c r="Y494">
        <f t="shared" si="219"/>
        <v>0</v>
      </c>
      <c r="Z494">
        <f t="shared" si="220"/>
        <v>0</v>
      </c>
      <c r="AA494">
        <f t="shared" si="221"/>
        <v>0</v>
      </c>
      <c r="AB494">
        <f t="shared" si="222"/>
        <v>0</v>
      </c>
      <c r="AC494">
        <f t="shared" si="223"/>
        <v>0</v>
      </c>
      <c r="AD494">
        <f t="shared" si="224"/>
        <v>0</v>
      </c>
      <c r="AE494">
        <f t="shared" si="225"/>
        <v>0</v>
      </c>
      <c r="AF494">
        <f t="shared" si="226"/>
        <v>0</v>
      </c>
      <c r="AG494">
        <f t="shared" si="227"/>
        <v>0</v>
      </c>
      <c r="AH494">
        <f t="shared" si="228"/>
        <v>0</v>
      </c>
      <c r="AI494">
        <f t="shared" si="229"/>
        <v>0</v>
      </c>
      <c r="AJ494">
        <f t="shared" si="230"/>
        <v>0</v>
      </c>
      <c r="AK494">
        <f t="shared" si="231"/>
        <v>0</v>
      </c>
      <c r="AM494">
        <f t="shared" si="232"/>
        <v>0.74650000000000005</v>
      </c>
      <c r="AN494">
        <f t="shared" si="233"/>
        <v>4906345000</v>
      </c>
      <c r="AO494">
        <f t="shared" si="234"/>
        <v>380.65</v>
      </c>
      <c r="AP494">
        <f t="shared" si="235"/>
        <v>22233990</v>
      </c>
      <c r="AQ494">
        <f t="shared" si="236"/>
        <v>226.3</v>
      </c>
      <c r="AR494">
        <f t="shared" si="237"/>
        <v>270832880</v>
      </c>
      <c r="AS494">
        <f t="shared" si="238"/>
        <v>37.200000000000003</v>
      </c>
      <c r="AT494">
        <f t="shared" si="239"/>
        <v>163560900</v>
      </c>
      <c r="AU494">
        <f t="shared" si="240"/>
        <v>82.24</v>
      </c>
      <c r="AV494">
        <f t="shared" si="241"/>
        <v>25503230</v>
      </c>
    </row>
    <row r="495" spans="1:48" x14ac:dyDescent="0.3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  <c r="O495">
        <v>81.8</v>
      </c>
      <c r="P495">
        <v>35434830</v>
      </c>
      <c r="R495">
        <f t="shared" si="212"/>
        <v>0</v>
      </c>
      <c r="S495">
        <f t="shared" si="213"/>
        <v>0</v>
      </c>
      <c r="T495">
        <f t="shared" si="214"/>
        <v>0</v>
      </c>
      <c r="U495">
        <f t="shared" si="215"/>
        <v>0</v>
      </c>
      <c r="V495">
        <f t="shared" si="216"/>
        <v>0</v>
      </c>
      <c r="W495">
        <f t="shared" si="217"/>
        <v>0</v>
      </c>
      <c r="X495">
        <f t="shared" si="218"/>
        <v>0</v>
      </c>
      <c r="Y495">
        <f t="shared" si="219"/>
        <v>0</v>
      </c>
      <c r="Z495">
        <f t="shared" si="220"/>
        <v>0</v>
      </c>
      <c r="AA495">
        <f t="shared" si="221"/>
        <v>0</v>
      </c>
      <c r="AB495">
        <f t="shared" si="222"/>
        <v>0</v>
      </c>
      <c r="AC495">
        <f t="shared" si="223"/>
        <v>0</v>
      </c>
      <c r="AD495">
        <f t="shared" si="224"/>
        <v>0</v>
      </c>
      <c r="AE495">
        <f t="shared" si="225"/>
        <v>0</v>
      </c>
      <c r="AF495">
        <f t="shared" si="226"/>
        <v>0</v>
      </c>
      <c r="AG495">
        <f t="shared" si="227"/>
        <v>0</v>
      </c>
      <c r="AH495">
        <f t="shared" si="228"/>
        <v>0</v>
      </c>
      <c r="AI495">
        <f t="shared" si="229"/>
        <v>0</v>
      </c>
      <c r="AJ495">
        <f t="shared" si="230"/>
        <v>0</v>
      </c>
      <c r="AK495">
        <f t="shared" si="231"/>
        <v>0</v>
      </c>
      <c r="AM495">
        <f t="shared" si="232"/>
        <v>0.72650000000000003</v>
      </c>
      <c r="AN495">
        <f t="shared" si="233"/>
        <v>3696951000</v>
      </c>
      <c r="AO495">
        <f t="shared" si="234"/>
        <v>372.5</v>
      </c>
      <c r="AP495">
        <f t="shared" si="235"/>
        <v>26048800</v>
      </c>
      <c r="AQ495">
        <f t="shared" si="236"/>
        <v>222.21</v>
      </c>
      <c r="AR495">
        <f t="shared" si="237"/>
        <v>317097730</v>
      </c>
      <c r="AS495">
        <f t="shared" si="238"/>
        <v>35.29</v>
      </c>
      <c r="AT495">
        <f t="shared" si="239"/>
        <v>207395900</v>
      </c>
      <c r="AU495">
        <f t="shared" si="240"/>
        <v>81.8</v>
      </c>
      <c r="AV495">
        <f t="shared" si="241"/>
        <v>35434830</v>
      </c>
    </row>
    <row r="496" spans="1:48" x14ac:dyDescent="0.3">
      <c r="Q496" s="5" t="s">
        <v>19</v>
      </c>
      <c r="R496" s="5">
        <f t="shared" ref="R496:T496" si="242">SUM(R27:R495)</f>
        <v>16</v>
      </c>
      <c r="S496" s="5">
        <f t="shared" si="242"/>
        <v>26</v>
      </c>
      <c r="T496" s="5">
        <f t="shared" si="242"/>
        <v>0</v>
      </c>
      <c r="U496" s="5">
        <f>SUM(U27:U495)</f>
        <v>0</v>
      </c>
      <c r="V496" s="5">
        <f t="shared" ref="V496" si="243">SUM(V27:V495)</f>
        <v>0</v>
      </c>
      <c r="W496" s="5">
        <f t="shared" ref="W496" si="244">SUM(W27:W495)</f>
        <v>37</v>
      </c>
      <c r="X496" s="5">
        <f t="shared" ref="X496" si="245">SUM(X27:X495)</f>
        <v>0</v>
      </c>
      <c r="Y496" s="5">
        <f t="shared" ref="Y496" si="246">SUM(Y27:Y495)</f>
        <v>0</v>
      </c>
      <c r="Z496" s="5">
        <f t="shared" ref="Z496" si="247">SUM(Z27:Z495)</f>
        <v>0</v>
      </c>
      <c r="AA496" s="5">
        <f t="shared" ref="AA496" si="248">SUM(AA27:AA495)</f>
        <v>29</v>
      </c>
      <c r="AB496" s="5">
        <f t="shared" ref="AB496" si="249">SUM(AB27:AB495)</f>
        <v>0</v>
      </c>
      <c r="AC496" s="5">
        <f t="shared" ref="AC496" si="250">SUM(AC27:AC495)</f>
        <v>0</v>
      </c>
      <c r="AD496" s="5">
        <f t="shared" ref="AD496" si="251">SUM(AD27:AD495)</f>
        <v>18</v>
      </c>
      <c r="AE496" s="5">
        <f t="shared" ref="AE496" si="252">SUM(AE27:AE495)</f>
        <v>32</v>
      </c>
      <c r="AF496" s="5">
        <f t="shared" ref="AF496" si="253">SUM(AF27:AF495)</f>
        <v>0</v>
      </c>
      <c r="AG496" s="5">
        <f t="shared" ref="AG496" si="254">SUM(AG27:AG495)</f>
        <v>0</v>
      </c>
      <c r="AH496" s="5">
        <f t="shared" ref="AH496" si="255">SUM(AH27:AH495)</f>
        <v>11</v>
      </c>
      <c r="AI496" s="5">
        <f t="shared" ref="AI496" si="256">SUM(AI27:AI495)</f>
        <v>39</v>
      </c>
      <c r="AJ496" s="5">
        <f t="shared" ref="AJ496" si="257">SUM(AJ27:AJ495)</f>
        <v>0</v>
      </c>
      <c r="AK496" s="5">
        <f t="shared" ref="AK496" si="258">SUM(AK27:AK495)</f>
        <v>0</v>
      </c>
    </row>
  </sheetData>
  <mergeCells count="20">
    <mergeCell ref="AU25:AV25"/>
    <mergeCell ref="R25:S25"/>
    <mergeCell ref="V25:W25"/>
    <mergeCell ref="T25:U25"/>
    <mergeCell ref="X25:Y25"/>
    <mergeCell ref="AS25:AT25"/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</mergeCells>
  <conditionalFormatting sqref="AM56:AM495">
    <cfRule type="cellIs" dxfId="30" priority="44" operator="equal">
      <formula>$C$24</formula>
    </cfRule>
  </conditionalFormatting>
  <conditionalFormatting sqref="AM27:AM495">
    <cfRule type="cellIs" dxfId="29" priority="43" operator="equal">
      <formula>$C$23</formula>
    </cfRule>
  </conditionalFormatting>
  <conditionalFormatting sqref="AO27:AO495">
    <cfRule type="expression" dxfId="28" priority="41">
      <formula>"&gt;$F$19 and &lt;$F$20"</formula>
    </cfRule>
  </conditionalFormatting>
  <conditionalFormatting sqref="AP27:AP495">
    <cfRule type="cellIs" dxfId="27" priority="33" operator="equal">
      <formula>G$23</formula>
    </cfRule>
    <cfRule type="cellIs" dxfId="26" priority="34" operator="equal">
      <formula>G$24</formula>
    </cfRule>
  </conditionalFormatting>
  <conditionalFormatting sqref="AN27:AN495">
    <cfRule type="cellIs" dxfId="25" priority="31" operator="equal">
      <formula>$D$24</formula>
    </cfRule>
    <cfRule type="cellIs" dxfId="24" priority="32" operator="equal">
      <formula>$D$23</formula>
    </cfRule>
  </conditionalFormatting>
  <conditionalFormatting sqref="AT27:AT495">
    <cfRule type="cellIs" dxfId="23" priority="3" operator="equal">
      <formula>M$23</formula>
    </cfRule>
  </conditionalFormatting>
  <conditionalFormatting sqref="C15:C19">
    <cfRule type="cellIs" dxfId="22" priority="26" operator="greaterThan">
      <formula>C$23</formula>
    </cfRule>
  </conditionalFormatting>
  <conditionalFormatting sqref="D16:D19 D15:P15 F16:G19 I16:J19 L16:M19 O16:P19">
    <cfRule type="cellIs" dxfId="20" priority="15" operator="greaterThan">
      <formula>D$23</formula>
    </cfRule>
  </conditionalFormatting>
  <conditionalFormatting sqref="AS27:AS495">
    <cfRule type="cellIs" dxfId="13" priority="29" operator="equal">
      <formula>L$23</formula>
    </cfRule>
  </conditionalFormatting>
  <conditionalFormatting sqref="AR27:AR495">
    <cfRule type="cellIs" dxfId="12" priority="27" operator="equal">
      <formula>J$23</formula>
    </cfRule>
    <cfRule type="cellIs" dxfId="11" priority="28" operator="equal">
      <formula>J$24</formula>
    </cfRule>
  </conditionalFormatting>
  <conditionalFormatting sqref="AV27:AV495">
    <cfRule type="cellIs" dxfId="10" priority="4" operator="equal">
      <formula>P$23</formula>
    </cfRule>
    <cfRule type="cellIs" dxfId="9" priority="5" operator="equal">
      <formula>P$24</formula>
    </cfRule>
  </conditionalFormatting>
  <conditionalFormatting sqref="AT27">
    <cfRule type="cellIs" dxfId="8" priority="2" operator="equal">
      <formula>$M$24</formula>
    </cfRule>
  </conditionalFormatting>
  <conditionalFormatting sqref="AS27:AS495">
    <cfRule type="cellIs" dxfId="7" priority="1" operator="equal">
      <formula>$L$24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I17" zoomScale="120" zoomScaleNormal="120" workbookViewId="0">
      <selection activeCell="N25" sqref="N25"/>
    </sheetView>
  </sheetViews>
  <sheetFormatPr defaultRowHeight="14.4" x14ac:dyDescent="0.3"/>
  <cols>
    <col min="1" max="1" width="14.109375" style="16" customWidth="1"/>
    <col min="2" max="9" width="8.88671875" style="16"/>
    <col min="10" max="10" width="11.88671875" style="16" customWidth="1"/>
    <col min="11" max="11" width="12.88671875" style="16" customWidth="1"/>
    <col min="12" max="12" width="11.88671875" style="16" customWidth="1"/>
    <col min="13" max="13" width="10.77734375" style="16" customWidth="1"/>
    <col min="14" max="23" width="8.88671875" style="16"/>
    <col min="24" max="27" width="9.21875" style="16" customWidth="1"/>
    <col min="28" max="16384" width="8.88671875" style="16"/>
  </cols>
  <sheetData>
    <row r="1" spans="1:13" ht="15.6" x14ac:dyDescent="0.3">
      <c r="A1" s="17" t="s">
        <v>57</v>
      </c>
      <c r="B1" s="15"/>
      <c r="C1" s="15"/>
      <c r="D1" s="15"/>
      <c r="E1" s="15"/>
      <c r="F1" s="15"/>
      <c r="G1" s="15"/>
      <c r="H1" s="15"/>
    </row>
    <row r="2" spans="1:13" x14ac:dyDescent="0.3">
      <c r="A2" s="15"/>
      <c r="B2" s="15"/>
      <c r="C2" s="15"/>
      <c r="D2" s="15"/>
      <c r="E2" s="15"/>
      <c r="F2" s="15"/>
      <c r="G2" s="15"/>
      <c r="H2" s="15"/>
    </row>
    <row r="3" spans="1:13" x14ac:dyDescent="0.3">
      <c r="A3" s="15"/>
      <c r="B3" s="15"/>
      <c r="C3" s="15"/>
      <c r="D3" s="15"/>
      <c r="E3" s="15"/>
      <c r="F3" s="15"/>
      <c r="G3" s="15"/>
      <c r="H3" s="15"/>
    </row>
    <row r="4" spans="1:13" x14ac:dyDescent="0.3">
      <c r="A4" s="15"/>
      <c r="B4" s="15"/>
      <c r="C4" s="15"/>
      <c r="D4" s="15"/>
      <c r="E4" s="15"/>
      <c r="F4" s="15"/>
      <c r="G4" s="15"/>
      <c r="H4" s="15"/>
    </row>
    <row r="5" spans="1:13" x14ac:dyDescent="0.3">
      <c r="A5" s="15"/>
      <c r="B5" s="15"/>
      <c r="C5" s="15"/>
      <c r="D5" s="15"/>
      <c r="E5" s="15"/>
      <c r="F5" s="15"/>
      <c r="G5" s="15"/>
      <c r="H5" s="15"/>
    </row>
    <row r="6" spans="1:13" x14ac:dyDescent="0.3">
      <c r="A6" s="15"/>
      <c r="B6" s="15"/>
      <c r="C6" s="15"/>
      <c r="D6" s="15"/>
      <c r="E6" s="15"/>
      <c r="F6" s="15"/>
      <c r="G6" s="15"/>
      <c r="H6" s="15"/>
    </row>
    <row r="7" spans="1:13" x14ac:dyDescent="0.3">
      <c r="A7" s="15"/>
      <c r="B7" s="15"/>
      <c r="C7" s="15"/>
      <c r="D7" s="15"/>
      <c r="E7" s="15"/>
      <c r="F7" s="15"/>
      <c r="G7" s="15"/>
      <c r="H7" s="15"/>
    </row>
    <row r="8" spans="1:13" x14ac:dyDescent="0.3">
      <c r="A8" s="15"/>
      <c r="B8" s="15"/>
      <c r="C8" s="15"/>
      <c r="D8" s="15"/>
      <c r="E8" s="15"/>
      <c r="F8" s="15"/>
      <c r="G8" s="15"/>
      <c r="H8" s="15"/>
    </row>
    <row r="9" spans="1:13" x14ac:dyDescent="0.3">
      <c r="A9" s="15"/>
      <c r="B9" s="15"/>
      <c r="C9" s="15"/>
      <c r="D9" s="15"/>
      <c r="E9" s="15"/>
      <c r="F9" s="15"/>
      <c r="G9" s="15"/>
      <c r="H9" s="15"/>
    </row>
    <row r="10" spans="1:13" x14ac:dyDescent="0.3">
      <c r="A10" s="15"/>
      <c r="B10" s="15"/>
      <c r="C10" s="15"/>
      <c r="D10" s="15"/>
      <c r="E10" s="15"/>
      <c r="F10" s="15"/>
      <c r="G10" s="15"/>
      <c r="H10" s="15"/>
    </row>
    <row r="11" spans="1:13" x14ac:dyDescent="0.3">
      <c r="A11" s="15"/>
      <c r="B11" s="15"/>
      <c r="C11" s="15"/>
      <c r="D11" s="15"/>
      <c r="E11" s="15"/>
      <c r="F11" s="15"/>
      <c r="G11" s="15"/>
      <c r="H11" s="15"/>
    </row>
    <row r="12" spans="1:13" x14ac:dyDescent="0.3">
      <c r="A12" s="15"/>
      <c r="B12" s="15"/>
      <c r="C12" s="15"/>
      <c r="D12" s="15"/>
      <c r="E12" s="15"/>
      <c r="F12" s="15"/>
      <c r="G12" s="15"/>
      <c r="H12" s="15"/>
    </row>
    <row r="13" spans="1:13" x14ac:dyDescent="0.3">
      <c r="A13" s="15"/>
      <c r="B13" s="15"/>
      <c r="C13" s="15"/>
      <c r="D13" s="15"/>
      <c r="E13" s="15"/>
      <c r="F13" s="15"/>
      <c r="G13" s="15"/>
      <c r="H13" s="15"/>
    </row>
    <row r="14" spans="1:13" x14ac:dyDescent="0.3">
      <c r="A14" s="15"/>
      <c r="B14" s="15"/>
      <c r="C14" s="15"/>
      <c r="D14" s="15"/>
      <c r="E14" s="15"/>
      <c r="F14" s="15"/>
      <c r="G14" s="15"/>
      <c r="H14" s="15"/>
    </row>
    <row r="15" spans="1:13" x14ac:dyDescent="0.3">
      <c r="A15" s="15"/>
      <c r="B15" s="15"/>
      <c r="C15" s="15"/>
      <c r="D15" s="15"/>
      <c r="E15" s="15"/>
      <c r="F15" s="15"/>
      <c r="G15" s="15"/>
      <c r="H15" s="15"/>
    </row>
    <row r="16" spans="1:13" x14ac:dyDescent="0.3">
      <c r="I16" s="18"/>
      <c r="J16" s="18"/>
      <c r="K16" s="18"/>
      <c r="L16" s="18"/>
      <c r="M16" s="18"/>
    </row>
    <row r="17" spans="1:27" x14ac:dyDescent="0.3">
      <c r="I17" s="18"/>
      <c r="J17" s="18"/>
      <c r="K17" s="18"/>
      <c r="L17" s="18"/>
      <c r="M17" s="18"/>
    </row>
    <row r="18" spans="1:27" x14ac:dyDescent="0.3">
      <c r="B18" s="16" t="s">
        <v>38</v>
      </c>
      <c r="E18" s="16" t="s">
        <v>41</v>
      </c>
      <c r="X18" s="34" t="s">
        <v>52</v>
      </c>
    </row>
    <row r="20" spans="1:27" ht="43.2" customHeight="1" x14ac:dyDescent="0.3">
      <c r="A20" s="19" t="s">
        <v>37</v>
      </c>
      <c r="B20" s="20" t="s">
        <v>39</v>
      </c>
      <c r="C20" s="20" t="s">
        <v>40</v>
      </c>
      <c r="D20" s="110" t="s">
        <v>42</v>
      </c>
      <c r="E20" s="111"/>
      <c r="F20" s="112"/>
      <c r="G20" s="113" t="s">
        <v>46</v>
      </c>
      <c r="H20" s="114"/>
      <c r="I20" s="115"/>
      <c r="J20" s="35" t="s">
        <v>59</v>
      </c>
      <c r="K20" s="35" t="s">
        <v>60</v>
      </c>
      <c r="L20" s="35" t="s">
        <v>61</v>
      </c>
      <c r="M20" s="116" t="s">
        <v>62</v>
      </c>
      <c r="N20" s="117"/>
      <c r="X20" s="35" t="s">
        <v>53</v>
      </c>
      <c r="Y20" s="35" t="s">
        <v>54</v>
      </c>
      <c r="Z20" s="35" t="s">
        <v>56</v>
      </c>
      <c r="AA20" s="35" t="s">
        <v>55</v>
      </c>
    </row>
    <row r="21" spans="1:27" x14ac:dyDescent="0.3">
      <c r="A21" s="37">
        <v>0.87361752807211857</v>
      </c>
      <c r="B21" s="21" t="str">
        <f>IF(A21="","Пропуск","")</f>
        <v/>
      </c>
      <c r="C21" s="21" t="str">
        <f>IF(IFERROR(ABS(A21)*SIGN(A21),0)=0, "Пропуск", "")</f>
        <v/>
      </c>
      <c r="D21" s="21" t="str">
        <f>IF(AND(ISNUMBER($A21), OR($A21&gt;F$29, $A21&lt;F$30)),"Выброс","")</f>
        <v/>
      </c>
      <c r="E21" s="21">
        <v>4</v>
      </c>
      <c r="F21" s="25">
        <f>_xlfn.QUARTILE.INC(A21:A60,E21)</f>
        <v>15.450173527632581</v>
      </c>
      <c r="G21" s="21" t="str">
        <f t="shared" ref="G21:G60" si="0">IF(AND(ISNUMBER($A21), OR($A21&gt;I$29, $A21&lt;I$30)),"Выброс","")</f>
        <v/>
      </c>
      <c r="H21" s="27" t="s">
        <v>47</v>
      </c>
      <c r="I21" s="30">
        <v>0.3</v>
      </c>
      <c r="J21" s="38">
        <f>A21</f>
        <v>0.87361752807211857</v>
      </c>
      <c r="K21" s="37">
        <v>0.87361752807211857</v>
      </c>
      <c r="L21" s="42">
        <f>IF(OR(D21="Выброс",C21="Пропуск"),$F$23,A21)</f>
        <v>0.87361752807211857</v>
      </c>
      <c r="M21" s="47">
        <f>A21</f>
        <v>0.87361752807211857</v>
      </c>
      <c r="N21" s="48" t="str">
        <f>IF(AND(C21="", D21=""),"","NaN")</f>
        <v/>
      </c>
      <c r="X21" s="36">
        <f>$F$29</f>
        <v>8.0616007434697483</v>
      </c>
      <c r="Y21" s="36">
        <f>$F$30</f>
        <v>-2.2819575821950013</v>
      </c>
      <c r="Z21" s="36">
        <f>$I$29</f>
        <v>7.2086677409975213</v>
      </c>
      <c r="AA21" s="36">
        <f>$I$30</f>
        <v>-1.8810303921513571</v>
      </c>
    </row>
    <row r="22" spans="1:27" x14ac:dyDescent="0.3">
      <c r="A22" s="37">
        <v>0.40211979036867129</v>
      </c>
      <c r="B22" s="21" t="str">
        <f t="shared" ref="B22:B60" si="1">IF(A22="","Пропуск","")</f>
        <v/>
      </c>
      <c r="C22" s="21" t="str">
        <f t="shared" ref="C22:C60" si="2">IF(IFERROR(ABS(A22)*SIGN(A22),0)=0, "Пропуск", "")</f>
        <v/>
      </c>
      <c r="D22" s="21" t="str">
        <f t="shared" ref="D22:D26" si="3">IF(AND(ISNUMBER($A22), OR($A22&gt;F$29, $A22&lt;F$30)),"Выброс","")</f>
        <v/>
      </c>
      <c r="E22" s="21">
        <v>3</v>
      </c>
      <c r="F22" s="25">
        <f t="shared" ref="F22:F25" si="4">_xlfn.QUARTILE.INC(A22:A61,E22)</f>
        <v>4.1827663713454672</v>
      </c>
      <c r="G22" s="21" t="str">
        <f t="shared" si="0"/>
        <v/>
      </c>
      <c r="H22" s="28" t="s">
        <v>48</v>
      </c>
      <c r="I22" s="29">
        <f>_xlfn.STDEV.S(A21:A60)</f>
        <v>4.5448490665744394</v>
      </c>
      <c r="J22" s="38">
        <v>0.40211979036867129</v>
      </c>
      <c r="K22" s="37">
        <v>0.40211979036867129</v>
      </c>
      <c r="L22" s="42">
        <f>IF(OR(D22="Выброс",C22="Пропуск"),$F$23,A22)</f>
        <v>0.40211979036867129</v>
      </c>
      <c r="M22" s="49">
        <f t="shared" ref="M22:M60" si="5">A22</f>
        <v>0.40211979036867129</v>
      </c>
      <c r="N22" s="31" t="str">
        <f t="shared" ref="N22:N60" si="6">IF(AND(C22="", D22=""),"","NaN")</f>
        <v/>
      </c>
      <c r="X22" s="29">
        <f t="shared" ref="X22:X60" si="7">$F$29</f>
        <v>8.0616007434697483</v>
      </c>
      <c r="Y22" s="29">
        <f t="shared" ref="Y22:Y60" si="8">$F$30</f>
        <v>-2.2819575821950013</v>
      </c>
      <c r="Z22" s="29">
        <f t="shared" ref="Z22:Z60" si="9">$I$29</f>
        <v>7.2086677409975213</v>
      </c>
      <c r="AA22" s="29">
        <f t="shared" ref="AA22:AA60" si="10">$I$30</f>
        <v>-1.8810303921513571</v>
      </c>
    </row>
    <row r="23" spans="1:27" x14ac:dyDescent="0.3">
      <c r="A23" s="37">
        <v>0.90927860287996887</v>
      </c>
      <c r="B23" s="21" t="str">
        <f t="shared" si="1"/>
        <v/>
      </c>
      <c r="C23" s="21" t="str">
        <f t="shared" si="2"/>
        <v/>
      </c>
      <c r="D23" s="21" t="str">
        <f t="shared" si="3"/>
        <v/>
      </c>
      <c r="E23" s="21">
        <v>2</v>
      </c>
      <c r="F23" s="25">
        <f t="shared" si="4"/>
        <v>2.643820694211072</v>
      </c>
      <c r="G23" s="21" t="str">
        <f t="shared" si="0"/>
        <v/>
      </c>
      <c r="H23" s="28" t="s">
        <v>49</v>
      </c>
      <c r="I23" s="29">
        <f>TRIMMEAN(A21:A60, I21)</f>
        <v>2.6638186744230823</v>
      </c>
      <c r="J23" s="38">
        <v>0.90927860287996887</v>
      </c>
      <c r="K23" s="37">
        <v>0.90927860287996887</v>
      </c>
      <c r="L23" s="42">
        <f t="shared" ref="L23:L60" si="11">IF(OR(D23="Выброс",C23="Пропуск"),$F$23,A23)</f>
        <v>0.90927860287996887</v>
      </c>
      <c r="M23" s="49">
        <f t="shared" si="5"/>
        <v>0.90927860287996887</v>
      </c>
      <c r="N23" s="31" t="str">
        <f t="shared" si="6"/>
        <v/>
      </c>
      <c r="X23" s="29">
        <f t="shared" si="7"/>
        <v>8.0616007434697483</v>
      </c>
      <c r="Y23" s="29">
        <f t="shared" si="8"/>
        <v>-2.2819575821950013</v>
      </c>
      <c r="Z23" s="29">
        <f t="shared" si="9"/>
        <v>7.2086677409975213</v>
      </c>
      <c r="AA23" s="29">
        <f t="shared" si="10"/>
        <v>-1.8810303921513571</v>
      </c>
    </row>
    <row r="24" spans="1:27" x14ac:dyDescent="0.3">
      <c r="A24" s="37">
        <v>0.72729497677173083</v>
      </c>
      <c r="B24" s="21" t="str">
        <f t="shared" si="1"/>
        <v/>
      </c>
      <c r="C24" s="21" t="str">
        <f t="shared" si="2"/>
        <v/>
      </c>
      <c r="D24" s="21" t="str">
        <f t="shared" si="3"/>
        <v/>
      </c>
      <c r="E24" s="21">
        <v>1</v>
      </c>
      <c r="F24" s="25">
        <f t="shared" si="4"/>
        <v>1.5968767899292797</v>
      </c>
      <c r="G24" s="21" t="str">
        <f t="shared" si="0"/>
        <v/>
      </c>
      <c r="H24" s="31"/>
      <c r="I24" s="31"/>
      <c r="J24" s="38">
        <v>0.72729497677173083</v>
      </c>
      <c r="K24" s="37">
        <v>0.72729497677173083</v>
      </c>
      <c r="L24" s="42">
        <f t="shared" si="11"/>
        <v>0.72729497677173083</v>
      </c>
      <c r="M24" s="49">
        <f t="shared" si="5"/>
        <v>0.72729497677173083</v>
      </c>
      <c r="N24" s="31" t="str">
        <f t="shared" si="6"/>
        <v/>
      </c>
      <c r="X24" s="29">
        <f t="shared" si="7"/>
        <v>8.0616007434697483</v>
      </c>
      <c r="Y24" s="29">
        <f t="shared" si="8"/>
        <v>-2.2819575821950013</v>
      </c>
      <c r="Z24" s="29">
        <f t="shared" si="9"/>
        <v>7.2086677409975213</v>
      </c>
      <c r="AA24" s="29">
        <f t="shared" si="10"/>
        <v>-1.8810303921513571</v>
      </c>
    </row>
    <row r="25" spans="1:27" x14ac:dyDescent="0.3">
      <c r="A25" s="37">
        <v>10.312855016797672</v>
      </c>
      <c r="B25" s="21" t="str">
        <f t="shared" si="1"/>
        <v/>
      </c>
      <c r="C25" s="21" t="str">
        <f t="shared" si="2"/>
        <v/>
      </c>
      <c r="D25" s="21" t="str">
        <f t="shared" si="3"/>
        <v>Выброс</v>
      </c>
      <c r="E25" s="21">
        <v>0</v>
      </c>
      <c r="F25" s="25">
        <f t="shared" si="4"/>
        <v>-14.211382328721635</v>
      </c>
      <c r="G25" s="21" t="str">
        <f t="shared" si="0"/>
        <v>Выброс</v>
      </c>
      <c r="H25" s="31"/>
      <c r="I25" s="31"/>
      <c r="J25" s="38">
        <v>1.1175926106367795</v>
      </c>
      <c r="K25" s="37">
        <v>1.1175926106367795</v>
      </c>
      <c r="L25" s="42">
        <f t="shared" si="11"/>
        <v>2.643820694211072</v>
      </c>
      <c r="M25" s="49">
        <f t="shared" si="5"/>
        <v>10.312855016797672</v>
      </c>
      <c r="N25" s="31" t="str">
        <f t="shared" si="6"/>
        <v>NaN</v>
      </c>
      <c r="X25" s="29">
        <f t="shared" si="7"/>
        <v>8.0616007434697483</v>
      </c>
      <c r="Y25" s="29">
        <f t="shared" si="8"/>
        <v>-2.2819575821950013</v>
      </c>
      <c r="Z25" s="29">
        <f t="shared" si="9"/>
        <v>7.2086677409975213</v>
      </c>
      <c r="AA25" s="29">
        <f t="shared" si="10"/>
        <v>-1.8810303921513571</v>
      </c>
    </row>
    <row r="26" spans="1:27" x14ac:dyDescent="0.3">
      <c r="A26" s="37">
        <v>1.1175926106367795</v>
      </c>
      <c r="B26" s="21" t="str">
        <f t="shared" si="1"/>
        <v/>
      </c>
      <c r="C26" s="21" t="str">
        <f t="shared" si="2"/>
        <v/>
      </c>
      <c r="D26" s="21" t="str">
        <f t="shared" si="3"/>
        <v/>
      </c>
      <c r="E26" s="21"/>
      <c r="F26" s="21"/>
      <c r="G26" s="21" t="str">
        <f t="shared" si="0"/>
        <v/>
      </c>
      <c r="H26" s="29"/>
      <c r="I26" s="31"/>
      <c r="J26" s="38">
        <v>1.3711508532853576</v>
      </c>
      <c r="K26" s="37">
        <v>1.3711508532853576</v>
      </c>
      <c r="L26" s="42">
        <f t="shared" si="11"/>
        <v>1.1175926106367795</v>
      </c>
      <c r="M26" s="49">
        <f t="shared" si="5"/>
        <v>1.1175926106367795</v>
      </c>
      <c r="N26" s="31" t="str">
        <f t="shared" si="6"/>
        <v/>
      </c>
      <c r="X26" s="29">
        <f t="shared" si="7"/>
        <v>8.0616007434697483</v>
      </c>
      <c r="Y26" s="29">
        <f t="shared" si="8"/>
        <v>-2.2819575821950013</v>
      </c>
      <c r="Z26" s="29">
        <f t="shared" si="9"/>
        <v>7.2086677409975213</v>
      </c>
      <c r="AA26" s="29">
        <f t="shared" si="10"/>
        <v>-1.8810303921513571</v>
      </c>
    </row>
    <row r="27" spans="1:27" x14ac:dyDescent="0.3">
      <c r="A27" s="37">
        <v>1.3711508532853576</v>
      </c>
      <c r="B27" s="21" t="str">
        <f t="shared" si="1"/>
        <v/>
      </c>
      <c r="C27" s="21" t="str">
        <f t="shared" si="2"/>
        <v/>
      </c>
      <c r="D27" s="21" t="str">
        <f t="shared" ref="D27:D60" si="12">IF(AND(ISNUMBER(A27), OR(A27&gt;$F$29, A27&lt;$F$30)),"Выброс","")</f>
        <v/>
      </c>
      <c r="E27" s="21" t="s">
        <v>43</v>
      </c>
      <c r="F27" s="26">
        <f>F22-F24</f>
        <v>2.5858895814161875</v>
      </c>
      <c r="G27" s="21" t="str">
        <f t="shared" si="0"/>
        <v/>
      </c>
      <c r="H27" s="29"/>
      <c r="I27" s="31"/>
      <c r="J27" s="38">
        <v>1.0136136533418696</v>
      </c>
      <c r="K27" s="37">
        <v>1.0136136533418696</v>
      </c>
      <c r="L27" s="42">
        <f t="shared" si="11"/>
        <v>1.3711508532853576</v>
      </c>
      <c r="M27" s="49">
        <f t="shared" si="5"/>
        <v>1.3711508532853576</v>
      </c>
      <c r="N27" s="31" t="str">
        <f t="shared" si="6"/>
        <v/>
      </c>
      <c r="X27" s="29">
        <f t="shared" si="7"/>
        <v>8.0616007434697483</v>
      </c>
      <c r="Y27" s="29">
        <f t="shared" si="8"/>
        <v>-2.2819575821950013</v>
      </c>
      <c r="Z27" s="29">
        <f t="shared" si="9"/>
        <v>7.2086677409975213</v>
      </c>
      <c r="AA27" s="29">
        <f t="shared" si="10"/>
        <v>-1.8810303921513571</v>
      </c>
    </row>
    <row r="28" spans="1:27" x14ac:dyDescent="0.3">
      <c r="A28" s="37">
        <v>1.0136136533418696</v>
      </c>
      <c r="B28" s="21" t="str">
        <f t="shared" si="1"/>
        <v/>
      </c>
      <c r="C28" s="21" t="str">
        <f t="shared" si="2"/>
        <v/>
      </c>
      <c r="D28" s="21" t="str">
        <f t="shared" si="12"/>
        <v/>
      </c>
      <c r="E28" s="21"/>
      <c r="F28" s="21"/>
      <c r="G28" s="21" t="str">
        <f t="shared" si="0"/>
        <v/>
      </c>
      <c r="H28" s="29"/>
      <c r="I28" s="31"/>
      <c r="J28" s="38">
        <v>1.5982101462360836</v>
      </c>
      <c r="K28" s="37">
        <v>1.5982101462360836</v>
      </c>
      <c r="L28" s="42">
        <f t="shared" si="11"/>
        <v>1.0136136533418696</v>
      </c>
      <c r="M28" s="49">
        <f t="shared" si="5"/>
        <v>1.0136136533418696</v>
      </c>
      <c r="N28" s="31" t="str">
        <f t="shared" si="6"/>
        <v/>
      </c>
      <c r="X28" s="29">
        <f t="shared" si="7"/>
        <v>8.0616007434697483</v>
      </c>
      <c r="Y28" s="29">
        <f t="shared" si="8"/>
        <v>-2.2819575821950013</v>
      </c>
      <c r="Z28" s="29">
        <f t="shared" si="9"/>
        <v>7.2086677409975213</v>
      </c>
      <c r="AA28" s="29">
        <f t="shared" si="10"/>
        <v>-1.8810303921513571</v>
      </c>
    </row>
    <row r="29" spans="1:27" x14ac:dyDescent="0.3">
      <c r="A29" s="37">
        <v>1.5982101462360836</v>
      </c>
      <c r="B29" s="21" t="str">
        <f t="shared" si="1"/>
        <v/>
      </c>
      <c r="C29" s="21" t="str">
        <f t="shared" si="2"/>
        <v/>
      </c>
      <c r="D29" s="21" t="str">
        <f t="shared" si="12"/>
        <v/>
      </c>
      <c r="E29" s="21" t="s">
        <v>45</v>
      </c>
      <c r="F29" s="26">
        <f>F22+1.5*F27</f>
        <v>8.0616007434697483</v>
      </c>
      <c r="G29" s="21" t="str">
        <f t="shared" si="0"/>
        <v/>
      </c>
      <c r="H29" s="28" t="s">
        <v>50</v>
      </c>
      <c r="I29" s="29">
        <f>I23+I22</f>
        <v>7.2086677409975213</v>
      </c>
      <c r="J29" s="38">
        <v>1.4491870129640976</v>
      </c>
      <c r="K29" s="37">
        <v>1.4491870129640976</v>
      </c>
      <c r="L29" s="42">
        <f t="shared" si="11"/>
        <v>1.5982101462360836</v>
      </c>
      <c r="M29" s="49">
        <f t="shared" si="5"/>
        <v>1.5982101462360836</v>
      </c>
      <c r="N29" s="31" t="str">
        <f t="shared" si="6"/>
        <v/>
      </c>
      <c r="X29" s="29">
        <f t="shared" si="7"/>
        <v>8.0616007434697483</v>
      </c>
      <c r="Y29" s="29">
        <f t="shared" si="8"/>
        <v>-2.2819575821950013</v>
      </c>
      <c r="Z29" s="29">
        <f t="shared" si="9"/>
        <v>7.2086677409975213</v>
      </c>
      <c r="AA29" s="29">
        <f t="shared" si="10"/>
        <v>-1.8810303921513571</v>
      </c>
    </row>
    <row r="30" spans="1:27" x14ac:dyDescent="0.3">
      <c r="A30" s="37">
        <v>1.4491870129640976</v>
      </c>
      <c r="B30" s="21" t="str">
        <f t="shared" si="1"/>
        <v/>
      </c>
      <c r="C30" s="21" t="str">
        <f t="shared" si="2"/>
        <v/>
      </c>
      <c r="D30" s="21" t="str">
        <f t="shared" si="12"/>
        <v/>
      </c>
      <c r="E30" s="23" t="s">
        <v>44</v>
      </c>
      <c r="F30" s="26">
        <f>F24-1.5*F27</f>
        <v>-2.2819575821950013</v>
      </c>
      <c r="G30" s="21" t="str">
        <f t="shared" si="0"/>
        <v/>
      </c>
      <c r="H30" s="28" t="s">
        <v>51</v>
      </c>
      <c r="I30" s="29">
        <f>I23-I22</f>
        <v>-1.8810303921513571</v>
      </c>
      <c r="J30" s="38">
        <v>1.5928767210088679</v>
      </c>
      <c r="K30" s="37">
        <v>1.5928767210088679</v>
      </c>
      <c r="L30" s="42">
        <f t="shared" si="11"/>
        <v>1.4491870129640976</v>
      </c>
      <c r="M30" s="49">
        <f t="shared" si="5"/>
        <v>1.4491870129640976</v>
      </c>
      <c r="N30" s="31" t="str">
        <f t="shared" si="6"/>
        <v/>
      </c>
      <c r="X30" s="29">
        <f t="shared" si="7"/>
        <v>8.0616007434697483</v>
      </c>
      <c r="Y30" s="29">
        <f t="shared" si="8"/>
        <v>-2.2819575821950013</v>
      </c>
      <c r="Z30" s="29">
        <f t="shared" si="9"/>
        <v>7.2086677409975213</v>
      </c>
      <c r="AA30" s="29">
        <f t="shared" si="10"/>
        <v>-1.8810303921513571</v>
      </c>
    </row>
    <row r="31" spans="1:27" x14ac:dyDescent="0.3">
      <c r="A31" s="37">
        <v>1.5928767210088679</v>
      </c>
      <c r="B31" s="21" t="str">
        <f t="shared" si="1"/>
        <v/>
      </c>
      <c r="C31" s="21" t="str">
        <f t="shared" si="2"/>
        <v/>
      </c>
      <c r="D31" s="21" t="str">
        <f t="shared" si="12"/>
        <v/>
      </c>
      <c r="E31" s="24"/>
      <c r="F31" s="21"/>
      <c r="G31" s="21" t="str">
        <f t="shared" si="0"/>
        <v/>
      </c>
      <c r="H31" s="29"/>
      <c r="I31" s="31"/>
      <c r="J31" s="38">
        <v>2.0205701774122398</v>
      </c>
      <c r="K31" s="37">
        <v>2.0205701774122398</v>
      </c>
      <c r="L31" s="42">
        <f t="shared" si="11"/>
        <v>1.5928767210088679</v>
      </c>
      <c r="M31" s="49">
        <f t="shared" si="5"/>
        <v>1.5928767210088679</v>
      </c>
      <c r="N31" s="31" t="str">
        <f t="shared" si="6"/>
        <v/>
      </c>
      <c r="X31" s="29">
        <f t="shared" si="7"/>
        <v>8.0616007434697483</v>
      </c>
      <c r="Y31" s="29">
        <f t="shared" si="8"/>
        <v>-2.2819575821950013</v>
      </c>
      <c r="Z31" s="29">
        <f t="shared" si="9"/>
        <v>7.2086677409975213</v>
      </c>
      <c r="AA31" s="29">
        <f t="shared" si="10"/>
        <v>-1.8810303921513571</v>
      </c>
    </row>
    <row r="32" spans="1:27" x14ac:dyDescent="0.3">
      <c r="A32" s="37">
        <v>-14.211382328721635</v>
      </c>
      <c r="B32" s="21" t="str">
        <f t="shared" si="1"/>
        <v/>
      </c>
      <c r="C32" s="21" t="str">
        <f t="shared" si="2"/>
        <v/>
      </c>
      <c r="D32" s="21" t="str">
        <f t="shared" si="12"/>
        <v>Выброс</v>
      </c>
      <c r="E32" s="21"/>
      <c r="F32" s="21"/>
      <c r="G32" s="21" t="str">
        <f t="shared" si="0"/>
        <v>Выброс</v>
      </c>
      <c r="H32" s="29"/>
      <c r="I32" s="31"/>
      <c r="J32" s="38">
        <v>2.3579715339680964</v>
      </c>
      <c r="K32" s="37">
        <v>2.3579715339680964</v>
      </c>
      <c r="L32" s="42">
        <f t="shared" si="11"/>
        <v>2.643820694211072</v>
      </c>
      <c r="M32" s="49">
        <f t="shared" si="5"/>
        <v>-14.211382328721635</v>
      </c>
      <c r="N32" s="31" t="str">
        <f t="shared" si="6"/>
        <v>NaN</v>
      </c>
      <c r="X32" s="29">
        <f t="shared" si="7"/>
        <v>8.0616007434697483</v>
      </c>
      <c r="Y32" s="29">
        <f t="shared" si="8"/>
        <v>-2.2819575821950013</v>
      </c>
      <c r="Z32" s="29">
        <f t="shared" si="9"/>
        <v>7.2086677409975213</v>
      </c>
      <c r="AA32" s="29">
        <f t="shared" si="10"/>
        <v>-1.8810303921513571</v>
      </c>
    </row>
    <row r="33" spans="1:27" x14ac:dyDescent="0.3">
      <c r="A33" s="37">
        <v>2.0205701774122398</v>
      </c>
      <c r="B33" s="21" t="str">
        <f t="shared" si="1"/>
        <v/>
      </c>
      <c r="C33" s="21" t="str">
        <f t="shared" si="2"/>
        <v/>
      </c>
      <c r="D33" s="21" t="str">
        <f t="shared" si="12"/>
        <v/>
      </c>
      <c r="E33" s="21"/>
      <c r="F33" s="21"/>
      <c r="G33" s="21" t="str">
        <f t="shared" si="0"/>
        <v/>
      </c>
      <c r="H33" s="29"/>
      <c r="I33" s="31"/>
      <c r="J33" s="38">
        <v>2.0328092987653474</v>
      </c>
      <c r="K33" s="37">
        <v>2.0328092987653474</v>
      </c>
      <c r="L33" s="42">
        <f t="shared" si="11"/>
        <v>2.0205701774122398</v>
      </c>
      <c r="M33" s="49">
        <f t="shared" si="5"/>
        <v>2.0205701774122398</v>
      </c>
      <c r="N33" s="31" t="str">
        <f t="shared" si="6"/>
        <v/>
      </c>
      <c r="X33" s="29">
        <f t="shared" si="7"/>
        <v>8.0616007434697483</v>
      </c>
      <c r="Y33" s="29">
        <f t="shared" si="8"/>
        <v>-2.2819575821950013</v>
      </c>
      <c r="Z33" s="29">
        <f t="shared" si="9"/>
        <v>7.2086677409975213</v>
      </c>
      <c r="AA33" s="29">
        <f t="shared" si="10"/>
        <v>-1.8810303921513571</v>
      </c>
    </row>
    <row r="34" spans="1:27" x14ac:dyDescent="0.3">
      <c r="A34" s="37">
        <v>2.3579715339680964</v>
      </c>
      <c r="B34" s="21" t="str">
        <f t="shared" si="1"/>
        <v/>
      </c>
      <c r="C34" s="21" t="str">
        <f t="shared" si="2"/>
        <v/>
      </c>
      <c r="D34" s="21" t="str">
        <f t="shared" si="12"/>
        <v/>
      </c>
      <c r="E34" s="21"/>
      <c r="F34" s="21"/>
      <c r="G34" s="21" t="str">
        <f t="shared" si="0"/>
        <v/>
      </c>
      <c r="H34" s="29"/>
      <c r="I34" s="31"/>
      <c r="J34" s="38">
        <v>2.643820694211072</v>
      </c>
      <c r="K34" s="37">
        <v>2.643820694211072</v>
      </c>
      <c r="L34" s="42">
        <f t="shared" si="11"/>
        <v>2.3579715339680964</v>
      </c>
      <c r="M34" s="49">
        <f t="shared" si="5"/>
        <v>2.3579715339680964</v>
      </c>
      <c r="N34" s="31" t="str">
        <f t="shared" si="6"/>
        <v/>
      </c>
      <c r="X34" s="29">
        <f t="shared" si="7"/>
        <v>8.0616007434697483</v>
      </c>
      <c r="Y34" s="29">
        <f t="shared" si="8"/>
        <v>-2.2819575821950013</v>
      </c>
      <c r="Z34" s="29">
        <f t="shared" si="9"/>
        <v>7.2086677409975213</v>
      </c>
      <c r="AA34" s="29">
        <f t="shared" si="10"/>
        <v>-1.8810303921513571</v>
      </c>
    </row>
    <row r="35" spans="1:27" x14ac:dyDescent="0.3">
      <c r="A35" s="37">
        <v>2.0328092987653474</v>
      </c>
      <c r="B35" s="21" t="str">
        <f t="shared" si="1"/>
        <v/>
      </c>
      <c r="C35" s="21" t="str">
        <f t="shared" si="2"/>
        <v/>
      </c>
      <c r="D35" s="21" t="str">
        <f t="shared" si="12"/>
        <v/>
      </c>
      <c r="E35" s="21"/>
      <c r="F35" s="21"/>
      <c r="G35" s="21" t="str">
        <f t="shared" si="0"/>
        <v/>
      </c>
      <c r="H35" s="29"/>
      <c r="I35" s="31"/>
      <c r="J35" s="38">
        <v>2.5377748436351726</v>
      </c>
      <c r="K35" s="37">
        <v>2.5377748436351726</v>
      </c>
      <c r="L35" s="42">
        <f t="shared" si="11"/>
        <v>2.0328092987653474</v>
      </c>
      <c r="M35" s="49">
        <f t="shared" si="5"/>
        <v>2.0328092987653474</v>
      </c>
      <c r="N35" s="31" t="str">
        <f t="shared" si="6"/>
        <v/>
      </c>
      <c r="X35" s="29">
        <f t="shared" si="7"/>
        <v>8.0616007434697483</v>
      </c>
      <c r="Y35" s="29">
        <f t="shared" si="8"/>
        <v>-2.2819575821950013</v>
      </c>
      <c r="Z35" s="29">
        <f t="shared" si="9"/>
        <v>7.2086677409975213</v>
      </c>
      <c r="AA35" s="29">
        <f t="shared" si="10"/>
        <v>-1.8810303921513571</v>
      </c>
    </row>
    <row r="36" spans="1:27" x14ac:dyDescent="0.3">
      <c r="A36" s="37">
        <v>2.643820694211072</v>
      </c>
      <c r="B36" s="21" t="str">
        <f t="shared" si="1"/>
        <v/>
      </c>
      <c r="C36" s="21" t="str">
        <f t="shared" si="2"/>
        <v/>
      </c>
      <c r="D36" s="21" t="str">
        <f t="shared" si="12"/>
        <v/>
      </c>
      <c r="E36" s="21"/>
      <c r="F36" s="21"/>
      <c r="G36" s="21" t="str">
        <f t="shared" si="0"/>
        <v/>
      </c>
      <c r="H36" s="29"/>
      <c r="I36" s="31"/>
      <c r="J36" s="38">
        <v>2.4873960039116554</v>
      </c>
      <c r="K36" s="37">
        <v>2.4873960039116554</v>
      </c>
      <c r="L36" s="42">
        <f t="shared" si="11"/>
        <v>2.643820694211072</v>
      </c>
      <c r="M36" s="49">
        <f t="shared" si="5"/>
        <v>2.643820694211072</v>
      </c>
      <c r="N36" s="31" t="str">
        <f t="shared" si="6"/>
        <v/>
      </c>
      <c r="X36" s="29">
        <f t="shared" si="7"/>
        <v>8.0616007434697483</v>
      </c>
      <c r="Y36" s="29">
        <f t="shared" si="8"/>
        <v>-2.2819575821950013</v>
      </c>
      <c r="Z36" s="29">
        <f t="shared" si="9"/>
        <v>7.2086677409975213</v>
      </c>
      <c r="AA36" s="29">
        <f t="shared" si="10"/>
        <v>-1.8810303921513571</v>
      </c>
    </row>
    <row r="37" spans="1:27" x14ac:dyDescent="0.3">
      <c r="A37" s="37">
        <v>2.5377748436351726</v>
      </c>
      <c r="B37" s="21" t="str">
        <f t="shared" si="1"/>
        <v/>
      </c>
      <c r="C37" s="21" t="str">
        <f t="shared" si="2"/>
        <v/>
      </c>
      <c r="D37" s="21" t="str">
        <f t="shared" si="12"/>
        <v/>
      </c>
      <c r="E37" s="21"/>
      <c r="F37" s="21"/>
      <c r="G37" s="21" t="str">
        <f t="shared" si="0"/>
        <v/>
      </c>
      <c r="H37" s="29"/>
      <c r="I37" s="31"/>
      <c r="J37" s="38">
        <v>2.6857098715097192</v>
      </c>
      <c r="K37" s="37">
        <v>2.6857098715097192</v>
      </c>
      <c r="L37" s="42">
        <f t="shared" si="11"/>
        <v>2.5377748436351726</v>
      </c>
      <c r="M37" s="49">
        <f t="shared" si="5"/>
        <v>2.5377748436351726</v>
      </c>
      <c r="N37" s="31" t="str">
        <f t="shared" si="6"/>
        <v/>
      </c>
      <c r="X37" s="29">
        <f t="shared" si="7"/>
        <v>8.0616007434697483</v>
      </c>
      <c r="Y37" s="29">
        <f t="shared" si="8"/>
        <v>-2.2819575821950013</v>
      </c>
      <c r="Z37" s="29">
        <f t="shared" si="9"/>
        <v>7.2086677409975213</v>
      </c>
      <c r="AA37" s="29">
        <f t="shared" si="10"/>
        <v>-1.8810303921513571</v>
      </c>
    </row>
    <row r="38" spans="1:27" x14ac:dyDescent="0.3">
      <c r="A38" s="37">
        <v>2.4873960039116554</v>
      </c>
      <c r="B38" s="21" t="str">
        <f t="shared" si="1"/>
        <v/>
      </c>
      <c r="C38" s="21" t="str">
        <f t="shared" si="2"/>
        <v/>
      </c>
      <c r="D38" s="21" t="str">
        <f t="shared" si="12"/>
        <v/>
      </c>
      <c r="E38" s="21"/>
      <c r="F38" s="21"/>
      <c r="G38" s="21" t="str">
        <f t="shared" si="0"/>
        <v/>
      </c>
      <c r="H38" s="29"/>
      <c r="I38" s="31"/>
      <c r="J38" s="38">
        <v>2.47375194253119</v>
      </c>
      <c r="K38" s="37">
        <v>2.47375194253119</v>
      </c>
      <c r="L38" s="42">
        <f t="shared" si="11"/>
        <v>2.4873960039116554</v>
      </c>
      <c r="M38" s="49">
        <f t="shared" si="5"/>
        <v>2.4873960039116554</v>
      </c>
      <c r="N38" s="31" t="str">
        <f t="shared" si="6"/>
        <v/>
      </c>
      <c r="X38" s="29">
        <f t="shared" si="7"/>
        <v>8.0616007434697483</v>
      </c>
      <c r="Y38" s="29">
        <f t="shared" si="8"/>
        <v>-2.2819575821950013</v>
      </c>
      <c r="Z38" s="29">
        <f t="shared" si="9"/>
        <v>7.2086677409975213</v>
      </c>
      <c r="AA38" s="29">
        <f t="shared" si="10"/>
        <v>-1.8810303921513571</v>
      </c>
    </row>
    <row r="39" spans="1:27" x14ac:dyDescent="0.3">
      <c r="A39" s="37">
        <v>2.6857098715097192</v>
      </c>
      <c r="B39" s="21" t="str">
        <f t="shared" si="1"/>
        <v/>
      </c>
      <c r="C39" s="21" t="str">
        <f t="shared" si="2"/>
        <v/>
      </c>
      <c r="D39" s="21" t="str">
        <f t="shared" si="12"/>
        <v/>
      </c>
      <c r="E39" s="21"/>
      <c r="F39" s="21"/>
      <c r="G39" s="21" t="str">
        <f t="shared" si="0"/>
        <v/>
      </c>
      <c r="H39" s="29"/>
      <c r="I39" s="31"/>
      <c r="J39" s="38">
        <v>3.2092347044584488</v>
      </c>
      <c r="K39" s="66">
        <v>2.9623775829999999</v>
      </c>
      <c r="L39" s="42">
        <f t="shared" si="11"/>
        <v>2.6857098715097192</v>
      </c>
      <c r="M39" s="49">
        <f t="shared" si="5"/>
        <v>2.6857098715097192</v>
      </c>
      <c r="N39" s="31" t="str">
        <f t="shared" si="6"/>
        <v/>
      </c>
      <c r="X39" s="29">
        <f t="shared" si="7"/>
        <v>8.0616007434697483</v>
      </c>
      <c r="Y39" s="29">
        <f t="shared" si="8"/>
        <v>-2.2819575821950013</v>
      </c>
      <c r="Z39" s="29">
        <f t="shared" si="9"/>
        <v>7.2086677409975213</v>
      </c>
      <c r="AA39" s="29">
        <f t="shared" si="10"/>
        <v>-1.8810303921513571</v>
      </c>
    </row>
    <row r="40" spans="1:27" x14ac:dyDescent="0.3">
      <c r="A40" s="37">
        <v>-9.3684125053675338</v>
      </c>
      <c r="B40" s="21" t="str">
        <f t="shared" si="1"/>
        <v/>
      </c>
      <c r="C40" s="21" t="str">
        <f t="shared" si="2"/>
        <v/>
      </c>
      <c r="D40" s="21" t="str">
        <f t="shared" si="12"/>
        <v>Выброс</v>
      </c>
      <c r="E40" s="21"/>
      <c r="F40" s="21"/>
      <c r="G40" s="21" t="str">
        <f t="shared" si="0"/>
        <v>Выброс</v>
      </c>
      <c r="H40" s="29"/>
      <c r="I40" s="31"/>
      <c r="J40" s="38">
        <v>3.432108395821805</v>
      </c>
      <c r="K40" s="39">
        <v>3.2423155110000001</v>
      </c>
      <c r="L40" s="42">
        <f t="shared" si="11"/>
        <v>2.643820694211072</v>
      </c>
      <c r="M40" s="49">
        <f t="shared" si="5"/>
        <v>-9.3684125053675338</v>
      </c>
      <c r="N40" s="31" t="str">
        <f t="shared" si="6"/>
        <v>NaN</v>
      </c>
      <c r="X40" s="29">
        <f t="shared" si="7"/>
        <v>8.0616007434697483</v>
      </c>
      <c r="Y40" s="29">
        <f t="shared" si="8"/>
        <v>-2.2819575821950013</v>
      </c>
      <c r="Z40" s="29">
        <f t="shared" si="9"/>
        <v>7.2086677409975213</v>
      </c>
      <c r="AA40" s="29">
        <f t="shared" si="10"/>
        <v>-1.8810303921513571</v>
      </c>
    </row>
    <row r="41" spans="1:27" x14ac:dyDescent="0.3">
      <c r="A41" s="37">
        <v>2.47375194253119</v>
      </c>
      <c r="B41" s="21" t="str">
        <f t="shared" si="1"/>
        <v/>
      </c>
      <c r="C41" s="21" t="str">
        <f t="shared" si="2"/>
        <v/>
      </c>
      <c r="D41" s="21" t="str">
        <f t="shared" si="12"/>
        <v/>
      </c>
      <c r="E41" s="21"/>
      <c r="F41" s="21"/>
      <c r="G41" s="21" t="str">
        <f t="shared" si="0"/>
        <v/>
      </c>
      <c r="H41" s="29"/>
      <c r="I41" s="31"/>
      <c r="J41" s="38">
        <v>3.2991608533170282</v>
      </c>
      <c r="K41" s="39">
        <v>3.9732224089999999</v>
      </c>
      <c r="L41" s="42">
        <f t="shared" si="11"/>
        <v>2.47375194253119</v>
      </c>
      <c r="M41" s="49">
        <f t="shared" si="5"/>
        <v>2.47375194253119</v>
      </c>
      <c r="N41" s="31" t="str">
        <f t="shared" si="6"/>
        <v/>
      </c>
      <c r="X41" s="29">
        <f t="shared" si="7"/>
        <v>8.0616007434697483</v>
      </c>
      <c r="Y41" s="29">
        <f t="shared" si="8"/>
        <v>-2.2819575821950013</v>
      </c>
      <c r="Z41" s="29">
        <f t="shared" si="9"/>
        <v>7.2086677409975213</v>
      </c>
      <c r="AA41" s="29">
        <f t="shared" si="10"/>
        <v>-1.8810303921513571</v>
      </c>
    </row>
    <row r="42" spans="1:27" x14ac:dyDescent="0.3">
      <c r="A42" s="37"/>
      <c r="B42" s="21" t="str">
        <f t="shared" si="1"/>
        <v>Пропуск</v>
      </c>
      <c r="C42" s="21" t="str">
        <f t="shared" si="2"/>
        <v>Пропуск</v>
      </c>
      <c r="D42" s="21" t="str">
        <f t="shared" si="12"/>
        <v/>
      </c>
      <c r="E42" s="21"/>
      <c r="F42" s="21"/>
      <c r="G42" s="21" t="str">
        <f t="shared" si="0"/>
        <v/>
      </c>
      <c r="H42" s="29"/>
      <c r="I42" s="31"/>
      <c r="J42" s="38">
        <v>3.4850054162477244</v>
      </c>
      <c r="K42" s="37">
        <v>3.2092347044584488</v>
      </c>
      <c r="L42" s="42">
        <f t="shared" si="11"/>
        <v>2.643820694211072</v>
      </c>
      <c r="M42" s="49">
        <f t="shared" si="5"/>
        <v>0</v>
      </c>
      <c r="N42" s="31" t="str">
        <f t="shared" si="6"/>
        <v>NaN</v>
      </c>
      <c r="X42" s="29">
        <f t="shared" si="7"/>
        <v>8.0616007434697483</v>
      </c>
      <c r="Y42" s="29">
        <f t="shared" si="8"/>
        <v>-2.2819575821950013</v>
      </c>
      <c r="Z42" s="29">
        <f t="shared" si="9"/>
        <v>7.2086677409975213</v>
      </c>
      <c r="AA42" s="29">
        <f t="shared" si="10"/>
        <v>-1.8810303921513571</v>
      </c>
    </row>
    <row r="43" spans="1:27" x14ac:dyDescent="0.3">
      <c r="A43" s="37"/>
      <c r="B43" s="21" t="str">
        <f t="shared" si="1"/>
        <v>Пропуск</v>
      </c>
      <c r="C43" s="21" t="str">
        <f t="shared" si="2"/>
        <v>Пропуск</v>
      </c>
      <c r="D43" s="21" t="str">
        <f t="shared" si="12"/>
        <v/>
      </c>
      <c r="E43" s="21"/>
      <c r="F43" s="21"/>
      <c r="G43" s="21" t="str">
        <f t="shared" si="0"/>
        <v/>
      </c>
      <c r="H43" s="29"/>
      <c r="I43" s="31"/>
      <c r="J43" s="38">
        <v>4.1719687689799052</v>
      </c>
      <c r="K43" s="37">
        <v>3.432108395821805</v>
      </c>
      <c r="L43" s="42">
        <f t="shared" si="11"/>
        <v>2.643820694211072</v>
      </c>
      <c r="M43" s="49">
        <f t="shared" si="5"/>
        <v>0</v>
      </c>
      <c r="N43" s="31" t="str">
        <f t="shared" si="6"/>
        <v>NaN</v>
      </c>
      <c r="X43" s="29">
        <f t="shared" si="7"/>
        <v>8.0616007434697483</v>
      </c>
      <c r="Y43" s="29">
        <f t="shared" si="8"/>
        <v>-2.2819575821950013</v>
      </c>
      <c r="Z43" s="29">
        <f t="shared" si="9"/>
        <v>7.2086677409975213</v>
      </c>
      <c r="AA43" s="29">
        <f t="shared" si="10"/>
        <v>-1.8810303921513571</v>
      </c>
    </row>
    <row r="44" spans="1:27" x14ac:dyDescent="0.3">
      <c r="A44" s="39" t="s">
        <v>34</v>
      </c>
      <c r="B44" s="21" t="str">
        <f t="shared" si="1"/>
        <v/>
      </c>
      <c r="C44" s="21" t="str">
        <f t="shared" si="2"/>
        <v>Пропуск</v>
      </c>
      <c r="D44" s="21" t="str">
        <f t="shared" si="12"/>
        <v/>
      </c>
      <c r="E44" s="21"/>
      <c r="F44" s="21"/>
      <c r="G44" s="21" t="str">
        <f t="shared" si="0"/>
        <v/>
      </c>
      <c r="H44" s="29"/>
      <c r="I44" s="31"/>
      <c r="J44" s="38">
        <v>3.5769846944008137</v>
      </c>
      <c r="K44" s="37">
        <v>3.2991608533170282</v>
      </c>
      <c r="L44" s="42">
        <f t="shared" si="11"/>
        <v>2.643820694211072</v>
      </c>
      <c r="M44" s="49" t="str">
        <f t="shared" si="5"/>
        <v> 2.962377583</v>
      </c>
      <c r="N44" s="31" t="str">
        <f t="shared" si="6"/>
        <v>NaN</v>
      </c>
      <c r="X44" s="29">
        <f t="shared" si="7"/>
        <v>8.0616007434697483</v>
      </c>
      <c r="Y44" s="29">
        <f t="shared" si="8"/>
        <v>-2.2819575821950013</v>
      </c>
      <c r="Z44" s="29">
        <f t="shared" si="9"/>
        <v>7.2086677409975213</v>
      </c>
      <c r="AA44" s="29">
        <f t="shared" si="10"/>
        <v>-1.8810303921513571</v>
      </c>
    </row>
    <row r="45" spans="1:27" x14ac:dyDescent="0.3">
      <c r="A45" s="39" t="s">
        <v>35</v>
      </c>
      <c r="B45" s="21" t="str">
        <f t="shared" si="1"/>
        <v/>
      </c>
      <c r="C45" s="21" t="str">
        <f t="shared" si="2"/>
        <v>Пропуск</v>
      </c>
      <c r="D45" s="21" t="str">
        <f t="shared" si="12"/>
        <v/>
      </c>
      <c r="E45" s="21"/>
      <c r="F45" s="21"/>
      <c r="G45" s="21" t="str">
        <f t="shared" si="0"/>
        <v/>
      </c>
      <c r="H45" s="29"/>
      <c r="I45" s="31"/>
      <c r="J45" s="38">
        <v>4.4499099755795255</v>
      </c>
      <c r="K45" s="37">
        <v>3.4850054162477244</v>
      </c>
      <c r="L45" s="42">
        <f t="shared" si="11"/>
        <v>2.643820694211072</v>
      </c>
      <c r="M45" s="49" t="str">
        <f t="shared" si="5"/>
        <v> 3.242315511</v>
      </c>
      <c r="N45" s="31" t="str">
        <f t="shared" si="6"/>
        <v>NaN</v>
      </c>
      <c r="X45" s="29">
        <f t="shared" si="7"/>
        <v>8.0616007434697483</v>
      </c>
      <c r="Y45" s="29">
        <f t="shared" si="8"/>
        <v>-2.2819575821950013</v>
      </c>
      <c r="Z45" s="29">
        <f t="shared" si="9"/>
        <v>7.2086677409975213</v>
      </c>
      <c r="AA45" s="29">
        <f t="shared" si="10"/>
        <v>-1.8810303921513571</v>
      </c>
    </row>
    <row r="46" spans="1:27" x14ac:dyDescent="0.3">
      <c r="A46" s="39" t="s">
        <v>36</v>
      </c>
      <c r="B46" s="21" t="str">
        <f t="shared" si="1"/>
        <v/>
      </c>
      <c r="C46" s="21" t="str">
        <f t="shared" si="2"/>
        <v>Пропуск</v>
      </c>
      <c r="D46" s="21" t="str">
        <f t="shared" si="12"/>
        <v/>
      </c>
      <c r="E46" s="21"/>
      <c r="F46" s="21"/>
      <c r="G46" s="21" t="str">
        <f t="shared" si="0"/>
        <v/>
      </c>
      <c r="H46" s="29"/>
      <c r="I46" s="31"/>
      <c r="J46" s="38">
        <v>4.3779373866296805</v>
      </c>
      <c r="K46" s="37">
        <v>4.1719687689799052</v>
      </c>
      <c r="L46" s="42">
        <f t="shared" si="11"/>
        <v>2.643820694211072</v>
      </c>
      <c r="M46" s="49" t="str">
        <f t="shared" si="5"/>
        <v> 3.973222409</v>
      </c>
      <c r="N46" s="31" t="str">
        <f t="shared" si="6"/>
        <v>NaN</v>
      </c>
      <c r="X46" s="29">
        <f t="shared" si="7"/>
        <v>8.0616007434697483</v>
      </c>
      <c r="Y46" s="29">
        <f t="shared" si="8"/>
        <v>-2.2819575821950013</v>
      </c>
      <c r="Z46" s="29">
        <f t="shared" si="9"/>
        <v>7.2086677409975213</v>
      </c>
      <c r="AA46" s="29">
        <f t="shared" si="10"/>
        <v>-1.8810303921513571</v>
      </c>
    </row>
    <row r="47" spans="1:27" x14ac:dyDescent="0.3">
      <c r="A47" s="37">
        <v>15.450173527632581</v>
      </c>
      <c r="B47" s="21" t="str">
        <f t="shared" si="1"/>
        <v/>
      </c>
      <c r="C47" s="21" t="str">
        <f t="shared" si="2"/>
        <v/>
      </c>
      <c r="D47" s="21" t="str">
        <f t="shared" si="12"/>
        <v>Выброс</v>
      </c>
      <c r="E47" s="21"/>
      <c r="F47" s="21"/>
      <c r="G47" s="21" t="str">
        <f t="shared" si="0"/>
        <v>Выброс</v>
      </c>
      <c r="H47" s="29"/>
      <c r="I47" s="31"/>
      <c r="J47" s="38">
        <v>4.1863655721339885</v>
      </c>
      <c r="K47" s="37">
        <v>3.5769846944008137</v>
      </c>
      <c r="L47" s="42">
        <f t="shared" si="11"/>
        <v>2.643820694211072</v>
      </c>
      <c r="M47" s="49">
        <f t="shared" si="5"/>
        <v>15.450173527632581</v>
      </c>
      <c r="N47" s="31" t="str">
        <f t="shared" si="6"/>
        <v>NaN</v>
      </c>
      <c r="X47" s="29">
        <f t="shared" si="7"/>
        <v>8.0616007434697483</v>
      </c>
      <c r="Y47" s="29">
        <f t="shared" si="8"/>
        <v>-2.2819575821950013</v>
      </c>
      <c r="Z47" s="29">
        <f t="shared" si="9"/>
        <v>7.2086677409975213</v>
      </c>
      <c r="AA47" s="29">
        <f t="shared" si="10"/>
        <v>-1.8810303921513571</v>
      </c>
    </row>
    <row r="48" spans="1:27" x14ac:dyDescent="0.3">
      <c r="A48" s="37">
        <v>3.2092347044584488</v>
      </c>
      <c r="B48" s="21" t="str">
        <f t="shared" si="1"/>
        <v/>
      </c>
      <c r="C48" s="21" t="str">
        <f t="shared" si="2"/>
        <v/>
      </c>
      <c r="D48" s="21" t="str">
        <f t="shared" si="12"/>
        <v/>
      </c>
      <c r="E48" s="21"/>
      <c r="F48" s="21"/>
      <c r="G48" s="21" t="str">
        <f t="shared" si="0"/>
        <v/>
      </c>
      <c r="H48" s="29"/>
      <c r="I48" s="31"/>
      <c r="J48" s="38">
        <v>4.2874517561600616</v>
      </c>
      <c r="K48" s="43">
        <v>4.4499099755795255</v>
      </c>
      <c r="L48" s="45">
        <f t="shared" si="11"/>
        <v>3.2092347044584488</v>
      </c>
      <c r="M48" s="49">
        <f t="shared" si="5"/>
        <v>3.2092347044584488</v>
      </c>
      <c r="N48" s="31" t="str">
        <f t="shared" si="6"/>
        <v/>
      </c>
      <c r="X48" s="29">
        <f t="shared" si="7"/>
        <v>8.0616007434697483</v>
      </c>
      <c r="Y48" s="29">
        <f t="shared" si="8"/>
        <v>-2.2819575821950013</v>
      </c>
      <c r="Z48" s="29">
        <f t="shared" si="9"/>
        <v>7.2086677409975213</v>
      </c>
      <c r="AA48" s="29">
        <f t="shared" si="10"/>
        <v>-1.8810303921513571</v>
      </c>
    </row>
    <row r="49" spans="1:27" x14ac:dyDescent="0.3">
      <c r="A49" s="37">
        <v>3.432108395821805</v>
      </c>
      <c r="B49" s="21" t="str">
        <f t="shared" si="1"/>
        <v/>
      </c>
      <c r="C49" s="21" t="str">
        <f t="shared" si="2"/>
        <v/>
      </c>
      <c r="D49" s="21" t="str">
        <f t="shared" si="12"/>
        <v/>
      </c>
      <c r="E49" s="21"/>
      <c r="F49" s="21"/>
      <c r="G49" s="21" t="str">
        <f t="shared" si="0"/>
        <v/>
      </c>
      <c r="H49" s="29"/>
      <c r="I49" s="31"/>
      <c r="J49" s="38">
        <v>4.4054694585934051</v>
      </c>
      <c r="K49" s="43">
        <v>4.3779373866296805</v>
      </c>
      <c r="L49" s="45">
        <f t="shared" si="11"/>
        <v>3.432108395821805</v>
      </c>
      <c r="M49" s="49">
        <f t="shared" si="5"/>
        <v>3.432108395821805</v>
      </c>
      <c r="N49" s="31" t="str">
        <f t="shared" si="6"/>
        <v/>
      </c>
      <c r="X49" s="29">
        <f t="shared" si="7"/>
        <v>8.0616007434697483</v>
      </c>
      <c r="Y49" s="29">
        <f t="shared" si="8"/>
        <v>-2.2819575821950013</v>
      </c>
      <c r="Z49" s="29">
        <f t="shared" si="9"/>
        <v>7.2086677409975213</v>
      </c>
      <c r="AA49" s="29">
        <f t="shared" si="10"/>
        <v>-1.8810303921513571</v>
      </c>
    </row>
    <row r="50" spans="1:27" x14ac:dyDescent="0.3">
      <c r="A50" s="37">
        <v>3.2991608533170282</v>
      </c>
      <c r="B50" s="21" t="str">
        <f t="shared" si="1"/>
        <v/>
      </c>
      <c r="C50" s="21" t="str">
        <f t="shared" si="2"/>
        <v/>
      </c>
      <c r="D50" s="21" t="str">
        <f t="shared" si="12"/>
        <v/>
      </c>
      <c r="E50" s="21"/>
      <c r="F50" s="21"/>
      <c r="G50" s="21" t="str">
        <f t="shared" si="0"/>
        <v/>
      </c>
      <c r="H50" s="29"/>
      <c r="I50" s="31"/>
      <c r="J50" s="38">
        <v>4.2775353461300814</v>
      </c>
      <c r="K50" s="43">
        <v>4.1863655721339885</v>
      </c>
      <c r="L50" s="45">
        <f t="shared" si="11"/>
        <v>3.2991608533170282</v>
      </c>
      <c r="M50" s="49">
        <f t="shared" si="5"/>
        <v>3.2991608533170282</v>
      </c>
      <c r="N50" s="31" t="str">
        <f t="shared" si="6"/>
        <v/>
      </c>
      <c r="X50" s="29">
        <f t="shared" si="7"/>
        <v>8.0616007434697483</v>
      </c>
      <c r="Y50" s="29">
        <f t="shared" si="8"/>
        <v>-2.2819575821950013</v>
      </c>
      <c r="Z50" s="29">
        <f t="shared" si="9"/>
        <v>7.2086677409975213</v>
      </c>
      <c r="AA50" s="29">
        <f t="shared" si="10"/>
        <v>-1.8810303921513571</v>
      </c>
    </row>
    <row r="51" spans="1:27" x14ac:dyDescent="0.3">
      <c r="A51" s="37">
        <v>3.4850054162477244</v>
      </c>
      <c r="B51" s="21" t="str">
        <f t="shared" si="1"/>
        <v/>
      </c>
      <c r="C51" s="21" t="str">
        <f t="shared" si="2"/>
        <v/>
      </c>
      <c r="D51" s="21" t="str">
        <f t="shared" si="12"/>
        <v/>
      </c>
      <c r="E51" s="21"/>
      <c r="F51" s="21"/>
      <c r="G51" s="21" t="str">
        <f t="shared" si="0"/>
        <v/>
      </c>
      <c r="H51" s="29"/>
      <c r="I51" s="31"/>
      <c r="J51" s="41">
        <v>4.7829826091924756</v>
      </c>
      <c r="K51" s="43">
        <v>4.2874517561600616</v>
      </c>
      <c r="L51" s="45">
        <f t="shared" si="11"/>
        <v>3.4850054162477244</v>
      </c>
      <c r="M51" s="49">
        <f t="shared" si="5"/>
        <v>3.4850054162477244</v>
      </c>
      <c r="N51" s="31" t="str">
        <f t="shared" si="6"/>
        <v/>
      </c>
      <c r="X51" s="29">
        <f t="shared" si="7"/>
        <v>8.0616007434697483</v>
      </c>
      <c r="Y51" s="29">
        <f t="shared" si="8"/>
        <v>-2.2819575821950013</v>
      </c>
      <c r="Z51" s="29">
        <f t="shared" si="9"/>
        <v>7.2086677409975213</v>
      </c>
      <c r="AA51" s="29">
        <f t="shared" si="10"/>
        <v>-1.8810303921513571</v>
      </c>
    </row>
    <row r="52" spans="1:27" x14ac:dyDescent="0.3">
      <c r="A52" s="37">
        <v>4.1719687689799052</v>
      </c>
      <c r="B52" s="21" t="str">
        <f t="shared" si="1"/>
        <v/>
      </c>
      <c r="C52" s="21" t="str">
        <f t="shared" si="2"/>
        <v/>
      </c>
      <c r="D52" s="21" t="str">
        <f t="shared" si="12"/>
        <v/>
      </c>
      <c r="E52" s="21"/>
      <c r="F52" s="21"/>
      <c r="G52" s="21" t="str">
        <f t="shared" si="0"/>
        <v/>
      </c>
      <c r="H52" s="29"/>
      <c r="I52" s="31"/>
      <c r="K52" s="43">
        <v>4.4054694585934051</v>
      </c>
      <c r="L52" s="45">
        <f t="shared" si="11"/>
        <v>4.1719687689799052</v>
      </c>
      <c r="M52" s="49">
        <f t="shared" si="5"/>
        <v>4.1719687689799052</v>
      </c>
      <c r="N52" s="31" t="str">
        <f t="shared" si="6"/>
        <v/>
      </c>
      <c r="X52" s="29">
        <f t="shared" si="7"/>
        <v>8.0616007434697483</v>
      </c>
      <c r="Y52" s="29">
        <f t="shared" si="8"/>
        <v>-2.2819575821950013</v>
      </c>
      <c r="Z52" s="29">
        <f t="shared" si="9"/>
        <v>7.2086677409975213</v>
      </c>
      <c r="AA52" s="29">
        <f t="shared" si="10"/>
        <v>-1.8810303921513571</v>
      </c>
    </row>
    <row r="53" spans="1:27" x14ac:dyDescent="0.3">
      <c r="A53" s="37">
        <v>3.5769846944008137</v>
      </c>
      <c r="B53" s="21" t="str">
        <f t="shared" si="1"/>
        <v/>
      </c>
      <c r="C53" s="21" t="str">
        <f t="shared" si="2"/>
        <v/>
      </c>
      <c r="D53" s="21" t="str">
        <f t="shared" si="12"/>
        <v/>
      </c>
      <c r="E53" s="21"/>
      <c r="F53" s="21"/>
      <c r="G53" s="21" t="str">
        <f t="shared" si="0"/>
        <v/>
      </c>
      <c r="H53" s="29"/>
      <c r="I53" s="31"/>
      <c r="K53" s="43">
        <v>4.2775353461300814</v>
      </c>
      <c r="L53" s="45">
        <f t="shared" si="11"/>
        <v>3.5769846944008137</v>
      </c>
      <c r="M53" s="49">
        <f t="shared" si="5"/>
        <v>3.5769846944008137</v>
      </c>
      <c r="N53" s="31" t="str">
        <f t="shared" si="6"/>
        <v/>
      </c>
      <c r="X53" s="29">
        <f t="shared" si="7"/>
        <v>8.0616007434697483</v>
      </c>
      <c r="Y53" s="29">
        <f t="shared" si="8"/>
        <v>-2.2819575821950013</v>
      </c>
      <c r="Z53" s="29">
        <f t="shared" si="9"/>
        <v>7.2086677409975213</v>
      </c>
      <c r="AA53" s="29">
        <f t="shared" si="10"/>
        <v>-1.8810303921513571</v>
      </c>
    </row>
    <row r="54" spans="1:27" x14ac:dyDescent="0.3">
      <c r="A54" s="37">
        <v>4.4499099755795255</v>
      </c>
      <c r="B54" s="21" t="str">
        <f t="shared" si="1"/>
        <v/>
      </c>
      <c r="C54" s="21" t="str">
        <f t="shared" si="2"/>
        <v/>
      </c>
      <c r="D54" s="21" t="str">
        <f t="shared" si="12"/>
        <v/>
      </c>
      <c r="E54" s="21"/>
      <c r="F54" s="21"/>
      <c r="G54" s="21" t="str">
        <f t="shared" si="0"/>
        <v/>
      </c>
      <c r="H54" s="29"/>
      <c r="I54" s="31"/>
      <c r="K54" s="44">
        <v>4.7829826091924801</v>
      </c>
      <c r="L54" s="45">
        <f t="shared" si="11"/>
        <v>4.4499099755795255</v>
      </c>
      <c r="M54" s="49">
        <f t="shared" si="5"/>
        <v>4.4499099755795255</v>
      </c>
      <c r="N54" s="31" t="str">
        <f t="shared" si="6"/>
        <v/>
      </c>
      <c r="X54" s="29">
        <f t="shared" si="7"/>
        <v>8.0616007434697483</v>
      </c>
      <c r="Y54" s="29">
        <f t="shared" si="8"/>
        <v>-2.2819575821950013</v>
      </c>
      <c r="Z54" s="29">
        <f t="shared" si="9"/>
        <v>7.2086677409975213</v>
      </c>
      <c r="AA54" s="29">
        <f t="shared" si="10"/>
        <v>-1.8810303921513571</v>
      </c>
    </row>
    <row r="55" spans="1:27" x14ac:dyDescent="0.3">
      <c r="A55" s="37">
        <v>4.3779373866296805</v>
      </c>
      <c r="B55" s="21" t="str">
        <f t="shared" si="1"/>
        <v/>
      </c>
      <c r="C55" s="21" t="str">
        <f t="shared" si="2"/>
        <v/>
      </c>
      <c r="D55" s="21" t="str">
        <f t="shared" si="12"/>
        <v/>
      </c>
      <c r="E55" s="21"/>
      <c r="F55" s="21"/>
      <c r="G55" s="21" t="str">
        <f t="shared" si="0"/>
        <v/>
      </c>
      <c r="H55" s="29"/>
      <c r="I55" s="31"/>
      <c r="L55" s="45">
        <f t="shared" si="11"/>
        <v>4.3779373866296805</v>
      </c>
      <c r="M55" s="49">
        <f t="shared" si="5"/>
        <v>4.3779373866296805</v>
      </c>
      <c r="N55" s="31" t="str">
        <f t="shared" si="6"/>
        <v/>
      </c>
      <c r="X55" s="29">
        <f t="shared" si="7"/>
        <v>8.0616007434697483</v>
      </c>
      <c r="Y55" s="29">
        <f t="shared" si="8"/>
        <v>-2.2819575821950013</v>
      </c>
      <c r="Z55" s="29">
        <f t="shared" si="9"/>
        <v>7.2086677409975213</v>
      </c>
      <c r="AA55" s="29">
        <f t="shared" si="10"/>
        <v>-1.8810303921513571</v>
      </c>
    </row>
    <row r="56" spans="1:27" x14ac:dyDescent="0.3">
      <c r="A56" s="37">
        <v>4.1863655721339885</v>
      </c>
      <c r="B56" s="21" t="str">
        <f t="shared" si="1"/>
        <v/>
      </c>
      <c r="C56" s="21" t="str">
        <f t="shared" si="2"/>
        <v/>
      </c>
      <c r="D56" s="21" t="str">
        <f t="shared" si="12"/>
        <v/>
      </c>
      <c r="E56" s="21"/>
      <c r="F56" s="21"/>
      <c r="G56" s="21" t="str">
        <f t="shared" si="0"/>
        <v/>
      </c>
      <c r="H56" s="29"/>
      <c r="I56" s="31"/>
      <c r="L56" s="45">
        <f t="shared" si="11"/>
        <v>4.1863655721339885</v>
      </c>
      <c r="M56" s="49">
        <f t="shared" si="5"/>
        <v>4.1863655721339885</v>
      </c>
      <c r="N56" s="31" t="str">
        <f t="shared" si="6"/>
        <v/>
      </c>
      <c r="X56" s="29">
        <f t="shared" si="7"/>
        <v>8.0616007434697483</v>
      </c>
      <c r="Y56" s="29">
        <f t="shared" si="8"/>
        <v>-2.2819575821950013</v>
      </c>
      <c r="Z56" s="29">
        <f t="shared" si="9"/>
        <v>7.2086677409975213</v>
      </c>
      <c r="AA56" s="29">
        <f t="shared" si="10"/>
        <v>-1.8810303921513571</v>
      </c>
    </row>
    <row r="57" spans="1:27" x14ac:dyDescent="0.3">
      <c r="A57" s="37">
        <v>4.2874517561600616</v>
      </c>
      <c r="B57" s="21" t="str">
        <f t="shared" si="1"/>
        <v/>
      </c>
      <c r="C57" s="21" t="str">
        <f t="shared" si="2"/>
        <v/>
      </c>
      <c r="D57" s="21" t="str">
        <f t="shared" si="12"/>
        <v/>
      </c>
      <c r="E57" s="21"/>
      <c r="F57" s="21"/>
      <c r="G57" s="21" t="str">
        <f t="shared" si="0"/>
        <v/>
      </c>
      <c r="H57" s="29"/>
      <c r="I57" s="31"/>
      <c r="L57" s="45">
        <f t="shared" si="11"/>
        <v>4.2874517561600616</v>
      </c>
      <c r="M57" s="49">
        <f t="shared" si="5"/>
        <v>4.2874517561600616</v>
      </c>
      <c r="N57" s="31" t="str">
        <f t="shared" si="6"/>
        <v/>
      </c>
      <c r="X57" s="29">
        <f t="shared" si="7"/>
        <v>8.0616007434697483</v>
      </c>
      <c r="Y57" s="29">
        <f t="shared" si="8"/>
        <v>-2.2819575821950013</v>
      </c>
      <c r="Z57" s="29">
        <f t="shared" si="9"/>
        <v>7.2086677409975213</v>
      </c>
      <c r="AA57" s="29">
        <f t="shared" si="10"/>
        <v>-1.8810303921513571</v>
      </c>
    </row>
    <row r="58" spans="1:27" x14ac:dyDescent="0.3">
      <c r="A58" s="37">
        <v>4.4054694585934051</v>
      </c>
      <c r="B58" s="21" t="str">
        <f t="shared" si="1"/>
        <v/>
      </c>
      <c r="C58" s="21" t="str">
        <f t="shared" si="2"/>
        <v/>
      </c>
      <c r="D58" s="21" t="str">
        <f t="shared" si="12"/>
        <v/>
      </c>
      <c r="E58" s="21"/>
      <c r="F58" s="21"/>
      <c r="G58" s="21" t="str">
        <f t="shared" si="0"/>
        <v/>
      </c>
      <c r="H58" s="29"/>
      <c r="I58" s="31"/>
      <c r="L58" s="45">
        <f t="shared" si="11"/>
        <v>4.4054694585934051</v>
      </c>
      <c r="M58" s="49">
        <f t="shared" si="5"/>
        <v>4.4054694585934051</v>
      </c>
      <c r="N58" s="31" t="str">
        <f t="shared" si="6"/>
        <v/>
      </c>
      <c r="X58" s="29">
        <f t="shared" si="7"/>
        <v>8.0616007434697483</v>
      </c>
      <c r="Y58" s="29">
        <f t="shared" si="8"/>
        <v>-2.2819575821950013</v>
      </c>
      <c r="Z58" s="29">
        <f t="shared" si="9"/>
        <v>7.2086677409975213</v>
      </c>
      <c r="AA58" s="29">
        <f t="shared" si="10"/>
        <v>-1.8810303921513571</v>
      </c>
    </row>
    <row r="59" spans="1:27" x14ac:dyDescent="0.3">
      <c r="A59" s="37">
        <v>4.2775353461300814</v>
      </c>
      <c r="B59" s="21" t="str">
        <f t="shared" si="1"/>
        <v/>
      </c>
      <c r="C59" s="21" t="str">
        <f t="shared" si="2"/>
        <v/>
      </c>
      <c r="D59" s="21" t="str">
        <f t="shared" si="12"/>
        <v/>
      </c>
      <c r="E59" s="21"/>
      <c r="F59" s="21"/>
      <c r="G59" s="21" t="str">
        <f t="shared" si="0"/>
        <v/>
      </c>
      <c r="H59" s="29"/>
      <c r="I59" s="31"/>
      <c r="L59" s="45">
        <f t="shared" si="11"/>
        <v>4.2775353461300814</v>
      </c>
      <c r="M59" s="49">
        <f t="shared" si="5"/>
        <v>4.2775353461300814</v>
      </c>
      <c r="N59" s="31" t="str">
        <f t="shared" si="6"/>
        <v/>
      </c>
      <c r="X59" s="29">
        <f t="shared" si="7"/>
        <v>8.0616007434697483</v>
      </c>
      <c r="Y59" s="29">
        <f t="shared" si="8"/>
        <v>-2.2819575821950013</v>
      </c>
      <c r="Z59" s="29">
        <f t="shared" si="9"/>
        <v>7.2086677409975213</v>
      </c>
      <c r="AA59" s="29">
        <f t="shared" si="10"/>
        <v>-1.8810303921513571</v>
      </c>
    </row>
    <row r="60" spans="1:27" x14ac:dyDescent="0.3">
      <c r="A60" s="40">
        <v>4.7829826091924756</v>
      </c>
      <c r="B60" s="22" t="str">
        <f t="shared" si="1"/>
        <v/>
      </c>
      <c r="C60" s="22" t="str">
        <f t="shared" si="2"/>
        <v/>
      </c>
      <c r="D60" s="22" t="str">
        <f t="shared" si="12"/>
        <v/>
      </c>
      <c r="E60" s="22"/>
      <c r="F60" s="22"/>
      <c r="G60" s="22" t="str">
        <f t="shared" si="0"/>
        <v/>
      </c>
      <c r="H60" s="32"/>
      <c r="I60" s="33"/>
      <c r="L60" s="46">
        <f t="shared" si="11"/>
        <v>4.7829826091924756</v>
      </c>
      <c r="M60" s="50">
        <f t="shared" si="5"/>
        <v>4.7829826091924756</v>
      </c>
      <c r="N60" s="33" t="str">
        <f t="shared" si="6"/>
        <v/>
      </c>
      <c r="X60" s="32">
        <f t="shared" si="7"/>
        <v>8.0616007434697483</v>
      </c>
      <c r="Y60" s="32">
        <f t="shared" si="8"/>
        <v>-2.2819575821950013</v>
      </c>
      <c r="Z60" s="32">
        <f t="shared" si="9"/>
        <v>7.2086677409975213</v>
      </c>
      <c r="AA60" s="32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6" priority="5" operator="equal">
      <formula>"Пропуск"</formula>
    </cfRule>
  </conditionalFormatting>
  <conditionalFormatting sqref="D21:D60">
    <cfRule type="cellIs" dxfId="5" priority="4" operator="equal">
      <formula>"Выброс"</formula>
    </cfRule>
  </conditionalFormatting>
  <conditionalFormatting sqref="G21:G60">
    <cfRule type="cellIs" dxfId="4" priority="2" operator="equal">
      <formula>"Выброс"</formula>
    </cfRule>
  </conditionalFormatting>
  <conditionalFormatting sqref="L21:L60">
    <cfRule type="cellIs" dxfId="3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abSelected="1" topLeftCell="E13" zoomScale="120" zoomScaleNormal="120" workbookViewId="0">
      <selection activeCell="Q21" sqref="Q21:Q26"/>
    </sheetView>
  </sheetViews>
  <sheetFormatPr defaultRowHeight="14.4" x14ac:dyDescent="0.3"/>
  <cols>
    <col min="1" max="1" width="14.109375" style="16" customWidth="1"/>
    <col min="2" max="6" width="8.88671875" style="16"/>
    <col min="7" max="7" width="10.77734375" style="16" customWidth="1"/>
    <col min="8" max="8" width="8.88671875" style="16"/>
    <col min="9" max="10" width="12.109375" style="16" customWidth="1"/>
    <col min="11" max="11" width="12.6640625" style="16" customWidth="1"/>
    <col min="12" max="12" width="8.88671875" style="16"/>
    <col min="13" max="13" width="12.88671875" style="16" customWidth="1"/>
    <col min="14" max="14" width="5.88671875" style="16" customWidth="1"/>
    <col min="15" max="15" width="7.88671875" style="16" customWidth="1"/>
    <col min="16" max="16" width="12.5546875" style="16" customWidth="1"/>
    <col min="17" max="17" width="12.109375" style="16" customWidth="1"/>
    <col min="18" max="16384" width="8.88671875" style="16"/>
  </cols>
  <sheetData>
    <row r="1" spans="1:7" ht="15.6" x14ac:dyDescent="0.3">
      <c r="A1" s="17" t="s">
        <v>63</v>
      </c>
      <c r="B1" s="15"/>
      <c r="C1" s="15"/>
      <c r="D1" s="15"/>
      <c r="E1" s="15"/>
      <c r="F1" s="15"/>
    </row>
    <row r="2" spans="1:7" x14ac:dyDescent="0.3">
      <c r="A2" s="15"/>
      <c r="B2" s="15"/>
      <c r="C2" s="15"/>
      <c r="D2" s="15"/>
      <c r="E2" s="15"/>
      <c r="F2" s="15"/>
    </row>
    <row r="3" spans="1:7" x14ac:dyDescent="0.3">
      <c r="A3" s="15"/>
      <c r="B3" s="15"/>
      <c r="C3" s="15"/>
      <c r="D3" s="15"/>
      <c r="E3" s="15"/>
      <c r="F3" s="15"/>
    </row>
    <row r="4" spans="1:7" x14ac:dyDescent="0.3">
      <c r="A4" s="15"/>
      <c r="B4" s="15"/>
      <c r="C4" s="15"/>
      <c r="D4" s="15"/>
      <c r="E4" s="15"/>
      <c r="F4" s="15"/>
    </row>
    <row r="5" spans="1:7" x14ac:dyDescent="0.3">
      <c r="A5" s="15"/>
      <c r="B5" s="15"/>
      <c r="C5" s="15"/>
      <c r="D5" s="15"/>
      <c r="E5" s="15"/>
      <c r="F5" s="15"/>
    </row>
    <row r="6" spans="1:7" x14ac:dyDescent="0.3">
      <c r="A6" s="15"/>
      <c r="B6" s="15"/>
      <c r="C6" s="15"/>
      <c r="D6" s="15"/>
      <c r="E6" s="15"/>
      <c r="F6" s="15"/>
    </row>
    <row r="7" spans="1:7" x14ac:dyDescent="0.3">
      <c r="A7" s="15"/>
      <c r="B7" s="15"/>
      <c r="C7" s="15"/>
      <c r="D7" s="15"/>
      <c r="E7" s="15"/>
      <c r="F7" s="15"/>
    </row>
    <row r="8" spans="1:7" x14ac:dyDescent="0.3">
      <c r="A8" s="15"/>
      <c r="B8" s="15"/>
      <c r="C8" s="15"/>
      <c r="D8" s="15"/>
      <c r="E8" s="15"/>
      <c r="F8" s="15"/>
    </row>
    <row r="9" spans="1:7" x14ac:dyDescent="0.3">
      <c r="A9" s="15"/>
      <c r="B9" s="15"/>
      <c r="C9" s="15"/>
      <c r="D9" s="15"/>
      <c r="E9" s="15"/>
      <c r="F9" s="15"/>
    </row>
    <row r="10" spans="1:7" x14ac:dyDescent="0.3">
      <c r="A10" s="15"/>
      <c r="B10" s="15"/>
      <c r="C10" s="15"/>
      <c r="D10" s="15"/>
      <c r="E10" s="15"/>
      <c r="F10" s="15"/>
    </row>
    <row r="11" spans="1:7" x14ac:dyDescent="0.3">
      <c r="A11" s="15"/>
      <c r="B11" s="15"/>
      <c r="C11" s="15"/>
      <c r="D11" s="15"/>
      <c r="E11" s="15"/>
      <c r="F11" s="15"/>
    </row>
    <row r="12" spans="1:7" x14ac:dyDescent="0.3">
      <c r="A12" s="15"/>
      <c r="B12" s="15"/>
      <c r="C12" s="15"/>
      <c r="D12" s="15"/>
      <c r="E12" s="15"/>
      <c r="F12" s="15"/>
    </row>
    <row r="13" spans="1:7" x14ac:dyDescent="0.3">
      <c r="A13" s="15"/>
      <c r="B13" s="15"/>
      <c r="C13" s="15"/>
      <c r="D13" s="15"/>
      <c r="E13" s="15"/>
      <c r="F13" s="15"/>
    </row>
    <row r="14" spans="1:7" x14ac:dyDescent="0.3">
      <c r="A14" s="15"/>
      <c r="B14" s="15"/>
      <c r="C14" s="15"/>
      <c r="D14" s="15"/>
      <c r="E14" s="15"/>
      <c r="F14" s="15"/>
    </row>
    <row r="15" spans="1:7" x14ac:dyDescent="0.3">
      <c r="A15" s="15"/>
      <c r="B15" s="15"/>
      <c r="C15" s="15"/>
      <c r="D15" s="15"/>
      <c r="E15" s="15"/>
      <c r="F15" s="15"/>
    </row>
    <row r="16" spans="1:7" x14ac:dyDescent="0.3">
      <c r="G16" s="18"/>
    </row>
    <row r="17" spans="1:17" x14ac:dyDescent="0.3">
      <c r="G17" s="18"/>
    </row>
    <row r="18" spans="1:17" x14ac:dyDescent="0.3">
      <c r="B18" s="16" t="s">
        <v>38</v>
      </c>
      <c r="E18" s="16" t="s">
        <v>41</v>
      </c>
    </row>
    <row r="20" spans="1:17" ht="71.400000000000006" customHeight="1" thickBot="1" x14ac:dyDescent="0.35">
      <c r="A20" s="19" t="s">
        <v>37</v>
      </c>
      <c r="B20" s="20" t="s">
        <v>39</v>
      </c>
      <c r="C20" s="20" t="s">
        <v>40</v>
      </c>
      <c r="D20" s="110" t="s">
        <v>42</v>
      </c>
      <c r="E20" s="111"/>
      <c r="F20" s="112"/>
      <c r="G20" s="116" t="s">
        <v>64</v>
      </c>
      <c r="H20" s="117"/>
      <c r="I20" s="116" t="s">
        <v>65</v>
      </c>
      <c r="J20" s="117"/>
      <c r="K20" s="116" t="s">
        <v>66</v>
      </c>
      <c r="L20" s="117"/>
      <c r="M20" s="116" t="s">
        <v>73</v>
      </c>
      <c r="N20" s="118"/>
      <c r="O20" s="117"/>
      <c r="P20" s="116" t="s">
        <v>74</v>
      </c>
      <c r="Q20" s="117"/>
    </row>
    <row r="21" spans="1:17" x14ac:dyDescent="0.3">
      <c r="A21" s="37">
        <v>0.87361752807211857</v>
      </c>
      <c r="B21" s="21" t="str">
        <f>IF(A21="","Пропуск","")</f>
        <v/>
      </c>
      <c r="C21" s="21" t="str">
        <f>IF(IFERROR(ABS(A21)*SIGN(A21),0)=0, "Пропуск", "")</f>
        <v/>
      </c>
      <c r="D21" s="21" t="str">
        <f>IF(AND(ISNUMBER($A21), OR($A21&gt;F$29, $A21&lt;F$30)),"Выброс","")</f>
        <v/>
      </c>
      <c r="E21" s="21">
        <v>4</v>
      </c>
      <c r="F21" s="25">
        <f>_xlfn.QUARTILE.INC(A21:A60,E21)</f>
        <v>15.450173527632581</v>
      </c>
      <c r="G21" s="47">
        <f>A21</f>
        <v>0.87361752807211857</v>
      </c>
      <c r="H21" s="48" t="str">
        <f>IF(AND(C21="", D21=""),"","NaN")</f>
        <v/>
      </c>
      <c r="I21" s="47">
        <f>G21</f>
        <v>0.87361752807211857</v>
      </c>
      <c r="J21" s="31"/>
      <c r="K21" s="51" t="s">
        <v>67</v>
      </c>
      <c r="L21" s="55">
        <f>AVERAGE(I21:I60)</f>
        <v>2.7180816677104405</v>
      </c>
      <c r="M21" s="37">
        <v>0.87361752807211857</v>
      </c>
      <c r="N21" s="31">
        <v>1</v>
      </c>
      <c r="O21" s="67">
        <v>0</v>
      </c>
      <c r="P21" s="52" t="s">
        <v>67</v>
      </c>
      <c r="Q21" s="56">
        <f>AVERAGE(M21:M60)</f>
        <v>2.3103694175538747</v>
      </c>
    </row>
    <row r="22" spans="1:17" x14ac:dyDescent="0.3">
      <c r="A22" s="37">
        <v>0.40211979036867129</v>
      </c>
      <c r="B22" s="21" t="str">
        <f t="shared" ref="B22:B60" si="0">IF(A22="","Пропуск","")</f>
        <v/>
      </c>
      <c r="C22" s="21" t="str">
        <f t="shared" ref="C22:C60" si="1">IF(IFERROR(ABS(A22)*SIGN(A22),0)=0, "Пропуск", "")</f>
        <v/>
      </c>
      <c r="D22" s="21" t="str">
        <f t="shared" ref="D22:D26" si="2">IF(AND(ISNUMBER($A22), OR($A22&gt;F$29, $A22&lt;F$30)),"Выброс","")</f>
        <v/>
      </c>
      <c r="E22" s="21">
        <v>3</v>
      </c>
      <c r="F22" s="25">
        <f t="shared" ref="F22:F25" si="3">_xlfn.QUARTILE.INC(A22:A61,E22)</f>
        <v>4.1827663713454672</v>
      </c>
      <c r="G22" s="49">
        <f t="shared" ref="G22:G60" si="4">A22</f>
        <v>0.40211979036867129</v>
      </c>
      <c r="H22" s="31" t="str">
        <f t="shared" ref="H22:H60" si="5">IF(AND(C22="", D22=""),"","NaN")</f>
        <v/>
      </c>
      <c r="I22" s="49">
        <f t="shared" ref="I22:I60" si="6">G22</f>
        <v>0.40211979036867129</v>
      </c>
      <c r="J22" s="31"/>
      <c r="K22" s="52" t="s">
        <v>68</v>
      </c>
      <c r="L22" s="56">
        <f>MEDIAN(I21:I60)</f>
        <v>2.6647652828603956</v>
      </c>
      <c r="M22" s="37">
        <v>0.40211979036867129</v>
      </c>
      <c r="N22" s="31">
        <v>2</v>
      </c>
      <c r="O22" s="67">
        <v>0</v>
      </c>
      <c r="P22" s="52" t="s">
        <v>68</v>
      </c>
      <c r="Q22" s="56">
        <f>MEDIAN(M21:M60)</f>
        <v>2.4805739732214227</v>
      </c>
    </row>
    <row r="23" spans="1:17" x14ac:dyDescent="0.3">
      <c r="A23" s="37">
        <v>0.90927860287996887</v>
      </c>
      <c r="B23" s="21" t="str">
        <f t="shared" si="0"/>
        <v/>
      </c>
      <c r="C23" s="21" t="str">
        <f t="shared" si="1"/>
        <v/>
      </c>
      <c r="D23" s="21" t="str">
        <f t="shared" si="2"/>
        <v/>
      </c>
      <c r="E23" s="21">
        <v>2</v>
      </c>
      <c r="F23" s="25">
        <f t="shared" si="3"/>
        <v>2.643820694211072</v>
      </c>
      <c r="G23" s="49">
        <f t="shared" si="4"/>
        <v>0.90927860287996887</v>
      </c>
      <c r="H23" s="31" t="str">
        <f t="shared" si="5"/>
        <v/>
      </c>
      <c r="I23" s="49">
        <f t="shared" si="6"/>
        <v>0.90927860287996887</v>
      </c>
      <c r="J23" s="31"/>
      <c r="K23" s="52" t="s">
        <v>69</v>
      </c>
      <c r="L23" s="56">
        <f>SKEW(I21:I60)</f>
        <v>-0.12630322696950946</v>
      </c>
      <c r="M23" s="37">
        <v>0.90927860287996887</v>
      </c>
      <c r="N23" s="31">
        <v>3</v>
      </c>
      <c r="O23" s="67">
        <v>0</v>
      </c>
      <c r="P23" s="52" t="s">
        <v>69</v>
      </c>
      <c r="Q23" s="56">
        <f>SKEW(M21:M60)</f>
        <v>-9.4695341853124101E-2</v>
      </c>
    </row>
    <row r="24" spans="1:17" x14ac:dyDescent="0.3">
      <c r="A24" s="37">
        <v>0.72729497677173083</v>
      </c>
      <c r="B24" s="21" t="str">
        <f t="shared" si="0"/>
        <v/>
      </c>
      <c r="C24" s="21" t="str">
        <f t="shared" si="1"/>
        <v/>
      </c>
      <c r="D24" s="21" t="str">
        <f t="shared" si="2"/>
        <v/>
      </c>
      <c r="E24" s="21">
        <v>1</v>
      </c>
      <c r="F24" s="25">
        <f t="shared" si="3"/>
        <v>1.5968767899292797</v>
      </c>
      <c r="G24" s="49">
        <f t="shared" si="4"/>
        <v>0.72729497677173083</v>
      </c>
      <c r="H24" s="31" t="str">
        <f t="shared" si="5"/>
        <v/>
      </c>
      <c r="I24" s="49">
        <f t="shared" si="6"/>
        <v>0.72729497677173083</v>
      </c>
      <c r="J24" s="31"/>
      <c r="K24" s="52" t="s">
        <v>70</v>
      </c>
      <c r="L24" s="56">
        <f>KURT(I21:I60)</f>
        <v>-1.2109471244403665</v>
      </c>
      <c r="M24" s="37">
        <v>0.72729497677173083</v>
      </c>
      <c r="N24" s="31">
        <v>4</v>
      </c>
      <c r="O24" s="67">
        <v>0</v>
      </c>
      <c r="P24" s="52" t="s">
        <v>70</v>
      </c>
      <c r="Q24" s="56">
        <f>KURT(M21:M60)</f>
        <v>-1.2746538069299049</v>
      </c>
    </row>
    <row r="25" spans="1:17" ht="15" thickBot="1" x14ac:dyDescent="0.35">
      <c r="A25" s="37">
        <v>10.312855016797672</v>
      </c>
      <c r="B25" s="21" t="str">
        <f t="shared" si="0"/>
        <v/>
      </c>
      <c r="C25" s="21" t="str">
        <f t="shared" si="1"/>
        <v/>
      </c>
      <c r="D25" s="21" t="str">
        <f t="shared" si="2"/>
        <v>Выброс</v>
      </c>
      <c r="E25" s="21">
        <v>0</v>
      </c>
      <c r="F25" s="25">
        <f t="shared" si="3"/>
        <v>-14.211382328721635</v>
      </c>
      <c r="G25" s="49">
        <f t="shared" si="4"/>
        <v>10.312855016797672</v>
      </c>
      <c r="H25" s="31" t="str">
        <f t="shared" si="5"/>
        <v>NaN</v>
      </c>
      <c r="I25" s="49"/>
      <c r="J25" s="31" t="str">
        <f>IF(ISNUMBER(I25)," ","NaN")</f>
        <v>NaN</v>
      </c>
      <c r="K25" s="53" t="s">
        <v>71</v>
      </c>
      <c r="L25" s="57">
        <f>_xlfn.STDEV.S(I21:I60)</f>
        <v>1.291043701432341</v>
      </c>
      <c r="M25" s="60">
        <f>O21</f>
        <v>0</v>
      </c>
      <c r="N25" s="31">
        <v>5</v>
      </c>
      <c r="O25" s="67">
        <v>0</v>
      </c>
      <c r="P25" s="53" t="s">
        <v>71</v>
      </c>
      <c r="Q25" s="57">
        <f>_xlfn.STDEV.S(M21:M60)</f>
        <v>1.541584543156149</v>
      </c>
    </row>
    <row r="26" spans="1:17" ht="15" thickBot="1" x14ac:dyDescent="0.35">
      <c r="A26" s="37">
        <v>1.1175926106367795</v>
      </c>
      <c r="B26" s="21" t="str">
        <f t="shared" si="0"/>
        <v/>
      </c>
      <c r="C26" s="21" t="str">
        <f t="shared" si="1"/>
        <v/>
      </c>
      <c r="D26" s="21" t="str">
        <f t="shared" si="2"/>
        <v/>
      </c>
      <c r="E26" s="21"/>
      <c r="F26" s="21"/>
      <c r="G26" s="49">
        <f t="shared" si="4"/>
        <v>1.1175926106367795</v>
      </c>
      <c r="H26" s="31" t="str">
        <f t="shared" si="5"/>
        <v/>
      </c>
      <c r="I26" s="49">
        <f t="shared" si="6"/>
        <v>1.1175926106367795</v>
      </c>
      <c r="J26" s="31"/>
      <c r="K26" s="54" t="s">
        <v>72</v>
      </c>
      <c r="L26" s="58">
        <f>COUNTA(J21:J60)</f>
        <v>6</v>
      </c>
      <c r="M26" s="37">
        <v>1.1175926106367795</v>
      </c>
      <c r="N26" s="33">
        <v>6</v>
      </c>
      <c r="O26" s="68">
        <v>0</v>
      </c>
      <c r="P26" s="54" t="s">
        <v>75</v>
      </c>
      <c r="Q26" s="59">
        <f>SUMXMY2(L21:L25,Q21:Q25)</f>
        <v>0.26798403064127774</v>
      </c>
    </row>
    <row r="27" spans="1:17" x14ac:dyDescent="0.3">
      <c r="A27" s="37">
        <v>1.3711508532853576</v>
      </c>
      <c r="B27" s="21" t="str">
        <f t="shared" si="0"/>
        <v/>
      </c>
      <c r="C27" s="21" t="str">
        <f t="shared" si="1"/>
        <v/>
      </c>
      <c r="D27" s="21" t="str">
        <f t="shared" ref="D27:D60" si="7">IF(AND(ISNUMBER(A27), OR(A27&gt;$F$29, A27&lt;$F$30)),"Выброс","")</f>
        <v/>
      </c>
      <c r="E27" s="21" t="s">
        <v>43</v>
      </c>
      <c r="F27" s="26">
        <f>F22-F24</f>
        <v>2.5858895814161875</v>
      </c>
      <c r="G27" s="49">
        <f t="shared" si="4"/>
        <v>1.3711508532853576</v>
      </c>
      <c r="H27" s="31" t="str">
        <f t="shared" si="5"/>
        <v/>
      </c>
      <c r="I27" s="49">
        <f t="shared" si="6"/>
        <v>1.3711508532853576</v>
      </c>
      <c r="J27" s="31"/>
      <c r="M27" s="37">
        <v>1.3711508532853576</v>
      </c>
    </row>
    <row r="28" spans="1:17" x14ac:dyDescent="0.3">
      <c r="A28" s="37">
        <v>1.0136136533418696</v>
      </c>
      <c r="B28" s="21" t="str">
        <f t="shared" si="0"/>
        <v/>
      </c>
      <c r="C28" s="21" t="str">
        <f t="shared" si="1"/>
        <v/>
      </c>
      <c r="D28" s="21" t="str">
        <f t="shared" si="7"/>
        <v/>
      </c>
      <c r="E28" s="21"/>
      <c r="F28" s="21"/>
      <c r="G28" s="49">
        <f t="shared" si="4"/>
        <v>1.0136136533418696</v>
      </c>
      <c r="H28" s="31" t="str">
        <f t="shared" si="5"/>
        <v/>
      </c>
      <c r="I28" s="49">
        <f t="shared" si="6"/>
        <v>1.0136136533418696</v>
      </c>
      <c r="J28" s="31"/>
      <c r="M28" s="37">
        <v>1.0136136533418696</v>
      </c>
    </row>
    <row r="29" spans="1:17" x14ac:dyDescent="0.3">
      <c r="A29" s="37">
        <v>1.5982101462360836</v>
      </c>
      <c r="B29" s="21" t="str">
        <f t="shared" si="0"/>
        <v/>
      </c>
      <c r="C29" s="21" t="str">
        <f t="shared" si="1"/>
        <v/>
      </c>
      <c r="D29" s="21" t="str">
        <f t="shared" si="7"/>
        <v/>
      </c>
      <c r="E29" s="21" t="s">
        <v>45</v>
      </c>
      <c r="F29" s="26">
        <f>F22+1.5*F27</f>
        <v>8.0616007434697483</v>
      </c>
      <c r="G29" s="49">
        <f t="shared" si="4"/>
        <v>1.5982101462360836</v>
      </c>
      <c r="H29" s="31" t="str">
        <f t="shared" si="5"/>
        <v/>
      </c>
      <c r="I29" s="49">
        <f t="shared" si="6"/>
        <v>1.5982101462360836</v>
      </c>
      <c r="J29" s="31"/>
      <c r="M29" s="37">
        <v>1.5982101462360836</v>
      </c>
    </row>
    <row r="30" spans="1:17" x14ac:dyDescent="0.3">
      <c r="A30" s="37">
        <v>1.4491870129640976</v>
      </c>
      <c r="B30" s="21" t="str">
        <f t="shared" si="0"/>
        <v/>
      </c>
      <c r="C30" s="21" t="str">
        <f t="shared" si="1"/>
        <v/>
      </c>
      <c r="D30" s="21" t="str">
        <f t="shared" si="7"/>
        <v/>
      </c>
      <c r="E30" s="23" t="s">
        <v>44</v>
      </c>
      <c r="F30" s="26">
        <f>F24-1.5*F27</f>
        <v>-2.2819575821950013</v>
      </c>
      <c r="G30" s="49">
        <f t="shared" si="4"/>
        <v>1.4491870129640976</v>
      </c>
      <c r="H30" s="31" t="str">
        <f t="shared" si="5"/>
        <v/>
      </c>
      <c r="I30" s="49">
        <f t="shared" si="6"/>
        <v>1.4491870129640976</v>
      </c>
      <c r="J30" s="31"/>
      <c r="M30" s="37">
        <v>1.4491870129640976</v>
      </c>
    </row>
    <row r="31" spans="1:17" x14ac:dyDescent="0.3">
      <c r="A31" s="37">
        <v>1.5928767210088679</v>
      </c>
      <c r="B31" s="21" t="str">
        <f t="shared" si="0"/>
        <v/>
      </c>
      <c r="C31" s="21" t="str">
        <f t="shared" si="1"/>
        <v/>
      </c>
      <c r="D31" s="21" t="str">
        <f t="shared" si="7"/>
        <v/>
      </c>
      <c r="E31" s="24"/>
      <c r="F31" s="21"/>
      <c r="G31" s="49">
        <f t="shared" si="4"/>
        <v>1.5928767210088679</v>
      </c>
      <c r="H31" s="31" t="str">
        <f t="shared" si="5"/>
        <v/>
      </c>
      <c r="I31" s="49">
        <f t="shared" si="6"/>
        <v>1.5928767210088679</v>
      </c>
      <c r="J31" s="31"/>
      <c r="M31" s="37">
        <v>1.5928767210088679</v>
      </c>
    </row>
    <row r="32" spans="1:17" x14ac:dyDescent="0.3">
      <c r="A32" s="37">
        <v>-14.211382328721635</v>
      </c>
      <c r="B32" s="21" t="str">
        <f t="shared" si="0"/>
        <v/>
      </c>
      <c r="C32" s="21" t="str">
        <f t="shared" si="1"/>
        <v/>
      </c>
      <c r="D32" s="21" t="str">
        <f t="shared" si="7"/>
        <v>Выброс</v>
      </c>
      <c r="E32" s="21"/>
      <c r="F32" s="21"/>
      <c r="G32" s="49">
        <f t="shared" si="4"/>
        <v>-14.211382328721635</v>
      </c>
      <c r="H32" s="31" t="str">
        <f t="shared" si="5"/>
        <v>NaN</v>
      </c>
      <c r="I32" s="49"/>
      <c r="J32" s="31" t="str">
        <f t="shared" ref="J32:J47" si="8">IF(ISNUMBER(I32),"","NaN")</f>
        <v>NaN</v>
      </c>
      <c r="M32" s="60">
        <f>O22</f>
        <v>0</v>
      </c>
    </row>
    <row r="33" spans="1:13" x14ac:dyDescent="0.3">
      <c r="A33" s="37">
        <v>2.0205701774122398</v>
      </c>
      <c r="B33" s="21" t="str">
        <f t="shared" si="0"/>
        <v/>
      </c>
      <c r="C33" s="21" t="str">
        <f t="shared" si="1"/>
        <v/>
      </c>
      <c r="D33" s="21" t="str">
        <f t="shared" si="7"/>
        <v/>
      </c>
      <c r="E33" s="21"/>
      <c r="F33" s="21"/>
      <c r="G33" s="49">
        <f t="shared" si="4"/>
        <v>2.0205701774122398</v>
      </c>
      <c r="H33" s="31" t="str">
        <f t="shared" si="5"/>
        <v/>
      </c>
      <c r="I33" s="49">
        <f t="shared" si="6"/>
        <v>2.0205701774122398</v>
      </c>
      <c r="J33" s="31"/>
      <c r="M33" s="37">
        <v>2.0205701774122398</v>
      </c>
    </row>
    <row r="34" spans="1:13" x14ac:dyDescent="0.3">
      <c r="A34" s="37">
        <v>2.3579715339680964</v>
      </c>
      <c r="B34" s="21" t="str">
        <f t="shared" si="0"/>
        <v/>
      </c>
      <c r="C34" s="21" t="str">
        <f t="shared" si="1"/>
        <v/>
      </c>
      <c r="D34" s="21" t="str">
        <f t="shared" si="7"/>
        <v/>
      </c>
      <c r="E34" s="21"/>
      <c r="F34" s="21"/>
      <c r="G34" s="49">
        <f t="shared" si="4"/>
        <v>2.3579715339680964</v>
      </c>
      <c r="H34" s="31" t="str">
        <f t="shared" si="5"/>
        <v/>
      </c>
      <c r="I34" s="49">
        <f t="shared" si="6"/>
        <v>2.3579715339680964</v>
      </c>
      <c r="J34" s="31"/>
      <c r="M34" s="37">
        <v>2.3579715339680964</v>
      </c>
    </row>
    <row r="35" spans="1:13" x14ac:dyDescent="0.3">
      <c r="A35" s="37">
        <v>2.0328092987653474</v>
      </c>
      <c r="B35" s="21" t="str">
        <f t="shared" si="0"/>
        <v/>
      </c>
      <c r="C35" s="21" t="str">
        <f t="shared" si="1"/>
        <v/>
      </c>
      <c r="D35" s="21" t="str">
        <f t="shared" si="7"/>
        <v/>
      </c>
      <c r="E35" s="21"/>
      <c r="F35" s="21"/>
      <c r="G35" s="49">
        <f t="shared" si="4"/>
        <v>2.0328092987653474</v>
      </c>
      <c r="H35" s="31" t="str">
        <f t="shared" si="5"/>
        <v/>
      </c>
      <c r="I35" s="49">
        <f t="shared" si="6"/>
        <v>2.0328092987653474</v>
      </c>
      <c r="J35" s="31"/>
      <c r="M35" s="37">
        <v>2.0328092987653474</v>
      </c>
    </row>
    <row r="36" spans="1:13" x14ac:dyDescent="0.3">
      <c r="A36" s="37">
        <v>2.643820694211072</v>
      </c>
      <c r="B36" s="21" t="str">
        <f t="shared" si="0"/>
        <v/>
      </c>
      <c r="C36" s="21" t="str">
        <f t="shared" si="1"/>
        <v/>
      </c>
      <c r="D36" s="21" t="str">
        <f t="shared" si="7"/>
        <v/>
      </c>
      <c r="E36" s="21"/>
      <c r="F36" s="21"/>
      <c r="G36" s="49">
        <f t="shared" si="4"/>
        <v>2.643820694211072</v>
      </c>
      <c r="H36" s="31" t="str">
        <f t="shared" si="5"/>
        <v/>
      </c>
      <c r="I36" s="49">
        <f t="shared" si="6"/>
        <v>2.643820694211072</v>
      </c>
      <c r="J36" s="31"/>
      <c r="M36" s="37">
        <v>2.643820694211072</v>
      </c>
    </row>
    <row r="37" spans="1:13" x14ac:dyDescent="0.3">
      <c r="A37" s="37">
        <v>2.5377748436351726</v>
      </c>
      <c r="B37" s="21" t="str">
        <f t="shared" si="0"/>
        <v/>
      </c>
      <c r="C37" s="21" t="str">
        <f t="shared" si="1"/>
        <v/>
      </c>
      <c r="D37" s="21" t="str">
        <f t="shared" si="7"/>
        <v/>
      </c>
      <c r="E37" s="21"/>
      <c r="F37" s="21"/>
      <c r="G37" s="49">
        <f t="shared" si="4"/>
        <v>2.5377748436351726</v>
      </c>
      <c r="H37" s="31" t="str">
        <f t="shared" si="5"/>
        <v/>
      </c>
      <c r="I37" s="49">
        <f t="shared" si="6"/>
        <v>2.5377748436351726</v>
      </c>
      <c r="J37" s="31"/>
      <c r="M37" s="37">
        <v>2.5377748436351726</v>
      </c>
    </row>
    <row r="38" spans="1:13" x14ac:dyDescent="0.3">
      <c r="A38" s="37">
        <v>2.4873960039116554</v>
      </c>
      <c r="B38" s="21" t="str">
        <f t="shared" si="0"/>
        <v/>
      </c>
      <c r="C38" s="21" t="str">
        <f t="shared" si="1"/>
        <v/>
      </c>
      <c r="D38" s="21" t="str">
        <f t="shared" si="7"/>
        <v/>
      </c>
      <c r="E38" s="21"/>
      <c r="F38" s="21"/>
      <c r="G38" s="49">
        <f t="shared" si="4"/>
        <v>2.4873960039116554</v>
      </c>
      <c r="H38" s="31" t="str">
        <f t="shared" si="5"/>
        <v/>
      </c>
      <c r="I38" s="49">
        <f t="shared" si="6"/>
        <v>2.4873960039116554</v>
      </c>
      <c r="J38" s="31"/>
      <c r="M38" s="37">
        <v>2.4873960039116554</v>
      </c>
    </row>
    <row r="39" spans="1:13" x14ac:dyDescent="0.3">
      <c r="A39" s="37">
        <v>2.6857098715097192</v>
      </c>
      <c r="B39" s="21" t="str">
        <f t="shared" si="0"/>
        <v/>
      </c>
      <c r="C39" s="21" t="str">
        <f t="shared" si="1"/>
        <v/>
      </c>
      <c r="D39" s="21" t="str">
        <f t="shared" si="7"/>
        <v/>
      </c>
      <c r="E39" s="21"/>
      <c r="F39" s="21"/>
      <c r="G39" s="49">
        <f t="shared" si="4"/>
        <v>2.6857098715097192</v>
      </c>
      <c r="H39" s="31" t="str">
        <f t="shared" si="5"/>
        <v/>
      </c>
      <c r="I39" s="49">
        <f t="shared" si="6"/>
        <v>2.6857098715097192</v>
      </c>
      <c r="J39" s="31"/>
      <c r="M39" s="37">
        <v>2.6857098715097192</v>
      </c>
    </row>
    <row r="40" spans="1:13" x14ac:dyDescent="0.3">
      <c r="A40" s="37">
        <v>-9.3684125053675338</v>
      </c>
      <c r="B40" s="21" t="str">
        <f t="shared" si="0"/>
        <v/>
      </c>
      <c r="C40" s="21" t="str">
        <f t="shared" si="1"/>
        <v/>
      </c>
      <c r="D40" s="21" t="str">
        <f t="shared" si="7"/>
        <v>Выброс</v>
      </c>
      <c r="E40" s="21"/>
      <c r="F40" s="21"/>
      <c r="G40" s="49">
        <f t="shared" si="4"/>
        <v>-9.3684125053675338</v>
      </c>
      <c r="H40" s="31" t="str">
        <f t="shared" si="5"/>
        <v>NaN</v>
      </c>
      <c r="I40" s="49"/>
      <c r="J40" s="31" t="str">
        <f t="shared" si="8"/>
        <v>NaN</v>
      </c>
      <c r="M40" s="60">
        <f>O23</f>
        <v>0</v>
      </c>
    </row>
    <row r="41" spans="1:13" x14ac:dyDescent="0.3">
      <c r="A41" s="37">
        <v>2.47375194253119</v>
      </c>
      <c r="B41" s="21" t="str">
        <f t="shared" si="0"/>
        <v/>
      </c>
      <c r="C41" s="21" t="str">
        <f t="shared" si="1"/>
        <v/>
      </c>
      <c r="D41" s="21" t="str">
        <f t="shared" si="7"/>
        <v/>
      </c>
      <c r="E41" s="21"/>
      <c r="F41" s="21"/>
      <c r="G41" s="49">
        <f t="shared" si="4"/>
        <v>2.47375194253119</v>
      </c>
      <c r="H41" s="31" t="str">
        <f t="shared" si="5"/>
        <v/>
      </c>
      <c r="I41" s="49">
        <f t="shared" si="6"/>
        <v>2.47375194253119</v>
      </c>
      <c r="J41" s="31"/>
      <c r="M41" s="37">
        <v>2.47375194253119</v>
      </c>
    </row>
    <row r="42" spans="1:13" x14ac:dyDescent="0.3">
      <c r="A42" s="37"/>
      <c r="B42" s="21" t="str">
        <f t="shared" si="0"/>
        <v>Пропуск</v>
      </c>
      <c r="C42" s="21" t="str">
        <f t="shared" si="1"/>
        <v>Пропуск</v>
      </c>
      <c r="D42" s="21" t="str">
        <f t="shared" si="7"/>
        <v/>
      </c>
      <c r="E42" s="21"/>
      <c r="F42" s="21"/>
      <c r="G42" s="49">
        <f t="shared" si="4"/>
        <v>0</v>
      </c>
      <c r="H42" s="31" t="str">
        <f t="shared" si="5"/>
        <v>NaN</v>
      </c>
      <c r="I42" s="49"/>
      <c r="J42" s="31" t="str">
        <f t="shared" si="8"/>
        <v>NaN</v>
      </c>
      <c r="M42" s="60">
        <f>O24</f>
        <v>0</v>
      </c>
    </row>
    <row r="43" spans="1:13" x14ac:dyDescent="0.3">
      <c r="A43" s="37"/>
      <c r="B43" s="21" t="str">
        <f t="shared" si="0"/>
        <v>Пропуск</v>
      </c>
      <c r="C43" s="21" t="str">
        <f t="shared" si="1"/>
        <v>Пропуск</v>
      </c>
      <c r="D43" s="21" t="str">
        <f t="shared" si="7"/>
        <v/>
      </c>
      <c r="E43" s="21"/>
      <c r="F43" s="21"/>
      <c r="G43" s="49">
        <f t="shared" si="4"/>
        <v>0</v>
      </c>
      <c r="H43" s="31" t="str">
        <f t="shared" si="5"/>
        <v>NaN</v>
      </c>
      <c r="I43" s="49"/>
      <c r="J43" s="31" t="str">
        <f t="shared" si="8"/>
        <v>NaN</v>
      </c>
      <c r="M43" s="60">
        <f>O25</f>
        <v>0</v>
      </c>
    </row>
    <row r="44" spans="1:13" x14ac:dyDescent="0.3">
      <c r="A44" s="39" t="s">
        <v>34</v>
      </c>
      <c r="B44" s="21" t="str">
        <f t="shared" si="0"/>
        <v/>
      </c>
      <c r="C44" s="21" t="str">
        <f t="shared" si="1"/>
        <v>Пропуск</v>
      </c>
      <c r="D44" s="21" t="str">
        <f t="shared" si="7"/>
        <v/>
      </c>
      <c r="E44" s="21"/>
      <c r="F44" s="21"/>
      <c r="G44" s="49" t="str">
        <f t="shared" si="4"/>
        <v> 2.962377583</v>
      </c>
      <c r="H44" s="31" t="str">
        <f t="shared" si="5"/>
        <v>NaN</v>
      </c>
      <c r="I44" s="39">
        <v>2.9623775829999999</v>
      </c>
      <c r="J44" s="31"/>
      <c r="M44" s="39">
        <v>2.9623775829999999</v>
      </c>
    </row>
    <row r="45" spans="1:13" x14ac:dyDescent="0.3">
      <c r="A45" s="39" t="s">
        <v>35</v>
      </c>
      <c r="B45" s="21" t="str">
        <f t="shared" si="0"/>
        <v/>
      </c>
      <c r="C45" s="21" t="str">
        <f t="shared" si="1"/>
        <v>Пропуск</v>
      </c>
      <c r="D45" s="21" t="str">
        <f t="shared" si="7"/>
        <v/>
      </c>
      <c r="E45" s="21"/>
      <c r="F45" s="21"/>
      <c r="G45" s="49" t="str">
        <f t="shared" si="4"/>
        <v> 3.242315511</v>
      </c>
      <c r="H45" s="31" t="str">
        <f t="shared" si="5"/>
        <v>NaN</v>
      </c>
      <c r="I45" s="39">
        <v>3.2423155110000001</v>
      </c>
      <c r="J45" s="31"/>
      <c r="M45" s="39">
        <v>3.2423155110000001</v>
      </c>
    </row>
    <row r="46" spans="1:13" x14ac:dyDescent="0.3">
      <c r="A46" s="39" t="s">
        <v>36</v>
      </c>
      <c r="B46" s="21" t="str">
        <f t="shared" si="0"/>
        <v/>
      </c>
      <c r="C46" s="21" t="str">
        <f t="shared" si="1"/>
        <v>Пропуск</v>
      </c>
      <c r="D46" s="21" t="str">
        <f t="shared" si="7"/>
        <v/>
      </c>
      <c r="E46" s="21"/>
      <c r="F46" s="21"/>
      <c r="G46" s="49" t="str">
        <f t="shared" si="4"/>
        <v> 3.973222409</v>
      </c>
      <c r="H46" s="31" t="str">
        <f t="shared" si="5"/>
        <v>NaN</v>
      </c>
      <c r="I46" s="39">
        <v>3.9732224089999999</v>
      </c>
      <c r="J46" s="31"/>
      <c r="M46" s="39">
        <v>3.9732224089999999</v>
      </c>
    </row>
    <row r="47" spans="1:13" x14ac:dyDescent="0.3">
      <c r="A47" s="37">
        <v>15.450173527632581</v>
      </c>
      <c r="B47" s="21" t="str">
        <f t="shared" si="0"/>
        <v/>
      </c>
      <c r="C47" s="21" t="str">
        <f t="shared" si="1"/>
        <v/>
      </c>
      <c r="D47" s="21" t="str">
        <f t="shared" si="7"/>
        <v>Выброс</v>
      </c>
      <c r="E47" s="21"/>
      <c r="F47" s="21"/>
      <c r="G47" s="49">
        <f t="shared" si="4"/>
        <v>15.450173527632581</v>
      </c>
      <c r="H47" s="31" t="str">
        <f t="shared" si="5"/>
        <v>NaN</v>
      </c>
      <c r="I47" s="49"/>
      <c r="J47" s="31" t="str">
        <f t="shared" si="8"/>
        <v>NaN</v>
      </c>
      <c r="M47" s="60">
        <f>O26</f>
        <v>0</v>
      </c>
    </row>
    <row r="48" spans="1:13" x14ac:dyDescent="0.3">
      <c r="A48" s="37">
        <v>3.2092347044584488</v>
      </c>
      <c r="B48" s="21" t="str">
        <f t="shared" si="0"/>
        <v/>
      </c>
      <c r="C48" s="21" t="str">
        <f t="shared" si="1"/>
        <v/>
      </c>
      <c r="D48" s="21" t="str">
        <f t="shared" si="7"/>
        <v/>
      </c>
      <c r="E48" s="21"/>
      <c r="F48" s="21"/>
      <c r="G48" s="49">
        <f t="shared" si="4"/>
        <v>3.2092347044584488</v>
      </c>
      <c r="H48" s="31" t="str">
        <f t="shared" si="5"/>
        <v/>
      </c>
      <c r="I48" s="49">
        <f t="shared" si="6"/>
        <v>3.2092347044584488</v>
      </c>
      <c r="J48" s="31"/>
      <c r="M48" s="37">
        <v>3.2092347044584488</v>
      </c>
    </row>
    <row r="49" spans="1:13" x14ac:dyDescent="0.3">
      <c r="A49" s="37">
        <v>3.432108395821805</v>
      </c>
      <c r="B49" s="21" t="str">
        <f t="shared" si="0"/>
        <v/>
      </c>
      <c r="C49" s="21" t="str">
        <f t="shared" si="1"/>
        <v/>
      </c>
      <c r="D49" s="21" t="str">
        <f t="shared" si="7"/>
        <v/>
      </c>
      <c r="E49" s="21"/>
      <c r="F49" s="21"/>
      <c r="G49" s="49">
        <f t="shared" si="4"/>
        <v>3.432108395821805</v>
      </c>
      <c r="H49" s="31" t="str">
        <f t="shared" si="5"/>
        <v/>
      </c>
      <c r="I49" s="49">
        <f t="shared" si="6"/>
        <v>3.432108395821805</v>
      </c>
      <c r="J49" s="31"/>
      <c r="M49" s="37">
        <v>3.432108395821805</v>
      </c>
    </row>
    <row r="50" spans="1:13" x14ac:dyDescent="0.3">
      <c r="A50" s="37">
        <v>3.2991608533170282</v>
      </c>
      <c r="B50" s="21" t="str">
        <f t="shared" si="0"/>
        <v/>
      </c>
      <c r="C50" s="21" t="str">
        <f t="shared" si="1"/>
        <v/>
      </c>
      <c r="D50" s="21" t="str">
        <f t="shared" si="7"/>
        <v/>
      </c>
      <c r="E50" s="21"/>
      <c r="F50" s="21"/>
      <c r="G50" s="49">
        <f t="shared" si="4"/>
        <v>3.2991608533170282</v>
      </c>
      <c r="H50" s="31" t="str">
        <f t="shared" si="5"/>
        <v/>
      </c>
      <c r="I50" s="49">
        <f t="shared" si="6"/>
        <v>3.2991608533170282</v>
      </c>
      <c r="J50" s="31"/>
      <c r="M50" s="37">
        <v>3.2991608533170282</v>
      </c>
    </row>
    <row r="51" spans="1:13" x14ac:dyDescent="0.3">
      <c r="A51" s="37">
        <v>3.4850054162477244</v>
      </c>
      <c r="B51" s="21" t="str">
        <f t="shared" si="0"/>
        <v/>
      </c>
      <c r="C51" s="21" t="str">
        <f t="shared" si="1"/>
        <v/>
      </c>
      <c r="D51" s="21" t="str">
        <f t="shared" si="7"/>
        <v/>
      </c>
      <c r="E51" s="21"/>
      <c r="F51" s="21"/>
      <c r="G51" s="49">
        <f t="shared" si="4"/>
        <v>3.4850054162477244</v>
      </c>
      <c r="H51" s="31" t="str">
        <f t="shared" si="5"/>
        <v/>
      </c>
      <c r="I51" s="49">
        <f t="shared" si="6"/>
        <v>3.4850054162477244</v>
      </c>
      <c r="J51" s="31"/>
      <c r="M51" s="37">
        <v>3.4850054162477244</v>
      </c>
    </row>
    <row r="52" spans="1:13" x14ac:dyDescent="0.3">
      <c r="A52" s="37">
        <v>4.1719687689799052</v>
      </c>
      <c r="B52" s="21" t="str">
        <f t="shared" si="0"/>
        <v/>
      </c>
      <c r="C52" s="21" t="str">
        <f t="shared" si="1"/>
        <v/>
      </c>
      <c r="D52" s="21" t="str">
        <f t="shared" si="7"/>
        <v/>
      </c>
      <c r="E52" s="21"/>
      <c r="F52" s="21"/>
      <c r="G52" s="49">
        <f t="shared" si="4"/>
        <v>4.1719687689799052</v>
      </c>
      <c r="H52" s="31" t="str">
        <f t="shared" si="5"/>
        <v/>
      </c>
      <c r="I52" s="49">
        <f t="shared" si="6"/>
        <v>4.1719687689799052</v>
      </c>
      <c r="J52" s="31"/>
      <c r="M52" s="37">
        <v>4.1719687689799052</v>
      </c>
    </row>
    <row r="53" spans="1:13" x14ac:dyDescent="0.3">
      <c r="A53" s="37">
        <v>3.5769846944008137</v>
      </c>
      <c r="B53" s="21" t="str">
        <f t="shared" si="0"/>
        <v/>
      </c>
      <c r="C53" s="21" t="str">
        <f t="shared" si="1"/>
        <v/>
      </c>
      <c r="D53" s="21" t="str">
        <f t="shared" si="7"/>
        <v/>
      </c>
      <c r="E53" s="21"/>
      <c r="F53" s="21"/>
      <c r="G53" s="49">
        <f t="shared" si="4"/>
        <v>3.5769846944008137</v>
      </c>
      <c r="H53" s="31" t="str">
        <f t="shared" si="5"/>
        <v/>
      </c>
      <c r="I53" s="49">
        <f t="shared" si="6"/>
        <v>3.5769846944008137</v>
      </c>
      <c r="J53" s="31"/>
      <c r="M53" s="37">
        <v>3.5769846944008137</v>
      </c>
    </row>
    <row r="54" spans="1:13" x14ac:dyDescent="0.3">
      <c r="A54" s="37">
        <v>4.4499099755795255</v>
      </c>
      <c r="B54" s="21" t="str">
        <f t="shared" si="0"/>
        <v/>
      </c>
      <c r="C54" s="21" t="str">
        <f t="shared" si="1"/>
        <v/>
      </c>
      <c r="D54" s="21" t="str">
        <f t="shared" si="7"/>
        <v/>
      </c>
      <c r="E54" s="21"/>
      <c r="F54" s="21"/>
      <c r="G54" s="49">
        <f t="shared" si="4"/>
        <v>4.4499099755795255</v>
      </c>
      <c r="H54" s="31" t="str">
        <f t="shared" si="5"/>
        <v/>
      </c>
      <c r="I54" s="49">
        <f t="shared" si="6"/>
        <v>4.4499099755795255</v>
      </c>
      <c r="J54" s="31"/>
      <c r="M54" s="37">
        <v>4.4499099755795255</v>
      </c>
    </row>
    <row r="55" spans="1:13" x14ac:dyDescent="0.3">
      <c r="A55" s="37">
        <v>4.3779373866296805</v>
      </c>
      <c r="B55" s="21" t="str">
        <f t="shared" si="0"/>
        <v/>
      </c>
      <c r="C55" s="21" t="str">
        <f t="shared" si="1"/>
        <v/>
      </c>
      <c r="D55" s="21" t="str">
        <f t="shared" si="7"/>
        <v/>
      </c>
      <c r="E55" s="21"/>
      <c r="F55" s="21"/>
      <c r="G55" s="49">
        <f t="shared" si="4"/>
        <v>4.3779373866296805</v>
      </c>
      <c r="H55" s="31" t="str">
        <f t="shared" si="5"/>
        <v/>
      </c>
      <c r="I55" s="49">
        <f t="shared" si="6"/>
        <v>4.3779373866296805</v>
      </c>
      <c r="J55" s="31"/>
      <c r="M55" s="37">
        <v>4.3779373866296805</v>
      </c>
    </row>
    <row r="56" spans="1:13" x14ac:dyDescent="0.3">
      <c r="A56" s="37">
        <v>4.1863655721339885</v>
      </c>
      <c r="B56" s="21" t="str">
        <f t="shared" si="0"/>
        <v/>
      </c>
      <c r="C56" s="21" t="str">
        <f t="shared" si="1"/>
        <v/>
      </c>
      <c r="D56" s="21" t="str">
        <f t="shared" si="7"/>
        <v/>
      </c>
      <c r="E56" s="21"/>
      <c r="F56" s="21"/>
      <c r="G56" s="49">
        <f t="shared" si="4"/>
        <v>4.1863655721339885</v>
      </c>
      <c r="H56" s="31" t="str">
        <f t="shared" si="5"/>
        <v/>
      </c>
      <c r="I56" s="49">
        <f t="shared" si="6"/>
        <v>4.1863655721339885</v>
      </c>
      <c r="J56" s="31"/>
      <c r="M56" s="37">
        <v>4.1863655721339885</v>
      </c>
    </row>
    <row r="57" spans="1:13" x14ac:dyDescent="0.3">
      <c r="A57" s="37">
        <v>4.2874517561600616</v>
      </c>
      <c r="B57" s="21" t="str">
        <f t="shared" si="0"/>
        <v/>
      </c>
      <c r="C57" s="21" t="str">
        <f t="shared" si="1"/>
        <v/>
      </c>
      <c r="D57" s="21" t="str">
        <f t="shared" si="7"/>
        <v/>
      </c>
      <c r="E57" s="21"/>
      <c r="F57" s="21"/>
      <c r="G57" s="49">
        <f t="shared" si="4"/>
        <v>4.2874517561600616</v>
      </c>
      <c r="H57" s="31" t="str">
        <f t="shared" si="5"/>
        <v/>
      </c>
      <c r="I57" s="49">
        <f t="shared" si="6"/>
        <v>4.2874517561600616</v>
      </c>
      <c r="J57" s="31"/>
      <c r="M57" s="37">
        <v>4.2874517561600616</v>
      </c>
    </row>
    <row r="58" spans="1:13" x14ac:dyDescent="0.3">
      <c r="A58" s="37">
        <v>4.4054694585934051</v>
      </c>
      <c r="B58" s="21" t="str">
        <f t="shared" si="0"/>
        <v/>
      </c>
      <c r="C58" s="21" t="str">
        <f t="shared" si="1"/>
        <v/>
      </c>
      <c r="D58" s="21" t="str">
        <f t="shared" si="7"/>
        <v/>
      </c>
      <c r="E58" s="21"/>
      <c r="F58" s="21"/>
      <c r="G58" s="49">
        <f t="shared" si="4"/>
        <v>4.4054694585934051</v>
      </c>
      <c r="H58" s="31" t="str">
        <f t="shared" si="5"/>
        <v/>
      </c>
      <c r="I58" s="49">
        <f t="shared" si="6"/>
        <v>4.4054694585934051</v>
      </c>
      <c r="J58" s="31"/>
      <c r="M58" s="37">
        <v>4.4054694585934051</v>
      </c>
    </row>
    <row r="59" spans="1:13" x14ac:dyDescent="0.3">
      <c r="A59" s="37">
        <v>4.2775353461300814</v>
      </c>
      <c r="B59" s="21" t="str">
        <f t="shared" si="0"/>
        <v/>
      </c>
      <c r="C59" s="21" t="str">
        <f t="shared" si="1"/>
        <v/>
      </c>
      <c r="D59" s="21" t="str">
        <f t="shared" si="7"/>
        <v/>
      </c>
      <c r="E59" s="21"/>
      <c r="F59" s="21"/>
      <c r="G59" s="49">
        <f t="shared" si="4"/>
        <v>4.2775353461300814</v>
      </c>
      <c r="H59" s="31" t="str">
        <f t="shared" si="5"/>
        <v/>
      </c>
      <c r="I59" s="49">
        <f t="shared" si="6"/>
        <v>4.2775353461300814</v>
      </c>
      <c r="J59" s="31"/>
      <c r="M59" s="37">
        <v>4.2775353461300814</v>
      </c>
    </row>
    <row r="60" spans="1:13" x14ac:dyDescent="0.3">
      <c r="A60" s="40">
        <v>4.7829826091924756</v>
      </c>
      <c r="B60" s="22" t="str">
        <f t="shared" si="0"/>
        <v/>
      </c>
      <c r="C60" s="22" t="str">
        <f t="shared" si="1"/>
        <v/>
      </c>
      <c r="D60" s="22" t="str">
        <f t="shared" si="7"/>
        <v/>
      </c>
      <c r="E60" s="22"/>
      <c r="F60" s="22"/>
      <c r="G60" s="50">
        <f t="shared" si="4"/>
        <v>4.7829826091924756</v>
      </c>
      <c r="H60" s="33" t="str">
        <f t="shared" si="5"/>
        <v/>
      </c>
      <c r="I60" s="50">
        <f t="shared" si="6"/>
        <v>4.7829826091924756</v>
      </c>
      <c r="J60" s="33"/>
      <c r="M60" s="40">
        <v>4.7829826091924756</v>
      </c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B21:C60">
    <cfRule type="cellIs" dxfId="2" priority="5" operator="equal">
      <formula>"Пропуск"</formula>
    </cfRule>
  </conditionalFormatting>
  <conditionalFormatting sqref="D21:D60">
    <cfRule type="cellIs" dxfId="1" priority="4" operator="equal">
      <formula>"Выброс"</formula>
    </cfRule>
  </conditionalFormatting>
  <conditionalFormatting sqref="M21:M6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318-7E8A-459E-AE8F-C1CCCC893B58}">
  <dimension ref="A1:C19"/>
  <sheetViews>
    <sheetView zoomScale="110" zoomScaleNormal="110" workbookViewId="0">
      <selection activeCell="C20" sqref="C20"/>
    </sheetView>
  </sheetViews>
  <sheetFormatPr defaultRowHeight="14.4" x14ac:dyDescent="0.3"/>
  <sheetData>
    <row r="1" spans="1:3" x14ac:dyDescent="0.3">
      <c r="B1" t="s">
        <v>85</v>
      </c>
    </row>
    <row r="2" spans="1:3" x14ac:dyDescent="0.3">
      <c r="B2" s="61" t="s">
        <v>82</v>
      </c>
    </row>
    <row r="4" spans="1:3" x14ac:dyDescent="0.3">
      <c r="A4" t="s">
        <v>83</v>
      </c>
      <c r="B4" s="62" t="s">
        <v>76</v>
      </c>
    </row>
    <row r="5" spans="1:3" x14ac:dyDescent="0.3">
      <c r="A5">
        <v>1</v>
      </c>
      <c r="B5" s="63">
        <v>3.8</v>
      </c>
    </row>
    <row r="6" spans="1:3" x14ac:dyDescent="0.3">
      <c r="A6">
        <v>2</v>
      </c>
      <c r="B6" s="64">
        <v>3.5</v>
      </c>
    </row>
    <row r="7" spans="1:3" x14ac:dyDescent="0.3">
      <c r="A7">
        <v>3</v>
      </c>
      <c r="B7" s="63">
        <v>3.9</v>
      </c>
    </row>
    <row r="8" spans="1:3" x14ac:dyDescent="0.3">
      <c r="A8">
        <v>4</v>
      </c>
      <c r="B8" s="64">
        <v>3.9</v>
      </c>
    </row>
    <row r="9" spans="1:3" x14ac:dyDescent="0.3">
      <c r="A9">
        <v>5</v>
      </c>
      <c r="B9" s="63">
        <v>3.4</v>
      </c>
    </row>
    <row r="10" spans="1:3" x14ac:dyDescent="0.3">
      <c r="A10">
        <v>6</v>
      </c>
      <c r="B10" s="65">
        <v>1.8</v>
      </c>
    </row>
    <row r="12" spans="1:3" x14ac:dyDescent="0.3">
      <c r="B12" s="6">
        <f>AVERAGE(B5:B10)</f>
        <v>3.3833333333333333</v>
      </c>
      <c r="C12" t="s">
        <v>67</v>
      </c>
    </row>
    <row r="13" spans="1:3" x14ac:dyDescent="0.3">
      <c r="B13" s="6">
        <f>_xlfn.STDEV.S(B5:B10)</f>
        <v>0.80353386155573114</v>
      </c>
      <c r="C13" t="s">
        <v>77</v>
      </c>
    </row>
    <row r="14" spans="1:3" x14ac:dyDescent="0.3">
      <c r="B14">
        <f>B10</f>
        <v>1.8</v>
      </c>
      <c r="C14" t="s">
        <v>78</v>
      </c>
    </row>
    <row r="15" spans="1:3" x14ac:dyDescent="0.3">
      <c r="B15" s="6">
        <f>ABS(B10-B12)/B13</f>
        <v>1.9704624896178282</v>
      </c>
      <c r="C15" t="s">
        <v>79</v>
      </c>
    </row>
    <row r="16" spans="1:3" x14ac:dyDescent="0.3">
      <c r="B16" s="6">
        <f>NORMDIST(B15,B12,B13,TRUE)</f>
        <v>3.9346412960281581E-2</v>
      </c>
      <c r="C16" t="s">
        <v>84</v>
      </c>
    </row>
    <row r="17" spans="2:3" x14ac:dyDescent="0.3">
      <c r="C17" t="s">
        <v>80</v>
      </c>
    </row>
    <row r="18" spans="2:3" x14ac:dyDescent="0.3">
      <c r="B18" s="6">
        <f>B16*6</f>
        <v>0.2360784777616895</v>
      </c>
      <c r="C18" t="s">
        <v>81</v>
      </c>
    </row>
    <row r="19" spans="2:3" x14ac:dyDescent="0.3">
      <c r="C19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B860-1847-4959-B044-82D5B2B94294}">
  <dimension ref="A1:I32"/>
  <sheetViews>
    <sheetView topLeftCell="A8" zoomScale="120" zoomScaleNormal="120" workbookViewId="0">
      <selection activeCell="E20" sqref="E20"/>
    </sheetView>
  </sheetViews>
  <sheetFormatPr defaultRowHeight="14.4" x14ac:dyDescent="0.3"/>
  <cols>
    <col min="1" max="1" width="8.109375" style="83" customWidth="1"/>
  </cols>
  <sheetData>
    <row r="1" spans="1:9" ht="15.6" x14ac:dyDescent="0.3">
      <c r="A1" s="69" t="s">
        <v>82</v>
      </c>
    </row>
    <row r="2" spans="1:9" ht="15.6" customHeight="1" x14ac:dyDescent="0.3">
      <c r="A2" s="69" t="s">
        <v>87</v>
      </c>
    </row>
    <row r="3" spans="1:9" ht="15.6" customHeight="1" x14ac:dyDescent="0.3">
      <c r="A3" s="69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70" t="s">
        <v>90</v>
      </c>
      <c r="B6" s="70" t="s">
        <v>91</v>
      </c>
      <c r="C6" s="4"/>
      <c r="E6" t="s">
        <v>92</v>
      </c>
      <c r="I6" t="s">
        <v>93</v>
      </c>
    </row>
    <row r="7" spans="1:9" x14ac:dyDescent="0.3">
      <c r="A7" s="71">
        <v>1</v>
      </c>
      <c r="B7" s="72">
        <v>33</v>
      </c>
    </row>
    <row r="8" spans="1:9" x14ac:dyDescent="0.3">
      <c r="A8" s="71">
        <v>2</v>
      </c>
      <c r="B8" s="73">
        <v>36</v>
      </c>
    </row>
    <row r="9" spans="1:9" x14ac:dyDescent="0.3">
      <c r="A9" s="71">
        <v>3</v>
      </c>
      <c r="B9" s="73">
        <v>38</v>
      </c>
      <c r="E9" t="s">
        <v>94</v>
      </c>
      <c r="F9" s="74" t="s">
        <v>95</v>
      </c>
    </row>
    <row r="10" spans="1:9" x14ac:dyDescent="0.3">
      <c r="A10" s="71">
        <v>4</v>
      </c>
      <c r="B10" s="73">
        <v>40</v>
      </c>
    </row>
    <row r="11" spans="1:9" x14ac:dyDescent="0.3">
      <c r="A11" s="71">
        <v>5</v>
      </c>
      <c r="B11" s="73">
        <v>41.5</v>
      </c>
    </row>
    <row r="12" spans="1:9" x14ac:dyDescent="0.3">
      <c r="A12" s="71">
        <v>6</v>
      </c>
      <c r="B12" s="73">
        <v>42.5</v>
      </c>
      <c r="E12" t="s">
        <v>96</v>
      </c>
    </row>
    <row r="13" spans="1:9" x14ac:dyDescent="0.3">
      <c r="A13" s="71">
        <v>7</v>
      </c>
      <c r="B13" s="73">
        <v>44</v>
      </c>
    </row>
    <row r="14" spans="1:9" x14ac:dyDescent="0.3">
      <c r="A14" s="71">
        <v>8</v>
      </c>
      <c r="B14" s="73">
        <v>46.5</v>
      </c>
    </row>
    <row r="15" spans="1:9" x14ac:dyDescent="0.3">
      <c r="A15" s="71">
        <v>9</v>
      </c>
      <c r="B15" s="73">
        <v>48</v>
      </c>
      <c r="E15" t="s">
        <v>94</v>
      </c>
      <c r="F15" s="74" t="s">
        <v>97</v>
      </c>
    </row>
    <row r="16" spans="1:9" x14ac:dyDescent="0.3">
      <c r="A16" s="71">
        <v>10</v>
      </c>
      <c r="B16" s="73">
        <v>51</v>
      </c>
    </row>
    <row r="17" spans="1:9" x14ac:dyDescent="0.3">
      <c r="A17" s="71">
        <v>11</v>
      </c>
      <c r="B17" s="73">
        <v>65</v>
      </c>
      <c r="E17" t="s">
        <v>98</v>
      </c>
    </row>
    <row r="18" spans="1:9" x14ac:dyDescent="0.3">
      <c r="A18" s="71">
        <v>12</v>
      </c>
      <c r="B18" s="73">
        <v>26</v>
      </c>
    </row>
    <row r="19" spans="1:9" x14ac:dyDescent="0.3">
      <c r="A19" s="71">
        <v>13</v>
      </c>
      <c r="B19" s="73">
        <v>20</v>
      </c>
      <c r="E19" s="75" t="s">
        <v>99</v>
      </c>
      <c r="F19" s="75" t="s">
        <v>100</v>
      </c>
      <c r="G19" s="75" t="s">
        <v>101</v>
      </c>
      <c r="H19" s="75" t="s">
        <v>102</v>
      </c>
      <c r="I19" s="75" t="s">
        <v>103</v>
      </c>
    </row>
    <row r="20" spans="1:9" x14ac:dyDescent="0.3">
      <c r="A20" s="71">
        <v>14</v>
      </c>
      <c r="B20" s="73">
        <v>31</v>
      </c>
      <c r="E20" s="76">
        <f>COUNT(B7:B26)</f>
        <v>20</v>
      </c>
      <c r="F20" s="77">
        <f>AVERAGE(B7:B26)</f>
        <v>38.125</v>
      </c>
      <c r="G20" s="78">
        <f>_xlfn.STDEV.S(B7:B26)</f>
        <v>10.271159161765326</v>
      </c>
      <c r="H20" s="77">
        <f>MAX(B7:B26)</f>
        <v>65</v>
      </c>
      <c r="I20" s="77">
        <f>MIN(B7:B26)</f>
        <v>20</v>
      </c>
    </row>
    <row r="21" spans="1:9" x14ac:dyDescent="0.3">
      <c r="A21" s="71">
        <v>15</v>
      </c>
      <c r="B21" s="73">
        <v>30</v>
      </c>
    </row>
    <row r="22" spans="1:9" x14ac:dyDescent="0.3">
      <c r="A22" s="71">
        <v>16</v>
      </c>
      <c r="B22" s="73">
        <v>41</v>
      </c>
      <c r="F22" s="75" t="s">
        <v>102</v>
      </c>
      <c r="G22" s="75" t="s">
        <v>103</v>
      </c>
    </row>
    <row r="23" spans="1:9" x14ac:dyDescent="0.3">
      <c r="A23" s="71">
        <v>17</v>
      </c>
      <c r="B23" s="73">
        <v>30</v>
      </c>
      <c r="E23" s="75" t="s">
        <v>104</v>
      </c>
      <c r="F23" s="78">
        <f>_xlfn.NORM.DIST(H20,$F$20,$G$20,1)</f>
        <v>0.99555883037520188</v>
      </c>
      <c r="G23" s="78">
        <f>_xlfn.NORM.DIST(I20,$F$20,$G$20,1)</f>
        <v>3.8811311643117311E-2</v>
      </c>
      <c r="I23" s="79"/>
    </row>
    <row r="24" spans="1:9" x14ac:dyDescent="0.3">
      <c r="A24" s="71">
        <v>18</v>
      </c>
      <c r="B24" s="73">
        <v>39</v>
      </c>
      <c r="E24" s="75" t="s">
        <v>105</v>
      </c>
      <c r="F24" s="78">
        <f>2*(1-F23)</f>
        <v>8.8823392495962494E-3</v>
      </c>
      <c r="G24" s="78">
        <f>2*(1-G23)</f>
        <v>1.9223773767137653</v>
      </c>
    </row>
    <row r="25" spans="1:9" x14ac:dyDescent="0.3">
      <c r="A25" s="71">
        <v>19</v>
      </c>
      <c r="B25" s="80">
        <v>35</v>
      </c>
      <c r="E25" s="75" t="s">
        <v>106</v>
      </c>
      <c r="F25" s="78">
        <f>F24*$E$20</f>
        <v>0.17764678499192499</v>
      </c>
      <c r="G25" s="78">
        <f>G24*$E$20</f>
        <v>38.447547534275309</v>
      </c>
    </row>
    <row r="26" spans="1:9" x14ac:dyDescent="0.3">
      <c r="A26" s="81">
        <v>20</v>
      </c>
      <c r="B26" s="82">
        <v>25</v>
      </c>
      <c r="E26" s="75">
        <v>0.5</v>
      </c>
      <c r="F26" s="77" t="str">
        <f>IF(F25&lt;$E$26,"Выброс","")</f>
        <v>Выброс</v>
      </c>
      <c r="G26" s="77" t="str">
        <f>IF(G25&lt;$E$26,"Выброс","")</f>
        <v/>
      </c>
    </row>
    <row r="32" spans="1:9" x14ac:dyDescent="0.3">
      <c r="A32" s="8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3E9E-79B3-4632-A490-B91F2AC02A45}">
  <dimension ref="A1:M32"/>
  <sheetViews>
    <sheetView topLeftCell="A7" zoomScale="120" zoomScaleNormal="120" workbookViewId="0">
      <selection activeCell="J22" sqref="J22"/>
    </sheetView>
  </sheetViews>
  <sheetFormatPr defaultRowHeight="14.4" x14ac:dyDescent="0.3"/>
  <cols>
    <col min="1" max="1" width="8.109375" style="83" customWidth="1"/>
    <col min="8" max="9" width="12.109375" bestFit="1" customWidth="1"/>
    <col min="12" max="13" width="12.109375" bestFit="1" customWidth="1"/>
  </cols>
  <sheetData>
    <row r="1" spans="1:9" ht="15.6" x14ac:dyDescent="0.3">
      <c r="A1" s="69" t="s">
        <v>82</v>
      </c>
    </row>
    <row r="2" spans="1:9" ht="15.6" customHeight="1" x14ac:dyDescent="0.3">
      <c r="A2" s="69" t="s">
        <v>87</v>
      </c>
    </row>
    <row r="3" spans="1:9" ht="15.6" customHeight="1" x14ac:dyDescent="0.3">
      <c r="A3" s="69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70" t="s">
        <v>90</v>
      </c>
      <c r="B6" s="70" t="s">
        <v>91</v>
      </c>
      <c r="C6" s="70" t="s">
        <v>107</v>
      </c>
      <c r="E6" t="s">
        <v>92</v>
      </c>
      <c r="I6" t="s">
        <v>93</v>
      </c>
    </row>
    <row r="7" spans="1:9" x14ac:dyDescent="0.3">
      <c r="A7" s="76">
        <v>1</v>
      </c>
      <c r="B7" s="77">
        <v>33</v>
      </c>
      <c r="C7" s="78">
        <f t="shared" ref="C7:C17" si="0">_xlfn.NORM.DIST(B7,$F$20,$G$20,1)</f>
        <v>0.10036116004689595</v>
      </c>
    </row>
    <row r="8" spans="1:9" x14ac:dyDescent="0.3">
      <c r="A8" s="76">
        <v>2</v>
      </c>
      <c r="B8" s="77">
        <v>36</v>
      </c>
      <c r="C8" s="78">
        <f t="shared" si="0"/>
        <v>0.17494164123657599</v>
      </c>
    </row>
    <row r="9" spans="1:9" x14ac:dyDescent="0.3">
      <c r="A9" s="76">
        <v>3</v>
      </c>
      <c r="B9" s="77">
        <v>38</v>
      </c>
      <c r="C9" s="78">
        <f t="shared" si="0"/>
        <v>0.24039621674010037</v>
      </c>
      <c r="E9" t="s">
        <v>94</v>
      </c>
      <c r="F9" s="74" t="s">
        <v>108</v>
      </c>
    </row>
    <row r="10" spans="1:9" x14ac:dyDescent="0.3">
      <c r="A10" s="76">
        <v>4</v>
      </c>
      <c r="B10" s="77">
        <v>40</v>
      </c>
      <c r="C10" s="78">
        <f t="shared" si="0"/>
        <v>0.31730742320889715</v>
      </c>
    </row>
    <row r="11" spans="1:9" x14ac:dyDescent="0.3">
      <c r="A11" s="76">
        <v>5</v>
      </c>
      <c r="B11" s="77">
        <v>41.5</v>
      </c>
      <c r="C11" s="78">
        <f t="shared" si="0"/>
        <v>0.38098258624311354</v>
      </c>
    </row>
    <row r="12" spans="1:9" x14ac:dyDescent="0.3">
      <c r="A12" s="76">
        <v>6</v>
      </c>
      <c r="B12" s="77">
        <v>42.5</v>
      </c>
      <c r="C12" s="78">
        <f t="shared" si="0"/>
        <v>0.42543533552247342</v>
      </c>
      <c r="E12" t="s">
        <v>109</v>
      </c>
    </row>
    <row r="13" spans="1:9" x14ac:dyDescent="0.3">
      <c r="A13" s="76">
        <v>7</v>
      </c>
      <c r="B13" s="77">
        <v>44</v>
      </c>
      <c r="C13" s="78">
        <f t="shared" si="0"/>
        <v>0.49374990635563498</v>
      </c>
    </row>
    <row r="14" spans="1:9" x14ac:dyDescent="0.3">
      <c r="A14" s="76">
        <v>8</v>
      </c>
      <c r="B14" s="77">
        <v>46.5</v>
      </c>
      <c r="C14" s="78">
        <f t="shared" si="0"/>
        <v>0.6070223483108601</v>
      </c>
    </row>
    <row r="15" spans="1:9" x14ac:dyDescent="0.3">
      <c r="A15" s="76">
        <v>9</v>
      </c>
      <c r="B15" s="77">
        <v>48</v>
      </c>
      <c r="C15" s="78">
        <f t="shared" si="0"/>
        <v>0.67144505247639108</v>
      </c>
      <c r="E15" t="s">
        <v>94</v>
      </c>
      <c r="F15" s="74" t="s">
        <v>97</v>
      </c>
    </row>
    <row r="16" spans="1:9" x14ac:dyDescent="0.3">
      <c r="A16" s="76">
        <v>10</v>
      </c>
      <c r="B16" s="77">
        <v>51</v>
      </c>
      <c r="C16" s="78">
        <f t="shared" si="0"/>
        <v>0.78482344603204046</v>
      </c>
    </row>
    <row r="17" spans="1:13" x14ac:dyDescent="0.3">
      <c r="A17" s="76">
        <v>11</v>
      </c>
      <c r="B17" s="77">
        <v>65</v>
      </c>
      <c r="C17" s="78">
        <f t="shared" si="0"/>
        <v>0.99173723181997253</v>
      </c>
      <c r="E17" t="s">
        <v>98</v>
      </c>
    </row>
    <row r="18" spans="1:13" x14ac:dyDescent="0.3">
      <c r="A18" s="71">
        <v>12</v>
      </c>
      <c r="B18" s="73">
        <v>26</v>
      </c>
    </row>
    <row r="19" spans="1:13" x14ac:dyDescent="0.3">
      <c r="A19" s="71">
        <v>13</v>
      </c>
      <c r="B19" s="73">
        <v>20</v>
      </c>
      <c r="E19" s="75" t="s">
        <v>99</v>
      </c>
      <c r="F19" s="75" t="s">
        <v>100</v>
      </c>
      <c r="G19" s="75" t="s">
        <v>101</v>
      </c>
      <c r="H19" s="75" t="s">
        <v>102</v>
      </c>
      <c r="I19" s="75" t="s">
        <v>103</v>
      </c>
      <c r="J19" s="75" t="s">
        <v>110</v>
      </c>
      <c r="K19" s="75" t="s">
        <v>111</v>
      </c>
      <c r="L19" s="85" t="s">
        <v>112</v>
      </c>
      <c r="M19" s="85" t="s">
        <v>113</v>
      </c>
    </row>
    <row r="20" spans="1:13" x14ac:dyDescent="0.3">
      <c r="A20" s="71">
        <v>14</v>
      </c>
      <c r="B20" s="73">
        <v>31</v>
      </c>
      <c r="E20" s="76">
        <f>COUNT(B7:B17)</f>
        <v>11</v>
      </c>
      <c r="F20" s="78">
        <f>AVERAGE(B7:B17)</f>
        <v>44.136363636363633</v>
      </c>
      <c r="G20" s="78">
        <f>_xlfn.STDEV.S(B7:B17)</f>
        <v>8.7037087183881336</v>
      </c>
      <c r="H20" s="77">
        <f>MAX(B7:B17)</f>
        <v>65</v>
      </c>
      <c r="I20" s="77">
        <f>MIN(B7:B17)</f>
        <v>33</v>
      </c>
      <c r="J20" s="78">
        <f>ABS(H20-F20)/G20</f>
        <v>2.3970972649346849</v>
      </c>
      <c r="K20" s="78">
        <f>ABS(I20-F20)/G20</f>
        <v>1.279496361457511</v>
      </c>
      <c r="L20">
        <f>_xlfn.NORM.DIST(J20,F20,G20,TRUE)</f>
        <v>8.1105434848569806E-7</v>
      </c>
      <c r="M20">
        <f>_xlfn.NORM.DIST(K20,F20,G20,TRUE)</f>
        <v>4.2401261347820018E-7</v>
      </c>
    </row>
    <row r="21" spans="1:13" x14ac:dyDescent="0.3">
      <c r="A21" s="71">
        <v>15</v>
      </c>
      <c r="B21" s="73">
        <v>30</v>
      </c>
    </row>
    <row r="22" spans="1:13" x14ac:dyDescent="0.3">
      <c r="A22" s="71">
        <v>16</v>
      </c>
      <c r="B22" s="73">
        <v>41</v>
      </c>
      <c r="F22" s="75" t="s">
        <v>110</v>
      </c>
      <c r="G22" s="75" t="s">
        <v>111</v>
      </c>
    </row>
    <row r="23" spans="1:13" x14ac:dyDescent="0.3">
      <c r="A23" s="71">
        <v>17</v>
      </c>
      <c r="B23" s="73">
        <v>30</v>
      </c>
      <c r="E23" s="75" t="s">
        <v>114</v>
      </c>
      <c r="F23" s="77">
        <f>NORMDIST(J20,F20,G20,1)</f>
        <v>8.1105434848569806E-7</v>
      </c>
      <c r="G23" s="78">
        <f>_xlfn.NORM.DIST(K20,F20,G20,1)</f>
        <v>4.2401261347820018E-7</v>
      </c>
    </row>
    <row r="24" spans="1:13" x14ac:dyDescent="0.3">
      <c r="A24" s="71">
        <v>18</v>
      </c>
      <c r="B24" s="73">
        <v>39</v>
      </c>
      <c r="E24" s="75" t="s">
        <v>115</v>
      </c>
      <c r="F24" s="86">
        <f>2*(1-F23)</f>
        <v>1.9999983778913031</v>
      </c>
      <c r="G24" s="77">
        <f>2*G23</f>
        <v>8.4802522695640036E-7</v>
      </c>
    </row>
    <row r="25" spans="1:13" x14ac:dyDescent="0.3">
      <c r="A25" s="71">
        <v>19</v>
      </c>
      <c r="B25" s="80">
        <v>35</v>
      </c>
      <c r="E25" s="75" t="s">
        <v>106</v>
      </c>
      <c r="F25" s="77">
        <f>E20*F24</f>
        <v>21.999982156804332</v>
      </c>
      <c r="G25" s="77">
        <f>G24*E20</f>
        <v>9.3282774965204041E-6</v>
      </c>
    </row>
    <row r="26" spans="1:13" x14ac:dyDescent="0.3">
      <c r="A26" s="81">
        <v>20</v>
      </c>
      <c r="B26" s="82">
        <v>25</v>
      </c>
      <c r="E26" s="75" t="s">
        <v>116</v>
      </c>
      <c r="F26" s="77" t="str">
        <f>IF(F25&lt;0.5,"Выброс","")</f>
        <v/>
      </c>
      <c r="G26" s="77" t="str">
        <f>IF(G25&lt;0.5,"Выброс","")</f>
        <v>Выброс</v>
      </c>
    </row>
    <row r="32" spans="1:13" x14ac:dyDescent="0.3">
      <c r="A32" s="8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E49B-212B-4974-B2AA-811A18B891D0}">
  <dimension ref="A1:Q40"/>
  <sheetViews>
    <sheetView workbookViewId="0">
      <selection activeCell="N5" sqref="N5"/>
    </sheetView>
  </sheetViews>
  <sheetFormatPr defaultRowHeight="14.4" x14ac:dyDescent="0.3"/>
  <cols>
    <col min="16" max="17" width="11.6640625" customWidth="1"/>
  </cols>
  <sheetData>
    <row r="1" spans="1:17" x14ac:dyDescent="0.3">
      <c r="A1" t="s">
        <v>117</v>
      </c>
    </row>
    <row r="2" spans="1:17" ht="57.6" customHeight="1" x14ac:dyDescent="0.3">
      <c r="A2" s="77"/>
      <c r="B2" s="87" t="s">
        <v>118</v>
      </c>
      <c r="C2" s="87" t="s">
        <v>119</v>
      </c>
      <c r="E2" s="122" t="s">
        <v>99</v>
      </c>
      <c r="F2" s="124" t="s">
        <v>120</v>
      </c>
      <c r="G2" s="125"/>
      <c r="H2" s="125"/>
      <c r="I2" s="126"/>
      <c r="J2" s="122" t="s">
        <v>121</v>
      </c>
      <c r="L2" s="122" t="s">
        <v>120</v>
      </c>
      <c r="M2" s="122" t="s">
        <v>122</v>
      </c>
      <c r="N2" s="124" t="s">
        <v>123</v>
      </c>
      <c r="O2" s="126"/>
      <c r="P2" s="88" t="s">
        <v>124</v>
      </c>
      <c r="Q2" s="88" t="s">
        <v>125</v>
      </c>
    </row>
    <row r="3" spans="1:17" ht="43.2" x14ac:dyDescent="0.3">
      <c r="A3" s="77" t="s">
        <v>126</v>
      </c>
      <c r="B3" s="78">
        <f>(SMALL($B$10:$B$20,2)-SMALL($B$10:$B$20,1))/(LARGE($B$10:$B$20,1)-SMALL($B$10:$B$20,1))</f>
        <v>9.375E-2</v>
      </c>
      <c r="C3" s="78">
        <f>(LARGE($B$10:$B$20,1)-LARGE($B$10:$B$20,2))/(LARGE($B$10:$B$20,1)-SMALL($B$10:$B$20,1))</f>
        <v>0.4375</v>
      </c>
      <c r="E3" s="123"/>
      <c r="F3" s="89">
        <v>0.9</v>
      </c>
      <c r="G3" s="89">
        <v>0.95</v>
      </c>
      <c r="H3" s="89">
        <v>0.99</v>
      </c>
      <c r="I3" s="89">
        <v>0.995</v>
      </c>
      <c r="J3" s="123"/>
      <c r="L3" s="123"/>
      <c r="M3" s="123"/>
      <c r="N3" s="89" t="s">
        <v>127</v>
      </c>
      <c r="O3" s="90" t="s">
        <v>128</v>
      </c>
      <c r="P3" s="91">
        <f>MIN(B10:B20)</f>
        <v>33</v>
      </c>
      <c r="Q3" s="91">
        <f>MAX(B10:B20)</f>
        <v>65</v>
      </c>
    </row>
    <row r="4" spans="1:17" x14ac:dyDescent="0.3">
      <c r="A4" s="77" t="s">
        <v>129</v>
      </c>
      <c r="B4" s="78">
        <f>(SMALL($B$10:$B$20,2)-SMALL($B$10:$B$20,1))/(LARGE($B$10:$B$20,2)-SMALL($B$10:$B$20,1))</f>
        <v>0.16666666666666666</v>
      </c>
      <c r="C4" s="78">
        <f>(LARGE($B$10:$B$20,1)-LARGE($B$10:$B$20,2))/(LARGE($B$10:$B$20,1)-SMALL($B$10:$B$20,2))</f>
        <v>0.48275862068965519</v>
      </c>
      <c r="E4" s="89">
        <v>3</v>
      </c>
      <c r="F4" s="89">
        <v>0.88600000000000001</v>
      </c>
      <c r="G4" s="89">
        <v>0.94099999999999995</v>
      </c>
      <c r="H4" s="89">
        <v>0.98799999999999999</v>
      </c>
      <c r="I4" s="89">
        <v>0.99399999999999999</v>
      </c>
      <c r="J4" s="119" t="s">
        <v>130</v>
      </c>
      <c r="L4" s="89">
        <v>0.9</v>
      </c>
      <c r="M4" s="89"/>
      <c r="N4" s="89"/>
      <c r="O4" s="89"/>
      <c r="P4" s="92"/>
      <c r="Q4" s="92"/>
    </row>
    <row r="5" spans="1:17" x14ac:dyDescent="0.3">
      <c r="A5" s="93" t="s">
        <v>131</v>
      </c>
      <c r="B5" s="94">
        <f>(SMALL($B$10:$B$20,3)-SMALL($B$10:$B$20,1))/(LARGE($B$10:$B$20,2)-SMALL($B$10:$B$20,1))</f>
        <v>0.27777777777777779</v>
      </c>
      <c r="C5" s="94">
        <f>(LARGE($B$10:$B$20,1)-LARGE($B$10:$B$20,3))/(LARGE($B$10:$B$20,1)-SMALL($B$10:$B$20,2))</f>
        <v>0.58620689655172409</v>
      </c>
      <c r="E5" s="89">
        <v>4</v>
      </c>
      <c r="F5" s="89">
        <v>0.67900000000000005</v>
      </c>
      <c r="G5" s="89">
        <v>0.76500000000000001</v>
      </c>
      <c r="H5" s="89">
        <v>0.88900000000000001</v>
      </c>
      <c r="I5" s="89">
        <v>0.92600000000000005</v>
      </c>
      <c r="J5" s="120"/>
      <c r="L5" s="89">
        <v>0.95</v>
      </c>
      <c r="M5" s="89">
        <f>F19</f>
        <v>0.51700000000000002</v>
      </c>
      <c r="N5" s="95">
        <f>B5</f>
        <v>0.27777777777777779</v>
      </c>
      <c r="O5" s="95">
        <f>C5</f>
        <v>0.58620689655172409</v>
      </c>
      <c r="P5" s="89" t="s">
        <v>132</v>
      </c>
      <c r="Q5" s="89" t="s">
        <v>133</v>
      </c>
    </row>
    <row r="6" spans="1:17" x14ac:dyDescent="0.3">
      <c r="A6" s="77" t="s">
        <v>134</v>
      </c>
      <c r="B6" s="78">
        <f>(SMALL($B$10:$B$20,3)-SMALL($B$10:$B$20,1))/(LARGE($B$10:$B$20,3)-SMALL($B$10:$B$20,1))</f>
        <v>0.33333333333333331</v>
      </c>
      <c r="C6" s="78">
        <f>(LARGE($B$10:$B$20,1)-LARGE($B$10:$B$20,3))/(LARGE($B$10:$B$20,1)-SMALL($B$10:$B$20,3))</f>
        <v>0.62962962962962965</v>
      </c>
      <c r="E6" s="89">
        <v>5</v>
      </c>
      <c r="F6" s="89">
        <v>0.55700000000000005</v>
      </c>
      <c r="G6" s="89">
        <v>0.64200000000000002</v>
      </c>
      <c r="H6" s="89">
        <v>0.78</v>
      </c>
      <c r="I6" s="89">
        <v>0.82099999999999995</v>
      </c>
      <c r="J6" s="120"/>
      <c r="L6" s="89">
        <v>0.99</v>
      </c>
      <c r="M6" s="89"/>
      <c r="N6" s="89"/>
      <c r="O6" s="89"/>
      <c r="P6" s="89"/>
      <c r="Q6" s="89"/>
    </row>
    <row r="7" spans="1:17" x14ac:dyDescent="0.3">
      <c r="A7" s="77" t="s">
        <v>135</v>
      </c>
      <c r="B7" s="78">
        <f>(SMALL($B$10:$B$20,3)-SMALL($B$10:$B$20,1))/(LARGE($B$10:$B$20,1)-SMALL($B$10:$B$20,1))</f>
        <v>0.15625</v>
      </c>
      <c r="C7" s="78">
        <f>(LARGE($B$10:$B$20,1)-LARGE($B$10:$B$20,3))/(LARGE($B$10:$B$20,1)-SMALL($B$10:$B$20,1))</f>
        <v>0.53125</v>
      </c>
      <c r="E7" s="89">
        <v>6</v>
      </c>
      <c r="F7" s="89">
        <v>0.48199999999999998</v>
      </c>
      <c r="G7" s="89">
        <v>0.56000000000000005</v>
      </c>
      <c r="H7" s="89">
        <v>0.69799999999999995</v>
      </c>
      <c r="I7" s="89">
        <v>0.74</v>
      </c>
      <c r="J7" s="120"/>
      <c r="L7" s="89">
        <v>0.995</v>
      </c>
      <c r="M7" s="89"/>
      <c r="N7" s="89"/>
      <c r="O7" s="89"/>
      <c r="P7" s="89"/>
      <c r="Q7" s="89"/>
    </row>
    <row r="8" spans="1:17" x14ac:dyDescent="0.3">
      <c r="E8" s="89">
        <v>7</v>
      </c>
      <c r="F8" s="89">
        <v>0.434</v>
      </c>
      <c r="G8" s="89">
        <v>0.50700000000000001</v>
      </c>
      <c r="H8" s="89">
        <v>0.63700000000000001</v>
      </c>
      <c r="I8" s="89">
        <v>0.68</v>
      </c>
      <c r="J8" s="121"/>
    </row>
    <row r="9" spans="1:17" x14ac:dyDescent="0.3">
      <c r="A9" s="96" t="s">
        <v>90</v>
      </c>
      <c r="B9" s="97" t="s">
        <v>136</v>
      </c>
      <c r="E9" s="89">
        <v>8</v>
      </c>
      <c r="F9" s="89">
        <v>0.47899999999999998</v>
      </c>
      <c r="G9" s="89">
        <v>0.55400000000000005</v>
      </c>
      <c r="H9" s="89">
        <v>0.68300000000000005</v>
      </c>
      <c r="I9" s="89">
        <v>0.72499999999999998</v>
      </c>
      <c r="J9" s="119" t="s">
        <v>137</v>
      </c>
    </row>
    <row r="10" spans="1:17" x14ac:dyDescent="0.3">
      <c r="A10" s="98">
        <v>1</v>
      </c>
      <c r="B10" s="99">
        <v>33</v>
      </c>
      <c r="E10" s="89">
        <v>9</v>
      </c>
      <c r="F10" s="89">
        <v>0.441</v>
      </c>
      <c r="G10" s="89">
        <v>0.51200000000000001</v>
      </c>
      <c r="H10" s="89">
        <v>0.63500000000000001</v>
      </c>
      <c r="I10" s="89">
        <v>0.67700000000000005</v>
      </c>
      <c r="J10" s="120"/>
    </row>
    <row r="11" spans="1:17" x14ac:dyDescent="0.3">
      <c r="A11" s="100">
        <v>2</v>
      </c>
      <c r="B11" s="101">
        <v>36</v>
      </c>
      <c r="E11" s="89">
        <v>10</v>
      </c>
      <c r="F11" s="89">
        <v>0.40899999999999997</v>
      </c>
      <c r="G11" s="89">
        <v>0.47699999999999998</v>
      </c>
      <c r="H11" s="89">
        <v>0.59699999999999998</v>
      </c>
      <c r="I11" s="89">
        <v>0.63900000000000001</v>
      </c>
      <c r="J11" s="121"/>
    </row>
    <row r="12" spans="1:17" x14ac:dyDescent="0.3">
      <c r="A12" s="98">
        <v>3</v>
      </c>
      <c r="B12" s="99">
        <v>38</v>
      </c>
      <c r="E12" s="89">
        <v>4</v>
      </c>
      <c r="F12" s="89">
        <v>0.93500000000000005</v>
      </c>
      <c r="G12" s="89">
        <v>0.96699999999999997</v>
      </c>
      <c r="H12" s="89">
        <v>0.99199999999999999</v>
      </c>
      <c r="I12" s="89">
        <v>0.996</v>
      </c>
      <c r="J12" s="119" t="s">
        <v>138</v>
      </c>
    </row>
    <row r="13" spans="1:17" x14ac:dyDescent="0.3">
      <c r="A13" s="100">
        <v>4</v>
      </c>
      <c r="B13" s="101">
        <v>40</v>
      </c>
      <c r="E13" s="89">
        <v>5</v>
      </c>
      <c r="F13" s="89">
        <v>0.78200000000000003</v>
      </c>
      <c r="G13" s="89">
        <v>0.84499999999999997</v>
      </c>
      <c r="H13" s="89">
        <v>0.92900000000000005</v>
      </c>
      <c r="I13" s="89">
        <v>0.95</v>
      </c>
      <c r="J13" s="120"/>
    </row>
    <row r="14" spans="1:17" x14ac:dyDescent="0.3">
      <c r="A14" s="98">
        <v>5</v>
      </c>
      <c r="B14" s="99">
        <v>41.5</v>
      </c>
      <c r="E14" s="89">
        <v>6</v>
      </c>
      <c r="F14" s="89">
        <v>0.67</v>
      </c>
      <c r="G14" s="89">
        <v>0.73599999999999999</v>
      </c>
      <c r="H14" s="89">
        <v>0.83599999999999997</v>
      </c>
      <c r="I14" s="89">
        <v>0.86499999999999999</v>
      </c>
      <c r="J14" s="120"/>
    </row>
    <row r="15" spans="1:17" x14ac:dyDescent="0.3">
      <c r="A15" s="100">
        <v>6</v>
      </c>
      <c r="B15" s="101">
        <v>42.5</v>
      </c>
      <c r="E15" s="89">
        <v>7</v>
      </c>
      <c r="F15" s="89">
        <v>0.59599999999999997</v>
      </c>
      <c r="G15" s="89">
        <v>0.66100000000000003</v>
      </c>
      <c r="H15" s="89">
        <v>0.77800000000000002</v>
      </c>
      <c r="I15" s="89">
        <v>0.81399999999999995</v>
      </c>
      <c r="J15" s="120"/>
    </row>
    <row r="16" spans="1:17" x14ac:dyDescent="0.3">
      <c r="A16" s="98">
        <v>7</v>
      </c>
      <c r="B16" s="99">
        <v>44</v>
      </c>
      <c r="E16" s="89">
        <v>8</v>
      </c>
      <c r="F16" s="89">
        <v>0.54500000000000004</v>
      </c>
      <c r="G16" s="89">
        <v>0.60699999999999998</v>
      </c>
      <c r="H16" s="89">
        <v>0.71</v>
      </c>
      <c r="I16" s="89">
        <v>0.746</v>
      </c>
      <c r="J16" s="120"/>
    </row>
    <row r="17" spans="1:10" x14ac:dyDescent="0.3">
      <c r="A17" s="100">
        <v>8</v>
      </c>
      <c r="B17" s="101">
        <v>46.5</v>
      </c>
      <c r="E17" s="89">
        <v>9</v>
      </c>
      <c r="F17" s="89">
        <v>0.505</v>
      </c>
      <c r="G17" s="89">
        <v>0.56499999999999995</v>
      </c>
      <c r="H17" s="89">
        <v>0.66700000000000004</v>
      </c>
      <c r="I17" s="89">
        <v>0.7</v>
      </c>
      <c r="J17" s="120"/>
    </row>
    <row r="18" spans="1:10" x14ac:dyDescent="0.3">
      <c r="A18" s="98">
        <v>9</v>
      </c>
      <c r="B18" s="99">
        <v>48</v>
      </c>
      <c r="E18" s="89">
        <v>10</v>
      </c>
      <c r="F18" s="89">
        <v>0.47399999999999998</v>
      </c>
      <c r="G18" s="89">
        <v>0.53100000000000003</v>
      </c>
      <c r="H18" s="89">
        <v>0.63200000000000001</v>
      </c>
      <c r="I18" s="89">
        <v>0.66400000000000003</v>
      </c>
      <c r="J18" s="121"/>
    </row>
    <row r="19" spans="1:10" x14ac:dyDescent="0.3">
      <c r="A19" s="100">
        <v>10</v>
      </c>
      <c r="B19" s="101">
        <v>51</v>
      </c>
      <c r="E19" s="89">
        <v>11</v>
      </c>
      <c r="F19" s="89">
        <v>0.51700000000000002</v>
      </c>
      <c r="G19" s="89">
        <v>0.57599999999999996</v>
      </c>
      <c r="H19" s="89">
        <v>0.67900000000000005</v>
      </c>
      <c r="I19" s="89">
        <v>0.71299999999999997</v>
      </c>
      <c r="J19" s="119" t="s">
        <v>139</v>
      </c>
    </row>
    <row r="20" spans="1:10" x14ac:dyDescent="0.3">
      <c r="A20" s="98">
        <v>11</v>
      </c>
      <c r="B20" s="99">
        <v>65</v>
      </c>
      <c r="E20" s="89">
        <v>12</v>
      </c>
      <c r="F20" s="89">
        <v>0.49</v>
      </c>
      <c r="G20" s="89">
        <v>0.54600000000000004</v>
      </c>
      <c r="H20" s="89">
        <v>0.64200000000000002</v>
      </c>
      <c r="I20" s="89">
        <v>0.67500000000000004</v>
      </c>
      <c r="J20" s="120"/>
    </row>
    <row r="21" spans="1:10" x14ac:dyDescent="0.3">
      <c r="A21" s="100"/>
      <c r="B21" s="101"/>
      <c r="E21" s="89">
        <v>13</v>
      </c>
      <c r="F21" s="89">
        <v>0.46700000000000003</v>
      </c>
      <c r="G21" s="89">
        <v>0.52100000000000002</v>
      </c>
      <c r="H21" s="89">
        <v>0.61499999999999999</v>
      </c>
      <c r="I21" s="89">
        <v>0.64900000000000002</v>
      </c>
      <c r="J21" s="121"/>
    </row>
    <row r="22" spans="1:10" x14ac:dyDescent="0.3">
      <c r="A22" s="100"/>
      <c r="B22" s="101"/>
      <c r="E22" s="89">
        <v>14</v>
      </c>
      <c r="F22" s="89">
        <v>0.49199999999999999</v>
      </c>
      <c r="G22" s="89">
        <v>0.54600000000000004</v>
      </c>
      <c r="H22" s="89">
        <v>0.64100000000000001</v>
      </c>
      <c r="I22" s="89">
        <v>0.67400000000000004</v>
      </c>
      <c r="J22" s="119" t="s">
        <v>140</v>
      </c>
    </row>
    <row r="23" spans="1:10" x14ac:dyDescent="0.3">
      <c r="A23" s="100"/>
      <c r="B23" s="101"/>
      <c r="E23" s="89">
        <v>15</v>
      </c>
      <c r="F23" s="89">
        <v>0.47199999999999998</v>
      </c>
      <c r="G23" s="89">
        <v>0.52500000000000002</v>
      </c>
      <c r="H23" s="89">
        <v>0.61599999999999999</v>
      </c>
      <c r="I23" s="89">
        <v>0.64700000000000002</v>
      </c>
      <c r="J23" s="120"/>
    </row>
    <row r="24" spans="1:10" x14ac:dyDescent="0.3">
      <c r="A24" s="100"/>
      <c r="B24" s="101"/>
      <c r="E24" s="89">
        <v>16</v>
      </c>
      <c r="F24" s="89">
        <v>0.45400000000000001</v>
      </c>
      <c r="G24" s="89">
        <v>0.50700000000000001</v>
      </c>
      <c r="H24" s="89">
        <v>0.59499999999999997</v>
      </c>
      <c r="I24" s="89">
        <v>0.624</v>
      </c>
      <c r="J24" s="120"/>
    </row>
    <row r="25" spans="1:10" x14ac:dyDescent="0.3">
      <c r="A25" s="100"/>
      <c r="B25" s="101"/>
      <c r="E25" s="89">
        <v>17</v>
      </c>
      <c r="F25" s="89">
        <v>0.438</v>
      </c>
      <c r="G25" s="89">
        <v>0.49</v>
      </c>
      <c r="H25" s="89">
        <v>0.57699999999999996</v>
      </c>
      <c r="I25" s="89">
        <v>0.60499999999999998</v>
      </c>
      <c r="J25" s="120"/>
    </row>
    <row r="26" spans="1:10" x14ac:dyDescent="0.3">
      <c r="A26" s="100"/>
      <c r="B26" s="101"/>
      <c r="E26" s="89">
        <v>18</v>
      </c>
      <c r="F26" s="89">
        <v>0.42399999999999999</v>
      </c>
      <c r="G26" s="89">
        <v>0.47499999999999998</v>
      </c>
      <c r="H26" s="89">
        <v>0.56100000000000005</v>
      </c>
      <c r="I26" s="89">
        <v>0.58899999999999997</v>
      </c>
      <c r="J26" s="120"/>
    </row>
    <row r="27" spans="1:10" x14ac:dyDescent="0.3">
      <c r="A27" s="100"/>
      <c r="B27" s="101"/>
      <c r="E27" s="89">
        <v>19</v>
      </c>
      <c r="F27" s="89">
        <v>0.41199999999999998</v>
      </c>
      <c r="G27" s="89">
        <v>0.46200000000000002</v>
      </c>
      <c r="H27" s="89">
        <v>0.54700000000000004</v>
      </c>
      <c r="I27" s="89">
        <v>0.57499999999999996</v>
      </c>
      <c r="J27" s="120"/>
    </row>
    <row r="28" spans="1:10" x14ac:dyDescent="0.3">
      <c r="A28" s="100"/>
      <c r="B28" s="101"/>
      <c r="E28" s="89">
        <v>20</v>
      </c>
      <c r="F28" s="89">
        <v>0.40100000000000002</v>
      </c>
      <c r="G28" s="89">
        <v>0.45</v>
      </c>
      <c r="H28" s="89">
        <v>0.53700000000000003</v>
      </c>
      <c r="I28" s="89">
        <v>0.56200000000000006</v>
      </c>
      <c r="J28" s="120"/>
    </row>
    <row r="29" spans="1:10" x14ac:dyDescent="0.3">
      <c r="A29" s="100"/>
      <c r="B29" s="101"/>
      <c r="E29" s="89">
        <v>20</v>
      </c>
      <c r="F29" s="89">
        <v>0.40100000000000002</v>
      </c>
      <c r="G29" s="89">
        <v>0.45</v>
      </c>
      <c r="H29" s="89">
        <v>0.53700000000000003</v>
      </c>
      <c r="I29" s="89">
        <v>0.56200000000000006</v>
      </c>
      <c r="J29" s="120"/>
    </row>
    <row r="30" spans="1:10" x14ac:dyDescent="0.3">
      <c r="A30" s="100"/>
      <c r="B30" s="101"/>
      <c r="E30" s="89">
        <v>20</v>
      </c>
      <c r="F30" s="89">
        <v>0.40100000000000002</v>
      </c>
      <c r="G30" s="89">
        <v>0.45</v>
      </c>
      <c r="H30" s="89">
        <v>0.53700000000000003</v>
      </c>
      <c r="I30" s="89">
        <v>0.56200000000000006</v>
      </c>
      <c r="J30" s="120"/>
    </row>
    <row r="31" spans="1:10" x14ac:dyDescent="0.3">
      <c r="A31" s="100"/>
      <c r="B31" s="101"/>
      <c r="E31" s="89">
        <v>21</v>
      </c>
      <c r="F31" s="89">
        <v>0.39100000000000001</v>
      </c>
      <c r="G31" s="89">
        <v>0.44</v>
      </c>
      <c r="H31" s="89">
        <v>0.52400000000000002</v>
      </c>
      <c r="I31" s="89">
        <v>0.55100000000000005</v>
      </c>
      <c r="J31" s="120"/>
    </row>
    <row r="32" spans="1:10" x14ac:dyDescent="0.3">
      <c r="A32" s="100"/>
      <c r="B32" s="101"/>
      <c r="E32" s="89">
        <v>22</v>
      </c>
      <c r="F32" s="89">
        <v>0.38200000000000001</v>
      </c>
      <c r="G32" s="89">
        <v>0.43</v>
      </c>
      <c r="H32" s="89">
        <v>0.51400000000000001</v>
      </c>
      <c r="I32" s="89">
        <v>0.54100000000000004</v>
      </c>
      <c r="J32" s="120"/>
    </row>
    <row r="33" spans="1:10" x14ac:dyDescent="0.3">
      <c r="A33" s="100"/>
      <c r="B33" s="101"/>
      <c r="E33" s="89">
        <v>23</v>
      </c>
      <c r="F33" s="89">
        <v>0.374</v>
      </c>
      <c r="G33" s="89">
        <v>0.42099999999999999</v>
      </c>
      <c r="H33" s="89">
        <v>0.505</v>
      </c>
      <c r="I33" s="89">
        <v>0.53200000000000003</v>
      </c>
      <c r="J33" s="120"/>
    </row>
    <row r="34" spans="1:10" x14ac:dyDescent="0.3">
      <c r="A34" s="100"/>
      <c r="B34" s="101"/>
      <c r="E34" s="89">
        <v>24</v>
      </c>
      <c r="F34" s="89">
        <v>0.36699999999999999</v>
      </c>
      <c r="G34" s="89">
        <v>0.41299999999999998</v>
      </c>
      <c r="H34" s="89">
        <v>0.497</v>
      </c>
      <c r="I34" s="89">
        <v>0.52400000000000002</v>
      </c>
      <c r="J34" s="120"/>
    </row>
    <row r="35" spans="1:10" x14ac:dyDescent="0.3">
      <c r="A35" s="100"/>
      <c r="B35" s="101"/>
      <c r="E35" s="89">
        <v>25</v>
      </c>
      <c r="F35" s="89">
        <v>0.36</v>
      </c>
      <c r="G35" s="89">
        <v>0.40600000000000003</v>
      </c>
      <c r="H35" s="89">
        <v>0.48899999999999999</v>
      </c>
      <c r="I35" s="89">
        <v>0.51600000000000001</v>
      </c>
      <c r="J35" s="120"/>
    </row>
    <row r="36" spans="1:10" x14ac:dyDescent="0.3">
      <c r="A36" s="100"/>
      <c r="B36" s="101"/>
      <c r="E36" s="89">
        <v>26</v>
      </c>
      <c r="F36" s="89">
        <v>0.35399999999999998</v>
      </c>
      <c r="G36" s="89">
        <v>0.39900000000000002</v>
      </c>
      <c r="H36" s="89">
        <v>0.48599999999999999</v>
      </c>
      <c r="I36" s="89">
        <v>0.50800000000000001</v>
      </c>
      <c r="J36" s="120"/>
    </row>
    <row r="37" spans="1:10" x14ac:dyDescent="0.3">
      <c r="A37" s="100"/>
      <c r="B37" s="101"/>
      <c r="E37" s="89">
        <v>27</v>
      </c>
      <c r="F37" s="89">
        <v>0.34799999999999998</v>
      </c>
      <c r="G37" s="89">
        <v>0.39300000000000002</v>
      </c>
      <c r="H37" s="89">
        <v>0.47499999999999998</v>
      </c>
      <c r="I37" s="89">
        <v>0.501</v>
      </c>
      <c r="J37" s="120"/>
    </row>
    <row r="38" spans="1:10" x14ac:dyDescent="0.3">
      <c r="A38" s="100"/>
      <c r="B38" s="101"/>
      <c r="E38" s="89">
        <v>28</v>
      </c>
      <c r="F38" s="89">
        <v>0.34200000000000003</v>
      </c>
      <c r="G38" s="89">
        <v>0.38700000000000001</v>
      </c>
      <c r="H38" s="89">
        <v>0.46899999999999997</v>
      </c>
      <c r="I38" s="89">
        <v>0.495</v>
      </c>
      <c r="J38" s="120"/>
    </row>
    <row r="39" spans="1:10" x14ac:dyDescent="0.3">
      <c r="A39" s="102"/>
      <c r="B39" s="103"/>
      <c r="E39" s="89">
        <v>29</v>
      </c>
      <c r="F39" s="89">
        <v>0.33700000000000002</v>
      </c>
      <c r="G39" s="89">
        <v>0.38100000000000001</v>
      </c>
      <c r="H39" s="89">
        <v>0.46300000000000002</v>
      </c>
      <c r="I39" s="89">
        <v>0.48899999999999999</v>
      </c>
      <c r="J39" s="120"/>
    </row>
    <row r="40" spans="1:10" x14ac:dyDescent="0.3">
      <c r="E40" s="89">
        <v>30</v>
      </c>
      <c r="F40" s="89">
        <v>0.33200000000000002</v>
      </c>
      <c r="G40" s="89">
        <v>0.376</v>
      </c>
      <c r="H40" s="89">
        <v>0.45700000000000002</v>
      </c>
      <c r="I40" s="89">
        <v>0.48299999999999998</v>
      </c>
      <c r="J40" s="121"/>
    </row>
  </sheetData>
  <mergeCells count="11">
    <mergeCell ref="N2:O2"/>
    <mergeCell ref="E2:E3"/>
    <mergeCell ref="F2:I2"/>
    <mergeCell ref="J2:J3"/>
    <mergeCell ref="L2:L3"/>
    <mergeCell ref="M2:M3"/>
    <mergeCell ref="J4:J8"/>
    <mergeCell ref="J9:J11"/>
    <mergeCell ref="J12:J18"/>
    <mergeCell ref="J19:J21"/>
    <mergeCell ref="J22:J4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y 2 0 7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D L b T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0 7 U a M f B m r E A g A A 1 B s A A B M A H A B G b 3 J t d W x h c y 9 T Z W N 0 a W 9 u M S 5 t I K I Y A C i g F A A A A A A A A A A A A A A A A A A A A A A A A A A A A O 2 W 3 2 s T Q R D H 3 w P 5 H 5 b z J Y E z J N U W t I 0 Q k / Q H r U n N X Q V p p F y T V Q N 3 e 3 K 3 K Z Y S S F u s Q h / 6 4 k P x R R D / g F g N j W l S / 4 X d / 8 i 5 v W i S X r R R A s 3 D 3 s v d z e z u f G f m 5 s O 5 u E Q r N k G a f 0 / M h 0 P h k P v S c H A Z L T / N F L Y S i f i 9 e G J r J u 7 d U B K Z m I Z D C C 5 2 y v f 5 A b v k b 1 m X t V g b f G l 3 J 5 a x S 1 U L E x p Z r J g 4 l r Y J h R c 3 o m T u F z 2 L W 2 S f Y X W X H 4 p d Z 6 z J 6 3 y f t e C k J j 8 o s k + s y T q s g e J 3 E P s A h 9 d 5 H S x t f g R L T h D 7 x h q w r 8 u P + Z t i U F 6 s 5 O 4 o U X U z g 8 2 K V a H Y S S r z i o r S t l m 1 i J u c U 1 G W l O x y h b x I J m Z m E y p 6 X L U p 1 u i u i Z P 9 x 1 j O J v h Z V P X T v K W w j + y S n U H I d 6 B E B G d N x M 5 B y V d w X H h O 1 m Y t B Q q g G 9 u w f 9 2 x L T h s G R t l 7 L i R q 4 V S 0 W Z v R c o 0 t Z J h G o 6 b p E 5 1 K O Y p B O i I e L 9 i f k d w S I v 9 6 M f R H Y O 4 z 2 3 H 8 h P U d 1 9 h N z K + X n V v T 1 n Q V 9 K r 2 c I D q B K F 7 Y j i 1 7 S m I n C s j 7 R m U n r 2 t 7 l s U O y b 9 Z V H w r x C 6 N z d m C f E t 6 f X 8 l p 2 x D F P 8 m t X l t c G c n 8 P X T 8 E s S 3 Q D Q 9 e z y 8 G U v G r C a Y v / I g f 9 8 u h Y R M + 4 l 6 z I 3 + v o d r P s J / U g N 6 e x N p Y H Q F F i J + w c z C 1 Q V j n + g 7 9 W 4 Z Q s k A t S d X a x k 4 N y q l g c n t D U 4 a + 1 6 a Y m l Z P r 9 f w x r X l K 2 B i W H i s 8 g U S V o c E K g t i N H v v Q x 3 v u f z i 1 q L h U I X 8 n + x B T h X y W m 6 K O R W U J z k l O T U + p y S e J o 0 n M Z G j 8 S R c k 8 W T 9 j A 7 z b 9 R Q X k S T x J P E k 8 3 h y c x k a P x J F w T x l N u K T 3 N e M o t a R J P E k 8 S T 1 O D J 2 8 i / 4 A n z z V Z P G 0 U V l N T j K e g P I k n i S e J p 5 v D k 5 j I 0 X g S r s n i K b W 4 p k 8 x n o L y J J 4 k n i S e b g 5 P Y i J H 4 0 m 4 J o C n n 1 B L A Q I t A B Q A A g A I A M t t O 1 H B F P w j o w A A A P U A A A A S A A A A A A A A A A A A A A A A A A A A A A B D b 2 5 m a W c v U G F j a 2 F n Z S 5 4 b W x Q S w E C L Q A U A A I A C A D L b T t R D 8 r p q 6 Q A A A D p A A A A E w A A A A A A A A A A A A A A A A D v A A A A W 0 N v b n R l b n R f V H l w Z X N d L n h t b F B L A Q I t A B Q A A g A I A M t t O 1 G j H w Z q x A I A A N Q b A A A T A A A A A A A A A A A A A A A A A O A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W A A A A A A A A l 1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S F l E U l 8 x M T A 5 M D F f M j A w O T A x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C 0 w O S 0 y N 1 Q x M D o y M j o y M S 4 1 M T Y 3 M z Q 2 W i I g L z 4 8 R W 5 0 c n k g V H l w Z T 0 i R m l s b E N v b H V t b l R 5 c G V z I i B W Y W x 1 Z T 0 i c 0 J n a 0 Z B d z 0 9 I i A v P j x F b n R y e S B U e X B l P S J G a W x s Q 2 9 s d W 1 u T m F t Z X M i I F Z h b H V l P S J z W y Z x d W 9 0 O 1 x 1 M D A z Y 1 B F U l x 1 M D A z Z S Z x d W 9 0 O y w m c X V v d D t c d T A w M 2 N E Q V R F X H U w M D N l J n F 1 b 3 Q 7 L C Z x d W 9 0 O 1 x 1 M D A z Y 0 h Z R F J f Q 0 x P U 0 V c d T A w M 2 U m c X V v d D s s J n F 1 b 3 Q 7 X H U w M D N j S F l E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W U R S X z E x M D k w M V 8 y M D A 5 M D E v 0 J j Q t 9 C 8 0 L X Q v d C 1 0 L 3 Q v d G L 0 L k g 0 Y L Q u N C / L n t c d T A w M 2 N Q R V J c d T A w M 2 U s M X 0 m c X V v d D s s J n F 1 b 3 Q 7 U 2 V j d G l v b j E v S F l E U l 8 x M T A 5 M D F f M j A w O T A x L 9 C Y 0 L f Q v N C 1 0 L 3 Q t d C 9 0 L 3 R i 9 C 5 I N G C 0 L j Q v y 5 7 X H U w M D N j R E F U R V x 1 M D A z Z S w y f S Z x d W 9 0 O y w m c X V v d D t T Z W N 0 a W 9 u M S 9 I W U R S X z E x M D k w M V 8 y M D A 5 M D E v 0 J j Q t 9 C 8 0 L X Q v d C 1 0 L 3 Q v d G L 0 L k g 0 Y L Q u N C / I N G B I N G P 0 L f R i 9 C 6 0 L 7 Q v C 5 7 X H U w M D N j Q 0 x P U 0 V c d T A w M 2 U s M n 0 m c X V v d D s s J n F 1 b 3 Q 7 U 2 V j d G l v b j E v S F l E U l 8 x M T A 5 M D F f M j A w O T A x L 9 C Y 0 L f Q v N C 1 0 L 3 Q t d C 9 0 L 3 R i 9 C 5 I N G C 0 L j Q v y 5 7 X H U w M D N j V k 9 M X H U w M D N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1 I i A v P j x F b n R y e S B U e X B l P S J G a W x s V G F y Z 2 V 0 I i B W Y W x 1 Z T 0 i c 1 N C R V J f M T E w O T A x X z I w M D k w M S I g L z 4 8 R W 5 0 c n k g V H l w Z T 0 i R m l s b E x h c 3 R V c G R h d G V k I i B W Y W x 1 Z T 0 i Z D I w M j A t M D k t M j d U M T A 6 M j M 6 M j A u N z g x O D E 0 N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J F U l 9 D T E 9 T R V x 1 M D A z Z S Z x d W 9 0 O y w m c X V v d D t c d T A w M 2 N T Q k V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R V J f M T E w O T A x X z I w M D k w M S / Q m N C 3 0 L z Q t d C 9 0 L X Q v d C 9 0 Y v Q u S D R g t C 4 0 L 8 u e 1 x 1 M D A z Y 0 R B V E V c d T A w M 2 U s M n 0 m c X V v d D s s J n F 1 b 3 Q 7 U 2 V j d G l v b j E v U 0 J F U l 8 x M T A 5 M D F f M j A w O T A x L 9 C Y 0 L f Q v N C 1 0 L 3 Q t d C 9 0 L 3 R i 9 C 5 I N G C 0 L j Q v y D R g S D R j 9 C 3 0 Y v Q u t C + 0 L w u e 1 x 1 M D A z Y 0 N M T 1 N F X H U w M D N l L D F 9 J n F 1 b 3 Q 7 L C Z x d W 9 0 O 1 N l Y 3 R p b 2 4 x L 1 N C R V J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R V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V G F y Z 2 V 0 I i B W Y W x 1 Z T 0 i c 1 N O R 0 N f M T E w O T A x X z I w M D k w M S I g L z 4 8 R W 5 0 c n k g V H l w Z T 0 i R m l s b E x h c 3 R V c G R h d G V k I i B W Y W x 1 Z T 0 i Z D I w M j A t M D k t M j d U M T A 6 M j Q 6 M j M u M z c 2 N j E 4 M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5 H U 1 9 D T E 9 T R V x 1 M D A z Z S Z x d W 9 0 O y w m c X V v d D t c d T A w M 2 N T T k d T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k d D X z E x M D k w M V 8 y M D A 5 M D E v 0 J j Q t 9 C 8 0 L X Q v d C 1 0 L 3 Q v d G L 0 L k g 0 Y L Q u N C / L n t c d T A w M 2 N E Q V R F X H U w M D N l L D J 9 J n F 1 b 3 Q 7 L C Z x d W 9 0 O 1 N l Y 3 R p b 2 4 x L 1 N O R 0 N f M T E w O T A x X z I w M D k w M S / Q m N C 3 0 L z Q t d C 9 0 L X Q v d C 9 0 Y v Q u S D R g t C 4 0 L 8 g 0 Y E g 0 Y / Q t 9 G L 0 L r Q v t C 8 L n t c d T A w M 2 N D T E 9 T R V x 1 M D A z Z S w x f S Z x d W 9 0 O y w m c X V v d D t T Z W N 0 a W 9 u M S 9 T T k d D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R 0 N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V V J L Q V 9 D T E 9 T R V x 1 M D A z Z S Z x d W 9 0 O y w m c X V v d D t c d T A w M 2 N V U k t B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k t B X z E x M D k w M V 8 y M D A 5 M D E v 0 J j Q t 9 C 8 0 L X Q v d C 1 0 L 3 Q v d G L 0 L k g 0 Y L Q u N C / L n t c d T A w M 2 N E Q V R F X H U w M D N l L D J 9 J n F 1 b 3 Q 7 L C Z x d W 9 0 O 1 N l Y 3 R p b 2 4 x L 1 V S S 0 F f M T E w O T A x X z I w M D k w M S / Q m N C 3 0 L z Q t d C 9 0 L X Q v d C 9 0 Y v Q u S D R g t C 4 0 L 8 g 0 Y E g 0 Y / Q t 9 G L 0 L r Q v t C 8 L n t c d T A w M 2 N D T E 9 T R V x 1 M D A z Z S w x f S Z x d W 9 0 O y w m c X V v d D t T Z W N 0 a W 9 u M S 9 V U k t B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Q U Z M V F 8 x M T A 5 M D F f M j A w O T A x I i A v P j x F b n R y e S B U e X B l P S J G a W x s R X J y b 3 J D b 3 V u d C I g V m F s d W U 9 I m w w I i A v P j x F b n R y e S B U e X B l P S J G a W x s T G F z d F V w Z G F 0 Z W Q i I F Z h b H V l P S J k M j A y M C 0 w O S 0 y N 1 Q x M D o 0 N j o y M y 4 3 M z M 3 N T I z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M V F 8 x M T A 5 M D F f M j A w O T A x L 9 C Y 0 L f Q v N C 1 0 L 3 Q t d C 9 0 L 3 R i 9 C 5 I N G C 0 L j Q v y 5 7 X H U w M D N j R E F U R V x 1 M D A z Z S w y f S Z x d W 9 0 O y w m c X V v d D t T Z W N 0 a W 9 u M S 9 B R k x U X z E x M D k w M V 8 y M D A 5 M D E v 0 J j Q t 9 C 8 0 L X Q v d C 1 0 L 3 Q v d G L 0 L k g 0 Y L Q u N C / I N G B I N G P 0 L f R i 9 C 6 0 L 7 Q v C 5 7 X H U w M D N j Q 0 x P U 0 V c d T A w M 2 U s M X 0 m c X V v d D s s J n F 1 b 3 Q 7 U 2 V j d G l v b j E v Q U Z M V F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D b 2 x 1 b W 5 O Y W 1 l c y I g V m F s d W U 9 I n N b J n F 1 b 3 Q 7 X H U w M D N j R E F U R V x 1 M D A z Z S Z x d W 9 0 O y w m c X V v d D t c d T A w M 2 N B R k x U X 0 N M T 1 N F X H U w M D N l J n F 1 b 3 Q 7 L C Z x d W 9 0 O 1 x 1 M D A z Y 0 F G T F R f V k 9 M X H U w M D N l J n F 1 b 3 Q 7 X S I g L z 4 8 R W 5 0 c n k g V H l w Z T 0 i R m l s b E N v b H V t b l R 5 c G V z I i B W Y W x 1 Z T 0 i c 0 N R V U Q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M T Q i I C 8 + P C 9 T d G F i b G V F b n R y a W V z P j w v S X R l b T 4 8 S X R l b T 4 8 S X R l b U x v Y 2 F 0 a W 9 u P j x J d G V t V H l w Z T 5 G b 3 J t d W x h P C 9 J d G V t V H l w Z T 4 8 S X R l b V B h d G g + U 2 V j d G l v b j E v Q U Z M V F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C K z 5 g g 6 F O i b a R w W r y Z H k A A A A A A g A A A A A A E G Y A A A A B A A A g A A A A I V b o q y D N 2 Y G i + s 4 N U i O J V A C W R i D E M S c u O 9 B w U V f C 3 L E A A A A A D o A A A A A C A A A g A A A A x d T M s J 4 a c f Z 0 l m H Y c c R k c x r X O 8 4 N 1 P N J i M K D v u w c p x 1 Q A A A A 7 u D g r c c 4 h j k 1 W C 2 / E i A N c y e q e R r q D 3 i d S n D i K x f a W 2 R K L 0 Y X g h l R c Q b k W Y 2 7 R L s N 7 B R K L m X a A T o E x O 4 g s f 5 y x x x L h I f B X 9 q b g 4 P B g f f j y 7 Z A A A A A M 9 0 9 u 4 b U i f A 9 L Z P 2 B j m C 8 H e Z K x / 4 p E Q V o y q v L a l 8 l 7 d N 0 D t B 9 9 f V j W b W 5 s 2 i s e L g W R e t I e b 6 D U 8 Z F M V 4 I f w T B A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Выбросы</vt:lpstr>
      <vt:lpstr>Пропуски</vt:lpstr>
      <vt:lpstr>Импутация</vt:lpstr>
      <vt:lpstr>Шовене</vt:lpstr>
      <vt:lpstr>Шовене (1)</vt:lpstr>
      <vt:lpstr>Шовене (2)</vt:lpstr>
      <vt:lpstr>Диксон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Филина Ольга</cp:lastModifiedBy>
  <dcterms:created xsi:type="dcterms:W3CDTF">2015-06-05T18:17:20Z</dcterms:created>
  <dcterms:modified xsi:type="dcterms:W3CDTF">2021-10-08T10:20:14Z</dcterms:modified>
</cp:coreProperties>
</file>