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OLS_DS\Daten\GitHubRepos\VB\Asm_Unsigned\"/>
    </mc:Choice>
  </mc:AlternateContent>
  <bookViews>
    <workbookView xWindow="0" yWindow="0" windowWidth="14085" windowHeight="8730" firstSheet="2" activeTab="3"/>
  </bookViews>
  <sheets>
    <sheet name="Tabelle1" sheetId="1" r:id="rId1"/>
    <sheet name="Tabelle2" sheetId="3" r:id="rId2"/>
    <sheet name="Tabelle3" sheetId="4" r:id="rId3"/>
    <sheet name="Tabelle5" sheetId="7" r:id="rId4"/>
    <sheet name="Tabelle6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8" l="1"/>
  <c r="D12" i="8" s="1"/>
  <c r="E9" i="8"/>
  <c r="F3" i="8"/>
  <c r="D12" i="1"/>
  <c r="E11" i="1"/>
  <c r="D11" i="1" s="1"/>
  <c r="D9" i="8" l="1"/>
  <c r="D21" i="8" s="1"/>
  <c r="D18" i="8"/>
  <c r="C18" i="8" s="1"/>
  <c r="E15" i="8"/>
  <c r="D15" i="8" s="1"/>
  <c r="C24" i="8"/>
  <c r="B24" i="8" s="1"/>
  <c r="E29" i="8"/>
  <c r="D31" i="3"/>
  <c r="E31" i="3"/>
  <c r="F10" i="8" l="1"/>
  <c r="G10" i="8" s="1"/>
  <c r="C21" i="8"/>
  <c r="D29" i="8"/>
  <c r="D19" i="3"/>
  <c r="D22" i="3"/>
  <c r="D25" i="3"/>
  <c r="E25" i="3"/>
  <c r="C27" i="8" l="1"/>
  <c r="F3" i="3"/>
  <c r="E9" i="1" l="1"/>
  <c r="D9" i="1" s="1"/>
  <c r="E7" i="1"/>
  <c r="F3" i="1"/>
  <c r="C19" i="3" l="1"/>
  <c r="C16" i="3"/>
  <c r="F11" i="3"/>
  <c r="G11" i="3" s="1"/>
  <c r="D13" i="1"/>
  <c r="C13" i="1" s="1"/>
  <c r="D7" i="1"/>
  <c r="C14" i="1" l="1"/>
  <c r="B14" i="1" s="1"/>
  <c r="E17" i="1"/>
  <c r="C28" i="3"/>
  <c r="C31" i="3" s="1"/>
  <c r="C22" i="3"/>
  <c r="B16" i="3"/>
  <c r="C12" i="1"/>
  <c r="F8" i="1"/>
  <c r="G8" i="1" s="1"/>
  <c r="B28" i="3" l="1"/>
  <c r="B31" i="3" s="1"/>
  <c r="F31" i="3" s="1"/>
  <c r="D17" i="1"/>
  <c r="C15" i="1" s="1"/>
  <c r="C17" i="1" s="1"/>
  <c r="G31" i="3" l="1"/>
  <c r="B15" i="1"/>
  <c r="B17" i="1" l="1"/>
  <c r="F17" i="1" s="1"/>
  <c r="G17" i="1" s="1"/>
  <c r="C29" i="8"/>
  <c r="B27" i="8" s="1"/>
  <c r="B29" i="8" s="1"/>
  <c r="F29" i="8" s="1"/>
  <c r="G29" i="8" s="1"/>
</calcChain>
</file>

<file path=xl/sharedStrings.xml><?xml version="1.0" encoding="utf-8"?>
<sst xmlns="http://schemas.openxmlformats.org/spreadsheetml/2006/main" count="317" uniqueCount="85">
  <si>
    <t>2 * 4-stellige Zahlen</t>
  </si>
  <si>
    <t>Jede Zelle entspricht 32-Bit:</t>
  </si>
  <si>
    <t>Multiplikation 2er unsigned Int64:</t>
  </si>
  <si>
    <t>*</t>
  </si>
  <si>
    <t>=</t>
  </si>
  <si>
    <t>Jeder Kasten entspricht 64-Bit:</t>
  </si>
  <si>
    <t>[esp+12]</t>
  </si>
  <si>
    <t>[esp+16]</t>
  </si>
  <si>
    <t>[esp+20]</t>
  </si>
  <si>
    <t>[ebp+12]</t>
  </si>
  <si>
    <t>[ebp+20]</t>
  </si>
  <si>
    <t>[ebp+16]</t>
  </si>
  <si>
    <t>[ebp+ 8]</t>
  </si>
  <si>
    <t>[esp+24]</t>
  </si>
  <si>
    <t>[esp+28]</t>
  </si>
  <si>
    <t>[esp+ 0]</t>
  </si>
  <si>
    <t>[esp+ 4]</t>
  </si>
  <si>
    <t>V1</t>
  </si>
  <si>
    <t>V2</t>
  </si>
  <si>
    <t>[esp+ 8]</t>
  </si>
  <si>
    <t>mov</t>
  </si>
  <si>
    <t>proc</t>
  </si>
  <si>
    <t>UInt64_Mul</t>
  </si>
  <si>
    <t>edi</t>
  </si>
  <si>
    <t>eax</t>
  </si>
  <si>
    <t>mul</t>
  </si>
  <si>
    <t>; Multiply Lo dwords,</t>
  </si>
  <si>
    <t>; Save Lo dword of product,</t>
  </si>
  <si>
    <t>ecx</t>
  </si>
  <si>
    <t>; Save Hi dword of partial product result,</t>
  </si>
  <si>
    <t>;</t>
  </si>
  <si>
    <t>add</t>
  </si>
  <si>
    <t>; Add to the partial product,</t>
  </si>
  <si>
    <t>adc</t>
  </si>
  <si>
    <t>edx</t>
  </si>
  <si>
    <t>; Don't forget the carry!</t>
  </si>
  <si>
    <t>ebx</t>
  </si>
  <si>
    <t>; Save partial product for now,</t>
  </si>
  <si>
    <t>; Get Hi dword of Multiplier,</t>
  </si>
  <si>
    <t>; Multiply by Lo dword of Multiplicand,</t>
  </si>
  <si>
    <t>prd[4]</t>
  </si>
  <si>
    <t>; Save the partial product,</t>
  </si>
  <si>
    <t>; Add in the carry!</t>
  </si>
  <si>
    <t>pushfd</t>
  </si>
  <si>
    <t>; Save carry out here,</t>
  </si>
  <si>
    <t>; Multiply the two Hi dwords together,</t>
  </si>
  <si>
    <t>popfd</t>
  </si>
  <si>
    <t>; Retrieve carry from above</t>
  </si>
  <si>
    <t>; Add in partial product from above,</t>
  </si>
  <si>
    <t>prd[8]</t>
  </si>
  <si>
    <t>prd[12]</t>
  </si>
  <si>
    <t>ret</t>
  </si>
  <si>
    <t>endp</t>
  </si>
  <si>
    <t>; Multiply the Hi dword of Multiplier times Multiplicand,</t>
  </si>
  <si>
    <t>mc[4]</t>
  </si>
  <si>
    <t>mp[4]</t>
  </si>
  <si>
    <t>prd[0]</t>
  </si>
  <si>
    <t>mp[0]</t>
  </si>
  <si>
    <t>mc[0]</t>
  </si>
  <si>
    <t>,</t>
  </si>
  <si>
    <t>[esp+4] : [esp+8]</t>
  </si>
  <si>
    <t>[esp+12] : [esp+16]</t>
  </si>
  <si>
    <t>mp[0] : mp[4]</t>
  </si>
  <si>
    <t>mc[0] : mc[4]</t>
  </si>
  <si>
    <t>; Multiply the Lo dword of Multiplier times Lo dword of Multiplicand</t>
  </si>
  <si>
    <t>; Multiply Lo dword of Multiplier times Hi dword of Multiplicand</t>
  </si>
  <si>
    <t>;mov</t>
  </si>
  <si>
    <t>edi[12]</t>
  </si>
  <si>
    <t>edi[ 0]</t>
  </si>
  <si>
    <t>edi[ 4]</t>
  </si>
  <si>
    <t>edi[ 8]</t>
  </si>
  <si>
    <t>prd[ 4]</t>
  </si>
  <si>
    <t>prd[ 0]</t>
  </si>
  <si>
    <t>prd[ 8]</t>
  </si>
  <si>
    <t>hi</t>
  </si>
  <si>
    <t xml:space="preserve"> </t>
  </si>
  <si>
    <t>lo</t>
  </si>
  <si>
    <t>lo mid</t>
  </si>
  <si>
    <t>hi mid</t>
  </si>
  <si>
    <t>[edi+ 8]</t>
  </si>
  <si>
    <t>[edi+12]</t>
  </si>
  <si>
    <t>[edi+ 4]</t>
  </si>
  <si>
    <t>dword ptr [esp+12]</t>
  </si>
  <si>
    <t>dword ptr [esp+16]</t>
  </si>
  <si>
    <t>; NOPE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</si>
</sst>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D13" sqref="D13"/>
    </sheetView>
  </sheetViews>
  <sheetFormatPr baseColWidth="10" defaultRowHeight="15" x14ac:dyDescent="0.25"/>
  <sheetData>
    <row r="1" spans="1:7" ht="18.75" x14ac:dyDescent="0.3">
      <c r="A1" s="5" t="s">
        <v>2</v>
      </c>
    </row>
    <row r="2" spans="1:7" x14ac:dyDescent="0.25">
      <c r="B2" t="s">
        <v>0</v>
      </c>
    </row>
    <row r="3" spans="1:7" x14ac:dyDescent="0.25">
      <c r="B3" s="8">
        <v>5584</v>
      </c>
      <c r="C3" s="7" t="s">
        <v>3</v>
      </c>
      <c r="D3" s="8">
        <v>4927</v>
      </c>
      <c r="E3" s="6" t="s">
        <v>4</v>
      </c>
      <c r="F3" s="8">
        <f>B3*D3</f>
        <v>27512368</v>
      </c>
    </row>
    <row r="6" spans="1:7" x14ac:dyDescent="0.25">
      <c r="A6" t="s">
        <v>1</v>
      </c>
    </row>
    <row r="7" spans="1:7" x14ac:dyDescent="0.25">
      <c r="A7" t="s">
        <v>5</v>
      </c>
      <c r="D7" s="1">
        <f>(B3-E7)/100</f>
        <v>55</v>
      </c>
      <c r="E7" s="2">
        <f>MOD(B3, 100)</f>
        <v>84</v>
      </c>
    </row>
    <row r="8" spans="1:7" x14ac:dyDescent="0.25">
      <c r="F8">
        <f>(D7*100+E7)*(D9*100+E9)</f>
        <v>27512368</v>
      </c>
      <c r="G8" t="str">
        <f>IF(F8=F3, "OK", "Achtung")</f>
        <v>OK</v>
      </c>
    </row>
    <row r="9" spans="1:7" x14ac:dyDescent="0.25">
      <c r="D9" s="1">
        <f>(D3-E9)/100</f>
        <v>49</v>
      </c>
      <c r="E9" s="2">
        <f>MOD(D3, 100)</f>
        <v>27</v>
      </c>
    </row>
    <row r="11" spans="1:7" x14ac:dyDescent="0.25">
      <c r="D11" s="3">
        <f>(E7*E9 - E11)/100</f>
        <v>22</v>
      </c>
      <c r="E11" s="2">
        <f>MOD(E7*E9, 100)</f>
        <v>68</v>
      </c>
    </row>
    <row r="12" spans="1:7" x14ac:dyDescent="0.25">
      <c r="C12" s="1">
        <f>(D7*E9-D12)/100</f>
        <v>14</v>
      </c>
      <c r="D12" s="2">
        <f>MOD(D7*E9,100)</f>
        <v>85</v>
      </c>
    </row>
    <row r="13" spans="1:7" x14ac:dyDescent="0.25">
      <c r="C13" s="3">
        <f>(D9*E7-D13)/100</f>
        <v>41</v>
      </c>
      <c r="D13" s="2">
        <f>MOD(D9*E7,100)</f>
        <v>16</v>
      </c>
    </row>
    <row r="14" spans="1:7" x14ac:dyDescent="0.25">
      <c r="B14" s="1">
        <f>(D9*D7-C14)/100</f>
        <v>26</v>
      </c>
      <c r="C14" s="2">
        <f>MOD(D9*D7,100)</f>
        <v>95</v>
      </c>
    </row>
    <row r="15" spans="1:7" x14ac:dyDescent="0.25">
      <c r="B15" s="1">
        <f>(SUM(C11:C15)-C17)/100</f>
        <v>1</v>
      </c>
      <c r="C15" s="2">
        <f>(SUM(D11:D13)-D17)/100</f>
        <v>1</v>
      </c>
    </row>
    <row r="16" spans="1:7" x14ac:dyDescent="0.25">
      <c r="B16" s="4"/>
      <c r="C16" s="4"/>
      <c r="D16" s="4"/>
      <c r="E16" s="4"/>
    </row>
    <row r="17" spans="2:7" x14ac:dyDescent="0.25">
      <c r="B17">
        <f>SUM(B14:B15)</f>
        <v>27</v>
      </c>
      <c r="C17">
        <f>MOD(SUM(C12:C15), 100)</f>
        <v>51</v>
      </c>
      <c r="D17">
        <f>MOD(SUM(D11:D13), 100)</f>
        <v>23</v>
      </c>
      <c r="E17">
        <f>E11</f>
        <v>68</v>
      </c>
      <c r="F17">
        <f>(B17*1000000) + (C17* 10000) + (D17*100) + E17</f>
        <v>27512368</v>
      </c>
      <c r="G17" t="str">
        <f>IF(F17=F8, "OK", "Achtung")</f>
        <v>OK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A8" sqref="A8"/>
    </sheetView>
  </sheetViews>
  <sheetFormatPr baseColWidth="10" defaultRowHeight="15" x14ac:dyDescent="0.25"/>
  <sheetData>
    <row r="1" spans="1:7" ht="18.75" x14ac:dyDescent="0.3">
      <c r="A1" s="5" t="s">
        <v>2</v>
      </c>
    </row>
    <row r="2" spans="1:7" x14ac:dyDescent="0.25">
      <c r="B2" t="s">
        <v>0</v>
      </c>
    </row>
    <row r="3" spans="1:7" x14ac:dyDescent="0.25">
      <c r="B3" s="8">
        <v>5584</v>
      </c>
      <c r="C3" s="7" t="s">
        <v>3</v>
      </c>
      <c r="D3" s="8">
        <v>4927</v>
      </c>
      <c r="E3" s="6" t="s">
        <v>4</v>
      </c>
      <c r="F3" s="8">
        <f>B3*D3</f>
        <v>27512368</v>
      </c>
    </row>
    <row r="6" spans="1:7" x14ac:dyDescent="0.25">
      <c r="A6" t="s">
        <v>1</v>
      </c>
    </row>
    <row r="7" spans="1:7" x14ac:dyDescent="0.25">
      <c r="A7" t="s">
        <v>5</v>
      </c>
    </row>
    <row r="8" spans="1:7" x14ac:dyDescent="0.25">
      <c r="D8" s="7" t="s">
        <v>9</v>
      </c>
      <c r="E8" s="7" t="s">
        <v>12</v>
      </c>
    </row>
    <row r="9" spans="1:7" x14ac:dyDescent="0.25">
      <c r="A9" t="s">
        <v>17</v>
      </c>
      <c r="D9" s="1">
        <v>98</v>
      </c>
      <c r="E9" s="2">
        <v>76</v>
      </c>
    </row>
    <row r="10" spans="1:7" x14ac:dyDescent="0.25">
      <c r="D10" s="9"/>
      <c r="E10" s="9"/>
    </row>
    <row r="11" spans="1:7" x14ac:dyDescent="0.25">
      <c r="F11">
        <f>(D9*100+E9)*(D13*100+E13)</f>
        <v>86563140</v>
      </c>
      <c r="G11" t="str">
        <f>IF(F11=F3, "OK", "Achtung")</f>
        <v>Achtung</v>
      </c>
    </row>
    <row r="12" spans="1:7" x14ac:dyDescent="0.25">
      <c r="D12" s="7" t="s">
        <v>10</v>
      </c>
      <c r="E12" s="7" t="s">
        <v>11</v>
      </c>
    </row>
    <row r="13" spans="1:7" x14ac:dyDescent="0.25">
      <c r="A13" t="s">
        <v>18</v>
      </c>
      <c r="D13" s="1">
        <v>87</v>
      </c>
      <c r="E13" s="2">
        <v>65</v>
      </c>
    </row>
    <row r="14" spans="1:7" x14ac:dyDescent="0.25">
      <c r="D14" s="9"/>
      <c r="E14" s="9"/>
    </row>
    <row r="15" spans="1:7" x14ac:dyDescent="0.25">
      <c r="B15" s="7" t="s">
        <v>16</v>
      </c>
      <c r="C15" s="7" t="s">
        <v>15</v>
      </c>
      <c r="D15" s="9"/>
      <c r="E15" s="9"/>
    </row>
    <row r="16" spans="1:7" x14ac:dyDescent="0.25">
      <c r="B16" s="1">
        <f>(D13*D9-C16)/100</f>
        <v>85</v>
      </c>
      <c r="C16" s="2">
        <f>MOD(D13*D9,100)</f>
        <v>26</v>
      </c>
    </row>
    <row r="17" spans="2:7" x14ac:dyDescent="0.25">
      <c r="B17" s="9"/>
      <c r="C17" s="9"/>
    </row>
    <row r="18" spans="2:7" x14ac:dyDescent="0.25">
      <c r="C18" s="7" t="s">
        <v>6</v>
      </c>
      <c r="D18" s="7" t="s">
        <v>19</v>
      </c>
    </row>
    <row r="19" spans="2:7" x14ac:dyDescent="0.25">
      <c r="C19" s="1">
        <f>(D13*E9-D19)/100</f>
        <v>66</v>
      </c>
      <c r="D19" s="2">
        <f>MOD(D13*E9,100)</f>
        <v>12</v>
      </c>
    </row>
    <row r="20" spans="2:7" x14ac:dyDescent="0.25">
      <c r="B20" s="9"/>
      <c r="C20" s="9"/>
    </row>
    <row r="21" spans="2:7" x14ac:dyDescent="0.25">
      <c r="C21" s="7" t="s">
        <v>8</v>
      </c>
      <c r="D21" s="7" t="s">
        <v>7</v>
      </c>
    </row>
    <row r="22" spans="2:7" x14ac:dyDescent="0.25">
      <c r="C22" s="1">
        <f>(D9*E13-D22)/100</f>
        <v>63</v>
      </c>
      <c r="D22" s="2">
        <f>MOD(D9*E13,100)</f>
        <v>70</v>
      </c>
    </row>
    <row r="24" spans="2:7" x14ac:dyDescent="0.25">
      <c r="C24" s="9"/>
      <c r="D24" s="7" t="s">
        <v>14</v>
      </c>
      <c r="E24" s="7" t="s">
        <v>13</v>
      </c>
    </row>
    <row r="25" spans="2:7" x14ac:dyDescent="0.25">
      <c r="D25" s="1">
        <f>(E9*E13 - E25)/100</f>
        <v>49</v>
      </c>
      <c r="E25" s="2">
        <f>MOD(E9*E13, 100)</f>
        <v>40</v>
      </c>
    </row>
    <row r="26" spans="2:7" x14ac:dyDescent="0.25">
      <c r="D26" s="9"/>
      <c r="E26" s="9"/>
    </row>
    <row r="27" spans="2:7" x14ac:dyDescent="0.25">
      <c r="D27" s="9"/>
      <c r="E27" s="9"/>
    </row>
    <row r="28" spans="2:7" x14ac:dyDescent="0.25">
      <c r="B28" s="1">
        <f>(SUM(C16:C28)-C31)/100</f>
        <v>1</v>
      </c>
      <c r="C28" s="2">
        <f>(SUM(D25,D22,D19)-D31)/100</f>
        <v>1</v>
      </c>
    </row>
    <row r="29" spans="2:7" x14ac:dyDescent="0.25">
      <c r="B29" s="4"/>
      <c r="C29" s="4"/>
    </row>
    <row r="30" spans="2:7" x14ac:dyDescent="0.25">
      <c r="B30" s="4"/>
      <c r="C30" s="4"/>
      <c r="D30" s="4"/>
      <c r="E30" s="4"/>
    </row>
    <row r="31" spans="2:7" x14ac:dyDescent="0.25">
      <c r="B31">
        <f>SUM(B16:B28)</f>
        <v>86</v>
      </c>
      <c r="C31">
        <f>MOD(SUM(C16:C28), 100)</f>
        <v>56</v>
      </c>
      <c r="D31">
        <f>MOD(SUM(D25,D22,D19), 100)</f>
        <v>31</v>
      </c>
      <c r="E31">
        <f>E25</f>
        <v>40</v>
      </c>
      <c r="F31">
        <f>(B31*1000000) + (C31* 10000) + (D31*100) + E31</f>
        <v>86563140</v>
      </c>
      <c r="G31" t="str">
        <f>IF(F31=F11, "OK", "Achtung")</f>
        <v>OK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workbookViewId="0">
      <selection activeCell="J1" sqref="J1"/>
    </sheetView>
  </sheetViews>
  <sheetFormatPr baseColWidth="10" defaultRowHeight="15" x14ac:dyDescent="0.25"/>
  <cols>
    <col min="1" max="1" width="6.5703125" bestFit="1" customWidth="1"/>
    <col min="3" max="3" width="1.5703125" bestFit="1" customWidth="1"/>
    <col min="5" max="5" width="46.5703125" bestFit="1" customWidth="1"/>
  </cols>
  <sheetData>
    <row r="1" spans="1:9" x14ac:dyDescent="0.25">
      <c r="B1" s="15" t="s">
        <v>62</v>
      </c>
      <c r="C1" s="15"/>
      <c r="D1" s="15"/>
      <c r="E1" s="7" t="s">
        <v>63</v>
      </c>
      <c r="F1" s="7" t="s">
        <v>56</v>
      </c>
    </row>
    <row r="2" spans="1:9" x14ac:dyDescent="0.25">
      <c r="B2" s="15" t="s">
        <v>60</v>
      </c>
      <c r="C2" s="15"/>
      <c r="D2" s="15"/>
      <c r="E2" s="7" t="s">
        <v>61</v>
      </c>
      <c r="F2" s="7" t="s">
        <v>8</v>
      </c>
      <c r="H2" s="14" t="s">
        <v>57</v>
      </c>
      <c r="I2" s="14" t="s">
        <v>16</v>
      </c>
    </row>
    <row r="3" spans="1:9" x14ac:dyDescent="0.25">
      <c r="A3" s="11" t="s">
        <v>21</v>
      </c>
      <c r="B3" t="s">
        <v>22</v>
      </c>
      <c r="H3" s="14" t="s">
        <v>55</v>
      </c>
      <c r="I3" s="14" t="s">
        <v>19</v>
      </c>
    </row>
    <row r="4" spans="1:9" x14ac:dyDescent="0.25">
      <c r="A4" s="11"/>
      <c r="H4" s="14"/>
      <c r="I4" s="14"/>
    </row>
    <row r="5" spans="1:9" x14ac:dyDescent="0.25">
      <c r="A5" s="10" t="s">
        <v>20</v>
      </c>
      <c r="B5" s="7" t="s">
        <v>23</v>
      </c>
      <c r="C5" s="7" t="s">
        <v>59</v>
      </c>
      <c r="D5" s="7" t="s">
        <v>56</v>
      </c>
      <c r="H5" s="14" t="s">
        <v>58</v>
      </c>
      <c r="I5" s="14" t="s">
        <v>6</v>
      </c>
    </row>
    <row r="6" spans="1:9" x14ac:dyDescent="0.25">
      <c r="A6" s="11"/>
      <c r="H6" s="14" t="s">
        <v>54</v>
      </c>
      <c r="I6" s="14" t="s">
        <v>7</v>
      </c>
    </row>
    <row r="7" spans="1:9" x14ac:dyDescent="0.25">
      <c r="E7" s="11" t="s">
        <v>64</v>
      </c>
    </row>
    <row r="8" spans="1:9" x14ac:dyDescent="0.25">
      <c r="A8" s="11" t="s">
        <v>20</v>
      </c>
      <c r="B8" s="7" t="s">
        <v>24</v>
      </c>
      <c r="C8" s="7" t="s">
        <v>59</v>
      </c>
      <c r="D8" s="7" t="s">
        <v>57</v>
      </c>
    </row>
    <row r="9" spans="1:9" x14ac:dyDescent="0.25">
      <c r="A9" s="10" t="s">
        <v>25</v>
      </c>
      <c r="B9" s="7" t="s">
        <v>24</v>
      </c>
      <c r="C9" s="7" t="s">
        <v>59</v>
      </c>
      <c r="D9" s="7" t="s">
        <v>58</v>
      </c>
      <c r="E9" t="s">
        <v>26</v>
      </c>
    </row>
    <row r="10" spans="1:9" x14ac:dyDescent="0.25">
      <c r="A10" s="11" t="s">
        <v>20</v>
      </c>
      <c r="B10" s="7" t="s">
        <v>56</v>
      </c>
      <c r="C10" s="7" t="s">
        <v>59</v>
      </c>
      <c r="D10" s="7" t="s">
        <v>24</v>
      </c>
      <c r="E10" t="s">
        <v>27</v>
      </c>
    </row>
    <row r="11" spans="1:9" x14ac:dyDescent="0.25">
      <c r="A11" s="11" t="s">
        <v>20</v>
      </c>
      <c r="B11" s="7" t="s">
        <v>28</v>
      </c>
      <c r="C11" s="7" t="s">
        <v>59</v>
      </c>
      <c r="D11" s="7" t="s">
        <v>34</v>
      </c>
      <c r="E11" t="s">
        <v>29</v>
      </c>
    </row>
    <row r="12" spans="1:9" x14ac:dyDescent="0.25">
      <c r="A12" s="11"/>
      <c r="B12" s="7"/>
      <c r="C12" s="7"/>
      <c r="D12" s="7"/>
    </row>
    <row r="13" spans="1:9" x14ac:dyDescent="0.25">
      <c r="A13" s="11" t="s">
        <v>20</v>
      </c>
      <c r="B13" s="7" t="s">
        <v>24</v>
      </c>
      <c r="C13" s="7" t="s">
        <v>59</v>
      </c>
      <c r="D13" s="7" t="s">
        <v>57</v>
      </c>
      <c r="E13" t="s">
        <v>30</v>
      </c>
    </row>
    <row r="14" spans="1:9" x14ac:dyDescent="0.25">
      <c r="A14" s="11" t="s">
        <v>25</v>
      </c>
      <c r="B14" s="7" t="s">
        <v>24</v>
      </c>
      <c r="C14" s="7" t="s">
        <v>59</v>
      </c>
      <c r="D14" s="7" t="s">
        <v>54</v>
      </c>
      <c r="E14" t="s">
        <v>65</v>
      </c>
    </row>
    <row r="15" spans="1:9" x14ac:dyDescent="0.25">
      <c r="A15" s="11" t="s">
        <v>31</v>
      </c>
      <c r="B15" s="7" t="s">
        <v>24</v>
      </c>
      <c r="C15" s="7" t="s">
        <v>59</v>
      </c>
      <c r="D15" s="7" t="s">
        <v>28</v>
      </c>
      <c r="E15" t="s">
        <v>32</v>
      </c>
    </row>
    <row r="16" spans="1:9" x14ac:dyDescent="0.25">
      <c r="A16" s="11" t="s">
        <v>33</v>
      </c>
      <c r="B16" s="7" t="s">
        <v>34</v>
      </c>
      <c r="C16" s="7" t="s">
        <v>59</v>
      </c>
      <c r="D16" s="7">
        <v>0</v>
      </c>
      <c r="E16" t="s">
        <v>35</v>
      </c>
    </row>
    <row r="17" spans="1:6" x14ac:dyDescent="0.25">
      <c r="A17" s="11" t="s">
        <v>20</v>
      </c>
      <c r="B17" s="7" t="s">
        <v>36</v>
      </c>
      <c r="C17" s="7" t="s">
        <v>59</v>
      </c>
      <c r="D17" s="7" t="s">
        <v>24</v>
      </c>
      <c r="E17" t="s">
        <v>37</v>
      </c>
    </row>
    <row r="18" spans="1:6" x14ac:dyDescent="0.25">
      <c r="A18" s="11" t="s">
        <v>20</v>
      </c>
      <c r="B18" s="7" t="s">
        <v>28</v>
      </c>
      <c r="C18" s="7" t="s">
        <v>59</v>
      </c>
      <c r="D18" s="7" t="s">
        <v>34</v>
      </c>
      <c r="E18" t="s">
        <v>30</v>
      </c>
      <c r="F18" s="12" t="s">
        <v>75</v>
      </c>
    </row>
    <row r="19" spans="1:6" x14ac:dyDescent="0.25">
      <c r="A19" s="11"/>
      <c r="B19" s="7"/>
      <c r="C19" s="7"/>
      <c r="D19" s="7"/>
    </row>
    <row r="20" spans="1:6" x14ac:dyDescent="0.25">
      <c r="B20" s="7"/>
      <c r="C20" s="7"/>
      <c r="D20" s="7"/>
      <c r="E20" s="11" t="s">
        <v>53</v>
      </c>
    </row>
    <row r="21" spans="1:6" x14ac:dyDescent="0.25">
      <c r="A21" s="11" t="s">
        <v>20</v>
      </c>
      <c r="B21" s="7" t="s">
        <v>24</v>
      </c>
      <c r="C21" s="7" t="s">
        <v>59</v>
      </c>
      <c r="D21" s="7" t="s">
        <v>55</v>
      </c>
      <c r="E21" t="s">
        <v>38</v>
      </c>
    </row>
    <row r="22" spans="1:6" x14ac:dyDescent="0.25">
      <c r="A22" s="11" t="s">
        <v>25</v>
      </c>
      <c r="B22" s="7" t="s">
        <v>24</v>
      </c>
      <c r="C22" s="7" t="s">
        <v>59</v>
      </c>
      <c r="D22" s="7" t="s">
        <v>58</v>
      </c>
      <c r="E22" t="s">
        <v>39</v>
      </c>
    </row>
    <row r="23" spans="1:6" x14ac:dyDescent="0.25">
      <c r="A23" s="10" t="s">
        <v>31</v>
      </c>
      <c r="B23" s="7" t="s">
        <v>24</v>
      </c>
      <c r="C23" s="7" t="s">
        <v>59</v>
      </c>
      <c r="D23" s="7" t="s">
        <v>36</v>
      </c>
      <c r="E23" t="s">
        <v>32</v>
      </c>
    </row>
    <row r="24" spans="1:6" x14ac:dyDescent="0.25">
      <c r="A24" s="11" t="s">
        <v>20</v>
      </c>
      <c r="B24" s="7" t="s">
        <v>40</v>
      </c>
      <c r="C24" s="7" t="s">
        <v>59</v>
      </c>
      <c r="D24" s="7" t="s">
        <v>24</v>
      </c>
      <c r="E24" t="s">
        <v>41</v>
      </c>
    </row>
    <row r="25" spans="1:6" x14ac:dyDescent="0.25">
      <c r="A25" s="11" t="s">
        <v>33</v>
      </c>
      <c r="B25" s="7" t="s">
        <v>28</v>
      </c>
      <c r="C25" s="7" t="s">
        <v>59</v>
      </c>
      <c r="D25" s="7" t="s">
        <v>34</v>
      </c>
      <c r="E25" t="s">
        <v>42</v>
      </c>
    </row>
    <row r="26" spans="1:6" x14ac:dyDescent="0.25">
      <c r="A26" s="11" t="s">
        <v>43</v>
      </c>
      <c r="B26" s="7"/>
      <c r="C26" s="7"/>
      <c r="D26" s="7"/>
      <c r="E26" t="s">
        <v>44</v>
      </c>
    </row>
    <row r="27" spans="1:6" x14ac:dyDescent="0.25">
      <c r="A27" s="11"/>
      <c r="B27" s="7"/>
      <c r="C27" s="7"/>
      <c r="D27" s="7"/>
    </row>
    <row r="28" spans="1:6" x14ac:dyDescent="0.25">
      <c r="A28" s="11" t="s">
        <v>20</v>
      </c>
      <c r="B28" s="7" t="s">
        <v>24</v>
      </c>
      <c r="C28" s="7" t="s">
        <v>59</v>
      </c>
      <c r="D28" s="7" t="s">
        <v>55</v>
      </c>
      <c r="E28" t="s">
        <v>45</v>
      </c>
    </row>
    <row r="29" spans="1:6" x14ac:dyDescent="0.25">
      <c r="A29" s="11" t="s">
        <v>25</v>
      </c>
      <c r="B29" s="7" t="s">
        <v>24</v>
      </c>
      <c r="C29" s="7" t="s">
        <v>59</v>
      </c>
      <c r="D29" s="7" t="s">
        <v>54</v>
      </c>
      <c r="E29" t="s">
        <v>30</v>
      </c>
    </row>
    <row r="30" spans="1:6" x14ac:dyDescent="0.25">
      <c r="A30" s="11" t="s">
        <v>46</v>
      </c>
      <c r="B30" s="7"/>
      <c r="C30" s="7"/>
      <c r="D30" s="7"/>
      <c r="E30" t="s">
        <v>47</v>
      </c>
    </row>
    <row r="31" spans="1:6" x14ac:dyDescent="0.25">
      <c r="A31" s="11" t="s">
        <v>33</v>
      </c>
      <c r="B31" s="7" t="s">
        <v>24</v>
      </c>
      <c r="C31" s="7" t="s">
        <v>59</v>
      </c>
      <c r="D31" s="7" t="s">
        <v>28</v>
      </c>
      <c r="E31" t="s">
        <v>48</v>
      </c>
    </row>
    <row r="32" spans="1:6" x14ac:dyDescent="0.25">
      <c r="A32" s="11" t="s">
        <v>33</v>
      </c>
      <c r="B32" s="7" t="s">
        <v>34</v>
      </c>
      <c r="C32" s="7" t="s">
        <v>59</v>
      </c>
      <c r="D32" s="7">
        <v>0</v>
      </c>
      <c r="E32" t="s">
        <v>35</v>
      </c>
    </row>
    <row r="33" spans="1:5" x14ac:dyDescent="0.25">
      <c r="A33" s="11" t="s">
        <v>20</v>
      </c>
      <c r="B33" s="7" t="s">
        <v>49</v>
      </c>
      <c r="C33" s="7" t="s">
        <v>59</v>
      </c>
      <c r="D33" s="7" t="s">
        <v>24</v>
      </c>
      <c r="E33" t="s">
        <v>41</v>
      </c>
    </row>
    <row r="34" spans="1:5" x14ac:dyDescent="0.25">
      <c r="A34" s="10" t="s">
        <v>20</v>
      </c>
      <c r="B34" s="7" t="s">
        <v>50</v>
      </c>
      <c r="C34" s="7" t="s">
        <v>59</v>
      </c>
      <c r="D34" s="7" t="s">
        <v>34</v>
      </c>
      <c r="E34" t="s">
        <v>30</v>
      </c>
    </row>
    <row r="35" spans="1:5" x14ac:dyDescent="0.25">
      <c r="A35" s="11"/>
    </row>
    <row r="36" spans="1:5" x14ac:dyDescent="0.25">
      <c r="A36" s="11" t="s">
        <v>51</v>
      </c>
      <c r="B36">
        <v>20</v>
      </c>
    </row>
    <row r="37" spans="1:5" x14ac:dyDescent="0.25">
      <c r="A37" s="11"/>
    </row>
    <row r="38" spans="1:5" x14ac:dyDescent="0.25">
      <c r="A38" s="10" t="s">
        <v>52</v>
      </c>
      <c r="B38" t="s">
        <v>22</v>
      </c>
    </row>
    <row r="39" spans="1:5" x14ac:dyDescent="0.25">
      <c r="A39" s="11"/>
    </row>
    <row r="40" spans="1:5" x14ac:dyDescent="0.25">
      <c r="A40" s="11"/>
    </row>
    <row r="41" spans="1:5" x14ac:dyDescent="0.25">
      <c r="A41" s="11"/>
    </row>
    <row r="42" spans="1:5" x14ac:dyDescent="0.25">
      <c r="A42" s="11"/>
    </row>
    <row r="43" spans="1:5" x14ac:dyDescent="0.25">
      <c r="A43" s="11"/>
    </row>
    <row r="44" spans="1:5" x14ac:dyDescent="0.25">
      <c r="A44" s="11"/>
    </row>
    <row r="45" spans="1:5" x14ac:dyDescent="0.25">
      <c r="A45" s="11"/>
    </row>
    <row r="46" spans="1:5" x14ac:dyDescent="0.25">
      <c r="A46" s="11"/>
    </row>
    <row r="47" spans="1:5" x14ac:dyDescent="0.25">
      <c r="A47" s="11"/>
    </row>
    <row r="48" spans="1:5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x14ac:dyDescent="0.25">
      <c r="A57" s="11"/>
    </row>
    <row r="58" spans="1:1" x14ac:dyDescent="0.25">
      <c r="A58" s="11"/>
    </row>
    <row r="59" spans="1:1" x14ac:dyDescent="0.25">
      <c r="A59" s="11"/>
    </row>
    <row r="60" spans="1:1" x14ac:dyDescent="0.25">
      <c r="A60" s="11"/>
    </row>
    <row r="61" spans="1:1" x14ac:dyDescent="0.25">
      <c r="A61" s="11"/>
    </row>
    <row r="62" spans="1:1" x14ac:dyDescent="0.25">
      <c r="A62" s="11"/>
    </row>
    <row r="63" spans="1:1" x14ac:dyDescent="0.25">
      <c r="A63" s="11"/>
    </row>
    <row r="64" spans="1:1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</sheetData>
  <mergeCells count="2">
    <mergeCell ref="B2:D2"/>
    <mergeCell ref="B1:D1"/>
  </mergeCells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tabSelected="1" topLeftCell="A16" workbookViewId="0">
      <selection activeCell="D28" sqref="D28"/>
    </sheetView>
  </sheetViews>
  <sheetFormatPr baseColWidth="10" defaultRowHeight="15" x14ac:dyDescent="0.25"/>
  <cols>
    <col min="1" max="1" width="6.5703125" bestFit="1" customWidth="1"/>
    <col min="3" max="3" width="1.5703125" bestFit="1" customWidth="1"/>
    <col min="5" max="5" width="46.5703125" customWidth="1"/>
  </cols>
  <sheetData>
    <row r="1" spans="1:14" x14ac:dyDescent="0.25">
      <c r="B1" s="15" t="s">
        <v>62</v>
      </c>
      <c r="C1" s="15"/>
      <c r="D1" s="15"/>
      <c r="E1" s="12" t="s">
        <v>63</v>
      </c>
      <c r="F1" s="12" t="s">
        <v>56</v>
      </c>
      <c r="K1" s="12" t="s">
        <v>72</v>
      </c>
      <c r="L1" s="12" t="s">
        <v>71</v>
      </c>
      <c r="M1" s="12" t="s">
        <v>73</v>
      </c>
      <c r="N1" s="12" t="s">
        <v>50</v>
      </c>
    </row>
    <row r="2" spans="1:14" x14ac:dyDescent="0.25">
      <c r="B2" s="15" t="s">
        <v>60</v>
      </c>
      <c r="C2" s="15"/>
      <c r="D2" s="15"/>
      <c r="E2" s="12" t="s">
        <v>61</v>
      </c>
      <c r="F2" s="12" t="s">
        <v>8</v>
      </c>
      <c r="H2" s="12" t="s">
        <v>57</v>
      </c>
      <c r="I2" s="12" t="s">
        <v>16</v>
      </c>
      <c r="K2" s="12" t="s">
        <v>8</v>
      </c>
    </row>
    <row r="3" spans="1:14" x14ac:dyDescent="0.25">
      <c r="A3" s="11" t="s">
        <v>21</v>
      </c>
      <c r="B3" t="s">
        <v>22</v>
      </c>
      <c r="H3" s="12" t="s">
        <v>55</v>
      </c>
      <c r="I3" s="12" t="s">
        <v>19</v>
      </c>
      <c r="K3" s="12" t="s">
        <v>68</v>
      </c>
      <c r="L3" s="12" t="s">
        <v>69</v>
      </c>
      <c r="M3" s="12" t="s">
        <v>70</v>
      </c>
      <c r="N3" s="12" t="s">
        <v>67</v>
      </c>
    </row>
    <row r="4" spans="1:14" x14ac:dyDescent="0.25">
      <c r="A4" s="11"/>
      <c r="H4" s="12"/>
      <c r="I4" s="12"/>
    </row>
    <row r="5" spans="1:14" x14ac:dyDescent="0.25">
      <c r="A5" s="10" t="s">
        <v>20</v>
      </c>
      <c r="B5" s="12" t="s">
        <v>23</v>
      </c>
      <c r="C5" s="12" t="s">
        <v>59</v>
      </c>
      <c r="D5" s="12" t="s">
        <v>8</v>
      </c>
      <c r="H5" s="12" t="s">
        <v>58</v>
      </c>
      <c r="I5" s="12" t="s">
        <v>6</v>
      </c>
      <c r="K5" s="12" t="s">
        <v>76</v>
      </c>
      <c r="L5" s="12" t="s">
        <v>77</v>
      </c>
      <c r="M5" s="12" t="s">
        <v>78</v>
      </c>
      <c r="N5" s="12" t="s">
        <v>74</v>
      </c>
    </row>
    <row r="6" spans="1:14" x14ac:dyDescent="0.25">
      <c r="A6" s="11"/>
      <c r="H6" s="12" t="s">
        <v>54</v>
      </c>
      <c r="I6" s="12" t="s">
        <v>7</v>
      </c>
      <c r="K6" s="12" t="s">
        <v>79</v>
      </c>
      <c r="L6" s="12" t="s">
        <v>80</v>
      </c>
      <c r="M6" s="12" t="s">
        <v>81</v>
      </c>
      <c r="N6" s="12"/>
    </row>
    <row r="7" spans="1:14" x14ac:dyDescent="0.25">
      <c r="E7" t="s">
        <v>64</v>
      </c>
    </row>
    <row r="8" spans="1:14" x14ac:dyDescent="0.25">
      <c r="A8" s="11" t="s">
        <v>20</v>
      </c>
      <c r="B8" s="12" t="s">
        <v>24</v>
      </c>
      <c r="C8" s="12" t="s">
        <v>59</v>
      </c>
      <c r="D8" s="12" t="s">
        <v>16</v>
      </c>
    </row>
    <row r="9" spans="1:14" x14ac:dyDescent="0.25">
      <c r="A9" s="10" t="s">
        <v>25</v>
      </c>
      <c r="B9" s="16" t="s">
        <v>82</v>
      </c>
      <c r="C9" s="12"/>
      <c r="D9" s="12"/>
      <c r="E9" t="s">
        <v>26</v>
      </c>
    </row>
    <row r="10" spans="1:14" x14ac:dyDescent="0.25">
      <c r="A10" s="11" t="s">
        <v>20</v>
      </c>
      <c r="B10" s="12" t="s">
        <v>79</v>
      </c>
      <c r="C10" s="12" t="s">
        <v>59</v>
      </c>
      <c r="D10" s="12" t="s">
        <v>24</v>
      </c>
      <c r="E10" t="s">
        <v>27</v>
      </c>
    </row>
    <row r="11" spans="1:14" x14ac:dyDescent="0.25">
      <c r="A11" s="11" t="s">
        <v>20</v>
      </c>
      <c r="B11" s="12" t="s">
        <v>28</v>
      </c>
      <c r="C11" s="12" t="s">
        <v>59</v>
      </c>
      <c r="D11" s="12" t="s">
        <v>34</v>
      </c>
      <c r="E11" t="s">
        <v>29</v>
      </c>
    </row>
    <row r="12" spans="1:14" x14ac:dyDescent="0.25">
      <c r="A12" s="11"/>
      <c r="B12" s="12"/>
      <c r="C12" s="12"/>
      <c r="D12" s="12"/>
    </row>
    <row r="13" spans="1:14" x14ac:dyDescent="0.25">
      <c r="A13" s="11" t="s">
        <v>20</v>
      </c>
      <c r="B13" s="12" t="s">
        <v>24</v>
      </c>
      <c r="C13" s="12" t="s">
        <v>59</v>
      </c>
      <c r="D13" s="12" t="s">
        <v>16</v>
      </c>
      <c r="E13" t="s">
        <v>30</v>
      </c>
    </row>
    <row r="14" spans="1:14" x14ac:dyDescent="0.25">
      <c r="A14" s="11" t="s">
        <v>25</v>
      </c>
      <c r="B14" s="16" t="s">
        <v>83</v>
      </c>
      <c r="C14" s="12"/>
      <c r="E14" t="s">
        <v>65</v>
      </c>
    </row>
    <row r="15" spans="1:14" x14ac:dyDescent="0.25">
      <c r="A15" s="11" t="s">
        <v>31</v>
      </c>
      <c r="B15" s="12" t="s">
        <v>24</v>
      </c>
      <c r="C15" s="12" t="s">
        <v>59</v>
      </c>
      <c r="D15" s="12" t="s">
        <v>28</v>
      </c>
      <c r="E15" t="s">
        <v>32</v>
      </c>
    </row>
    <row r="16" spans="1:14" x14ac:dyDescent="0.25">
      <c r="A16" s="11" t="s">
        <v>33</v>
      </c>
      <c r="B16" s="12" t="s">
        <v>34</v>
      </c>
      <c r="C16" s="12" t="s">
        <v>59</v>
      </c>
      <c r="D16" s="12">
        <v>0</v>
      </c>
      <c r="E16" t="s">
        <v>35</v>
      </c>
    </row>
    <row r="17" spans="1:5" x14ac:dyDescent="0.25">
      <c r="A17" s="11" t="s">
        <v>20</v>
      </c>
      <c r="B17" s="12" t="s">
        <v>36</v>
      </c>
      <c r="C17" s="12" t="s">
        <v>59</v>
      </c>
      <c r="D17" s="12" t="s">
        <v>24</v>
      </c>
      <c r="E17" t="s">
        <v>37</v>
      </c>
    </row>
    <row r="18" spans="1:5" x14ac:dyDescent="0.25">
      <c r="A18" s="11" t="s">
        <v>20</v>
      </c>
      <c r="B18" s="14" t="s">
        <v>28</v>
      </c>
      <c r="C18" s="14" t="s">
        <v>59</v>
      </c>
      <c r="D18" s="14" t="s">
        <v>34</v>
      </c>
      <c r="E18" t="s">
        <v>30</v>
      </c>
    </row>
    <row r="19" spans="1:5" x14ac:dyDescent="0.25">
      <c r="A19" s="11"/>
      <c r="B19" s="14"/>
      <c r="C19" s="14"/>
      <c r="D19" s="14"/>
    </row>
    <row r="20" spans="1:5" x14ac:dyDescent="0.25">
      <c r="B20" s="12"/>
      <c r="C20" s="12"/>
      <c r="D20" s="12"/>
      <c r="E20" t="s">
        <v>53</v>
      </c>
    </row>
    <row r="21" spans="1:5" x14ac:dyDescent="0.25">
      <c r="A21" s="11" t="s">
        <v>20</v>
      </c>
      <c r="B21" s="12" t="s">
        <v>24</v>
      </c>
      <c r="C21" s="12" t="s">
        <v>59</v>
      </c>
      <c r="D21" s="12" t="s">
        <v>19</v>
      </c>
      <c r="E21" t="s">
        <v>38</v>
      </c>
    </row>
    <row r="22" spans="1:5" x14ac:dyDescent="0.25">
      <c r="A22" s="11" t="s">
        <v>25</v>
      </c>
      <c r="B22" s="16" t="s">
        <v>82</v>
      </c>
      <c r="C22" s="12"/>
      <c r="D22" s="12"/>
      <c r="E22" t="s">
        <v>39</v>
      </c>
    </row>
    <row r="23" spans="1:5" x14ac:dyDescent="0.25">
      <c r="A23" s="10" t="s">
        <v>31</v>
      </c>
      <c r="B23" s="12" t="s">
        <v>24</v>
      </c>
      <c r="C23" s="12" t="s">
        <v>59</v>
      </c>
      <c r="D23" s="12" t="s">
        <v>36</v>
      </c>
      <c r="E23" t="s">
        <v>32</v>
      </c>
    </row>
    <row r="24" spans="1:5" x14ac:dyDescent="0.25">
      <c r="A24" s="11" t="s">
        <v>20</v>
      </c>
      <c r="B24" s="12" t="s">
        <v>80</v>
      </c>
      <c r="C24" s="12" t="s">
        <v>59</v>
      </c>
      <c r="D24" s="12" t="s">
        <v>24</v>
      </c>
      <c r="E24" t="s">
        <v>41</v>
      </c>
    </row>
    <row r="25" spans="1:5" x14ac:dyDescent="0.25">
      <c r="A25" s="11" t="s">
        <v>33</v>
      </c>
      <c r="B25" s="12" t="s">
        <v>28</v>
      </c>
      <c r="C25" s="12" t="s">
        <v>59</v>
      </c>
      <c r="D25" s="12" t="s">
        <v>34</v>
      </c>
      <c r="E25" t="s">
        <v>42</v>
      </c>
    </row>
    <row r="26" spans="1:5" x14ac:dyDescent="0.25">
      <c r="A26" s="11" t="s">
        <v>43</v>
      </c>
      <c r="B26" s="12"/>
      <c r="C26" s="12"/>
      <c r="D26" s="12"/>
      <c r="E26" t="s">
        <v>44</v>
      </c>
    </row>
    <row r="27" spans="1:5" x14ac:dyDescent="0.25">
      <c r="A27" s="11"/>
      <c r="B27" s="12"/>
      <c r="C27" s="12"/>
      <c r="D27" s="12"/>
    </row>
    <row r="28" spans="1:5" x14ac:dyDescent="0.25">
      <c r="A28" s="11" t="s">
        <v>20</v>
      </c>
      <c r="B28" s="12" t="s">
        <v>24</v>
      </c>
      <c r="C28" s="12" t="s">
        <v>59</v>
      </c>
      <c r="D28" s="12" t="s">
        <v>19</v>
      </c>
      <c r="E28" t="s">
        <v>45</v>
      </c>
    </row>
    <row r="29" spans="1:5" x14ac:dyDescent="0.25">
      <c r="A29" s="11" t="s">
        <v>25</v>
      </c>
      <c r="B29" s="16" t="s">
        <v>83</v>
      </c>
      <c r="C29" s="12"/>
      <c r="D29" s="12"/>
      <c r="E29" t="s">
        <v>30</v>
      </c>
    </row>
    <row r="30" spans="1:5" x14ac:dyDescent="0.25">
      <c r="A30" s="11" t="s">
        <v>46</v>
      </c>
      <c r="B30" s="12"/>
      <c r="C30" s="12"/>
      <c r="D30" s="12"/>
      <c r="E30" t="s">
        <v>47</v>
      </c>
    </row>
    <row r="31" spans="1:5" x14ac:dyDescent="0.25">
      <c r="A31" s="11" t="s">
        <v>33</v>
      </c>
      <c r="B31" s="12" t="s">
        <v>24</v>
      </c>
      <c r="C31" s="12" t="s">
        <v>59</v>
      </c>
      <c r="D31" s="12" t="s">
        <v>28</v>
      </c>
      <c r="E31" t="s">
        <v>48</v>
      </c>
    </row>
    <row r="32" spans="1:5" x14ac:dyDescent="0.25">
      <c r="A32" s="11" t="s">
        <v>33</v>
      </c>
      <c r="B32" s="12" t="s">
        <v>34</v>
      </c>
      <c r="C32" s="12" t="s">
        <v>59</v>
      </c>
      <c r="D32" s="12">
        <v>0</v>
      </c>
      <c r="E32" t="s">
        <v>35</v>
      </c>
    </row>
    <row r="33" spans="1:5" x14ac:dyDescent="0.25">
      <c r="A33" s="11" t="s">
        <v>20</v>
      </c>
      <c r="B33" s="12" t="s">
        <v>81</v>
      </c>
      <c r="C33" s="12" t="s">
        <v>59</v>
      </c>
      <c r="D33" s="12" t="s">
        <v>24</v>
      </c>
      <c r="E33" t="s">
        <v>41</v>
      </c>
    </row>
    <row r="34" spans="1:5" x14ac:dyDescent="0.25">
      <c r="A34" s="10" t="s">
        <v>66</v>
      </c>
      <c r="B34" s="12" t="s">
        <v>50</v>
      </c>
      <c r="C34" s="12" t="s">
        <v>59</v>
      </c>
      <c r="D34" s="12" t="s">
        <v>34</v>
      </c>
      <c r="E34" t="s">
        <v>84</v>
      </c>
    </row>
    <row r="35" spans="1:5" x14ac:dyDescent="0.25">
      <c r="A35" s="11"/>
    </row>
    <row r="36" spans="1:5" x14ac:dyDescent="0.25">
      <c r="A36" s="11" t="s">
        <v>51</v>
      </c>
      <c r="B36">
        <v>20</v>
      </c>
    </row>
    <row r="37" spans="1:5" x14ac:dyDescent="0.25">
      <c r="A37" s="11"/>
    </row>
    <row r="38" spans="1:5" x14ac:dyDescent="0.25">
      <c r="A38" s="10" t="s">
        <v>52</v>
      </c>
      <c r="B38" t="s">
        <v>22</v>
      </c>
    </row>
    <row r="39" spans="1:5" x14ac:dyDescent="0.25">
      <c r="A39" s="11"/>
    </row>
    <row r="40" spans="1:5" x14ac:dyDescent="0.25">
      <c r="A40" s="11"/>
    </row>
    <row r="41" spans="1:5" x14ac:dyDescent="0.25">
      <c r="A41" s="11"/>
    </row>
    <row r="42" spans="1:5" x14ac:dyDescent="0.25">
      <c r="A42" s="11"/>
    </row>
    <row r="43" spans="1:5" x14ac:dyDescent="0.25">
      <c r="A43" s="11"/>
    </row>
    <row r="44" spans="1:5" x14ac:dyDescent="0.25">
      <c r="A44" s="11"/>
    </row>
    <row r="45" spans="1:5" x14ac:dyDescent="0.25">
      <c r="A45" s="11"/>
    </row>
    <row r="46" spans="1:5" x14ac:dyDescent="0.25">
      <c r="A46" s="11"/>
    </row>
    <row r="47" spans="1:5" x14ac:dyDescent="0.25">
      <c r="A47" s="11"/>
    </row>
    <row r="48" spans="1:5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x14ac:dyDescent="0.25">
      <c r="A57" s="11"/>
    </row>
    <row r="58" spans="1:1" x14ac:dyDescent="0.25">
      <c r="A58" s="11"/>
    </row>
    <row r="59" spans="1:1" x14ac:dyDescent="0.25">
      <c r="A59" s="11"/>
    </row>
    <row r="60" spans="1:1" x14ac:dyDescent="0.25">
      <c r="A60" s="11"/>
    </row>
    <row r="61" spans="1:1" x14ac:dyDescent="0.25">
      <c r="A61" s="11"/>
    </row>
    <row r="62" spans="1:1" x14ac:dyDescent="0.25">
      <c r="A62" s="11"/>
    </row>
    <row r="63" spans="1:1" x14ac:dyDescent="0.25">
      <c r="A63" s="11"/>
    </row>
    <row r="64" spans="1:1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</sheetData>
  <mergeCells count="2">
    <mergeCell ref="B1:D1"/>
    <mergeCell ref="B2:D2"/>
  </mergeCells>
  <pageMargins left="0.7" right="0.7" top="0.78740157499999996" bottom="0.78740157499999996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4" sqref="D4"/>
    </sheetView>
  </sheetViews>
  <sheetFormatPr baseColWidth="10" defaultRowHeight="15" x14ac:dyDescent="0.25"/>
  <sheetData>
    <row r="1" spans="1:7" ht="18.75" x14ac:dyDescent="0.3">
      <c r="A1" s="5" t="s">
        <v>2</v>
      </c>
    </row>
    <row r="2" spans="1:7" x14ac:dyDescent="0.25">
      <c r="B2" t="s">
        <v>0</v>
      </c>
    </row>
    <row r="3" spans="1:7" x14ac:dyDescent="0.25">
      <c r="B3" s="8">
        <v>184</v>
      </c>
      <c r="C3" s="13" t="s">
        <v>3</v>
      </c>
      <c r="D3" s="8">
        <v>185</v>
      </c>
      <c r="E3" s="6" t="s">
        <v>4</v>
      </c>
      <c r="F3" s="8">
        <f>B3*D3</f>
        <v>34040</v>
      </c>
    </row>
    <row r="6" spans="1:7" x14ac:dyDescent="0.25">
      <c r="A6" t="s">
        <v>1</v>
      </c>
    </row>
    <row r="7" spans="1:7" x14ac:dyDescent="0.25">
      <c r="A7" t="s">
        <v>5</v>
      </c>
    </row>
    <row r="8" spans="1:7" x14ac:dyDescent="0.25">
      <c r="D8" s="13" t="s">
        <v>19</v>
      </c>
      <c r="E8" s="13" t="s">
        <v>16</v>
      </c>
    </row>
    <row r="9" spans="1:7" x14ac:dyDescent="0.25">
      <c r="A9" t="s">
        <v>17</v>
      </c>
      <c r="D9" s="1">
        <f>(B3-E9)/100</f>
        <v>1</v>
      </c>
      <c r="E9" s="2">
        <f>MOD(B3, 100)</f>
        <v>84</v>
      </c>
    </row>
    <row r="10" spans="1:7" x14ac:dyDescent="0.25">
      <c r="F10">
        <f>(D9*100+E9)*(D12*100+E12)</f>
        <v>34040</v>
      </c>
      <c r="G10" t="str">
        <f>IF(F10=F3, "OK", "Achtung")</f>
        <v>OK</v>
      </c>
    </row>
    <row r="11" spans="1:7" x14ac:dyDescent="0.25">
      <c r="D11" s="13" t="s">
        <v>7</v>
      </c>
      <c r="E11" s="13" t="s">
        <v>6</v>
      </c>
    </row>
    <row r="12" spans="1:7" x14ac:dyDescent="0.25">
      <c r="A12" t="s">
        <v>18</v>
      </c>
      <c r="D12" s="1">
        <f>(D3-E12)/100</f>
        <v>1</v>
      </c>
      <c r="E12" s="2">
        <f>MOD(D3, 100)</f>
        <v>85</v>
      </c>
    </row>
    <row r="13" spans="1:7" x14ac:dyDescent="0.25">
      <c r="D13" s="9"/>
      <c r="E13" s="9"/>
    </row>
    <row r="14" spans="1:7" x14ac:dyDescent="0.25">
      <c r="D14" s="13" t="s">
        <v>36</v>
      </c>
      <c r="E14" s="13" t="s">
        <v>79</v>
      </c>
    </row>
    <row r="15" spans="1:7" x14ac:dyDescent="0.25">
      <c r="D15" s="1">
        <f>(E9*E12 - E15)/100</f>
        <v>71</v>
      </c>
      <c r="E15" s="2">
        <f>MOD(E9*E12, 100)</f>
        <v>40</v>
      </c>
    </row>
    <row r="16" spans="1:7" x14ac:dyDescent="0.25">
      <c r="D16" s="9"/>
      <c r="E16" s="9"/>
    </row>
    <row r="17" spans="2:7" x14ac:dyDescent="0.25">
      <c r="C17" s="13" t="s">
        <v>6</v>
      </c>
      <c r="D17" s="13" t="s">
        <v>19</v>
      </c>
    </row>
    <row r="18" spans="2:7" x14ac:dyDescent="0.25">
      <c r="C18" s="1">
        <f>(D12*E9-D18)/100</f>
        <v>0</v>
      </c>
      <c r="D18" s="2">
        <f>MOD(D12*E9,100)</f>
        <v>84</v>
      </c>
    </row>
    <row r="19" spans="2:7" x14ac:dyDescent="0.25">
      <c r="B19" s="9"/>
      <c r="C19" s="9"/>
    </row>
    <row r="20" spans="2:7" x14ac:dyDescent="0.25">
      <c r="C20" s="13" t="s">
        <v>8</v>
      </c>
      <c r="D20" s="13" t="s">
        <v>7</v>
      </c>
    </row>
    <row r="21" spans="2:7" x14ac:dyDescent="0.25">
      <c r="C21" s="1">
        <f>(D9*E12-D21)/100</f>
        <v>0</v>
      </c>
      <c r="D21" s="2">
        <f>MOD(D9*E12,100)</f>
        <v>85</v>
      </c>
    </row>
    <row r="23" spans="2:7" x14ac:dyDescent="0.25">
      <c r="B23" s="13" t="s">
        <v>16</v>
      </c>
      <c r="C23" s="13" t="s">
        <v>15</v>
      </c>
    </row>
    <row r="24" spans="2:7" x14ac:dyDescent="0.25">
      <c r="B24" s="1">
        <f>(D12*D9-C24)/100</f>
        <v>0</v>
      </c>
      <c r="C24" s="2">
        <f>MOD(D12*D9,100)</f>
        <v>1</v>
      </c>
    </row>
    <row r="25" spans="2:7" x14ac:dyDescent="0.25">
      <c r="D25" s="9"/>
      <c r="E25" s="9"/>
    </row>
    <row r="26" spans="2:7" x14ac:dyDescent="0.25">
      <c r="D26" s="9"/>
      <c r="E26" s="9"/>
    </row>
    <row r="27" spans="2:7" x14ac:dyDescent="0.25">
      <c r="B27" s="1">
        <f>(SUM(C24:C27)-C29)/100</f>
        <v>0</v>
      </c>
      <c r="C27" s="2">
        <f>(SUM(D15,D21,D18)-D29)/100</f>
        <v>2</v>
      </c>
    </row>
    <row r="28" spans="2:7" x14ac:dyDescent="0.25">
      <c r="B28" s="4"/>
      <c r="C28" s="4"/>
      <c r="D28" s="4"/>
      <c r="E28" s="4"/>
    </row>
    <row r="29" spans="2:7" x14ac:dyDescent="0.25">
      <c r="B29">
        <f>SUM(B24:B27)</f>
        <v>0</v>
      </c>
      <c r="C29">
        <f>MOD(SUM(C24:C27), 100)</f>
        <v>3</v>
      </c>
      <c r="D29">
        <f>MOD(SUM(D15,D21,D18), 100)</f>
        <v>40</v>
      </c>
      <c r="E29">
        <f>E15</f>
        <v>40</v>
      </c>
      <c r="F29">
        <f>(B29*1000000) + (C29* 10000) + (D29*100) + E29</f>
        <v>34040</v>
      </c>
      <c r="G29" t="str">
        <f>IF(F29=F10, "OK", "Achtung")</f>
        <v>OK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Tabelle1</vt:lpstr>
      <vt:lpstr>Tabelle2</vt:lpstr>
      <vt:lpstr>Tabelle3</vt:lpstr>
      <vt:lpstr>Tabelle5</vt:lpstr>
      <vt:lpstr>Tabelle6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Meyer</dc:creator>
  <cp:lastModifiedBy>Oliver Meyer</cp:lastModifiedBy>
  <dcterms:created xsi:type="dcterms:W3CDTF">2022-02-09T17:31:08Z</dcterms:created>
  <dcterms:modified xsi:type="dcterms:W3CDTF">2022-03-02T05:43:27Z</dcterms:modified>
</cp:coreProperties>
</file>