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OLS_DS\Daten\GitHubRepos\VB\Math_Solar\Resources\"/>
    </mc:Choice>
  </mc:AlternateContent>
  <bookViews>
    <workbookView xWindow="0" yWindow="0" windowWidth="28800" windowHeight="12885"/>
  </bookViews>
  <sheets>
    <sheet name="Calculations" sheetId="1" r:id="rId1"/>
  </sheets>
  <calcPr calcId="162913"/>
</workbook>
</file>

<file path=xl/calcChain.xml><?xml version="1.0" encoding="utf-8"?>
<calcChain xmlns="http://schemas.openxmlformats.org/spreadsheetml/2006/main">
  <c r="G4" i="1" l="1"/>
  <c r="E7" i="1"/>
  <c r="E6" i="1"/>
  <c r="E5" i="1"/>
  <c r="E4" i="1"/>
  <c r="D4" i="1"/>
  <c r="F4" i="1" s="1"/>
  <c r="E8" i="1"/>
  <c r="D243" i="1"/>
  <c r="F243" i="1" s="1"/>
  <c r="G243" i="1" s="1"/>
  <c r="D242" i="1"/>
  <c r="D241" i="1"/>
  <c r="D240" i="1"/>
  <c r="D239" i="1"/>
  <c r="D238" i="1"/>
  <c r="D237" i="1"/>
  <c r="D236" i="1"/>
  <c r="F236" i="1" s="1"/>
  <c r="G236" i="1" s="1"/>
  <c r="J236" i="1" s="1"/>
  <c r="D235" i="1"/>
  <c r="F235" i="1" s="1"/>
  <c r="G235" i="1" s="1"/>
  <c r="D234" i="1"/>
  <c r="D233" i="1"/>
  <c r="D232" i="1"/>
  <c r="D231" i="1"/>
  <c r="D230" i="1"/>
  <c r="D229" i="1"/>
  <c r="D228" i="1"/>
  <c r="F228" i="1" s="1"/>
  <c r="G228" i="1" s="1"/>
  <c r="K228" i="1" s="1"/>
  <c r="D227" i="1"/>
  <c r="D226" i="1"/>
  <c r="D225" i="1"/>
  <c r="D224" i="1"/>
  <c r="D223" i="1"/>
  <c r="D222" i="1"/>
  <c r="D221" i="1"/>
  <c r="D220" i="1"/>
  <c r="D219" i="1"/>
  <c r="F219" i="1" s="1"/>
  <c r="G219" i="1" s="1"/>
  <c r="D218" i="1"/>
  <c r="D217" i="1"/>
  <c r="D216" i="1"/>
  <c r="D215" i="1"/>
  <c r="D214" i="1"/>
  <c r="D213" i="1"/>
  <c r="D212" i="1"/>
  <c r="F212" i="1" s="1"/>
  <c r="G212" i="1" s="1"/>
  <c r="K212" i="1" s="1"/>
  <c r="D211" i="1"/>
  <c r="F211" i="1" s="1"/>
  <c r="G211" i="1" s="1"/>
  <c r="D210" i="1"/>
  <c r="D209" i="1"/>
  <c r="D208" i="1"/>
  <c r="D207" i="1"/>
  <c r="D206" i="1"/>
  <c r="D205" i="1"/>
  <c r="D204" i="1"/>
  <c r="F204" i="1" s="1"/>
  <c r="G204" i="1" s="1"/>
  <c r="D203" i="1"/>
  <c r="F203" i="1" s="1"/>
  <c r="G203" i="1" s="1"/>
  <c r="D202" i="1"/>
  <c r="D201" i="1"/>
  <c r="D200" i="1"/>
  <c r="D199" i="1"/>
  <c r="D198" i="1"/>
  <c r="D197" i="1"/>
  <c r="D196" i="1"/>
  <c r="F196" i="1" s="1"/>
  <c r="G196" i="1" s="1"/>
  <c r="J196" i="1" s="1"/>
  <c r="L196" i="1" s="1"/>
  <c r="D195" i="1"/>
  <c r="F195" i="1" s="1"/>
  <c r="G195" i="1" s="1"/>
  <c r="D194" i="1"/>
  <c r="D193" i="1"/>
  <c r="D192" i="1"/>
  <c r="D191" i="1"/>
  <c r="D190" i="1"/>
  <c r="D189" i="1"/>
  <c r="D188" i="1"/>
  <c r="F188" i="1" s="1"/>
  <c r="G188" i="1" s="1"/>
  <c r="D187" i="1"/>
  <c r="F187" i="1" s="1"/>
  <c r="G187" i="1" s="1"/>
  <c r="D186" i="1"/>
  <c r="D185" i="1"/>
  <c r="D184" i="1"/>
  <c r="D183" i="1"/>
  <c r="D182" i="1"/>
  <c r="D181" i="1"/>
  <c r="D180" i="1"/>
  <c r="F180" i="1" s="1"/>
  <c r="G180" i="1" s="1"/>
  <c r="D179" i="1"/>
  <c r="D178" i="1"/>
  <c r="D177" i="1"/>
  <c r="D176" i="1"/>
  <c r="D175" i="1"/>
  <c r="D174" i="1"/>
  <c r="D173" i="1"/>
  <c r="D172" i="1"/>
  <c r="F172" i="1" s="1"/>
  <c r="G172" i="1" s="1"/>
  <c r="D171" i="1"/>
  <c r="F171" i="1" s="1"/>
  <c r="G171" i="1" s="1"/>
  <c r="D170" i="1"/>
  <c r="D169" i="1"/>
  <c r="D168" i="1"/>
  <c r="D167" i="1"/>
  <c r="D166" i="1"/>
  <c r="D165" i="1"/>
  <c r="D164" i="1"/>
  <c r="F164" i="1" s="1"/>
  <c r="G164" i="1" s="1"/>
  <c r="D163" i="1"/>
  <c r="F163" i="1" s="1"/>
  <c r="G163" i="1" s="1"/>
  <c r="D162" i="1"/>
  <c r="D161" i="1"/>
  <c r="D160" i="1"/>
  <c r="D159" i="1"/>
  <c r="D158" i="1"/>
  <c r="D157" i="1"/>
  <c r="D156" i="1"/>
  <c r="F156" i="1" s="1"/>
  <c r="G156" i="1" s="1"/>
  <c r="D155" i="1"/>
  <c r="F155" i="1" s="1"/>
  <c r="G155" i="1" s="1"/>
  <c r="D154" i="1"/>
  <c r="D153" i="1"/>
  <c r="D152" i="1"/>
  <c r="D151" i="1"/>
  <c r="D150" i="1"/>
  <c r="D149" i="1"/>
  <c r="D148" i="1"/>
  <c r="F148" i="1" s="1"/>
  <c r="G148" i="1" s="1"/>
  <c r="Q148" i="1" s="1"/>
  <c r="R148" i="1" s="1"/>
  <c r="D147" i="1"/>
  <c r="F147" i="1" s="1"/>
  <c r="G147" i="1" s="1"/>
  <c r="D146" i="1"/>
  <c r="D145" i="1"/>
  <c r="D144" i="1"/>
  <c r="D143" i="1"/>
  <c r="D142" i="1"/>
  <c r="D141" i="1"/>
  <c r="D140" i="1"/>
  <c r="D139" i="1"/>
  <c r="F139" i="1" s="1"/>
  <c r="G139" i="1" s="1"/>
  <c r="D138" i="1"/>
  <c r="D137" i="1"/>
  <c r="D136" i="1"/>
  <c r="D135" i="1"/>
  <c r="D134" i="1"/>
  <c r="D133" i="1"/>
  <c r="D132" i="1"/>
  <c r="D131" i="1"/>
  <c r="F131" i="1" s="1"/>
  <c r="G131" i="1" s="1"/>
  <c r="D130" i="1"/>
  <c r="D129" i="1"/>
  <c r="D128" i="1"/>
  <c r="D127" i="1"/>
  <c r="D126" i="1"/>
  <c r="D125" i="1"/>
  <c r="D124" i="1"/>
  <c r="F124" i="1" s="1"/>
  <c r="G124" i="1" s="1"/>
  <c r="Q124" i="1" s="1"/>
  <c r="R124" i="1" s="1"/>
  <c r="D123" i="1"/>
  <c r="F123" i="1" s="1"/>
  <c r="G123" i="1" s="1"/>
  <c r="Q123" i="1" s="1"/>
  <c r="R123" i="1" s="1"/>
  <c r="D122" i="1"/>
  <c r="D121" i="1"/>
  <c r="D120" i="1"/>
  <c r="D119" i="1"/>
  <c r="D118" i="1"/>
  <c r="D117" i="1"/>
  <c r="D116" i="1"/>
  <c r="F116" i="1" s="1"/>
  <c r="G116" i="1" s="1"/>
  <c r="K116" i="1" s="1"/>
  <c r="D115" i="1"/>
  <c r="F115" i="1" s="1"/>
  <c r="G115" i="1" s="1"/>
  <c r="Q115" i="1" s="1"/>
  <c r="R115" i="1" s="1"/>
  <c r="D114" i="1"/>
  <c r="D113" i="1"/>
  <c r="D112" i="1"/>
  <c r="D111" i="1"/>
  <c r="D110" i="1"/>
  <c r="D109" i="1"/>
  <c r="D108" i="1"/>
  <c r="F108" i="1" s="1"/>
  <c r="G108" i="1" s="1"/>
  <c r="D107" i="1"/>
  <c r="D106" i="1"/>
  <c r="D105" i="1"/>
  <c r="D104" i="1"/>
  <c r="D103" i="1"/>
  <c r="D102" i="1"/>
  <c r="D101" i="1"/>
  <c r="D100" i="1"/>
  <c r="D99" i="1"/>
  <c r="F99" i="1" s="1"/>
  <c r="G99" i="1" s="1"/>
  <c r="I99" i="1" s="1"/>
  <c r="D98" i="1"/>
  <c r="D97" i="1"/>
  <c r="D96" i="1"/>
  <c r="D95" i="1"/>
  <c r="D94" i="1"/>
  <c r="D93" i="1"/>
  <c r="D92" i="1"/>
  <c r="F92" i="1" s="1"/>
  <c r="G92" i="1" s="1"/>
  <c r="I92" i="1" s="1"/>
  <c r="D91" i="1"/>
  <c r="F91" i="1" s="1"/>
  <c r="G91" i="1" s="1"/>
  <c r="D90" i="1"/>
  <c r="D89" i="1"/>
  <c r="D88" i="1"/>
  <c r="D87" i="1"/>
  <c r="D86" i="1"/>
  <c r="D85" i="1"/>
  <c r="D84" i="1"/>
  <c r="F84" i="1" s="1"/>
  <c r="G84" i="1" s="1"/>
  <c r="D83" i="1"/>
  <c r="D82" i="1"/>
  <c r="D81" i="1"/>
  <c r="D80" i="1"/>
  <c r="D79" i="1"/>
  <c r="D78" i="1"/>
  <c r="D77" i="1"/>
  <c r="D76" i="1"/>
  <c r="D75" i="1"/>
  <c r="F75" i="1" s="1"/>
  <c r="G75" i="1" s="1"/>
  <c r="D74" i="1"/>
  <c r="D73" i="1"/>
  <c r="D72" i="1"/>
  <c r="D71" i="1"/>
  <c r="D70" i="1"/>
  <c r="D69" i="1"/>
  <c r="D68" i="1"/>
  <c r="F68" i="1" s="1"/>
  <c r="G68" i="1" s="1"/>
  <c r="D67" i="1"/>
  <c r="F67" i="1" s="1"/>
  <c r="G67" i="1" s="1"/>
  <c r="D66" i="1"/>
  <c r="D65" i="1"/>
  <c r="D64" i="1"/>
  <c r="D63" i="1"/>
  <c r="D62" i="1"/>
  <c r="D61" i="1"/>
  <c r="D60" i="1"/>
  <c r="D59" i="1"/>
  <c r="F59" i="1" s="1"/>
  <c r="G59" i="1" s="1"/>
  <c r="D58" i="1"/>
  <c r="D57" i="1"/>
  <c r="D56" i="1"/>
  <c r="D55" i="1"/>
  <c r="D54" i="1"/>
  <c r="D53" i="1"/>
  <c r="D52" i="1"/>
  <c r="D51" i="1"/>
  <c r="F51" i="1" s="1"/>
  <c r="G51" i="1" s="1"/>
  <c r="D50" i="1"/>
  <c r="D49" i="1"/>
  <c r="D48" i="1"/>
  <c r="D47" i="1"/>
  <c r="D46" i="1"/>
  <c r="D45" i="1"/>
  <c r="D44" i="1"/>
  <c r="F44" i="1" s="1"/>
  <c r="G44" i="1" s="1"/>
  <c r="J44" i="1" s="1"/>
  <c r="D43" i="1"/>
  <c r="F43" i="1" s="1"/>
  <c r="G43" i="1" s="1"/>
  <c r="I43" i="1" s="1"/>
  <c r="D42" i="1"/>
  <c r="D41" i="1"/>
  <c r="D40" i="1"/>
  <c r="D39" i="1"/>
  <c r="D38" i="1"/>
  <c r="D37" i="1"/>
  <c r="D36" i="1"/>
  <c r="F36" i="1" s="1"/>
  <c r="G36" i="1" s="1"/>
  <c r="Q36" i="1" s="1"/>
  <c r="R36" i="1" s="1"/>
  <c r="D35" i="1"/>
  <c r="F35" i="1" s="1"/>
  <c r="G35" i="1" s="1"/>
  <c r="Q35" i="1" s="1"/>
  <c r="R35" i="1" s="1"/>
  <c r="D34" i="1"/>
  <c r="D33" i="1"/>
  <c r="D32" i="1"/>
  <c r="D31" i="1"/>
  <c r="D30" i="1"/>
  <c r="D29" i="1"/>
  <c r="D28" i="1"/>
  <c r="F28" i="1" s="1"/>
  <c r="G28" i="1" s="1"/>
  <c r="D27" i="1"/>
  <c r="F27" i="1" s="1"/>
  <c r="G27" i="1" s="1"/>
  <c r="D26" i="1"/>
  <c r="D25" i="1"/>
  <c r="D24" i="1"/>
  <c r="D23" i="1"/>
  <c r="D22" i="1"/>
  <c r="D21" i="1"/>
  <c r="D20" i="1"/>
  <c r="F20" i="1" s="1"/>
  <c r="G20" i="1" s="1"/>
  <c r="D19" i="1"/>
  <c r="F19" i="1" s="1"/>
  <c r="G19" i="1" s="1"/>
  <c r="I19" i="1" s="1"/>
  <c r="D18" i="1"/>
  <c r="D17" i="1"/>
  <c r="D16" i="1"/>
  <c r="D15" i="1"/>
  <c r="D14" i="1"/>
  <c r="D13" i="1"/>
  <c r="D12" i="1"/>
  <c r="D11" i="1"/>
  <c r="F11" i="1" s="1"/>
  <c r="G11" i="1" s="1"/>
  <c r="D10" i="1"/>
  <c r="F10" i="1" s="1"/>
  <c r="G10" i="1" s="1"/>
  <c r="K10" i="1" s="1"/>
  <c r="D9" i="1"/>
  <c r="D8" i="1"/>
  <c r="D7" i="1"/>
  <c r="F7" i="1"/>
  <c r="G7" i="1" s="1"/>
  <c r="J7" i="1" s="1"/>
  <c r="D6" i="1"/>
  <c r="F6" i="1"/>
  <c r="G6" i="1" s="1"/>
  <c r="D5" i="1"/>
  <c r="F5" i="1"/>
  <c r="G5" i="1" s="1"/>
  <c r="Q4" i="1"/>
  <c r="R4" i="1" s="1"/>
  <c r="U4" i="1" s="1"/>
  <c r="F9" i="1"/>
  <c r="G9" i="1" s="1"/>
  <c r="K9" i="1" s="1"/>
  <c r="E9" i="1"/>
  <c r="F8" i="1"/>
  <c r="G8" i="1" s="1"/>
  <c r="J8" i="1" s="1"/>
  <c r="E10" i="1"/>
  <c r="E11" i="1"/>
  <c r="E12" i="1"/>
  <c r="F12" i="1"/>
  <c r="G12" i="1" s="1"/>
  <c r="E13" i="1"/>
  <c r="E14" i="1"/>
  <c r="F13" i="1"/>
  <c r="G13" i="1" s="1"/>
  <c r="E15" i="1"/>
  <c r="F14" i="1"/>
  <c r="G14" i="1" s="1"/>
  <c r="Q14" i="1" s="1"/>
  <c r="R14" i="1" s="1"/>
  <c r="E16" i="1"/>
  <c r="F15" i="1"/>
  <c r="G15" i="1" s="1"/>
  <c r="Q15" i="1" s="1"/>
  <c r="R15" i="1" s="1"/>
  <c r="U15" i="1" s="1"/>
  <c r="E17" i="1"/>
  <c r="F16" i="1"/>
  <c r="G16" i="1" s="1"/>
  <c r="J16" i="1" s="1"/>
  <c r="E18" i="1"/>
  <c r="F17" i="1"/>
  <c r="G17" i="1"/>
  <c r="K17" i="1" s="1"/>
  <c r="J17" i="1"/>
  <c r="E19" i="1"/>
  <c r="F18" i="1"/>
  <c r="G18" i="1" s="1"/>
  <c r="E20" i="1"/>
  <c r="E21" i="1"/>
  <c r="E22" i="1"/>
  <c r="F21" i="1"/>
  <c r="G21" i="1" s="1"/>
  <c r="I21" i="1" s="1"/>
  <c r="E23" i="1"/>
  <c r="F22" i="1"/>
  <c r="G22" i="1" s="1"/>
  <c r="E24" i="1"/>
  <c r="F23" i="1"/>
  <c r="G23" i="1" s="1"/>
  <c r="Q23" i="1" s="1"/>
  <c r="R23" i="1" s="1"/>
  <c r="E25" i="1"/>
  <c r="F24" i="1"/>
  <c r="G24" i="1" s="1"/>
  <c r="E26" i="1"/>
  <c r="F25" i="1"/>
  <c r="G25" i="1" s="1"/>
  <c r="I25" i="1" s="1"/>
  <c r="E27" i="1"/>
  <c r="F26" i="1"/>
  <c r="G26" i="1" s="1"/>
  <c r="E28" i="1"/>
  <c r="E29" i="1"/>
  <c r="E30" i="1"/>
  <c r="F29" i="1"/>
  <c r="G29" i="1" s="1"/>
  <c r="E31" i="1"/>
  <c r="F30" i="1"/>
  <c r="G30" i="1" s="1"/>
  <c r="E32" i="1"/>
  <c r="F31" i="1"/>
  <c r="G31" i="1" s="1"/>
  <c r="E33" i="1"/>
  <c r="F32" i="1"/>
  <c r="G32" i="1" s="1"/>
  <c r="J32" i="1" s="1"/>
  <c r="E34" i="1"/>
  <c r="F33" i="1"/>
  <c r="G33" i="1" s="1"/>
  <c r="E35" i="1"/>
  <c r="F34" i="1"/>
  <c r="G34" i="1" s="1"/>
  <c r="E36" i="1"/>
  <c r="E37" i="1"/>
  <c r="E38" i="1"/>
  <c r="F37" i="1"/>
  <c r="G37" i="1" s="1"/>
  <c r="J37" i="1" s="1"/>
  <c r="E39" i="1"/>
  <c r="F38" i="1"/>
  <c r="G38" i="1" s="1"/>
  <c r="K37" i="1"/>
  <c r="E40" i="1"/>
  <c r="F39" i="1"/>
  <c r="G39" i="1" s="1"/>
  <c r="E41" i="1"/>
  <c r="F40" i="1"/>
  <c r="G40" i="1" s="1"/>
  <c r="E42" i="1"/>
  <c r="F41" i="1"/>
  <c r="G41" i="1" s="1"/>
  <c r="E43" i="1"/>
  <c r="F42" i="1"/>
  <c r="G42" i="1" s="1"/>
  <c r="K42" i="1" s="1"/>
  <c r="Q42" i="1"/>
  <c r="R42" i="1" s="1"/>
  <c r="U42" i="1" s="1"/>
  <c r="E44" i="1"/>
  <c r="E45" i="1"/>
  <c r="E46" i="1"/>
  <c r="F45" i="1"/>
  <c r="G45" i="1"/>
  <c r="I45" i="1" s="1"/>
  <c r="J45" i="1"/>
  <c r="E47" i="1"/>
  <c r="F46" i="1"/>
  <c r="G46" i="1" s="1"/>
  <c r="E48" i="1"/>
  <c r="F47" i="1"/>
  <c r="G47" i="1" s="1"/>
  <c r="K47" i="1" s="1"/>
  <c r="E49" i="1"/>
  <c r="F48" i="1"/>
  <c r="G48" i="1"/>
  <c r="I48" i="1" s="1"/>
  <c r="E50" i="1"/>
  <c r="F49" i="1"/>
  <c r="G49" i="1" s="1"/>
  <c r="E51" i="1"/>
  <c r="F50" i="1"/>
  <c r="G50" i="1" s="1"/>
  <c r="E52" i="1"/>
  <c r="E53" i="1"/>
  <c r="F52" i="1"/>
  <c r="G52" i="1"/>
  <c r="K52" i="1" s="1"/>
  <c r="F53" i="1"/>
  <c r="G53" i="1" s="1"/>
  <c r="E54" i="1"/>
  <c r="E55" i="1"/>
  <c r="F54" i="1"/>
  <c r="G54" i="1" s="1"/>
  <c r="K54" i="1" s="1"/>
  <c r="E56" i="1"/>
  <c r="F55" i="1"/>
  <c r="G55" i="1" s="1"/>
  <c r="E57" i="1"/>
  <c r="F56" i="1"/>
  <c r="G56" i="1" s="1"/>
  <c r="E58" i="1"/>
  <c r="F57" i="1"/>
  <c r="G57" i="1" s="1"/>
  <c r="E59" i="1"/>
  <c r="F58" i="1"/>
  <c r="G58" i="1" s="1"/>
  <c r="E60" i="1"/>
  <c r="E61" i="1"/>
  <c r="F60" i="1"/>
  <c r="G60" i="1" s="1"/>
  <c r="I60" i="1" s="1"/>
  <c r="E62" i="1"/>
  <c r="F61" i="1"/>
  <c r="G61" i="1"/>
  <c r="K61" i="1" s="1"/>
  <c r="E63" i="1"/>
  <c r="F62" i="1"/>
  <c r="G62" i="1" s="1"/>
  <c r="I62" i="1" s="1"/>
  <c r="E64" i="1"/>
  <c r="F63" i="1"/>
  <c r="G63" i="1" s="1"/>
  <c r="E65" i="1"/>
  <c r="F64" i="1"/>
  <c r="G64" i="1" s="1"/>
  <c r="E66" i="1"/>
  <c r="F65" i="1"/>
  <c r="G65" i="1" s="1"/>
  <c r="I65" i="1" s="1"/>
  <c r="E67" i="1"/>
  <c r="F66" i="1"/>
  <c r="G66" i="1" s="1"/>
  <c r="I66" i="1" s="1"/>
  <c r="E68" i="1"/>
  <c r="E69" i="1"/>
  <c r="E70" i="1"/>
  <c r="F69" i="1"/>
  <c r="G69" i="1"/>
  <c r="K69" i="1" s="1"/>
  <c r="E71" i="1"/>
  <c r="F70" i="1"/>
  <c r="G70" i="1" s="1"/>
  <c r="K70" i="1" s="1"/>
  <c r="E72" i="1"/>
  <c r="F71" i="1"/>
  <c r="G71" i="1" s="1"/>
  <c r="K71" i="1" s="1"/>
  <c r="E73" i="1"/>
  <c r="F72" i="1"/>
  <c r="G72" i="1" s="1"/>
  <c r="E74" i="1"/>
  <c r="F73" i="1"/>
  <c r="G73" i="1" s="1"/>
  <c r="I73" i="1" s="1"/>
  <c r="E75" i="1"/>
  <c r="F74" i="1"/>
  <c r="G74" i="1" s="1"/>
  <c r="Q74" i="1"/>
  <c r="R74" i="1" s="1"/>
  <c r="E76" i="1"/>
  <c r="E77" i="1"/>
  <c r="F76" i="1"/>
  <c r="G76" i="1"/>
  <c r="Q76" i="1" s="1"/>
  <c r="R76" i="1" s="1"/>
  <c r="E78" i="1"/>
  <c r="F77" i="1"/>
  <c r="G77" i="1"/>
  <c r="K77" i="1" s="1"/>
  <c r="E79" i="1"/>
  <c r="F78" i="1"/>
  <c r="G78" i="1" s="1"/>
  <c r="E80" i="1"/>
  <c r="F79" i="1"/>
  <c r="G79" i="1" s="1"/>
  <c r="K79" i="1" s="1"/>
  <c r="E81" i="1"/>
  <c r="F80" i="1"/>
  <c r="G80" i="1" s="1"/>
  <c r="I80" i="1" s="1"/>
  <c r="E82" i="1"/>
  <c r="F81" i="1"/>
  <c r="G81" i="1" s="1"/>
  <c r="K81" i="1" s="1"/>
  <c r="E83" i="1"/>
  <c r="F82" i="1"/>
  <c r="G82" i="1" s="1"/>
  <c r="J82" i="1" s="1"/>
  <c r="L82" i="1" s="1"/>
  <c r="E84" i="1"/>
  <c r="F83" i="1"/>
  <c r="G83" i="1" s="1"/>
  <c r="I83" i="1" s="1"/>
  <c r="Q82" i="1"/>
  <c r="R82" i="1" s="1"/>
  <c r="U82" i="1" s="1"/>
  <c r="E85" i="1"/>
  <c r="F85" i="1"/>
  <c r="G85" i="1" s="1"/>
  <c r="Q85" i="1" s="1"/>
  <c r="R85" i="1" s="1"/>
  <c r="E86" i="1"/>
  <c r="E87" i="1"/>
  <c r="F86" i="1"/>
  <c r="G86" i="1" s="1"/>
  <c r="I85" i="1"/>
  <c r="E88" i="1"/>
  <c r="F87" i="1"/>
  <c r="G87" i="1" s="1"/>
  <c r="E89" i="1"/>
  <c r="F88" i="1"/>
  <c r="G88" i="1" s="1"/>
  <c r="E90" i="1"/>
  <c r="F89" i="1"/>
  <c r="G89" i="1" s="1"/>
  <c r="E91" i="1"/>
  <c r="F90" i="1"/>
  <c r="G90" i="1" s="1"/>
  <c r="E92" i="1"/>
  <c r="E93" i="1"/>
  <c r="F93" i="1"/>
  <c r="G93" i="1" s="1"/>
  <c r="J93" i="1" s="1"/>
  <c r="L93" i="1" s="1"/>
  <c r="E94" i="1"/>
  <c r="E95" i="1"/>
  <c r="F94" i="1"/>
  <c r="G94" i="1" s="1"/>
  <c r="E96" i="1"/>
  <c r="F95" i="1"/>
  <c r="G95" i="1" s="1"/>
  <c r="E97" i="1"/>
  <c r="F96" i="1"/>
  <c r="G96" i="1" s="1"/>
  <c r="Q95" i="1"/>
  <c r="R95" i="1" s="1"/>
  <c r="E98" i="1"/>
  <c r="F97" i="1"/>
  <c r="G97" i="1" s="1"/>
  <c r="E99" i="1"/>
  <c r="F98" i="1"/>
  <c r="G98" i="1" s="1"/>
  <c r="E100" i="1"/>
  <c r="E101" i="1"/>
  <c r="F100" i="1"/>
  <c r="G100" i="1" s="1"/>
  <c r="E102" i="1"/>
  <c r="F101" i="1"/>
  <c r="G101" i="1" s="1"/>
  <c r="E103" i="1"/>
  <c r="F102" i="1"/>
  <c r="G102" i="1" s="1"/>
  <c r="I102" i="1" s="1"/>
  <c r="E104" i="1"/>
  <c r="F103" i="1"/>
  <c r="G103" i="1" s="1"/>
  <c r="E105" i="1"/>
  <c r="F104" i="1"/>
  <c r="G104" i="1" s="1"/>
  <c r="E106" i="1"/>
  <c r="F105" i="1"/>
  <c r="G105" i="1" s="1"/>
  <c r="J105" i="1" s="1"/>
  <c r="E107" i="1"/>
  <c r="F106" i="1"/>
  <c r="G106" i="1" s="1"/>
  <c r="Q106" i="1" s="1"/>
  <c r="R106" i="1" s="1"/>
  <c r="U106" i="1" s="1"/>
  <c r="E108" i="1"/>
  <c r="F107" i="1"/>
  <c r="G107" i="1" s="1"/>
  <c r="K106" i="1"/>
  <c r="J106" i="1"/>
  <c r="L106" i="1" s="1"/>
  <c r="N106" i="1" s="1"/>
  <c r="E109" i="1"/>
  <c r="E110" i="1"/>
  <c r="F109" i="1"/>
  <c r="G109" i="1" s="1"/>
  <c r="E111" i="1"/>
  <c r="F110" i="1"/>
  <c r="G110" i="1" s="1"/>
  <c r="E112" i="1"/>
  <c r="F111" i="1"/>
  <c r="G111" i="1" s="1"/>
  <c r="Q111" i="1" s="1"/>
  <c r="R111" i="1" s="1"/>
  <c r="U111" i="1" s="1"/>
  <c r="E113" i="1"/>
  <c r="F112" i="1"/>
  <c r="G112" i="1" s="1"/>
  <c r="F113" i="1"/>
  <c r="G113" i="1" s="1"/>
  <c r="E114" i="1"/>
  <c r="F114" i="1"/>
  <c r="G114" i="1" s="1"/>
  <c r="E115" i="1"/>
  <c r="E116" i="1"/>
  <c r="E117" i="1"/>
  <c r="E118" i="1"/>
  <c r="F117" i="1"/>
  <c r="G117" i="1"/>
  <c r="F118" i="1"/>
  <c r="G118" i="1" s="1"/>
  <c r="E119" i="1"/>
  <c r="F119" i="1"/>
  <c r="G119" i="1"/>
  <c r="K119" i="1" s="1"/>
  <c r="E120" i="1"/>
  <c r="E121" i="1"/>
  <c r="F120" i="1"/>
  <c r="G120" i="1" s="1"/>
  <c r="J120" i="1" s="1"/>
  <c r="L120" i="1" s="1"/>
  <c r="N120" i="1" s="1"/>
  <c r="J119" i="1"/>
  <c r="Q119" i="1"/>
  <c r="R119" i="1" s="1"/>
  <c r="E122" i="1"/>
  <c r="F121" i="1"/>
  <c r="G121" i="1" s="1"/>
  <c r="F122" i="1"/>
  <c r="G122" i="1" s="1"/>
  <c r="K122" i="1" s="1"/>
  <c r="E123" i="1"/>
  <c r="E124" i="1"/>
  <c r="E125" i="1"/>
  <c r="F125" i="1"/>
  <c r="G125" i="1" s="1"/>
  <c r="E126" i="1"/>
  <c r="F126" i="1"/>
  <c r="G126" i="1" s="1"/>
  <c r="E127" i="1"/>
  <c r="F127" i="1"/>
  <c r="G127" i="1" s="1"/>
  <c r="K127" i="1" s="1"/>
  <c r="E128" i="1"/>
  <c r="E129" i="1"/>
  <c r="F128" i="1"/>
  <c r="G128" i="1"/>
  <c r="I128" i="1" s="1"/>
  <c r="I127" i="1"/>
  <c r="F129" i="1"/>
  <c r="G129" i="1" s="1"/>
  <c r="I129" i="1" s="1"/>
  <c r="E130" i="1"/>
  <c r="E131" i="1"/>
  <c r="F130" i="1"/>
  <c r="G130" i="1" s="1"/>
  <c r="E132" i="1"/>
  <c r="K130" i="1"/>
  <c r="F132" i="1"/>
  <c r="G132" i="1" s="1"/>
  <c r="K132" i="1" s="1"/>
  <c r="E133" i="1"/>
  <c r="F133" i="1"/>
  <c r="G133" i="1" s="1"/>
  <c r="E134" i="1"/>
  <c r="E135" i="1"/>
  <c r="F134" i="1"/>
  <c r="G134" i="1" s="1"/>
  <c r="F135" i="1"/>
  <c r="G135" i="1" s="1"/>
  <c r="E136" i="1"/>
  <c r="F136" i="1"/>
  <c r="G136" i="1" s="1"/>
  <c r="E137" i="1"/>
  <c r="F137" i="1"/>
  <c r="G137" i="1" s="1"/>
  <c r="E138" i="1"/>
  <c r="I136" i="1"/>
  <c r="E139" i="1"/>
  <c r="F138" i="1"/>
  <c r="G138" i="1" s="1"/>
  <c r="E140" i="1"/>
  <c r="E141" i="1"/>
  <c r="F140" i="1"/>
  <c r="G140" i="1"/>
  <c r="Q140" i="1" s="1"/>
  <c r="R140" i="1" s="1"/>
  <c r="F141" i="1"/>
  <c r="G141" i="1" s="1"/>
  <c r="K141" i="1" s="1"/>
  <c r="E142" i="1"/>
  <c r="E143" i="1"/>
  <c r="F142" i="1"/>
  <c r="G142" i="1" s="1"/>
  <c r="K142" i="1" s="1"/>
  <c r="F143" i="1"/>
  <c r="G143" i="1"/>
  <c r="Q143" i="1" s="1"/>
  <c r="R143" i="1" s="1"/>
  <c r="E144" i="1"/>
  <c r="F144" i="1"/>
  <c r="G144" i="1" s="1"/>
  <c r="E145" i="1"/>
  <c r="F145" i="1"/>
  <c r="G145" i="1" s="1"/>
  <c r="J145" i="1" s="1"/>
  <c r="E146" i="1"/>
  <c r="I144" i="1"/>
  <c r="F146" i="1"/>
  <c r="G146" i="1" s="1"/>
  <c r="J146" i="1" s="1"/>
  <c r="E147" i="1"/>
  <c r="E148" i="1"/>
  <c r="E149" i="1"/>
  <c r="F149" i="1"/>
  <c r="G149" i="1" s="1"/>
  <c r="E150" i="1"/>
  <c r="E151" i="1"/>
  <c r="F150" i="1"/>
  <c r="G150" i="1" s="1"/>
  <c r="F151" i="1"/>
  <c r="G151" i="1" s="1"/>
  <c r="Q151" i="1" s="1"/>
  <c r="R151" i="1" s="1"/>
  <c r="E152" i="1"/>
  <c r="E153" i="1"/>
  <c r="F152" i="1"/>
  <c r="G152" i="1" s="1"/>
  <c r="K152" i="1" s="1"/>
  <c r="J151" i="1"/>
  <c r="F153" i="1"/>
  <c r="G153" i="1" s="1"/>
  <c r="K153" i="1" s="1"/>
  <c r="E154" i="1"/>
  <c r="Q152" i="1"/>
  <c r="R152" i="1" s="1"/>
  <c r="U152" i="1" s="1"/>
  <c r="E155" i="1"/>
  <c r="F154" i="1"/>
  <c r="G154" i="1" s="1"/>
  <c r="E156" i="1"/>
  <c r="E157" i="1"/>
  <c r="F157" i="1"/>
  <c r="G157" i="1" s="1"/>
  <c r="E158" i="1"/>
  <c r="E159" i="1"/>
  <c r="F158" i="1"/>
  <c r="G158" i="1" s="1"/>
  <c r="F159" i="1"/>
  <c r="G159" i="1" s="1"/>
  <c r="E160" i="1"/>
  <c r="F160" i="1"/>
  <c r="G160" i="1" s="1"/>
  <c r="E161" i="1"/>
  <c r="F161" i="1"/>
  <c r="G161" i="1" s="1"/>
  <c r="E162" i="1"/>
  <c r="F162" i="1"/>
  <c r="G162" i="1" s="1"/>
  <c r="E163" i="1"/>
  <c r="E164" i="1"/>
  <c r="E165" i="1"/>
  <c r="F165" i="1"/>
  <c r="G165" i="1" s="1"/>
  <c r="E166" i="1"/>
  <c r="E167" i="1"/>
  <c r="F166" i="1"/>
  <c r="G166" i="1" s="1"/>
  <c r="J166" i="1" s="1"/>
  <c r="F167" i="1"/>
  <c r="G167" i="1" s="1"/>
  <c r="I167" i="1" s="1"/>
  <c r="E168" i="1"/>
  <c r="F168" i="1"/>
  <c r="G168" i="1"/>
  <c r="K168" i="1" s="1"/>
  <c r="E169" i="1"/>
  <c r="F169" i="1"/>
  <c r="G169" i="1" s="1"/>
  <c r="E170" i="1"/>
  <c r="E171" i="1"/>
  <c r="F170" i="1"/>
  <c r="G170" i="1" s="1"/>
  <c r="I170" i="1" s="1"/>
  <c r="Q170" i="1"/>
  <c r="R170" i="1" s="1"/>
  <c r="E172" i="1"/>
  <c r="E173" i="1"/>
  <c r="F173" i="1"/>
  <c r="G173" i="1" s="1"/>
  <c r="K173" i="1" s="1"/>
  <c r="E174" i="1"/>
  <c r="E175" i="1"/>
  <c r="F174" i="1"/>
  <c r="G174" i="1" s="1"/>
  <c r="F175" i="1"/>
  <c r="G175" i="1" s="1"/>
  <c r="E176" i="1"/>
  <c r="F176" i="1"/>
  <c r="G176" i="1" s="1"/>
  <c r="K176" i="1" s="1"/>
  <c r="E177" i="1"/>
  <c r="F177" i="1"/>
  <c r="G177" i="1" s="1"/>
  <c r="K177" i="1" s="1"/>
  <c r="E178" i="1"/>
  <c r="F178" i="1"/>
  <c r="G178" i="1" s="1"/>
  <c r="K178" i="1" s="1"/>
  <c r="E179" i="1"/>
  <c r="E180" i="1"/>
  <c r="F179" i="1"/>
  <c r="G179" i="1" s="1"/>
  <c r="J179" i="1" s="1"/>
  <c r="E181" i="1"/>
  <c r="F181" i="1"/>
  <c r="G181" i="1" s="1"/>
  <c r="E182" i="1"/>
  <c r="E183" i="1"/>
  <c r="F182" i="1"/>
  <c r="G182" i="1" s="1"/>
  <c r="I182" i="1" s="1"/>
  <c r="F183" i="1"/>
  <c r="G183" i="1" s="1"/>
  <c r="J183" i="1" s="1"/>
  <c r="E184" i="1"/>
  <c r="F184" i="1"/>
  <c r="G184" i="1" s="1"/>
  <c r="J184" i="1" s="1"/>
  <c r="E185" i="1"/>
  <c r="F185" i="1"/>
  <c r="G185" i="1" s="1"/>
  <c r="J185" i="1" s="1"/>
  <c r="E186" i="1"/>
  <c r="E187" i="1"/>
  <c r="F186" i="1"/>
  <c r="G186" i="1" s="1"/>
  <c r="E188" i="1"/>
  <c r="E189" i="1"/>
  <c r="F189" i="1"/>
  <c r="G189" i="1"/>
  <c r="J189" i="1" s="1"/>
  <c r="L189" i="1" s="1"/>
  <c r="E190" i="1"/>
  <c r="F190" i="1"/>
  <c r="G190" i="1" s="1"/>
  <c r="E191" i="1"/>
  <c r="F191" i="1"/>
  <c r="G191" i="1" s="1"/>
  <c r="E192" i="1"/>
  <c r="F192" i="1"/>
  <c r="G192" i="1" s="1"/>
  <c r="K192" i="1" s="1"/>
  <c r="E193" i="1"/>
  <c r="F193" i="1"/>
  <c r="G193" i="1" s="1"/>
  <c r="I193" i="1" s="1"/>
  <c r="E194" i="1"/>
  <c r="F194" i="1"/>
  <c r="G194" i="1" s="1"/>
  <c r="I194" i="1" s="1"/>
  <c r="E195" i="1"/>
  <c r="E196" i="1"/>
  <c r="E197" i="1"/>
  <c r="F197" i="1"/>
  <c r="G197" i="1"/>
  <c r="Q197" i="1" s="1"/>
  <c r="R197" i="1" s="1"/>
  <c r="E198" i="1"/>
  <c r="E199" i="1"/>
  <c r="F198" i="1"/>
  <c r="G198" i="1" s="1"/>
  <c r="K198" i="1" s="1"/>
  <c r="F199" i="1"/>
  <c r="G199" i="1" s="1"/>
  <c r="I199" i="1" s="1"/>
  <c r="E200" i="1"/>
  <c r="Q199" i="1"/>
  <c r="R199" i="1" s="1"/>
  <c r="F200" i="1"/>
  <c r="G200" i="1" s="1"/>
  <c r="E201" i="1"/>
  <c r="F201" i="1"/>
  <c r="G201" i="1" s="1"/>
  <c r="Q201" i="1" s="1"/>
  <c r="R201" i="1" s="1"/>
  <c r="U201" i="1" s="1"/>
  <c r="E202" i="1"/>
  <c r="E203" i="1"/>
  <c r="F202" i="1"/>
  <c r="G202" i="1" s="1"/>
  <c r="K201" i="1"/>
  <c r="E204" i="1"/>
  <c r="E205" i="1"/>
  <c r="F205" i="1"/>
  <c r="G205" i="1" s="1"/>
  <c r="K205" i="1" s="1"/>
  <c r="E206" i="1"/>
  <c r="E207" i="1"/>
  <c r="F206" i="1"/>
  <c r="G206" i="1" s="1"/>
  <c r="F207" i="1"/>
  <c r="G207" i="1"/>
  <c r="K207" i="1" s="1"/>
  <c r="E208" i="1"/>
  <c r="F208" i="1"/>
  <c r="G208" i="1"/>
  <c r="K208" i="1" s="1"/>
  <c r="E209" i="1"/>
  <c r="F209" i="1"/>
  <c r="G209" i="1" s="1"/>
  <c r="K209" i="1" s="1"/>
  <c r="E210" i="1"/>
  <c r="F210" i="1"/>
  <c r="G210" i="1"/>
  <c r="J210" i="1" s="1"/>
  <c r="E211" i="1"/>
  <c r="E212" i="1"/>
  <c r="E213" i="1"/>
  <c r="F213" i="1"/>
  <c r="G213" i="1" s="1"/>
  <c r="E214" i="1"/>
  <c r="E215" i="1"/>
  <c r="F214" i="1"/>
  <c r="G214" i="1" s="1"/>
  <c r="F215" i="1"/>
  <c r="G215" i="1" s="1"/>
  <c r="E216" i="1"/>
  <c r="F216" i="1"/>
  <c r="G216" i="1" s="1"/>
  <c r="E217" i="1"/>
  <c r="K215" i="1"/>
  <c r="F217" i="1"/>
  <c r="G217" i="1" s="1"/>
  <c r="E218" i="1"/>
  <c r="E219" i="1"/>
  <c r="F218" i="1"/>
  <c r="G218" i="1" s="1"/>
  <c r="E220" i="1"/>
  <c r="F220" i="1"/>
  <c r="G220" i="1" s="1"/>
  <c r="I220" i="1" s="1"/>
  <c r="E221" i="1"/>
  <c r="F221" i="1"/>
  <c r="G221" i="1" s="1"/>
  <c r="I221" i="1" s="1"/>
  <c r="E222" i="1"/>
  <c r="F222" i="1"/>
  <c r="G222" i="1"/>
  <c r="K222" i="1" s="1"/>
  <c r="E223" i="1"/>
  <c r="Q221" i="1"/>
  <c r="R221" i="1" s="1"/>
  <c r="J221" i="1"/>
  <c r="F223" i="1"/>
  <c r="G223" i="1" s="1"/>
  <c r="K223" i="1" s="1"/>
  <c r="E224" i="1"/>
  <c r="I222" i="1"/>
  <c r="F224" i="1"/>
  <c r="G224" i="1" s="1"/>
  <c r="J224" i="1" s="1"/>
  <c r="E225" i="1"/>
  <c r="I223" i="1"/>
  <c r="F225" i="1"/>
  <c r="G225" i="1" s="1"/>
  <c r="K225" i="1" s="1"/>
  <c r="E226" i="1"/>
  <c r="K224" i="1"/>
  <c r="I224" i="1"/>
  <c r="F226" i="1"/>
  <c r="G226" i="1" s="1"/>
  <c r="E227" i="1"/>
  <c r="F227" i="1"/>
  <c r="G227" i="1" s="1"/>
  <c r="E228" i="1"/>
  <c r="E229" i="1"/>
  <c r="F229" i="1"/>
  <c r="G229" i="1" s="1"/>
  <c r="E230" i="1"/>
  <c r="E231" i="1"/>
  <c r="F230" i="1"/>
  <c r="G230" i="1"/>
  <c r="I230" i="1" s="1"/>
  <c r="F231" i="1"/>
  <c r="G231" i="1" s="1"/>
  <c r="E232" i="1"/>
  <c r="F232" i="1"/>
  <c r="G232" i="1" s="1"/>
  <c r="E233" i="1"/>
  <c r="F233" i="1"/>
  <c r="G233" i="1" s="1"/>
  <c r="Q233" i="1" s="1"/>
  <c r="R233" i="1" s="1"/>
  <c r="E234" i="1"/>
  <c r="E235" i="1"/>
  <c r="F234" i="1"/>
  <c r="G234" i="1" s="1"/>
  <c r="K234" i="1" s="1"/>
  <c r="E236" i="1"/>
  <c r="E237" i="1"/>
  <c r="F237" i="1"/>
  <c r="G237" i="1" s="1"/>
  <c r="J237" i="1" s="1"/>
  <c r="L237" i="1" s="1"/>
  <c r="E238" i="1"/>
  <c r="E239" i="1"/>
  <c r="F238" i="1"/>
  <c r="G238" i="1" s="1"/>
  <c r="F239" i="1"/>
  <c r="G239" i="1" s="1"/>
  <c r="E240" i="1"/>
  <c r="F240" i="1"/>
  <c r="G240" i="1" s="1"/>
  <c r="E241" i="1"/>
  <c r="F241" i="1"/>
  <c r="G241" i="1" s="1"/>
  <c r="Q241" i="1" s="1"/>
  <c r="R241" i="1" s="1"/>
  <c r="E242" i="1"/>
  <c r="F242" i="1"/>
  <c r="G242" i="1" s="1"/>
  <c r="E243" i="1"/>
  <c r="K171" i="1" l="1"/>
  <c r="I171" i="1"/>
  <c r="J171" i="1"/>
  <c r="L171" i="1" s="1"/>
  <c r="N171" i="1" s="1"/>
  <c r="Q6" i="1"/>
  <c r="R6" i="1" s="1"/>
  <c r="I6" i="1"/>
  <c r="K6" i="1"/>
  <c r="Q156" i="1"/>
  <c r="R156" i="1" s="1"/>
  <c r="U156" i="1" s="1"/>
  <c r="K156" i="1"/>
  <c r="Q164" i="1"/>
  <c r="R164" i="1" s="1"/>
  <c r="U164" i="1" s="1"/>
  <c r="K164" i="1"/>
  <c r="K180" i="1"/>
  <c r="I180" i="1"/>
  <c r="I200" i="1"/>
  <c r="K200" i="1"/>
  <c r="Q200" i="1"/>
  <c r="R200" i="1" s="1"/>
  <c r="J219" i="1"/>
  <c r="L219" i="1" s="1"/>
  <c r="N219" i="1" s="1"/>
  <c r="O219" i="1" s="1"/>
  <c r="K219" i="1"/>
  <c r="Q31" i="1"/>
  <c r="R31" i="1" s="1"/>
  <c r="U31" i="1" s="1"/>
  <c r="J31" i="1"/>
  <c r="I169" i="1"/>
  <c r="K169" i="1"/>
  <c r="J125" i="1"/>
  <c r="L125" i="1" s="1"/>
  <c r="N125" i="1" s="1"/>
  <c r="I125" i="1"/>
  <c r="M125" i="1" s="1"/>
  <c r="P125" i="1" s="1"/>
  <c r="J11" i="1"/>
  <c r="L11" i="1" s="1"/>
  <c r="M11" i="1" s="1"/>
  <c r="P11" i="1" s="1"/>
  <c r="I11" i="1"/>
  <c r="J186" i="1"/>
  <c r="L186" i="1" s="1"/>
  <c r="Q186" i="1"/>
  <c r="R186" i="1" s="1"/>
  <c r="J114" i="1"/>
  <c r="K114" i="1"/>
  <c r="Q135" i="1"/>
  <c r="R135" i="1" s="1"/>
  <c r="K135" i="1"/>
  <c r="J135" i="1"/>
  <c r="L135" i="1" s="1"/>
  <c r="N135" i="1" s="1"/>
  <c r="O135" i="1" s="1"/>
  <c r="K199" i="1"/>
  <c r="Q141" i="1"/>
  <c r="R141" i="1" s="1"/>
  <c r="U141" i="1" s="1"/>
  <c r="I111" i="1"/>
  <c r="K105" i="1"/>
  <c r="Q65" i="1"/>
  <c r="R65" i="1" s="1"/>
  <c r="J208" i="1"/>
  <c r="I168" i="1"/>
  <c r="J152" i="1"/>
  <c r="L152" i="1" s="1"/>
  <c r="K143" i="1"/>
  <c r="I106" i="1"/>
  <c r="Q81" i="1"/>
  <c r="R81" i="1" s="1"/>
  <c r="I71" i="1"/>
  <c r="I132" i="1"/>
  <c r="J197" i="1"/>
  <c r="I207" i="1"/>
  <c r="I152" i="1"/>
  <c r="V152" i="1" s="1"/>
  <c r="AB152" i="1" s="1"/>
  <c r="AC152" i="1" s="1"/>
  <c r="J132" i="1"/>
  <c r="L132" i="1" s="1"/>
  <c r="N132" i="1" s="1"/>
  <c r="Q60" i="1"/>
  <c r="R60" i="1" s="1"/>
  <c r="U60" i="1" s="1"/>
  <c r="J60" i="1"/>
  <c r="J15" i="1"/>
  <c r="Q202" i="1"/>
  <c r="R202" i="1" s="1"/>
  <c r="K202" i="1"/>
  <c r="J202" i="1"/>
  <c r="I202" i="1"/>
  <c r="Q158" i="1"/>
  <c r="R158" i="1" s="1"/>
  <c r="U158" i="1" s="1"/>
  <c r="J158" i="1"/>
  <c r="L158" i="1" s="1"/>
  <c r="I158" i="1"/>
  <c r="K158" i="1"/>
  <c r="K112" i="1"/>
  <c r="J112" i="1"/>
  <c r="J56" i="1"/>
  <c r="L56" i="1" s="1"/>
  <c r="K56" i="1"/>
  <c r="Q56" i="1"/>
  <c r="R56" i="1" s="1"/>
  <c r="U56" i="1" s="1"/>
  <c r="I56" i="1"/>
  <c r="Q155" i="1"/>
  <c r="R155" i="1" s="1"/>
  <c r="J155" i="1"/>
  <c r="L155" i="1" s="1"/>
  <c r="I155" i="1"/>
  <c r="K155" i="1"/>
  <c r="J137" i="1"/>
  <c r="L137" i="1" s="1"/>
  <c r="M137" i="1" s="1"/>
  <c r="P137" i="1" s="1"/>
  <c r="S137" i="1" s="1"/>
  <c r="Q137" i="1"/>
  <c r="R137" i="1" s="1"/>
  <c r="U137" i="1" s="1"/>
  <c r="I137" i="1"/>
  <c r="J59" i="1"/>
  <c r="L59" i="1" s="1"/>
  <c r="N59" i="1" s="1"/>
  <c r="K59" i="1"/>
  <c r="Q78" i="1"/>
  <c r="R78" i="1" s="1"/>
  <c r="U78" i="1" s="1"/>
  <c r="K78" i="1"/>
  <c r="I75" i="1"/>
  <c r="Q75" i="1"/>
  <c r="R75" i="1" s="1"/>
  <c r="U75" i="1" s="1"/>
  <c r="Q41" i="1"/>
  <c r="R41" i="1" s="1"/>
  <c r="U41" i="1" s="1"/>
  <c r="V41" i="1" s="1"/>
  <c r="K41" i="1"/>
  <c r="J41" i="1"/>
  <c r="L41" i="1" s="1"/>
  <c r="N41" i="1" s="1"/>
  <c r="I41" i="1"/>
  <c r="Q204" i="1"/>
  <c r="R204" i="1" s="1"/>
  <c r="U204" i="1" s="1"/>
  <c r="I204" i="1"/>
  <c r="J229" i="1"/>
  <c r="K229" i="1"/>
  <c r="J147" i="1"/>
  <c r="K147" i="1"/>
  <c r="Q91" i="1"/>
  <c r="R91" i="1" s="1"/>
  <c r="U91" i="1" s="1"/>
  <c r="K91" i="1"/>
  <c r="Q161" i="1"/>
  <c r="R161" i="1" s="1"/>
  <c r="J161" i="1"/>
  <c r="K240" i="1"/>
  <c r="J240" i="1"/>
  <c r="L240" i="1" s="1"/>
  <c r="K40" i="1"/>
  <c r="I40" i="1"/>
  <c r="J30" i="1"/>
  <c r="I30" i="1"/>
  <c r="K26" i="1"/>
  <c r="I26" i="1"/>
  <c r="J72" i="1"/>
  <c r="Q72" i="1"/>
  <c r="R72" i="1" s="1"/>
  <c r="U72" i="1" s="1"/>
  <c r="Q232" i="1"/>
  <c r="R232" i="1" s="1"/>
  <c r="U232" i="1" s="1"/>
  <c r="J232" i="1"/>
  <c r="K232" i="1"/>
  <c r="I211" i="1"/>
  <c r="Q211" i="1"/>
  <c r="R211" i="1" s="1"/>
  <c r="K195" i="1"/>
  <c r="Q195" i="1"/>
  <c r="R195" i="1" s="1"/>
  <c r="Q188" i="1"/>
  <c r="R188" i="1" s="1"/>
  <c r="U188" i="1" s="1"/>
  <c r="K188" i="1"/>
  <c r="O188" i="1" s="1"/>
  <c r="I188" i="1"/>
  <c r="J188" i="1"/>
  <c r="L188" i="1" s="1"/>
  <c r="N188" i="1" s="1"/>
  <c r="O132" i="1"/>
  <c r="K57" i="1"/>
  <c r="I57" i="1"/>
  <c r="J216" i="1"/>
  <c r="K216" i="1"/>
  <c r="J159" i="1"/>
  <c r="L159" i="1" s="1"/>
  <c r="I159" i="1"/>
  <c r="Q159" i="1"/>
  <c r="R159" i="1" s="1"/>
  <c r="U159" i="1" s="1"/>
  <c r="K159" i="1"/>
  <c r="I113" i="1"/>
  <c r="K113" i="1"/>
  <c r="Q113" i="1"/>
  <c r="R113" i="1" s="1"/>
  <c r="U113" i="1" s="1"/>
  <c r="J113" i="1"/>
  <c r="L113" i="1" s="1"/>
  <c r="M113" i="1" s="1"/>
  <c r="P113" i="1" s="1"/>
  <c r="S113" i="1" s="1"/>
  <c r="J67" i="1"/>
  <c r="L67" i="1" s="1"/>
  <c r="N67" i="1" s="1"/>
  <c r="O67" i="1" s="1"/>
  <c r="K67" i="1"/>
  <c r="I63" i="1"/>
  <c r="Q63" i="1"/>
  <c r="R63" i="1" s="1"/>
  <c r="J63" i="1"/>
  <c r="I49" i="1"/>
  <c r="K49" i="1"/>
  <c r="J49" i="1"/>
  <c r="L49" i="1" s="1"/>
  <c r="N49" i="1" s="1"/>
  <c r="O49" i="1" s="1"/>
  <c r="Q49" i="1"/>
  <c r="R49" i="1" s="1"/>
  <c r="J29" i="1"/>
  <c r="K29" i="1"/>
  <c r="I29" i="1"/>
  <c r="Q29" i="1"/>
  <c r="R29" i="1" s="1"/>
  <c r="M106" i="1"/>
  <c r="P106" i="1" s="1"/>
  <c r="S106" i="1" s="1"/>
  <c r="J199" i="1"/>
  <c r="J193" i="1"/>
  <c r="J169" i="1"/>
  <c r="L169" i="1" s="1"/>
  <c r="J143" i="1"/>
  <c r="I119" i="1"/>
  <c r="I115" i="1"/>
  <c r="Q73" i="1"/>
  <c r="R73" i="1" s="1"/>
  <c r="Q62" i="1"/>
  <c r="R62" i="1" s="1"/>
  <c r="K45" i="1"/>
  <c r="Q43" i="1"/>
  <c r="R43" i="1" s="1"/>
  <c r="U43" i="1" s="1"/>
  <c r="J42" i="1"/>
  <c r="L42" i="1" s="1"/>
  <c r="K31" i="1"/>
  <c r="Q7" i="1"/>
  <c r="R7" i="1" s="1"/>
  <c r="U7" i="1" s="1"/>
  <c r="K7" i="1"/>
  <c r="I236" i="1"/>
  <c r="Q225" i="1"/>
  <c r="R225" i="1" s="1"/>
  <c r="U225" i="1" s="1"/>
  <c r="V225" i="1" s="1"/>
  <c r="X225" i="1" s="1"/>
  <c r="Q193" i="1"/>
  <c r="R193" i="1" s="1"/>
  <c r="K236" i="1"/>
  <c r="I225" i="1"/>
  <c r="J212" i="1"/>
  <c r="K193" i="1"/>
  <c r="N186" i="1"/>
  <c r="I186" i="1"/>
  <c r="M186" i="1" s="1"/>
  <c r="P186" i="1" s="1"/>
  <c r="I122" i="1"/>
  <c r="J115" i="1"/>
  <c r="L115" i="1" s="1"/>
  <c r="M115" i="1" s="1"/>
  <c r="P115" i="1" s="1"/>
  <c r="S115" i="1" s="1"/>
  <c r="J111" i="1"/>
  <c r="O106" i="1"/>
  <c r="Q66" i="1"/>
  <c r="R66" i="1" s="1"/>
  <c r="U66" i="1" s="1"/>
  <c r="J62" i="1"/>
  <c r="L62" i="1" s="1"/>
  <c r="N62" i="1" s="1"/>
  <c r="L17" i="1"/>
  <c r="N17" i="1" s="1"/>
  <c r="O17" i="1" s="1"/>
  <c r="I212" i="1"/>
  <c r="J225" i="1"/>
  <c r="L225" i="1" s="1"/>
  <c r="M225" i="1" s="1"/>
  <c r="P225" i="1" s="1"/>
  <c r="K221" i="1"/>
  <c r="I208" i="1"/>
  <c r="I189" i="1"/>
  <c r="M189" i="1" s="1"/>
  <c r="P189" i="1" s="1"/>
  <c r="K186" i="1"/>
  <c r="Q168" i="1"/>
  <c r="R168" i="1" s="1"/>
  <c r="U168" i="1" s="1"/>
  <c r="J140" i="1"/>
  <c r="L140" i="1" s="1"/>
  <c r="N140" i="1" s="1"/>
  <c r="Q132" i="1"/>
  <c r="R132" i="1" s="1"/>
  <c r="I76" i="1"/>
  <c r="I70" i="1"/>
  <c r="K62" i="1"/>
  <c r="J23" i="1"/>
  <c r="I8" i="1"/>
  <c r="Q198" i="1"/>
  <c r="R198" i="1" s="1"/>
  <c r="U198" i="1" s="1"/>
  <c r="I176" i="1"/>
  <c r="J167" i="1"/>
  <c r="K140" i="1"/>
  <c r="M132" i="1"/>
  <c r="P132" i="1" s="1"/>
  <c r="K111" i="1"/>
  <c r="K76" i="1"/>
  <c r="J69" i="1"/>
  <c r="L69" i="1" s="1"/>
  <c r="N69" i="1" s="1"/>
  <c r="O69" i="1" s="1"/>
  <c r="J19" i="1"/>
  <c r="Q9" i="1"/>
  <c r="R9" i="1" s="1"/>
  <c r="U9" i="1" s="1"/>
  <c r="J6" i="1"/>
  <c r="L6" i="1" s="1"/>
  <c r="N6" i="1" s="1"/>
  <c r="O6" i="1" s="1"/>
  <c r="J198" i="1"/>
  <c r="Q189" i="1"/>
  <c r="R189" i="1" s="1"/>
  <c r="U189" i="1" s="1"/>
  <c r="M171" i="1"/>
  <c r="P171" i="1" s="1"/>
  <c r="Q167" i="1"/>
  <c r="R167" i="1" s="1"/>
  <c r="U167" i="1" s="1"/>
  <c r="J77" i="1"/>
  <c r="Q19" i="1"/>
  <c r="R19" i="1" s="1"/>
  <c r="U19" i="1" s="1"/>
  <c r="I219" i="1"/>
  <c r="I233" i="1"/>
  <c r="Q222" i="1"/>
  <c r="R222" i="1" s="1"/>
  <c r="U222" i="1" s="1"/>
  <c r="Q219" i="1"/>
  <c r="R219" i="1" s="1"/>
  <c r="J200" i="1"/>
  <c r="L200" i="1" s="1"/>
  <c r="M200" i="1" s="1"/>
  <c r="P200" i="1" s="1"/>
  <c r="I198" i="1"/>
  <c r="N189" i="1"/>
  <c r="K189" i="1"/>
  <c r="Q171" i="1"/>
  <c r="R171" i="1" s="1"/>
  <c r="U171" i="1" s="1"/>
  <c r="K167" i="1"/>
  <c r="K123" i="1"/>
  <c r="I120" i="1"/>
  <c r="M120" i="1" s="1"/>
  <c r="P120" i="1" s="1"/>
  <c r="I114" i="1"/>
  <c r="Q69" i="1"/>
  <c r="R69" i="1" s="1"/>
  <c r="U69" i="1" s="1"/>
  <c r="I42" i="1"/>
  <c r="M42" i="1" s="1"/>
  <c r="P42" i="1" s="1"/>
  <c r="S42" i="1" s="1"/>
  <c r="K19" i="1"/>
  <c r="I17" i="1"/>
  <c r="J10" i="1"/>
  <c r="L10" i="1" s="1"/>
  <c r="I7" i="1"/>
  <c r="V7" i="1" s="1"/>
  <c r="U233" i="1"/>
  <c r="U211" i="1"/>
  <c r="L197" i="1"/>
  <c r="N197" i="1" s="1"/>
  <c r="K239" i="1"/>
  <c r="I239" i="1"/>
  <c r="Q239" i="1"/>
  <c r="R239" i="1" s="1"/>
  <c r="I231" i="1"/>
  <c r="K231" i="1"/>
  <c r="Q231" i="1"/>
  <c r="R231" i="1" s="1"/>
  <c r="K226" i="1"/>
  <c r="I226" i="1"/>
  <c r="N237" i="1"/>
  <c r="Q230" i="1"/>
  <c r="R230" i="1" s="1"/>
  <c r="J230" i="1"/>
  <c r="K230" i="1"/>
  <c r="Q228" i="1"/>
  <c r="R228" i="1" s="1"/>
  <c r="I228" i="1"/>
  <c r="J228" i="1"/>
  <c r="K227" i="1"/>
  <c r="I227" i="1"/>
  <c r="J227" i="1"/>
  <c r="Q227" i="1"/>
  <c r="R227" i="1" s="1"/>
  <c r="L221" i="1"/>
  <c r="L216" i="1"/>
  <c r="N216" i="1" s="1"/>
  <c r="K214" i="1"/>
  <c r="J214" i="1"/>
  <c r="I214" i="1"/>
  <c r="Q214" i="1"/>
  <c r="R214" i="1" s="1"/>
  <c r="L229" i="1"/>
  <c r="N229" i="1" s="1"/>
  <c r="U219" i="1"/>
  <c r="V219" i="1" s="1"/>
  <c r="J192" i="1"/>
  <c r="I192" i="1"/>
  <c r="Q192" i="1"/>
  <c r="R192" i="1" s="1"/>
  <c r="K218" i="1"/>
  <c r="I218" i="1"/>
  <c r="J218" i="1"/>
  <c r="Q218" i="1"/>
  <c r="R218" i="1" s="1"/>
  <c r="K203" i="1"/>
  <c r="J203" i="1"/>
  <c r="I203" i="1"/>
  <c r="Q203" i="1"/>
  <c r="R203" i="1" s="1"/>
  <c r="U195" i="1"/>
  <c r="K181" i="1"/>
  <c r="J181" i="1"/>
  <c r="I181" i="1"/>
  <c r="Q181" i="1"/>
  <c r="R181" i="1" s="1"/>
  <c r="U241" i="1"/>
  <c r="Q235" i="1"/>
  <c r="R235" i="1" s="1"/>
  <c r="I235" i="1"/>
  <c r="K235" i="1"/>
  <c r="J239" i="1"/>
  <c r="I242" i="1"/>
  <c r="K242" i="1"/>
  <c r="Q242" i="1"/>
  <c r="R242" i="1" s="1"/>
  <c r="S171" i="1"/>
  <c r="T171" i="1"/>
  <c r="K243" i="1"/>
  <c r="J243" i="1"/>
  <c r="I243" i="1"/>
  <c r="J238" i="1"/>
  <c r="K238" i="1"/>
  <c r="Q238" i="1"/>
  <c r="R238" i="1" s="1"/>
  <c r="K233" i="1"/>
  <c r="J233" i="1"/>
  <c r="L224" i="1"/>
  <c r="M224" i="1" s="1"/>
  <c r="P224" i="1" s="1"/>
  <c r="K237" i="1"/>
  <c r="I237" i="1"/>
  <c r="M237" i="1" s="1"/>
  <c r="P237" i="1" s="1"/>
  <c r="Q237" i="1"/>
  <c r="R237" i="1" s="1"/>
  <c r="J235" i="1"/>
  <c r="Q243" i="1"/>
  <c r="R243" i="1" s="1"/>
  <c r="J242" i="1"/>
  <c r="K241" i="1"/>
  <c r="J241" i="1"/>
  <c r="I241" i="1"/>
  <c r="I238" i="1"/>
  <c r="N236" i="1"/>
  <c r="O236" i="1" s="1"/>
  <c r="L236" i="1"/>
  <c r="M236" i="1" s="1"/>
  <c r="P236" i="1" s="1"/>
  <c r="S236" i="1" s="1"/>
  <c r="J226" i="1"/>
  <c r="L232" i="1"/>
  <c r="N232" i="1" s="1"/>
  <c r="J231" i="1"/>
  <c r="Q226" i="1"/>
  <c r="R226" i="1" s="1"/>
  <c r="J139" i="1"/>
  <c r="I139" i="1"/>
  <c r="Q139" i="1"/>
  <c r="R139" i="1" s="1"/>
  <c r="K139" i="1"/>
  <c r="I240" i="1"/>
  <c r="Q236" i="1"/>
  <c r="R236" i="1" s="1"/>
  <c r="I232" i="1"/>
  <c r="U221" i="1"/>
  <c r="M219" i="1"/>
  <c r="P219" i="1" s="1"/>
  <c r="L212" i="1"/>
  <c r="N212" i="1" s="1"/>
  <c r="O212" i="1" s="1"/>
  <c r="J211" i="1"/>
  <c r="K211" i="1"/>
  <c r="U202" i="1"/>
  <c r="K191" i="1"/>
  <c r="J191" i="1"/>
  <c r="Q191" i="1"/>
  <c r="R191" i="1" s="1"/>
  <c r="I191" i="1"/>
  <c r="Q190" i="1"/>
  <c r="R190" i="1" s="1"/>
  <c r="K190" i="1"/>
  <c r="J190" i="1"/>
  <c r="I190" i="1"/>
  <c r="M188" i="1"/>
  <c r="P188" i="1" s="1"/>
  <c r="L183" i="1"/>
  <c r="N183" i="1" s="1"/>
  <c r="I183" i="1"/>
  <c r="K183" i="1"/>
  <c r="Q183" i="1"/>
  <c r="R183" i="1" s="1"/>
  <c r="K213" i="1"/>
  <c r="I213" i="1"/>
  <c r="J213" i="1"/>
  <c r="Q213" i="1"/>
  <c r="R213" i="1" s="1"/>
  <c r="L210" i="1"/>
  <c r="N210" i="1" s="1"/>
  <c r="K210" i="1"/>
  <c r="I210" i="1"/>
  <c r="I209" i="1"/>
  <c r="J209" i="1"/>
  <c r="K206" i="1"/>
  <c r="J206" i="1"/>
  <c r="I206" i="1"/>
  <c r="Q206" i="1"/>
  <c r="R206" i="1" s="1"/>
  <c r="U200" i="1"/>
  <c r="U197" i="1"/>
  <c r="J195" i="1"/>
  <c r="I195" i="1"/>
  <c r="T189" i="1"/>
  <c r="S189" i="1"/>
  <c r="L184" i="1"/>
  <c r="N184" i="1" s="1"/>
  <c r="I184" i="1"/>
  <c r="K184" i="1"/>
  <c r="U170" i="1"/>
  <c r="U161" i="1"/>
  <c r="Q134" i="1"/>
  <c r="R134" i="1" s="1"/>
  <c r="J134" i="1"/>
  <c r="I134" i="1"/>
  <c r="K134" i="1"/>
  <c r="I187" i="1"/>
  <c r="K187" i="1"/>
  <c r="Q187" i="1"/>
  <c r="R187" i="1" s="1"/>
  <c r="Q240" i="1"/>
  <c r="R240" i="1" s="1"/>
  <c r="Q234" i="1"/>
  <c r="R234" i="1" s="1"/>
  <c r="J223" i="1"/>
  <c r="Q223" i="1"/>
  <c r="R223" i="1" s="1"/>
  <c r="Q216" i="1"/>
  <c r="R216" i="1" s="1"/>
  <c r="I216" i="1"/>
  <c r="M216" i="1" s="1"/>
  <c r="P216" i="1" s="1"/>
  <c r="S216" i="1" s="1"/>
  <c r="U186" i="1"/>
  <c r="V186" i="1" s="1"/>
  <c r="T186" i="1"/>
  <c r="Q184" i="1"/>
  <c r="R184" i="1" s="1"/>
  <c r="L166" i="1"/>
  <c r="N166" i="1" s="1"/>
  <c r="K138" i="1"/>
  <c r="Q138" i="1"/>
  <c r="R138" i="1" s="1"/>
  <c r="I138" i="1"/>
  <c r="J138" i="1"/>
  <c r="Q229" i="1"/>
  <c r="R229" i="1" s="1"/>
  <c r="K217" i="1"/>
  <c r="J217" i="1"/>
  <c r="Q217" i="1"/>
  <c r="R217" i="1" s="1"/>
  <c r="I217" i="1"/>
  <c r="I215" i="1"/>
  <c r="J215" i="1"/>
  <c r="Q215" i="1"/>
  <c r="R215" i="1" s="1"/>
  <c r="Q210" i="1"/>
  <c r="R210" i="1" s="1"/>
  <c r="N196" i="1"/>
  <c r="K196" i="1"/>
  <c r="I196" i="1"/>
  <c r="M196" i="1" s="1"/>
  <c r="P196" i="1" s="1"/>
  <c r="Q196" i="1"/>
  <c r="R196" i="1" s="1"/>
  <c r="U193" i="1"/>
  <c r="V193" i="1" s="1"/>
  <c r="Q179" i="1"/>
  <c r="R179" i="1" s="1"/>
  <c r="K179" i="1"/>
  <c r="I179" i="1"/>
  <c r="Q176" i="1"/>
  <c r="R176" i="1" s="1"/>
  <c r="J176" i="1"/>
  <c r="I174" i="1"/>
  <c r="J174" i="1"/>
  <c r="K174" i="1"/>
  <c r="Q174" i="1"/>
  <c r="R174" i="1" s="1"/>
  <c r="L185" i="1"/>
  <c r="N185" i="1" s="1"/>
  <c r="L179" i="1"/>
  <c r="N179" i="1" s="1"/>
  <c r="J234" i="1"/>
  <c r="I229" i="1"/>
  <c r="N225" i="1"/>
  <c r="O225" i="1" s="1"/>
  <c r="Q224" i="1"/>
  <c r="R224" i="1" s="1"/>
  <c r="K220" i="1"/>
  <c r="J220" i="1"/>
  <c r="Q220" i="1"/>
  <c r="R220" i="1" s="1"/>
  <c r="L208" i="1"/>
  <c r="M208" i="1" s="1"/>
  <c r="P208" i="1" s="1"/>
  <c r="Q207" i="1"/>
  <c r="R207" i="1" s="1"/>
  <c r="J207" i="1"/>
  <c r="U199" i="1"/>
  <c r="V199" i="1" s="1"/>
  <c r="K197" i="1"/>
  <c r="I197" i="1"/>
  <c r="K185" i="1"/>
  <c r="Q185" i="1"/>
  <c r="R185" i="1" s="1"/>
  <c r="I185" i="1"/>
  <c r="I178" i="1"/>
  <c r="Q178" i="1"/>
  <c r="R178" i="1" s="1"/>
  <c r="J178" i="1"/>
  <c r="I234" i="1"/>
  <c r="Q209" i="1"/>
  <c r="R209" i="1" s="1"/>
  <c r="I205" i="1"/>
  <c r="J205" i="1"/>
  <c r="Q205" i="1"/>
  <c r="R205" i="1" s="1"/>
  <c r="K204" i="1"/>
  <c r="J204" i="1"/>
  <c r="S186" i="1"/>
  <c r="J187" i="1"/>
  <c r="K182" i="1"/>
  <c r="J182" i="1"/>
  <c r="Q182" i="1"/>
  <c r="R182" i="1" s="1"/>
  <c r="V171" i="1"/>
  <c r="J160" i="1"/>
  <c r="Q160" i="1"/>
  <c r="R160" i="1" s="1"/>
  <c r="I160" i="1"/>
  <c r="K160" i="1"/>
  <c r="L145" i="1"/>
  <c r="N145" i="1" s="1"/>
  <c r="Q153" i="1"/>
  <c r="R153" i="1" s="1"/>
  <c r="I153" i="1"/>
  <c r="J153" i="1"/>
  <c r="U151" i="1"/>
  <c r="K149" i="1"/>
  <c r="I149" i="1"/>
  <c r="Q149" i="1"/>
  <c r="R149" i="1" s="1"/>
  <c r="J149" i="1"/>
  <c r="J128" i="1"/>
  <c r="Q128" i="1"/>
  <c r="R128" i="1" s="1"/>
  <c r="K128" i="1"/>
  <c r="J222" i="1"/>
  <c r="Q212" i="1"/>
  <c r="R212" i="1" s="1"/>
  <c r="Q208" i="1"/>
  <c r="R208" i="1" s="1"/>
  <c r="N200" i="1"/>
  <c r="O200" i="1" s="1"/>
  <c r="J177" i="1"/>
  <c r="Q177" i="1"/>
  <c r="R177" i="1" s="1"/>
  <c r="K175" i="1"/>
  <c r="I175" i="1"/>
  <c r="I173" i="1"/>
  <c r="J173" i="1"/>
  <c r="Q173" i="1"/>
  <c r="R173" i="1" s="1"/>
  <c r="I163" i="1"/>
  <c r="J163" i="1"/>
  <c r="Q163" i="1"/>
  <c r="R163" i="1" s="1"/>
  <c r="K163" i="1"/>
  <c r="K162" i="1"/>
  <c r="J162" i="1"/>
  <c r="Q162" i="1"/>
  <c r="R162" i="1" s="1"/>
  <c r="I162" i="1"/>
  <c r="L151" i="1"/>
  <c r="N151" i="1" s="1"/>
  <c r="U135" i="1"/>
  <c r="U123" i="1"/>
  <c r="J118" i="1"/>
  <c r="I118" i="1"/>
  <c r="K118" i="1"/>
  <c r="Q118" i="1"/>
  <c r="R118" i="1" s="1"/>
  <c r="J175" i="1"/>
  <c r="K172" i="1"/>
  <c r="Q172" i="1"/>
  <c r="R172" i="1" s="1"/>
  <c r="J172" i="1"/>
  <c r="I172" i="1"/>
  <c r="N169" i="1"/>
  <c r="O169" i="1" s="1"/>
  <c r="L167" i="1"/>
  <c r="N167" i="1" s="1"/>
  <c r="O167" i="1" s="1"/>
  <c r="K157" i="1"/>
  <c r="I157" i="1"/>
  <c r="J157" i="1"/>
  <c r="K150" i="1"/>
  <c r="Q150" i="1"/>
  <c r="R150" i="1" s="1"/>
  <c r="I150" i="1"/>
  <c r="J150" i="1"/>
  <c r="U143" i="1"/>
  <c r="I121" i="1"/>
  <c r="Q121" i="1"/>
  <c r="R121" i="1" s="1"/>
  <c r="J121" i="1"/>
  <c r="K121" i="1"/>
  <c r="I201" i="1"/>
  <c r="K194" i="1"/>
  <c r="J194" i="1"/>
  <c r="J180" i="1"/>
  <c r="Q180" i="1"/>
  <c r="R180" i="1" s="1"/>
  <c r="I177" i="1"/>
  <c r="M159" i="1"/>
  <c r="P159" i="1" s="1"/>
  <c r="S159" i="1" s="1"/>
  <c r="Q157" i="1"/>
  <c r="R157" i="1" s="1"/>
  <c r="I156" i="1"/>
  <c r="J156" i="1"/>
  <c r="O140" i="1"/>
  <c r="K126" i="1"/>
  <c r="I126" i="1"/>
  <c r="Q126" i="1"/>
  <c r="R126" i="1" s="1"/>
  <c r="J126" i="1"/>
  <c r="I117" i="1"/>
  <c r="Q117" i="1"/>
  <c r="R117" i="1" s="1"/>
  <c r="K117" i="1"/>
  <c r="J117" i="1"/>
  <c r="J201" i="1"/>
  <c r="Q194" i="1"/>
  <c r="R194" i="1" s="1"/>
  <c r="Q175" i="1"/>
  <c r="R175" i="1" s="1"/>
  <c r="N159" i="1"/>
  <c r="O159" i="1" s="1"/>
  <c r="Q154" i="1"/>
  <c r="R154" i="1" s="1"/>
  <c r="I154" i="1"/>
  <c r="K154" i="1"/>
  <c r="J154" i="1"/>
  <c r="U148" i="1"/>
  <c r="J136" i="1"/>
  <c r="K136" i="1"/>
  <c r="Q136" i="1"/>
  <c r="R136" i="1" s="1"/>
  <c r="J130" i="1"/>
  <c r="Q130" i="1"/>
  <c r="R130" i="1" s="1"/>
  <c r="I130" i="1"/>
  <c r="Q169" i="1"/>
  <c r="R169" i="1" s="1"/>
  <c r="K133" i="1"/>
  <c r="J133" i="1"/>
  <c r="I133" i="1"/>
  <c r="Q133" i="1"/>
  <c r="R133" i="1" s="1"/>
  <c r="K166" i="1"/>
  <c r="Q166" i="1"/>
  <c r="R166" i="1" s="1"/>
  <c r="Q165" i="1"/>
  <c r="R165" i="1" s="1"/>
  <c r="K165" i="1"/>
  <c r="K151" i="1"/>
  <c r="I151" i="1"/>
  <c r="K131" i="1"/>
  <c r="J131" i="1"/>
  <c r="I131" i="1"/>
  <c r="Q131" i="1"/>
  <c r="R131" i="1" s="1"/>
  <c r="J104" i="1"/>
  <c r="I104" i="1"/>
  <c r="K104" i="1"/>
  <c r="Q104" i="1"/>
  <c r="R104" i="1" s="1"/>
  <c r="J170" i="1"/>
  <c r="K170" i="1"/>
  <c r="J168" i="1"/>
  <c r="I165" i="1"/>
  <c r="I164" i="1"/>
  <c r="K148" i="1"/>
  <c r="I148" i="1"/>
  <c r="J148" i="1"/>
  <c r="K146" i="1"/>
  <c r="I146" i="1"/>
  <c r="Q146" i="1"/>
  <c r="R146" i="1" s="1"/>
  <c r="J144" i="1"/>
  <c r="Q144" i="1"/>
  <c r="R144" i="1" s="1"/>
  <c r="K144" i="1"/>
  <c r="J141" i="1"/>
  <c r="I141" i="1"/>
  <c r="U95" i="1"/>
  <c r="I166" i="1"/>
  <c r="M166" i="1" s="1"/>
  <c r="P166" i="1" s="1"/>
  <c r="J165" i="1"/>
  <c r="K161" i="1"/>
  <c r="I161" i="1"/>
  <c r="N155" i="1"/>
  <c r="O155" i="1" s="1"/>
  <c r="U140" i="1"/>
  <c r="M169" i="1"/>
  <c r="P169" i="1" s="1"/>
  <c r="J164" i="1"/>
  <c r="L161" i="1"/>
  <c r="N161" i="1" s="1"/>
  <c r="L146" i="1"/>
  <c r="N146" i="1"/>
  <c r="K145" i="1"/>
  <c r="I145" i="1"/>
  <c r="M145" i="1" s="1"/>
  <c r="P145" i="1" s="1"/>
  <c r="Q145" i="1"/>
  <c r="R145" i="1" s="1"/>
  <c r="I142" i="1"/>
  <c r="Q142" i="1"/>
  <c r="R142" i="1" s="1"/>
  <c r="J142" i="1"/>
  <c r="L8" i="1"/>
  <c r="I143" i="1"/>
  <c r="I140" i="1"/>
  <c r="M140" i="1" s="1"/>
  <c r="P140" i="1" s="1"/>
  <c r="S140" i="1" s="1"/>
  <c r="K137" i="1"/>
  <c r="I135" i="1"/>
  <c r="Q129" i="1"/>
  <c r="R129" i="1" s="1"/>
  <c r="J129" i="1"/>
  <c r="U119" i="1"/>
  <c r="V119" i="1" s="1"/>
  <c r="L111" i="1"/>
  <c r="N111" i="1" s="1"/>
  <c r="O111" i="1" s="1"/>
  <c r="I108" i="1"/>
  <c r="Q108" i="1"/>
  <c r="R108" i="1" s="1"/>
  <c r="K108" i="1"/>
  <c r="J108" i="1"/>
  <c r="Q107" i="1"/>
  <c r="R107" i="1" s="1"/>
  <c r="I107" i="1"/>
  <c r="K107" i="1"/>
  <c r="J107" i="1"/>
  <c r="Q101" i="1"/>
  <c r="R101" i="1" s="1"/>
  <c r="J101" i="1"/>
  <c r="K101" i="1"/>
  <c r="I101" i="1"/>
  <c r="Q127" i="1"/>
  <c r="R127" i="1" s="1"/>
  <c r="J127" i="1"/>
  <c r="L119" i="1"/>
  <c r="M119" i="1" s="1"/>
  <c r="P119" i="1" s="1"/>
  <c r="S119" i="1" s="1"/>
  <c r="V111" i="1"/>
  <c r="L105" i="1"/>
  <c r="N105" i="1" s="1"/>
  <c r="O105" i="1" s="1"/>
  <c r="J98" i="1"/>
  <c r="K98" i="1"/>
  <c r="Q98" i="1"/>
  <c r="R98" i="1" s="1"/>
  <c r="I98" i="1"/>
  <c r="J96" i="1"/>
  <c r="K96" i="1"/>
  <c r="Q96" i="1"/>
  <c r="R96" i="1" s="1"/>
  <c r="I96" i="1"/>
  <c r="N93" i="1"/>
  <c r="I147" i="1"/>
  <c r="J109" i="1"/>
  <c r="K109" i="1"/>
  <c r="Q109" i="1"/>
  <c r="R109" i="1" s="1"/>
  <c r="I109" i="1"/>
  <c r="Q103" i="1"/>
  <c r="R103" i="1" s="1"/>
  <c r="K103" i="1"/>
  <c r="J103" i="1"/>
  <c r="I103" i="1"/>
  <c r="K100" i="1"/>
  <c r="I100" i="1"/>
  <c r="Q100" i="1"/>
  <c r="R100" i="1" s="1"/>
  <c r="J100" i="1"/>
  <c r="Q147" i="1"/>
  <c r="R147" i="1" s="1"/>
  <c r="K129" i="1"/>
  <c r="U115" i="1"/>
  <c r="J110" i="1"/>
  <c r="Q110" i="1"/>
  <c r="R110" i="1" s="1"/>
  <c r="K110" i="1"/>
  <c r="I110" i="1"/>
  <c r="U85" i="1"/>
  <c r="V106" i="1"/>
  <c r="K115" i="1"/>
  <c r="J102" i="1"/>
  <c r="Q102" i="1"/>
  <c r="R102" i="1" s="1"/>
  <c r="K95" i="1"/>
  <c r="I95" i="1"/>
  <c r="J95" i="1"/>
  <c r="J94" i="1"/>
  <c r="K94" i="1"/>
  <c r="I94" i="1"/>
  <c r="Q94" i="1"/>
  <c r="R94" i="1" s="1"/>
  <c r="I86" i="1"/>
  <c r="Q86" i="1"/>
  <c r="R86" i="1" s="1"/>
  <c r="K86" i="1"/>
  <c r="J86" i="1"/>
  <c r="L77" i="1"/>
  <c r="K97" i="1"/>
  <c r="J97" i="1"/>
  <c r="I97" i="1"/>
  <c r="Q97" i="1"/>
  <c r="R97" i="1" s="1"/>
  <c r="U74" i="1"/>
  <c r="U124" i="1"/>
  <c r="I124" i="1"/>
  <c r="Q114" i="1"/>
  <c r="R114" i="1" s="1"/>
  <c r="T106" i="1"/>
  <c r="I93" i="1"/>
  <c r="M93" i="1" s="1"/>
  <c r="P93" i="1" s="1"/>
  <c r="K93" i="1"/>
  <c r="Q93" i="1"/>
  <c r="R93" i="1" s="1"/>
  <c r="I90" i="1"/>
  <c r="Q90" i="1"/>
  <c r="R90" i="1" s="1"/>
  <c r="K90" i="1"/>
  <c r="J90" i="1"/>
  <c r="K87" i="1"/>
  <c r="J87" i="1"/>
  <c r="I87" i="1"/>
  <c r="Q87" i="1"/>
  <c r="R87" i="1" s="1"/>
  <c r="I84" i="1"/>
  <c r="J84" i="1"/>
  <c r="K84" i="1"/>
  <c r="Q84" i="1"/>
  <c r="R84" i="1" s="1"/>
  <c r="J124" i="1"/>
  <c r="J123" i="1"/>
  <c r="I123" i="1"/>
  <c r="J116" i="1"/>
  <c r="Q112" i="1"/>
  <c r="R112" i="1" s="1"/>
  <c r="I112" i="1"/>
  <c r="J99" i="1"/>
  <c r="Q99" i="1"/>
  <c r="R99" i="1" s="1"/>
  <c r="K99" i="1"/>
  <c r="K92" i="1"/>
  <c r="Q92" i="1"/>
  <c r="R92" i="1" s="1"/>
  <c r="J92" i="1"/>
  <c r="Q88" i="1"/>
  <c r="R88" i="1" s="1"/>
  <c r="J88" i="1"/>
  <c r="I88" i="1"/>
  <c r="K88" i="1"/>
  <c r="U81" i="1"/>
  <c r="K80" i="1"/>
  <c r="Q80" i="1"/>
  <c r="R80" i="1" s="1"/>
  <c r="J80" i="1"/>
  <c r="J68" i="1"/>
  <c r="Q68" i="1"/>
  <c r="R68" i="1" s="1"/>
  <c r="K68" i="1"/>
  <c r="I68" i="1"/>
  <c r="J122" i="1"/>
  <c r="Q122" i="1"/>
  <c r="R122" i="1" s="1"/>
  <c r="Q116" i="1"/>
  <c r="R116" i="1" s="1"/>
  <c r="K102" i="1"/>
  <c r="U73" i="1"/>
  <c r="K125" i="1"/>
  <c r="O125" i="1" s="1"/>
  <c r="Q125" i="1"/>
  <c r="R125" i="1" s="1"/>
  <c r="K124" i="1"/>
  <c r="K120" i="1"/>
  <c r="O120" i="1" s="1"/>
  <c r="Q120" i="1"/>
  <c r="R120" i="1" s="1"/>
  <c r="I116" i="1"/>
  <c r="I105" i="1"/>
  <c r="Q105" i="1"/>
  <c r="R105" i="1" s="1"/>
  <c r="I89" i="1"/>
  <c r="K89" i="1"/>
  <c r="J89" i="1"/>
  <c r="Q89" i="1"/>
  <c r="R89" i="1" s="1"/>
  <c r="U65" i="1"/>
  <c r="K82" i="1"/>
  <c r="I82" i="1"/>
  <c r="M82" i="1" s="1"/>
  <c r="P82" i="1" s="1"/>
  <c r="N82" i="1"/>
  <c r="K83" i="1"/>
  <c r="J83" i="1"/>
  <c r="Q83" i="1"/>
  <c r="R83" i="1" s="1"/>
  <c r="J91" i="1"/>
  <c r="I91" i="1"/>
  <c r="K85" i="1"/>
  <c r="J85" i="1"/>
  <c r="I81" i="1"/>
  <c r="J81" i="1"/>
  <c r="K39" i="1"/>
  <c r="Q39" i="1"/>
  <c r="R39" i="1" s="1"/>
  <c r="J39" i="1"/>
  <c r="I39" i="1"/>
  <c r="L72" i="1"/>
  <c r="N72" i="1" s="1"/>
  <c r="U63" i="1"/>
  <c r="L60" i="1"/>
  <c r="N60" i="1" s="1"/>
  <c r="L63" i="1"/>
  <c r="M63" i="1" s="1"/>
  <c r="P63" i="1" s="1"/>
  <c r="J58" i="1"/>
  <c r="K58" i="1"/>
  <c r="I58" i="1"/>
  <c r="Q58" i="1"/>
  <c r="R58" i="1" s="1"/>
  <c r="I79" i="1"/>
  <c r="Q79" i="1"/>
  <c r="R79" i="1" s="1"/>
  <c r="J79" i="1"/>
  <c r="Q77" i="1"/>
  <c r="R77" i="1" s="1"/>
  <c r="I77" i="1"/>
  <c r="K53" i="1"/>
  <c r="I53" i="1"/>
  <c r="Q53" i="1"/>
  <c r="R53" i="1" s="1"/>
  <c r="J53" i="1"/>
  <c r="J73" i="1"/>
  <c r="Q71" i="1"/>
  <c r="R71" i="1" s="1"/>
  <c r="K46" i="1"/>
  <c r="Q46" i="1"/>
  <c r="R46" i="1" s="1"/>
  <c r="J46" i="1"/>
  <c r="I46" i="1"/>
  <c r="I78" i="1"/>
  <c r="I74" i="1"/>
  <c r="J74" i="1"/>
  <c r="K74" i="1"/>
  <c r="K73" i="1"/>
  <c r="K72" i="1"/>
  <c r="I72" i="1"/>
  <c r="M72" i="1" s="1"/>
  <c r="P72" i="1" s="1"/>
  <c r="J71" i="1"/>
  <c r="U62" i="1"/>
  <c r="V62" i="1" s="1"/>
  <c r="U35" i="1"/>
  <c r="J78" i="1"/>
  <c r="K75" i="1"/>
  <c r="J75" i="1"/>
  <c r="J66" i="1"/>
  <c r="K66" i="1"/>
  <c r="J70" i="1"/>
  <c r="Q70" i="1"/>
  <c r="R70" i="1" s="1"/>
  <c r="K65" i="1"/>
  <c r="J65" i="1"/>
  <c r="K64" i="1"/>
  <c r="Q64" i="1"/>
  <c r="R64" i="1" s="1"/>
  <c r="J64" i="1"/>
  <c r="Q52" i="1"/>
  <c r="R52" i="1" s="1"/>
  <c r="I52" i="1"/>
  <c r="J52" i="1"/>
  <c r="K38" i="1"/>
  <c r="Q38" i="1"/>
  <c r="R38" i="1" s="1"/>
  <c r="I38" i="1"/>
  <c r="J38" i="1"/>
  <c r="U76" i="1"/>
  <c r="J76" i="1"/>
  <c r="I64" i="1"/>
  <c r="O62" i="1"/>
  <c r="K50" i="1"/>
  <c r="Q50" i="1"/>
  <c r="R50" i="1" s="1"/>
  <c r="J50" i="1"/>
  <c r="I50" i="1"/>
  <c r="J55" i="1"/>
  <c r="K55" i="1"/>
  <c r="Q55" i="1"/>
  <c r="R55" i="1" s="1"/>
  <c r="I55" i="1"/>
  <c r="I69" i="1"/>
  <c r="K63" i="1"/>
  <c r="K60" i="1"/>
  <c r="V60" i="1" s="1"/>
  <c r="T42" i="1"/>
  <c r="L37" i="1"/>
  <c r="N37" i="1" s="1"/>
  <c r="O37" i="1" s="1"/>
  <c r="L32" i="1"/>
  <c r="N32" i="1" s="1"/>
  <c r="Q18" i="1"/>
  <c r="R18" i="1" s="1"/>
  <c r="J18" i="1"/>
  <c r="I18" i="1"/>
  <c r="K18" i="1"/>
  <c r="Q47" i="1"/>
  <c r="R47" i="1" s="1"/>
  <c r="I47" i="1"/>
  <c r="J47" i="1"/>
  <c r="K33" i="1"/>
  <c r="Q33" i="1"/>
  <c r="R33" i="1" s="1"/>
  <c r="J33" i="1"/>
  <c r="I33" i="1"/>
  <c r="J12" i="1"/>
  <c r="K12" i="1"/>
  <c r="I12" i="1"/>
  <c r="Q12" i="1"/>
  <c r="R12" i="1" s="1"/>
  <c r="Q67" i="1"/>
  <c r="R67" i="1" s="1"/>
  <c r="Q61" i="1"/>
  <c r="R61" i="1" s="1"/>
  <c r="Q59" i="1"/>
  <c r="R59" i="1" s="1"/>
  <c r="I59" i="1"/>
  <c r="J57" i="1"/>
  <c r="Q57" i="1"/>
  <c r="R57" i="1" s="1"/>
  <c r="K51" i="1"/>
  <c r="I51" i="1"/>
  <c r="Q51" i="1"/>
  <c r="R51" i="1" s="1"/>
  <c r="J51" i="1"/>
  <c r="K48" i="1"/>
  <c r="J48" i="1"/>
  <c r="Q48" i="1"/>
  <c r="R48" i="1" s="1"/>
  <c r="I67" i="1"/>
  <c r="I54" i="1"/>
  <c r="L31" i="1"/>
  <c r="N31" i="1" s="1"/>
  <c r="O31" i="1" s="1"/>
  <c r="I61" i="1"/>
  <c r="J61" i="1"/>
  <c r="J54" i="1"/>
  <c r="Q54" i="1"/>
  <c r="R54" i="1" s="1"/>
  <c r="L45" i="1"/>
  <c r="M45" i="1" s="1"/>
  <c r="P45" i="1" s="1"/>
  <c r="L44" i="1"/>
  <c r="N44" i="1" s="1"/>
  <c r="Q44" i="1"/>
  <c r="R44" i="1" s="1"/>
  <c r="I44" i="1"/>
  <c r="K44" i="1"/>
  <c r="M41" i="1"/>
  <c r="P41" i="1" s="1"/>
  <c r="K34" i="1"/>
  <c r="J34" i="1"/>
  <c r="Q34" i="1"/>
  <c r="R34" i="1" s="1"/>
  <c r="U14" i="1"/>
  <c r="L7" i="1"/>
  <c r="I37" i="1"/>
  <c r="Q37" i="1"/>
  <c r="R37" i="1" s="1"/>
  <c r="I34" i="1"/>
  <c r="J40" i="1"/>
  <c r="Q40" i="1"/>
  <c r="R40" i="1" s="1"/>
  <c r="K32" i="1"/>
  <c r="I32" i="1"/>
  <c r="Q32" i="1"/>
  <c r="R32" i="1" s="1"/>
  <c r="N42" i="1"/>
  <c r="O42" i="1" s="1"/>
  <c r="U36" i="1"/>
  <c r="K36" i="1"/>
  <c r="I36" i="1"/>
  <c r="K35" i="1"/>
  <c r="J35" i="1"/>
  <c r="I35" i="1"/>
  <c r="U29" i="1"/>
  <c r="V29" i="1" s="1"/>
  <c r="I20" i="1"/>
  <c r="J20" i="1"/>
  <c r="K20" i="1"/>
  <c r="Q20" i="1"/>
  <c r="R20" i="1" s="1"/>
  <c r="J43" i="1"/>
  <c r="K43" i="1"/>
  <c r="J36" i="1"/>
  <c r="Q27" i="1"/>
  <c r="R27" i="1" s="1"/>
  <c r="K27" i="1"/>
  <c r="J27" i="1"/>
  <c r="I27" i="1"/>
  <c r="L16" i="1"/>
  <c r="N16" i="1" s="1"/>
  <c r="L15" i="1"/>
  <c r="N15" i="1" s="1"/>
  <c r="Q45" i="1"/>
  <c r="R45" i="1" s="1"/>
  <c r="L23" i="1"/>
  <c r="N23" i="1" s="1"/>
  <c r="I31" i="1"/>
  <c r="K30" i="1"/>
  <c r="Q30" i="1"/>
  <c r="R30" i="1" s="1"/>
  <c r="K24" i="1"/>
  <c r="I24" i="1"/>
  <c r="Q24" i="1"/>
  <c r="R24" i="1" s="1"/>
  <c r="J24" i="1"/>
  <c r="Q11" i="1"/>
  <c r="R11" i="1" s="1"/>
  <c r="K11" i="1"/>
  <c r="I9" i="1"/>
  <c r="J9" i="1"/>
  <c r="U23" i="1"/>
  <c r="K22" i="1"/>
  <c r="I22" i="1"/>
  <c r="J22" i="1"/>
  <c r="Q22" i="1"/>
  <c r="R22" i="1" s="1"/>
  <c r="K14" i="1"/>
  <c r="J14" i="1"/>
  <c r="I14" i="1"/>
  <c r="K5" i="1"/>
  <c r="J5" i="1"/>
  <c r="I5" i="1"/>
  <c r="Q5" i="1"/>
  <c r="R5" i="1" s="1"/>
  <c r="K28" i="1"/>
  <c r="J28" i="1"/>
  <c r="Q28" i="1"/>
  <c r="R28" i="1" s="1"/>
  <c r="K25" i="1"/>
  <c r="J25" i="1"/>
  <c r="Q25" i="1"/>
  <c r="R25" i="1" s="1"/>
  <c r="K13" i="1"/>
  <c r="J13" i="1"/>
  <c r="Q13" i="1"/>
  <c r="R13" i="1" s="1"/>
  <c r="I13" i="1"/>
  <c r="I28" i="1"/>
  <c r="K23" i="1"/>
  <c r="O23" i="1" s="1"/>
  <c r="I23" i="1"/>
  <c r="M23" i="1" s="1"/>
  <c r="P23" i="1" s="1"/>
  <c r="S23" i="1" s="1"/>
  <c r="I16" i="1"/>
  <c r="K16" i="1"/>
  <c r="Q16" i="1"/>
  <c r="R16" i="1" s="1"/>
  <c r="K21" i="1"/>
  <c r="Q21" i="1"/>
  <c r="R21" i="1" s="1"/>
  <c r="J21" i="1"/>
  <c r="U6" i="1"/>
  <c r="V6" i="1" s="1"/>
  <c r="V15" i="1"/>
  <c r="I15" i="1"/>
  <c r="K15" i="1"/>
  <c r="Q8" i="1"/>
  <c r="R8" i="1" s="1"/>
  <c r="K8" i="1"/>
  <c r="Q26" i="1"/>
  <c r="R26" i="1" s="1"/>
  <c r="J26" i="1"/>
  <c r="Q17" i="1"/>
  <c r="R17" i="1" s="1"/>
  <c r="Q10" i="1"/>
  <c r="R10" i="1" s="1"/>
  <c r="I10" i="1"/>
  <c r="J4" i="1"/>
  <c r="L4" i="1" s="1"/>
  <c r="K4" i="1"/>
  <c r="I4" i="1"/>
  <c r="N4" i="1"/>
  <c r="O4" i="1" s="1"/>
  <c r="M135" i="1" l="1"/>
  <c r="P135" i="1" s="1"/>
  <c r="S135" i="1" s="1"/>
  <c r="V113" i="1"/>
  <c r="N11" i="1"/>
  <c r="V82" i="1"/>
  <c r="N152" i="1"/>
  <c r="O152" i="1" s="1"/>
  <c r="V204" i="1"/>
  <c r="M232" i="1"/>
  <c r="P232" i="1" s="1"/>
  <c r="S232" i="1" s="1"/>
  <c r="AB225" i="1"/>
  <c r="AC225" i="1" s="1"/>
  <c r="AD225" i="1" s="1"/>
  <c r="AE225" i="1" s="1"/>
  <c r="N240" i="1"/>
  <c r="O240" i="1" s="1"/>
  <c r="T132" i="1"/>
  <c r="W132" i="1" s="1"/>
  <c r="AA132" i="1" s="1"/>
  <c r="M212" i="1"/>
  <c r="P212" i="1" s="1"/>
  <c r="S212" i="1" s="1"/>
  <c r="M49" i="1"/>
  <c r="P49" i="1" s="1"/>
  <c r="N208" i="1"/>
  <c r="O208" i="1" s="1"/>
  <c r="O196" i="1"/>
  <c r="N224" i="1"/>
  <c r="O224" i="1" s="1"/>
  <c r="O229" i="1"/>
  <c r="V189" i="1"/>
  <c r="M152" i="1"/>
  <c r="P152" i="1" s="1"/>
  <c r="V221" i="1"/>
  <c r="N56" i="1"/>
  <c r="O56" i="1" s="1"/>
  <c r="V202" i="1"/>
  <c r="M240" i="1"/>
  <c r="P240" i="1" s="1"/>
  <c r="N77" i="1"/>
  <c r="O77" i="1" s="1"/>
  <c r="M6" i="1"/>
  <c r="P6" i="1" s="1"/>
  <c r="S6" i="1" s="1"/>
  <c r="L114" i="1"/>
  <c r="N114" i="1" s="1"/>
  <c r="O114" i="1" s="1"/>
  <c r="M7" i="1"/>
  <c r="P7" i="1" s="1"/>
  <c r="V43" i="1"/>
  <c r="T119" i="1"/>
  <c r="M111" i="1"/>
  <c r="P111" i="1" s="1"/>
  <c r="T159" i="1"/>
  <c r="V69" i="1"/>
  <c r="X69" i="1" s="1"/>
  <c r="V167" i="1"/>
  <c r="S237" i="1"/>
  <c r="M10" i="1"/>
  <c r="P10" i="1" s="1"/>
  <c r="N10" i="1"/>
  <c r="O10" i="1" s="1"/>
  <c r="N45" i="1"/>
  <c r="O45" i="1" s="1"/>
  <c r="V66" i="1"/>
  <c r="M167" i="1"/>
  <c r="P167" i="1" s="1"/>
  <c r="T167" i="1" s="1"/>
  <c r="X152" i="1"/>
  <c r="O41" i="1"/>
  <c r="O59" i="1"/>
  <c r="V56" i="1"/>
  <c r="T49" i="1"/>
  <c r="O171" i="1"/>
  <c r="S200" i="1"/>
  <c r="T200" i="1"/>
  <c r="W200" i="1" s="1"/>
  <c r="AA200" i="1" s="1"/>
  <c r="L199" i="1"/>
  <c r="M199" i="1" s="1"/>
  <c r="P199" i="1" s="1"/>
  <c r="N199" i="1"/>
  <c r="O199" i="1" s="1"/>
  <c r="L30" i="1"/>
  <c r="N30" i="1"/>
  <c r="O30" i="1" s="1"/>
  <c r="U155" i="1"/>
  <c r="V155" i="1" s="1"/>
  <c r="M4" i="1"/>
  <c r="P4" i="1" s="1"/>
  <c r="M16" i="1"/>
  <c r="P16" i="1" s="1"/>
  <c r="S16" i="1" s="1"/>
  <c r="V4" i="1"/>
  <c r="X4" i="1" s="1"/>
  <c r="M59" i="1"/>
  <c r="P59" i="1" s="1"/>
  <c r="M56" i="1"/>
  <c r="P56" i="1" s="1"/>
  <c r="T115" i="1"/>
  <c r="N113" i="1"/>
  <c r="O113" i="1" s="1"/>
  <c r="T225" i="1"/>
  <c r="O237" i="1"/>
  <c r="V19" i="1"/>
  <c r="L19" i="1"/>
  <c r="M19" i="1" s="1"/>
  <c r="P19" i="1" s="1"/>
  <c r="V198" i="1"/>
  <c r="M62" i="1"/>
  <c r="P62" i="1" s="1"/>
  <c r="V42" i="1"/>
  <c r="M158" i="1"/>
  <c r="P158" i="1" s="1"/>
  <c r="S11" i="1"/>
  <c r="U49" i="1"/>
  <c r="V49" i="1" s="1"/>
  <c r="X49" i="1" s="1"/>
  <c r="M77" i="1"/>
  <c r="P77" i="1" s="1"/>
  <c r="S77" i="1" s="1"/>
  <c r="N115" i="1"/>
  <c r="U132" i="1"/>
  <c r="V132" i="1" s="1"/>
  <c r="S196" i="1"/>
  <c r="O232" i="1"/>
  <c r="V195" i="1"/>
  <c r="O216" i="1"/>
  <c r="V211" i="1"/>
  <c r="X211" i="1" s="1"/>
  <c r="O186" i="1"/>
  <c r="S49" i="1"/>
  <c r="V188" i="1"/>
  <c r="V158" i="1"/>
  <c r="V115" i="1"/>
  <c r="M44" i="1"/>
  <c r="P44" i="1" s="1"/>
  <c r="M69" i="1"/>
  <c r="P69" i="1" s="1"/>
  <c r="S69" i="1" s="1"/>
  <c r="N63" i="1"/>
  <c r="O63" i="1" s="1"/>
  <c r="O82" i="1"/>
  <c r="V85" i="1"/>
  <c r="X85" i="1" s="1"/>
  <c r="M161" i="1"/>
  <c r="P161" i="1" s="1"/>
  <c r="O189" i="1"/>
  <c r="M184" i="1"/>
  <c r="P184" i="1" s="1"/>
  <c r="S184" i="1" s="1"/>
  <c r="V197" i="1"/>
  <c r="S225" i="1"/>
  <c r="M202" i="1"/>
  <c r="P202" i="1" s="1"/>
  <c r="V65" i="1"/>
  <c r="N158" i="1"/>
  <c r="O158" i="1" s="1"/>
  <c r="L147" i="1"/>
  <c r="N147" i="1" s="1"/>
  <c r="O147" i="1" s="1"/>
  <c r="M197" i="1"/>
  <c r="P197" i="1" s="1"/>
  <c r="M179" i="1"/>
  <c r="P179" i="1" s="1"/>
  <c r="S179" i="1" s="1"/>
  <c r="V200" i="1"/>
  <c r="M210" i="1"/>
  <c r="P210" i="1" s="1"/>
  <c r="S210" i="1" s="1"/>
  <c r="S132" i="1"/>
  <c r="L143" i="1"/>
  <c r="M143" i="1" s="1"/>
  <c r="P143" i="1" s="1"/>
  <c r="N202" i="1"/>
  <c r="O202" i="1" s="1"/>
  <c r="L202" i="1"/>
  <c r="V73" i="1"/>
  <c r="X73" i="1" s="1"/>
  <c r="M15" i="1"/>
  <c r="P15" i="1" s="1"/>
  <c r="M67" i="1"/>
  <c r="P67" i="1" s="1"/>
  <c r="O93" i="1"/>
  <c r="S169" i="1"/>
  <c r="V156" i="1"/>
  <c r="L198" i="1"/>
  <c r="M198" i="1" s="1"/>
  <c r="P198" i="1" s="1"/>
  <c r="V159" i="1"/>
  <c r="M155" i="1"/>
  <c r="P155" i="1" s="1"/>
  <c r="S155" i="1" s="1"/>
  <c r="L112" i="1"/>
  <c r="M112" i="1" s="1"/>
  <c r="P112" i="1" s="1"/>
  <c r="T113" i="1"/>
  <c r="W113" i="1" s="1"/>
  <c r="AA113" i="1" s="1"/>
  <c r="S93" i="1"/>
  <c r="S208" i="1"/>
  <c r="M17" i="1"/>
  <c r="P17" i="1" s="1"/>
  <c r="L193" i="1"/>
  <c r="M193" i="1" s="1"/>
  <c r="P193" i="1" s="1"/>
  <c r="L29" i="1"/>
  <c r="M29" i="1" s="1"/>
  <c r="P29" i="1" s="1"/>
  <c r="M30" i="1"/>
  <c r="P30" i="1" s="1"/>
  <c r="S30" i="1" s="1"/>
  <c r="S63" i="1"/>
  <c r="T63" i="1"/>
  <c r="T45" i="1"/>
  <c r="U45" i="1"/>
  <c r="V45" i="1" s="1"/>
  <c r="L78" i="1"/>
  <c r="N78" i="1" s="1"/>
  <c r="O78" i="1" s="1"/>
  <c r="AB85" i="1"/>
  <c r="AC85" i="1" s="1"/>
  <c r="L108" i="1"/>
  <c r="N108" i="1" s="1"/>
  <c r="O108" i="1" s="1"/>
  <c r="L141" i="1"/>
  <c r="N141" i="1" s="1"/>
  <c r="O141" i="1" s="1"/>
  <c r="U131" i="1"/>
  <c r="V131" i="1" s="1"/>
  <c r="U172" i="1"/>
  <c r="V172" i="1" s="1"/>
  <c r="U209" i="1"/>
  <c r="V209" i="1" s="1"/>
  <c r="X186" i="1"/>
  <c r="AB186" i="1"/>
  <c r="AC186" i="1" s="1"/>
  <c r="AD186" i="1" s="1"/>
  <c r="AE186" i="1" s="1"/>
  <c r="L213" i="1"/>
  <c r="N213" i="1" s="1"/>
  <c r="O213" i="1" s="1"/>
  <c r="U239" i="1"/>
  <c r="V239" i="1" s="1"/>
  <c r="U24" i="1"/>
  <c r="V24" i="1" s="1"/>
  <c r="AB4" i="1"/>
  <c r="AC4" i="1" s="1"/>
  <c r="U47" i="1"/>
  <c r="V47" i="1" s="1"/>
  <c r="V35" i="1"/>
  <c r="V72" i="1"/>
  <c r="U86" i="1"/>
  <c r="V86" i="1" s="1"/>
  <c r="L170" i="1"/>
  <c r="M170" i="1" s="1"/>
  <c r="P170" i="1" s="1"/>
  <c r="U194" i="1"/>
  <c r="V194" i="1" s="1"/>
  <c r="L121" i="1"/>
  <c r="N121" i="1" s="1"/>
  <c r="O121" i="1" s="1"/>
  <c r="L157" i="1"/>
  <c r="N157" i="1" s="1"/>
  <c r="O157" i="1" s="1"/>
  <c r="U153" i="1"/>
  <c r="V153" i="1" s="1"/>
  <c r="U214" i="1"/>
  <c r="V214" i="1" s="1"/>
  <c r="L40" i="1"/>
  <c r="M40" i="1" s="1"/>
  <c r="P40" i="1" s="1"/>
  <c r="S40" i="1" s="1"/>
  <c r="U102" i="1"/>
  <c r="V102" i="1" s="1"/>
  <c r="L201" i="1"/>
  <c r="N201" i="1" s="1"/>
  <c r="O201" i="1" s="1"/>
  <c r="L192" i="1"/>
  <c r="N192" i="1" s="1"/>
  <c r="O192" i="1" s="1"/>
  <c r="L48" i="1"/>
  <c r="M48" i="1" s="1"/>
  <c r="P48" i="1" s="1"/>
  <c r="S48" i="1" s="1"/>
  <c r="S59" i="1"/>
  <c r="U99" i="1"/>
  <c r="V99" i="1" s="1"/>
  <c r="L124" i="1"/>
  <c r="M124" i="1" s="1"/>
  <c r="P124" i="1" s="1"/>
  <c r="L87" i="1"/>
  <c r="N87" i="1" s="1"/>
  <c r="O87" i="1" s="1"/>
  <c r="L97" i="1"/>
  <c r="N97" i="1" s="1"/>
  <c r="O97" i="1" s="1"/>
  <c r="L164" i="1"/>
  <c r="N164" i="1" s="1"/>
  <c r="O164" i="1" s="1"/>
  <c r="L154" i="1"/>
  <c r="N154" i="1" s="1"/>
  <c r="O154" i="1" s="1"/>
  <c r="L222" i="1"/>
  <c r="M222" i="1" s="1"/>
  <c r="P222" i="1" s="1"/>
  <c r="U149" i="1"/>
  <c r="V149" i="1" s="1"/>
  <c r="U176" i="1"/>
  <c r="V176" i="1" s="1"/>
  <c r="U138" i="1"/>
  <c r="V138" i="1" s="1"/>
  <c r="X197" i="1"/>
  <c r="AB197" i="1"/>
  <c r="AC197" i="1" s="1"/>
  <c r="L25" i="1"/>
  <c r="M25" i="1" s="1"/>
  <c r="P25" i="1" s="1"/>
  <c r="S25" i="1" s="1"/>
  <c r="V148" i="1"/>
  <c r="L149" i="1"/>
  <c r="N149" i="1" s="1"/>
  <c r="O149" i="1" s="1"/>
  <c r="T59" i="1"/>
  <c r="U59" i="1"/>
  <c r="V59" i="1" s="1"/>
  <c r="L99" i="1"/>
  <c r="M99" i="1" s="1"/>
  <c r="P99" i="1" s="1"/>
  <c r="S99" i="1" s="1"/>
  <c r="X82" i="1"/>
  <c r="AB82" i="1"/>
  <c r="AC82" i="1" s="1"/>
  <c r="W106" i="1"/>
  <c r="AA106" i="1" s="1"/>
  <c r="V164" i="1"/>
  <c r="U133" i="1"/>
  <c r="V133" i="1" s="1"/>
  <c r="U130" i="1"/>
  <c r="V130" i="1" s="1"/>
  <c r="X204" i="1"/>
  <c r="AB204" i="1"/>
  <c r="AC204" i="1" s="1"/>
  <c r="U217" i="1"/>
  <c r="V217" i="1" s="1"/>
  <c r="AB65" i="1"/>
  <c r="AC65" i="1" s="1"/>
  <c r="X65" i="1"/>
  <c r="T23" i="1"/>
  <c r="S161" i="1"/>
  <c r="T161" i="1"/>
  <c r="U121" i="1"/>
  <c r="V121" i="1" s="1"/>
  <c r="V23" i="1"/>
  <c r="U21" i="1"/>
  <c r="V21" i="1" s="1"/>
  <c r="L33" i="1"/>
  <c r="M33" i="1" s="1"/>
  <c r="P33" i="1" s="1"/>
  <c r="U10" i="1"/>
  <c r="V10" i="1" s="1"/>
  <c r="T10" i="1"/>
  <c r="L27" i="1"/>
  <c r="N27" i="1" s="1"/>
  <c r="O27" i="1" s="1"/>
  <c r="S7" i="1"/>
  <c r="T7" i="1"/>
  <c r="L65" i="1"/>
  <c r="M65" i="1" s="1"/>
  <c r="P65" i="1" s="1"/>
  <c r="N65" i="1"/>
  <c r="O65" i="1" s="1"/>
  <c r="L79" i="1"/>
  <c r="N79" i="1" s="1"/>
  <c r="O79" i="1" s="1"/>
  <c r="X66" i="1"/>
  <c r="AB66" i="1"/>
  <c r="AC66" i="1" s="1"/>
  <c r="U68" i="1"/>
  <c r="V68" i="1" s="1"/>
  <c r="W115" i="1"/>
  <c r="AA115" i="1" s="1"/>
  <c r="T145" i="1"/>
  <c r="U145" i="1"/>
  <c r="V145" i="1" s="1"/>
  <c r="L130" i="1"/>
  <c r="N130" i="1" s="1"/>
  <c r="O130" i="1" s="1"/>
  <c r="AB156" i="1"/>
  <c r="AC156" i="1" s="1"/>
  <c r="X156" i="1"/>
  <c r="S219" i="1"/>
  <c r="T219" i="1"/>
  <c r="N24" i="1"/>
  <c r="O24" i="1" s="1"/>
  <c r="L24" i="1"/>
  <c r="S45" i="1"/>
  <c r="U103" i="1"/>
  <c r="V103" i="1" s="1"/>
  <c r="L209" i="1"/>
  <c r="N209" i="1" s="1"/>
  <c r="O209" i="1" s="1"/>
  <c r="U20" i="1"/>
  <c r="V20" i="1" s="1"/>
  <c r="T17" i="1"/>
  <c r="U17" i="1"/>
  <c r="V17" i="1" s="1"/>
  <c r="S17" i="1"/>
  <c r="X15" i="1"/>
  <c r="AB15" i="1"/>
  <c r="AC15" i="1" s="1"/>
  <c r="U44" i="1"/>
  <c r="V44" i="1" s="1"/>
  <c r="T44" i="1"/>
  <c r="L71" i="1"/>
  <c r="M71" i="1" s="1"/>
  <c r="P71" i="1" s="1"/>
  <c r="S71" i="1" s="1"/>
  <c r="L53" i="1"/>
  <c r="N53" i="1" s="1"/>
  <c r="O53" i="1" s="1"/>
  <c r="U105" i="1"/>
  <c r="V105" i="1" s="1"/>
  <c r="X115" i="1"/>
  <c r="AB115" i="1"/>
  <c r="AC115" i="1" s="1"/>
  <c r="AD115" i="1" s="1"/>
  <c r="AE115" i="1" s="1"/>
  <c r="S145" i="1"/>
  <c r="L118" i="1"/>
  <c r="N118" i="1" s="1"/>
  <c r="O118" i="1" s="1"/>
  <c r="M185" i="1"/>
  <c r="P185" i="1" s="1"/>
  <c r="S185" i="1" s="1"/>
  <c r="T224" i="1"/>
  <c r="U224" i="1"/>
  <c r="V224" i="1" s="1"/>
  <c r="T240" i="1"/>
  <c r="U240" i="1"/>
  <c r="V240" i="1" s="1"/>
  <c r="L134" i="1"/>
  <c r="N134" i="1" s="1"/>
  <c r="O134" i="1" s="1"/>
  <c r="U238" i="1"/>
  <c r="V238" i="1" s="1"/>
  <c r="M221" i="1"/>
  <c r="P221" i="1" s="1"/>
  <c r="N221" i="1"/>
  <c r="O221" i="1" s="1"/>
  <c r="U228" i="1"/>
  <c r="V228" i="1" s="1"/>
  <c r="X60" i="1"/>
  <c r="AB60" i="1"/>
  <c r="AC60" i="1" s="1"/>
  <c r="U96" i="1"/>
  <c r="V96" i="1" s="1"/>
  <c r="U180" i="1"/>
  <c r="V180" i="1" s="1"/>
  <c r="L21" i="1"/>
  <c r="M21" i="1" s="1"/>
  <c r="P21" i="1" s="1"/>
  <c r="S21" i="1" s="1"/>
  <c r="L35" i="1"/>
  <c r="N35" i="1" s="1"/>
  <c r="O35" i="1" s="1"/>
  <c r="L26" i="1"/>
  <c r="M26" i="1" s="1"/>
  <c r="P26" i="1" s="1"/>
  <c r="S26" i="1" s="1"/>
  <c r="AB6" i="1"/>
  <c r="AC6" i="1" s="1"/>
  <c r="X6" i="1"/>
  <c r="V14" i="1"/>
  <c r="S72" i="1"/>
  <c r="T72" i="1"/>
  <c r="L46" i="1"/>
  <c r="M46" i="1" s="1"/>
  <c r="P46" i="1" s="1"/>
  <c r="N46" i="1"/>
  <c r="O46" i="1" s="1"/>
  <c r="U53" i="1"/>
  <c r="V53" i="1" s="1"/>
  <c r="V78" i="1"/>
  <c r="U127" i="1"/>
  <c r="V127" i="1" s="1"/>
  <c r="U107" i="1"/>
  <c r="V107" i="1" s="1"/>
  <c r="X119" i="1"/>
  <c r="AB119" i="1"/>
  <c r="AC119" i="1" s="1"/>
  <c r="AD119" i="1" s="1"/>
  <c r="AE119" i="1" s="1"/>
  <c r="N8" i="1"/>
  <c r="M8" i="1"/>
  <c r="P8" i="1" s="1"/>
  <c r="S8" i="1" s="1"/>
  <c r="N172" i="1"/>
  <c r="O172" i="1" s="1"/>
  <c r="L172" i="1"/>
  <c r="T185" i="1"/>
  <c r="U185" i="1"/>
  <c r="V185" i="1" s="1"/>
  <c r="L207" i="1"/>
  <c r="M207" i="1" s="1"/>
  <c r="P207" i="1" s="1"/>
  <c r="S207" i="1" s="1"/>
  <c r="W186" i="1"/>
  <c r="AA186" i="1" s="1"/>
  <c r="U134" i="1"/>
  <c r="V134" i="1" s="1"/>
  <c r="S188" i="1"/>
  <c r="T188" i="1"/>
  <c r="U28" i="1"/>
  <c r="V28" i="1" s="1"/>
  <c r="L20" i="1"/>
  <c r="N20" i="1" s="1"/>
  <c r="O20" i="1" s="1"/>
  <c r="U16" i="1"/>
  <c r="V16" i="1" s="1"/>
  <c r="T16" i="1"/>
  <c r="O15" i="1"/>
  <c r="T11" i="1"/>
  <c r="U11" i="1"/>
  <c r="V11" i="1" s="1"/>
  <c r="M31" i="1"/>
  <c r="P31" i="1" s="1"/>
  <c r="V9" i="1"/>
  <c r="O32" i="1"/>
  <c r="N7" i="1"/>
  <c r="O7" i="1" s="1"/>
  <c r="O44" i="1"/>
  <c r="U54" i="1"/>
  <c r="V54" i="1" s="1"/>
  <c r="X41" i="1"/>
  <c r="AB41" i="1"/>
  <c r="AC41" i="1" s="1"/>
  <c r="U57" i="1"/>
  <c r="V57" i="1" s="1"/>
  <c r="L47" i="1"/>
  <c r="N47" i="1" s="1"/>
  <c r="O47" i="1" s="1"/>
  <c r="U38" i="1"/>
  <c r="V38" i="1" s="1"/>
  <c r="L64" i="1"/>
  <c r="M64" i="1" s="1"/>
  <c r="P64" i="1" s="1"/>
  <c r="L70" i="1"/>
  <c r="M70" i="1" s="1"/>
  <c r="P70" i="1" s="1"/>
  <c r="S70" i="1" s="1"/>
  <c r="L75" i="1"/>
  <c r="M75" i="1" s="1"/>
  <c r="P75" i="1" s="1"/>
  <c r="U71" i="1"/>
  <c r="V71" i="1" s="1"/>
  <c r="L122" i="1"/>
  <c r="M122" i="1" s="1"/>
  <c r="P122" i="1" s="1"/>
  <c r="S122" i="1" s="1"/>
  <c r="V81" i="1"/>
  <c r="U87" i="1"/>
  <c r="V87" i="1" s="1"/>
  <c r="U93" i="1"/>
  <c r="V93" i="1" s="1"/>
  <c r="T93" i="1"/>
  <c r="V74" i="1"/>
  <c r="L86" i="1"/>
  <c r="N86" i="1" s="1"/>
  <c r="O86" i="1" s="1"/>
  <c r="L95" i="1"/>
  <c r="N95" i="1" s="1"/>
  <c r="O95" i="1" s="1"/>
  <c r="X106" i="1"/>
  <c r="AB106" i="1"/>
  <c r="AC106" i="1" s="1"/>
  <c r="AD106" i="1" s="1"/>
  <c r="AE106" i="1" s="1"/>
  <c r="U110" i="1"/>
  <c r="V110" i="1" s="1"/>
  <c r="U100" i="1"/>
  <c r="V100" i="1" s="1"/>
  <c r="N103" i="1"/>
  <c r="L103" i="1"/>
  <c r="U142" i="1"/>
  <c r="V142" i="1" s="1"/>
  <c r="V95" i="1"/>
  <c r="O146" i="1"/>
  <c r="S167" i="1"/>
  <c r="O151" i="1"/>
  <c r="U169" i="1"/>
  <c r="V169" i="1" s="1"/>
  <c r="T169" i="1"/>
  <c r="T137" i="1"/>
  <c r="L126" i="1"/>
  <c r="N126" i="1" s="1"/>
  <c r="O126" i="1" s="1"/>
  <c r="M201" i="1"/>
  <c r="P201" i="1" s="1"/>
  <c r="N137" i="1"/>
  <c r="O137" i="1" s="1"/>
  <c r="U162" i="1"/>
  <c r="V162" i="1" s="1"/>
  <c r="L173" i="1"/>
  <c r="N173" i="1" s="1"/>
  <c r="O173" i="1" s="1"/>
  <c r="T208" i="1"/>
  <c r="U208" i="1"/>
  <c r="V208" i="1" s="1"/>
  <c r="L153" i="1"/>
  <c r="M153" i="1" s="1"/>
  <c r="P153" i="1" s="1"/>
  <c r="L187" i="1"/>
  <c r="N187" i="1" s="1"/>
  <c r="O187" i="1" s="1"/>
  <c r="L205" i="1"/>
  <c r="N205" i="1" s="1"/>
  <c r="O205" i="1" s="1"/>
  <c r="U178" i="1"/>
  <c r="V178" i="1" s="1"/>
  <c r="L220" i="1"/>
  <c r="M220" i="1" s="1"/>
  <c r="P220" i="1" s="1"/>
  <c r="S220" i="1" s="1"/>
  <c r="U196" i="1"/>
  <c r="V196" i="1" s="1"/>
  <c r="T196" i="1"/>
  <c r="N215" i="1"/>
  <c r="O215" i="1" s="1"/>
  <c r="L215" i="1"/>
  <c r="L223" i="1"/>
  <c r="M223" i="1" s="1"/>
  <c r="P223" i="1" s="1"/>
  <c r="S223" i="1" s="1"/>
  <c r="L195" i="1"/>
  <c r="M195" i="1" s="1"/>
  <c r="P195" i="1" s="1"/>
  <c r="U191" i="1"/>
  <c r="V191" i="1" s="1"/>
  <c r="L235" i="1"/>
  <c r="N235" i="1" s="1"/>
  <c r="O235" i="1" s="1"/>
  <c r="N233" i="1"/>
  <c r="O233" i="1" s="1"/>
  <c r="L233" i="1"/>
  <c r="M233" i="1" s="1"/>
  <c r="P233" i="1" s="1"/>
  <c r="L181" i="1"/>
  <c r="M181" i="1" s="1"/>
  <c r="P181" i="1" s="1"/>
  <c r="L203" i="1"/>
  <c r="N203" i="1" s="1"/>
  <c r="O203" i="1" s="1"/>
  <c r="U192" i="1"/>
  <c r="V192" i="1" s="1"/>
  <c r="L228" i="1"/>
  <c r="N228" i="1" s="1"/>
  <c r="O228" i="1" s="1"/>
  <c r="S15" i="1"/>
  <c r="T15" i="1"/>
  <c r="U25" i="1"/>
  <c r="V25" i="1" s="1"/>
  <c r="T25" i="1"/>
  <c r="L5" i="1"/>
  <c r="N5" i="1" s="1"/>
  <c r="O5" i="1" s="1"/>
  <c r="M27" i="1"/>
  <c r="P27" i="1" s="1"/>
  <c r="S27" i="1" s="1"/>
  <c r="M35" i="1"/>
  <c r="P35" i="1" s="1"/>
  <c r="U40" i="1"/>
  <c r="V40" i="1" s="1"/>
  <c r="S44" i="1"/>
  <c r="L54" i="1"/>
  <c r="N54" i="1" s="1"/>
  <c r="O54" i="1" s="1"/>
  <c r="U48" i="1"/>
  <c r="V48" i="1" s="1"/>
  <c r="L57" i="1"/>
  <c r="M57" i="1" s="1"/>
  <c r="P57" i="1" s="1"/>
  <c r="S57" i="1" s="1"/>
  <c r="L12" i="1"/>
  <c r="N12" i="1" s="1"/>
  <c r="O12" i="1" s="1"/>
  <c r="M47" i="1"/>
  <c r="P47" i="1" s="1"/>
  <c r="S47" i="1" s="1"/>
  <c r="U64" i="1"/>
  <c r="V64" i="1" s="1"/>
  <c r="X62" i="1"/>
  <c r="AB62" i="1"/>
  <c r="AC62" i="1" s="1"/>
  <c r="M78" i="1"/>
  <c r="P78" i="1" s="1"/>
  <c r="L73" i="1"/>
  <c r="M73" i="1" s="1"/>
  <c r="P73" i="1" s="1"/>
  <c r="U77" i="1"/>
  <c r="V77" i="1" s="1"/>
  <c r="N58" i="1"/>
  <c r="O58" i="1" s="1"/>
  <c r="L58" i="1"/>
  <c r="M60" i="1"/>
  <c r="P60" i="1" s="1"/>
  <c r="L85" i="1"/>
  <c r="M85" i="1" s="1"/>
  <c r="P85" i="1" s="1"/>
  <c r="L91" i="1"/>
  <c r="M91" i="1" s="1"/>
  <c r="P91" i="1" s="1"/>
  <c r="S82" i="1"/>
  <c r="T82" i="1"/>
  <c r="T125" i="1"/>
  <c r="U125" i="1"/>
  <c r="V125" i="1" s="1"/>
  <c r="L123" i="1"/>
  <c r="N123" i="1" s="1"/>
  <c r="O123" i="1" s="1"/>
  <c r="U97" i="1"/>
  <c r="V97" i="1" s="1"/>
  <c r="M95" i="1"/>
  <c r="P95" i="1" s="1"/>
  <c r="L110" i="1"/>
  <c r="N110" i="1" s="1"/>
  <c r="O110" i="1" s="1"/>
  <c r="O103" i="1"/>
  <c r="L98" i="1"/>
  <c r="N98" i="1" s="1"/>
  <c r="O98" i="1" s="1"/>
  <c r="L127" i="1"/>
  <c r="M127" i="1" s="1"/>
  <c r="P127" i="1" s="1"/>
  <c r="S127" i="1" s="1"/>
  <c r="AB113" i="1"/>
  <c r="AC113" i="1" s="1"/>
  <c r="X113" i="1"/>
  <c r="L148" i="1"/>
  <c r="M148" i="1" s="1"/>
  <c r="P148" i="1" s="1"/>
  <c r="L168" i="1"/>
  <c r="M168" i="1" s="1"/>
  <c r="P168" i="1" s="1"/>
  <c r="W159" i="1"/>
  <c r="AA159" i="1" s="1"/>
  <c r="U175" i="1"/>
  <c r="V175" i="1" s="1"/>
  <c r="U126" i="1"/>
  <c r="V126" i="1" s="1"/>
  <c r="U150" i="1"/>
  <c r="V150" i="1" s="1"/>
  <c r="M172" i="1"/>
  <c r="P172" i="1" s="1"/>
  <c r="S172" i="1" s="1"/>
  <c r="L162" i="1"/>
  <c r="N162" i="1"/>
  <c r="O162" i="1" s="1"/>
  <c r="M173" i="1"/>
  <c r="P173" i="1" s="1"/>
  <c r="S173" i="1" s="1"/>
  <c r="T212" i="1"/>
  <c r="U212" i="1"/>
  <c r="V212" i="1" s="1"/>
  <c r="X199" i="1"/>
  <c r="AB199" i="1"/>
  <c r="AC199" i="1" s="1"/>
  <c r="L176" i="1"/>
  <c r="M176" i="1" s="1"/>
  <c r="P176" i="1" s="1"/>
  <c r="S176" i="1" s="1"/>
  <c r="M215" i="1"/>
  <c r="P215" i="1" s="1"/>
  <c r="S215" i="1" s="1"/>
  <c r="L138" i="1"/>
  <c r="M138" i="1" s="1"/>
  <c r="P138" i="1" s="1"/>
  <c r="N138" i="1"/>
  <c r="O138" i="1" s="1"/>
  <c r="U184" i="1"/>
  <c r="V184" i="1" s="1"/>
  <c r="U234" i="1"/>
  <c r="V234" i="1" s="1"/>
  <c r="O184" i="1"/>
  <c r="L206" i="1"/>
  <c r="M206" i="1" s="1"/>
  <c r="P206" i="1" s="1"/>
  <c r="U213" i="1"/>
  <c r="V213" i="1" s="1"/>
  <c r="L191" i="1"/>
  <c r="M191" i="1" s="1"/>
  <c r="P191" i="1" s="1"/>
  <c r="S191" i="1" s="1"/>
  <c r="U139" i="1"/>
  <c r="V139" i="1" s="1"/>
  <c r="W225" i="1"/>
  <c r="T237" i="1"/>
  <c r="U237" i="1"/>
  <c r="V237" i="1" s="1"/>
  <c r="W171" i="1"/>
  <c r="AA171" i="1" s="1"/>
  <c r="M192" i="1"/>
  <c r="P192" i="1" s="1"/>
  <c r="S192" i="1" s="1"/>
  <c r="M228" i="1"/>
  <c r="P228" i="1" s="1"/>
  <c r="S228" i="1" s="1"/>
  <c r="L139" i="1"/>
  <c r="N139" i="1" s="1"/>
  <c r="O139" i="1" s="1"/>
  <c r="U26" i="1"/>
  <c r="V26" i="1" s="1"/>
  <c r="U27" i="1"/>
  <c r="V27" i="1" s="1"/>
  <c r="L61" i="1"/>
  <c r="N61" i="1" s="1"/>
  <c r="O61" i="1" s="1"/>
  <c r="X43" i="1"/>
  <c r="AB43" i="1"/>
  <c r="AC43" i="1" s="1"/>
  <c r="L51" i="1"/>
  <c r="N51" i="1" s="1"/>
  <c r="O51" i="1" s="1"/>
  <c r="U61" i="1"/>
  <c r="V61" i="1" s="1"/>
  <c r="U33" i="1"/>
  <c r="V33" i="1" s="1"/>
  <c r="W42" i="1"/>
  <c r="AA42" i="1" s="1"/>
  <c r="L76" i="1"/>
  <c r="M76" i="1" s="1"/>
  <c r="P76" i="1" s="1"/>
  <c r="N76" i="1"/>
  <c r="O76" i="1" s="1"/>
  <c r="L52" i="1"/>
  <c r="N52" i="1" s="1"/>
  <c r="O52" i="1" s="1"/>
  <c r="O72" i="1"/>
  <c r="U46" i="1"/>
  <c r="V46" i="1" s="1"/>
  <c r="U79" i="1"/>
  <c r="V79" i="1" s="1"/>
  <c r="L39" i="1"/>
  <c r="M39" i="1" s="1"/>
  <c r="P39" i="1" s="1"/>
  <c r="U83" i="1"/>
  <c r="V83" i="1" s="1"/>
  <c r="M105" i="1"/>
  <c r="P105" i="1" s="1"/>
  <c r="S105" i="1" s="1"/>
  <c r="L68" i="1"/>
  <c r="M68" i="1" s="1"/>
  <c r="P68" i="1" s="1"/>
  <c r="L88" i="1"/>
  <c r="M88" i="1" s="1"/>
  <c r="P88" i="1" s="1"/>
  <c r="U84" i="1"/>
  <c r="V84" i="1" s="1"/>
  <c r="L90" i="1"/>
  <c r="N90" i="1" s="1"/>
  <c r="O90" i="1" s="1"/>
  <c r="U114" i="1"/>
  <c r="V114" i="1" s="1"/>
  <c r="U94" i="1"/>
  <c r="V94" i="1" s="1"/>
  <c r="L102" i="1"/>
  <c r="M102" i="1" s="1"/>
  <c r="P102" i="1" s="1"/>
  <c r="S102" i="1" s="1"/>
  <c r="N102" i="1"/>
  <c r="O102" i="1" s="1"/>
  <c r="U109" i="1"/>
  <c r="V109" i="1" s="1"/>
  <c r="W119" i="1"/>
  <c r="AA119" i="1" s="1"/>
  <c r="O145" i="1"/>
  <c r="S125" i="1"/>
  <c r="O161" i="1"/>
  <c r="U144" i="1"/>
  <c r="V144" i="1" s="1"/>
  <c r="U104" i="1"/>
  <c r="V104" i="1" s="1"/>
  <c r="L131" i="1"/>
  <c r="M131" i="1" s="1"/>
  <c r="P131" i="1" s="1"/>
  <c r="U165" i="1"/>
  <c r="V165" i="1" s="1"/>
  <c r="L133" i="1"/>
  <c r="N133" i="1" s="1"/>
  <c r="O133" i="1" s="1"/>
  <c r="U136" i="1"/>
  <c r="V136" i="1" s="1"/>
  <c r="L117" i="1"/>
  <c r="N117" i="1" s="1"/>
  <c r="O117" i="1" s="1"/>
  <c r="L180" i="1"/>
  <c r="M180" i="1" s="1"/>
  <c r="P180" i="1" s="1"/>
  <c r="S180" i="1" s="1"/>
  <c r="M121" i="1"/>
  <c r="P121" i="1" s="1"/>
  <c r="S121" i="1" s="1"/>
  <c r="M157" i="1"/>
  <c r="P157" i="1" s="1"/>
  <c r="S157" i="1" s="1"/>
  <c r="V123" i="1"/>
  <c r="U163" i="1"/>
  <c r="V163" i="1" s="1"/>
  <c r="M149" i="1"/>
  <c r="P149" i="1" s="1"/>
  <c r="S149" i="1" s="1"/>
  <c r="U160" i="1"/>
  <c r="V160" i="1" s="1"/>
  <c r="O185" i="1"/>
  <c r="U207" i="1"/>
  <c r="V207" i="1" s="1"/>
  <c r="M229" i="1"/>
  <c r="P229" i="1" s="1"/>
  <c r="S229" i="1" s="1"/>
  <c r="O179" i="1"/>
  <c r="L217" i="1"/>
  <c r="M217" i="1" s="1"/>
  <c r="P217" i="1" s="1"/>
  <c r="V161" i="1"/>
  <c r="X200" i="1"/>
  <c r="AB200" i="1"/>
  <c r="AC200" i="1" s="1"/>
  <c r="L190" i="1"/>
  <c r="N190" i="1" s="1"/>
  <c r="O190" i="1" s="1"/>
  <c r="X202" i="1"/>
  <c r="AB202" i="1"/>
  <c r="AC202" i="1" s="1"/>
  <c r="AB221" i="1"/>
  <c r="AC221" i="1" s="1"/>
  <c r="X221" i="1"/>
  <c r="L241" i="1"/>
  <c r="M241" i="1" s="1"/>
  <c r="P241" i="1" s="1"/>
  <c r="L238" i="1"/>
  <c r="M238" i="1" s="1"/>
  <c r="P238" i="1" s="1"/>
  <c r="L218" i="1"/>
  <c r="M218" i="1" s="1"/>
  <c r="P218" i="1" s="1"/>
  <c r="N218" i="1"/>
  <c r="O218" i="1" s="1"/>
  <c r="L214" i="1"/>
  <c r="M214" i="1" s="1"/>
  <c r="P214" i="1" s="1"/>
  <c r="N214" i="1"/>
  <c r="O214" i="1" s="1"/>
  <c r="U227" i="1"/>
  <c r="V227" i="1" s="1"/>
  <c r="L230" i="1"/>
  <c r="M230" i="1" s="1"/>
  <c r="P230" i="1" s="1"/>
  <c r="S230" i="1" s="1"/>
  <c r="L231" i="1"/>
  <c r="M231" i="1" s="1"/>
  <c r="P231" i="1" s="1"/>
  <c r="U242" i="1"/>
  <c r="V242" i="1" s="1"/>
  <c r="M24" i="1"/>
  <c r="P24" i="1" s="1"/>
  <c r="S24" i="1" s="1"/>
  <c r="L28" i="1"/>
  <c r="N28" i="1" s="1"/>
  <c r="O28" i="1" s="1"/>
  <c r="L9" i="1"/>
  <c r="N9" i="1" s="1"/>
  <c r="O9" i="1" s="1"/>
  <c r="L36" i="1"/>
  <c r="M36" i="1" s="1"/>
  <c r="P36" i="1" s="1"/>
  <c r="L34" i="1"/>
  <c r="N34" i="1" s="1"/>
  <c r="O34" i="1" s="1"/>
  <c r="M54" i="1"/>
  <c r="P54" i="1" s="1"/>
  <c r="S54" i="1" s="1"/>
  <c r="U51" i="1"/>
  <c r="V51" i="1" s="1"/>
  <c r="U67" i="1"/>
  <c r="V67" i="1" s="1"/>
  <c r="T67" i="1"/>
  <c r="S56" i="1"/>
  <c r="T56" i="1"/>
  <c r="U55" i="1"/>
  <c r="V55" i="1" s="1"/>
  <c r="L50" i="1"/>
  <c r="M50" i="1" s="1"/>
  <c r="P50" i="1" s="1"/>
  <c r="S50" i="1" s="1"/>
  <c r="V76" i="1"/>
  <c r="U39" i="1"/>
  <c r="V39" i="1" s="1"/>
  <c r="L83" i="1"/>
  <c r="M83" i="1" s="1"/>
  <c r="P83" i="1" s="1"/>
  <c r="S83" i="1" s="1"/>
  <c r="L80" i="1"/>
  <c r="M80" i="1" s="1"/>
  <c r="P80" i="1" s="1"/>
  <c r="S80" i="1" s="1"/>
  <c r="U88" i="1"/>
  <c r="V88" i="1" s="1"/>
  <c r="U112" i="1"/>
  <c r="V112" i="1" s="1"/>
  <c r="O115" i="1"/>
  <c r="U147" i="1"/>
  <c r="V147" i="1" s="1"/>
  <c r="V91" i="1"/>
  <c r="L96" i="1"/>
  <c r="M96" i="1" s="1"/>
  <c r="P96" i="1" s="1"/>
  <c r="X111" i="1"/>
  <c r="AB111" i="1"/>
  <c r="AC111" i="1" s="1"/>
  <c r="L101" i="1"/>
  <c r="M101" i="1" s="1"/>
  <c r="P101" i="1" s="1"/>
  <c r="U108" i="1"/>
  <c r="V108" i="1" s="1"/>
  <c r="L129" i="1"/>
  <c r="M129" i="1" s="1"/>
  <c r="P129" i="1" s="1"/>
  <c r="S129" i="1" s="1"/>
  <c r="S111" i="1"/>
  <c r="T111" i="1"/>
  <c r="T140" i="1"/>
  <c r="L165" i="1"/>
  <c r="N165" i="1" s="1"/>
  <c r="O165" i="1" s="1"/>
  <c r="L144" i="1"/>
  <c r="M144" i="1" s="1"/>
  <c r="P144" i="1" s="1"/>
  <c r="S144" i="1" s="1"/>
  <c r="T166" i="1"/>
  <c r="U166" i="1"/>
  <c r="V166" i="1" s="1"/>
  <c r="L156" i="1"/>
  <c r="N156" i="1" s="1"/>
  <c r="O156" i="1" s="1"/>
  <c r="AB189" i="1"/>
  <c r="AC189" i="1" s="1"/>
  <c r="AD189" i="1" s="1"/>
  <c r="AE189" i="1" s="1"/>
  <c r="X189" i="1"/>
  <c r="L163" i="1"/>
  <c r="N163" i="1" s="1"/>
  <c r="O163" i="1" s="1"/>
  <c r="U177" i="1"/>
  <c r="V177" i="1" s="1"/>
  <c r="U128" i="1"/>
  <c r="V128" i="1" s="1"/>
  <c r="L160" i="1"/>
  <c r="M160" i="1" s="1"/>
  <c r="P160" i="1" s="1"/>
  <c r="U182" i="1"/>
  <c r="V182" i="1" s="1"/>
  <c r="L204" i="1"/>
  <c r="M204" i="1" s="1"/>
  <c r="P204" i="1" s="1"/>
  <c r="L234" i="1"/>
  <c r="N234" i="1" s="1"/>
  <c r="O234" i="1" s="1"/>
  <c r="U174" i="1"/>
  <c r="V174" i="1" s="1"/>
  <c r="T179" i="1"/>
  <c r="U179" i="1"/>
  <c r="V179" i="1" s="1"/>
  <c r="U187" i="1"/>
  <c r="V187" i="1" s="1"/>
  <c r="U183" i="1"/>
  <c r="V183" i="1" s="1"/>
  <c r="V241" i="1"/>
  <c r="X219" i="1"/>
  <c r="AB219" i="1"/>
  <c r="AC219" i="1" s="1"/>
  <c r="L227" i="1"/>
  <c r="M227" i="1" s="1"/>
  <c r="P227" i="1" s="1"/>
  <c r="S227" i="1" s="1"/>
  <c r="N227" i="1"/>
  <c r="O227" i="1" s="1"/>
  <c r="U230" i="1"/>
  <c r="V230" i="1" s="1"/>
  <c r="V233" i="1"/>
  <c r="U235" i="1"/>
  <c r="V235" i="1" s="1"/>
  <c r="L14" i="1"/>
  <c r="M14" i="1" s="1"/>
  <c r="P14" i="1" s="1"/>
  <c r="U34" i="1"/>
  <c r="V34" i="1" s="1"/>
  <c r="U22" i="1"/>
  <c r="V22" i="1" s="1"/>
  <c r="X29" i="1"/>
  <c r="AB29" i="1"/>
  <c r="AC29" i="1" s="1"/>
  <c r="U32" i="1"/>
  <c r="V32" i="1" s="1"/>
  <c r="L18" i="1"/>
  <c r="N18" i="1" s="1"/>
  <c r="O18" i="1" s="1"/>
  <c r="U50" i="1"/>
  <c r="V50" i="1" s="1"/>
  <c r="L38" i="1"/>
  <c r="N38" i="1" s="1"/>
  <c r="O38" i="1" s="1"/>
  <c r="AB56" i="1"/>
  <c r="AC56" i="1" s="1"/>
  <c r="X56" i="1"/>
  <c r="U58" i="1"/>
  <c r="V58" i="1" s="1"/>
  <c r="V75" i="1"/>
  <c r="U89" i="1"/>
  <c r="V89" i="1" s="1"/>
  <c r="U120" i="1"/>
  <c r="V120" i="1" s="1"/>
  <c r="T120" i="1"/>
  <c r="U116" i="1"/>
  <c r="V116" i="1" s="1"/>
  <c r="U80" i="1"/>
  <c r="V80" i="1" s="1"/>
  <c r="T80" i="1"/>
  <c r="L92" i="1"/>
  <c r="M92" i="1" s="1"/>
  <c r="P92" i="1" s="1"/>
  <c r="S92" i="1" s="1"/>
  <c r="L84" i="1"/>
  <c r="N84" i="1" s="1"/>
  <c r="O84" i="1" s="1"/>
  <c r="U90" i="1"/>
  <c r="V90" i="1" s="1"/>
  <c r="V124" i="1"/>
  <c r="L109" i="1"/>
  <c r="M109" i="1" s="1"/>
  <c r="P109" i="1" s="1"/>
  <c r="U101" i="1"/>
  <c r="V101" i="1" s="1"/>
  <c r="U129" i="1"/>
  <c r="V129" i="1" s="1"/>
  <c r="T129" i="1"/>
  <c r="X132" i="1"/>
  <c r="AB132" i="1"/>
  <c r="AC132" i="1" s="1"/>
  <c r="V140" i="1"/>
  <c r="S166" i="1"/>
  <c r="U146" i="1"/>
  <c r="V146" i="1" s="1"/>
  <c r="O166" i="1"/>
  <c r="L136" i="1"/>
  <c r="M136" i="1" s="1"/>
  <c r="P136" i="1" s="1"/>
  <c r="S136" i="1" s="1"/>
  <c r="U154" i="1"/>
  <c r="V154" i="1" s="1"/>
  <c r="U117" i="1"/>
  <c r="V117" i="1" s="1"/>
  <c r="L194" i="1"/>
  <c r="M194" i="1" s="1"/>
  <c r="P194" i="1" s="1"/>
  <c r="S194" i="1" s="1"/>
  <c r="V143" i="1"/>
  <c r="N175" i="1"/>
  <c r="O175" i="1" s="1"/>
  <c r="L175" i="1"/>
  <c r="M175" i="1" s="1"/>
  <c r="P175" i="1" s="1"/>
  <c r="T135" i="1"/>
  <c r="L177" i="1"/>
  <c r="N177" i="1" s="1"/>
  <c r="O177" i="1" s="1"/>
  <c r="L128" i="1"/>
  <c r="M128" i="1" s="1"/>
  <c r="P128" i="1" s="1"/>
  <c r="S128" i="1" s="1"/>
  <c r="X171" i="1"/>
  <c r="AB171" i="1"/>
  <c r="AC171" i="1" s="1"/>
  <c r="L182" i="1"/>
  <c r="M182" i="1" s="1"/>
  <c r="P182" i="1" s="1"/>
  <c r="S182" i="1" s="1"/>
  <c r="V168" i="1"/>
  <c r="U210" i="1"/>
  <c r="V210" i="1" s="1"/>
  <c r="U229" i="1"/>
  <c r="V229" i="1" s="1"/>
  <c r="T216" i="1"/>
  <c r="U216" i="1"/>
  <c r="V216" i="1" s="1"/>
  <c r="W189" i="1"/>
  <c r="AA189" i="1" s="1"/>
  <c r="V201" i="1"/>
  <c r="O210" i="1"/>
  <c r="O183" i="1"/>
  <c r="U190" i="1"/>
  <c r="V190" i="1" s="1"/>
  <c r="T236" i="1"/>
  <c r="U236" i="1"/>
  <c r="V236" i="1" s="1"/>
  <c r="L226" i="1"/>
  <c r="N226" i="1" s="1"/>
  <c r="O226" i="1" s="1"/>
  <c r="L242" i="1"/>
  <c r="N242" i="1" s="1"/>
  <c r="O242" i="1" s="1"/>
  <c r="U181" i="1"/>
  <c r="V181" i="1" s="1"/>
  <c r="U203" i="1"/>
  <c r="V203" i="1" s="1"/>
  <c r="U231" i="1"/>
  <c r="V231" i="1" s="1"/>
  <c r="X195" i="1"/>
  <c r="AB195" i="1"/>
  <c r="AC195" i="1" s="1"/>
  <c r="U218" i="1"/>
  <c r="V218" i="1" s="1"/>
  <c r="X7" i="1"/>
  <c r="AB7" i="1"/>
  <c r="AC7" i="1" s="1"/>
  <c r="O8" i="1"/>
  <c r="U13" i="1"/>
  <c r="V13" i="1" s="1"/>
  <c r="M9" i="1"/>
  <c r="P9" i="1" s="1"/>
  <c r="U30" i="1"/>
  <c r="V30" i="1" s="1"/>
  <c r="T30" i="1"/>
  <c r="V36" i="1"/>
  <c r="U37" i="1"/>
  <c r="V37" i="1" s="1"/>
  <c r="S67" i="1"/>
  <c r="U12" i="1"/>
  <c r="V12" i="1" s="1"/>
  <c r="O60" i="1"/>
  <c r="U52" i="1"/>
  <c r="V52" i="1" s="1"/>
  <c r="S10" i="1"/>
  <c r="U8" i="1"/>
  <c r="V8" i="1" s="1"/>
  <c r="T8" i="1"/>
  <c r="O16" i="1"/>
  <c r="L13" i="1"/>
  <c r="M13" i="1" s="1"/>
  <c r="P13" i="1" s="1"/>
  <c r="S13" i="1" s="1"/>
  <c r="U5" i="1"/>
  <c r="V5" i="1" s="1"/>
  <c r="L22" i="1"/>
  <c r="M22" i="1" s="1"/>
  <c r="P22" i="1" s="1"/>
  <c r="O11" i="1"/>
  <c r="L43" i="1"/>
  <c r="M43" i="1" s="1"/>
  <c r="P43" i="1" s="1"/>
  <c r="M32" i="1"/>
  <c r="P32" i="1" s="1"/>
  <c r="S32" i="1" s="1"/>
  <c r="M37" i="1"/>
  <c r="P37" i="1" s="1"/>
  <c r="S37" i="1" s="1"/>
  <c r="S41" i="1"/>
  <c r="T41" i="1"/>
  <c r="V31" i="1"/>
  <c r="U18" i="1"/>
  <c r="V18" i="1" s="1"/>
  <c r="L55" i="1"/>
  <c r="N55" i="1" s="1"/>
  <c r="O55" i="1" s="1"/>
  <c r="T70" i="1"/>
  <c r="U70" i="1"/>
  <c r="V70" i="1" s="1"/>
  <c r="L66" i="1"/>
  <c r="M66" i="1" s="1"/>
  <c r="P66" i="1" s="1"/>
  <c r="L74" i="1"/>
  <c r="N74" i="1" s="1"/>
  <c r="O74" i="1" s="1"/>
  <c r="W49" i="1"/>
  <c r="AA49" i="1" s="1"/>
  <c r="M58" i="1"/>
  <c r="P58" i="1" s="1"/>
  <c r="S58" i="1" s="1"/>
  <c r="V63" i="1"/>
  <c r="L81" i="1"/>
  <c r="N81" i="1" s="1"/>
  <c r="O81" i="1" s="1"/>
  <c r="L89" i="1"/>
  <c r="M89" i="1" s="1"/>
  <c r="P89" i="1" s="1"/>
  <c r="U122" i="1"/>
  <c r="V122" i="1" s="1"/>
  <c r="U92" i="1"/>
  <c r="V92" i="1" s="1"/>
  <c r="L116" i="1"/>
  <c r="N116" i="1" s="1"/>
  <c r="O116" i="1" s="1"/>
  <c r="L94" i="1"/>
  <c r="N94" i="1" s="1"/>
  <c r="O94" i="1" s="1"/>
  <c r="L100" i="1"/>
  <c r="M100" i="1" s="1"/>
  <c r="P100" i="1" s="1"/>
  <c r="M103" i="1"/>
  <c r="P103" i="1" s="1"/>
  <c r="S103" i="1" s="1"/>
  <c r="U98" i="1"/>
  <c r="V98" i="1" s="1"/>
  <c r="N119" i="1"/>
  <c r="O119" i="1" s="1"/>
  <c r="L107" i="1"/>
  <c r="M107" i="1" s="1"/>
  <c r="P107" i="1" s="1"/>
  <c r="S107" i="1" s="1"/>
  <c r="L142" i="1"/>
  <c r="M142" i="1" s="1"/>
  <c r="P142" i="1" s="1"/>
  <c r="M146" i="1"/>
  <c r="P146" i="1" s="1"/>
  <c r="S146" i="1" s="1"/>
  <c r="M165" i="1"/>
  <c r="P165" i="1" s="1"/>
  <c r="S165" i="1" s="1"/>
  <c r="L104" i="1"/>
  <c r="M104" i="1" s="1"/>
  <c r="P104" i="1" s="1"/>
  <c r="M151" i="1"/>
  <c r="P151" i="1" s="1"/>
  <c r="V137" i="1"/>
  <c r="T157" i="1"/>
  <c r="U157" i="1"/>
  <c r="V157" i="1" s="1"/>
  <c r="L150" i="1"/>
  <c r="M150" i="1" s="1"/>
  <c r="P150" i="1" s="1"/>
  <c r="U118" i="1"/>
  <c r="V118" i="1" s="1"/>
  <c r="V135" i="1"/>
  <c r="M162" i="1"/>
  <c r="P162" i="1" s="1"/>
  <c r="S162" i="1" s="1"/>
  <c r="U173" i="1"/>
  <c r="V173" i="1" s="1"/>
  <c r="V151" i="1"/>
  <c r="V141" i="1"/>
  <c r="S120" i="1"/>
  <c r="U205" i="1"/>
  <c r="V205" i="1" s="1"/>
  <c r="L178" i="1"/>
  <c r="N178" i="1" s="1"/>
  <c r="O178" i="1" s="1"/>
  <c r="O197" i="1"/>
  <c r="U220" i="1"/>
  <c r="V220" i="1" s="1"/>
  <c r="L174" i="1"/>
  <c r="N174" i="1" s="1"/>
  <c r="O174" i="1" s="1"/>
  <c r="X193" i="1"/>
  <c r="AB193" i="1"/>
  <c r="AC193" i="1" s="1"/>
  <c r="U215" i="1"/>
  <c r="V215" i="1" s="1"/>
  <c r="T215" i="1"/>
  <c r="U223" i="1"/>
  <c r="V223" i="1" s="1"/>
  <c r="V170" i="1"/>
  <c r="U206" i="1"/>
  <c r="V206" i="1" s="1"/>
  <c r="M183" i="1"/>
  <c r="P183" i="1" s="1"/>
  <c r="S183" i="1" s="1"/>
  <c r="L211" i="1"/>
  <c r="M211" i="1" s="1"/>
  <c r="P211" i="1" s="1"/>
  <c r="S240" i="1"/>
  <c r="U226" i="1"/>
  <c r="V226" i="1" s="1"/>
  <c r="U243" i="1"/>
  <c r="V243" i="1" s="1"/>
  <c r="S224" i="1"/>
  <c r="L243" i="1"/>
  <c r="M243" i="1" s="1"/>
  <c r="P243" i="1" s="1"/>
  <c r="L239" i="1"/>
  <c r="M239" i="1" s="1"/>
  <c r="P239" i="1" s="1"/>
  <c r="M203" i="1"/>
  <c r="P203" i="1" s="1"/>
  <c r="S203" i="1" s="1"/>
  <c r="V222" i="1"/>
  <c r="V232" i="1"/>
  <c r="T232" i="1" l="1"/>
  <c r="M79" i="1"/>
  <c r="P79" i="1" s="1"/>
  <c r="S79" i="1" s="1"/>
  <c r="T207" i="1"/>
  <c r="N68" i="1"/>
  <c r="O68" i="1" s="1"/>
  <c r="N206" i="1"/>
  <c r="O206" i="1" s="1"/>
  <c r="N148" i="1"/>
  <c r="O148" i="1" s="1"/>
  <c r="T77" i="1"/>
  <c r="N223" i="1"/>
  <c r="O223" i="1" s="1"/>
  <c r="M97" i="1"/>
  <c r="P97" i="1" s="1"/>
  <c r="S97" i="1" s="1"/>
  <c r="AB69" i="1"/>
  <c r="AC69" i="1" s="1"/>
  <c r="N170" i="1"/>
  <c r="O170" i="1" s="1"/>
  <c r="N36" i="1"/>
  <c r="O36" i="1" s="1"/>
  <c r="T6" i="1"/>
  <c r="T173" i="1"/>
  <c r="W173" i="1" s="1"/>
  <c r="AA173" i="1" s="1"/>
  <c r="N142" i="1"/>
  <c r="O142" i="1" s="1"/>
  <c r="M84" i="1"/>
  <c r="P84" i="1" s="1"/>
  <c r="S84" i="1" s="1"/>
  <c r="M108" i="1"/>
  <c r="P108" i="1" s="1"/>
  <c r="S108" i="1" s="1"/>
  <c r="AB49" i="1"/>
  <c r="AC49" i="1" s="1"/>
  <c r="AD49" i="1" s="1"/>
  <c r="AE49" i="1" s="1"/>
  <c r="M118" i="1"/>
  <c r="P118" i="1" s="1"/>
  <c r="S118" i="1" s="1"/>
  <c r="N29" i="1"/>
  <c r="O29" i="1" s="1"/>
  <c r="N112" i="1"/>
  <c r="O112" i="1" s="1"/>
  <c r="T223" i="1"/>
  <c r="W223" i="1" s="1"/>
  <c r="AA223" i="1" s="1"/>
  <c r="N107" i="1"/>
  <c r="O107" i="1" s="1"/>
  <c r="N13" i="1"/>
  <c r="O13" i="1" s="1"/>
  <c r="T210" i="1"/>
  <c r="M94" i="1"/>
  <c r="P94" i="1" s="1"/>
  <c r="S94" i="1" s="1"/>
  <c r="N50" i="1"/>
  <c r="O50" i="1" s="1"/>
  <c r="T27" i="1"/>
  <c r="M141" i="1"/>
  <c r="P141" i="1" s="1"/>
  <c r="M74" i="1"/>
  <c r="P74" i="1" s="1"/>
  <c r="S74" i="1" s="1"/>
  <c r="M134" i="1"/>
  <c r="P134" i="1" s="1"/>
  <c r="M51" i="1"/>
  <c r="P51" i="1" s="1"/>
  <c r="N104" i="1"/>
  <c r="O104" i="1" s="1"/>
  <c r="T122" i="1"/>
  <c r="N109" i="1"/>
  <c r="O109" i="1" s="1"/>
  <c r="M87" i="1"/>
  <c r="P87" i="1" s="1"/>
  <c r="S87" i="1" s="1"/>
  <c r="S152" i="1"/>
  <c r="T152" i="1"/>
  <c r="N14" i="1"/>
  <c r="O14" i="1" s="1"/>
  <c r="M34" i="1"/>
  <c r="P34" i="1" s="1"/>
  <c r="S34" i="1" s="1"/>
  <c r="T69" i="1"/>
  <c r="M114" i="1"/>
  <c r="P114" i="1" s="1"/>
  <c r="AB167" i="1"/>
  <c r="AC167" i="1" s="1"/>
  <c r="X167" i="1"/>
  <c r="S218" i="1"/>
  <c r="T218" i="1"/>
  <c r="S112" i="1"/>
  <c r="T112" i="1"/>
  <c r="S29" i="1"/>
  <c r="T29" i="1"/>
  <c r="S143" i="1"/>
  <c r="T143" i="1"/>
  <c r="W143" i="1" s="1"/>
  <c r="AA143" i="1" s="1"/>
  <c r="T165" i="1"/>
  <c r="N194" i="1"/>
  <c r="O194" i="1" s="1"/>
  <c r="M98" i="1"/>
  <c r="P98" i="1" s="1"/>
  <c r="N191" i="1"/>
  <c r="O191" i="1" s="1"/>
  <c r="T184" i="1"/>
  <c r="M178" i="1"/>
  <c r="P178" i="1" s="1"/>
  <c r="S178" i="1" s="1"/>
  <c r="M226" i="1"/>
  <c r="P226" i="1" s="1"/>
  <c r="S226" i="1" s="1"/>
  <c r="S19" i="1"/>
  <c r="T19" i="1"/>
  <c r="M117" i="1"/>
  <c r="P117" i="1" s="1"/>
  <c r="S117" i="1" s="1"/>
  <c r="T92" i="1"/>
  <c r="M20" i="1"/>
  <c r="P20" i="1" s="1"/>
  <c r="S20" i="1" s="1"/>
  <c r="M28" i="1"/>
  <c r="P28" i="1" s="1"/>
  <c r="S28" i="1" s="1"/>
  <c r="N217" i="1"/>
  <c r="O217" i="1" s="1"/>
  <c r="M12" i="1"/>
  <c r="P12" i="1" s="1"/>
  <c r="S12" i="1" s="1"/>
  <c r="M163" i="1"/>
  <c r="P163" i="1" s="1"/>
  <c r="S163" i="1" s="1"/>
  <c r="M52" i="1"/>
  <c r="P52" i="1" s="1"/>
  <c r="N131" i="1"/>
  <c r="O131" i="1" s="1"/>
  <c r="T79" i="1"/>
  <c r="M205" i="1"/>
  <c r="P205" i="1" s="1"/>
  <c r="N127" i="1"/>
  <c r="O127" i="1" s="1"/>
  <c r="N91" i="1"/>
  <c r="O91" i="1" s="1"/>
  <c r="M123" i="1"/>
  <c r="P123" i="1" s="1"/>
  <c r="N75" i="1"/>
  <c r="O75" i="1" s="1"/>
  <c r="N71" i="1"/>
  <c r="O71" i="1" s="1"/>
  <c r="M133" i="1"/>
  <c r="P133" i="1" s="1"/>
  <c r="S133" i="1" s="1"/>
  <c r="M213" i="1"/>
  <c r="P213" i="1" s="1"/>
  <c r="M147" i="1"/>
  <c r="P147" i="1" s="1"/>
  <c r="N198" i="1"/>
  <c r="O198" i="1" s="1"/>
  <c r="N19" i="1"/>
  <c r="O19" i="1" s="1"/>
  <c r="X19" i="1"/>
  <c r="AB19" i="1"/>
  <c r="AC19" i="1" s="1"/>
  <c r="N243" i="1"/>
  <c r="O243" i="1" s="1"/>
  <c r="N66" i="1"/>
  <c r="O66" i="1" s="1"/>
  <c r="N182" i="1"/>
  <c r="O182" i="1" s="1"/>
  <c r="M110" i="1"/>
  <c r="P110" i="1" s="1"/>
  <c r="S110" i="1" s="1"/>
  <c r="N238" i="1"/>
  <c r="O238" i="1" s="1"/>
  <c r="N195" i="1"/>
  <c r="O195" i="1" s="1"/>
  <c r="S199" i="1"/>
  <c r="T199" i="1"/>
  <c r="W199" i="1" s="1"/>
  <c r="AA199" i="1" s="1"/>
  <c r="T58" i="1"/>
  <c r="T128" i="1"/>
  <c r="W128" i="1" s="1"/>
  <c r="AA128" i="1" s="1"/>
  <c r="S198" i="1"/>
  <c r="T198" i="1"/>
  <c r="S197" i="1"/>
  <c r="T197" i="1"/>
  <c r="N89" i="1"/>
  <c r="O89" i="1" s="1"/>
  <c r="T229" i="1"/>
  <c r="W229" i="1" s="1"/>
  <c r="AA229" i="1" s="1"/>
  <c r="N136" i="1"/>
  <c r="O136" i="1" s="1"/>
  <c r="N80" i="1"/>
  <c r="O80" i="1" s="1"/>
  <c r="N241" i="1"/>
  <c r="O241" i="1" s="1"/>
  <c r="M130" i="1"/>
  <c r="P130" i="1" s="1"/>
  <c r="N70" i="1"/>
  <c r="O70" i="1" s="1"/>
  <c r="N33" i="1"/>
  <c r="O33" i="1" s="1"/>
  <c r="T176" i="1"/>
  <c r="T24" i="1"/>
  <c r="W24" i="1" s="1"/>
  <c r="AA24" i="1" s="1"/>
  <c r="N193" i="1"/>
  <c r="O193" i="1" s="1"/>
  <c r="N143" i="1"/>
  <c r="O143" i="1" s="1"/>
  <c r="S158" i="1"/>
  <c r="T158" i="1"/>
  <c r="T71" i="1"/>
  <c r="M5" i="1"/>
  <c r="P5" i="1" s="1"/>
  <c r="S5" i="1" s="1"/>
  <c r="AB211" i="1"/>
  <c r="AC211" i="1" s="1"/>
  <c r="AB73" i="1"/>
  <c r="AC73" i="1" s="1"/>
  <c r="M235" i="1"/>
  <c r="P235" i="1" s="1"/>
  <c r="S235" i="1" s="1"/>
  <c r="S193" i="1"/>
  <c r="T193" i="1"/>
  <c r="W193" i="1" s="1"/>
  <c r="AA193" i="1" s="1"/>
  <c r="X158" i="1"/>
  <c r="AB158" i="1"/>
  <c r="AC158" i="1" s="1"/>
  <c r="X42" i="1"/>
  <c r="Y42" i="1" s="1"/>
  <c r="AB42" i="1"/>
  <c r="AC42" i="1" s="1"/>
  <c r="AD42" i="1" s="1"/>
  <c r="AE42" i="1" s="1"/>
  <c r="S4" i="1"/>
  <c r="T4" i="1"/>
  <c r="M187" i="1"/>
  <c r="P187" i="1" s="1"/>
  <c r="S187" i="1" s="1"/>
  <c r="T220" i="1"/>
  <c r="M38" i="1"/>
  <c r="P38" i="1" s="1"/>
  <c r="S38" i="1" s="1"/>
  <c r="N128" i="1"/>
  <c r="O128" i="1" s="1"/>
  <c r="M164" i="1"/>
  <c r="P164" i="1" s="1"/>
  <c r="S164" i="1" s="1"/>
  <c r="T230" i="1"/>
  <c r="N204" i="1"/>
  <c r="O204" i="1" s="1"/>
  <c r="M234" i="1"/>
  <c r="P234" i="1" s="1"/>
  <c r="S234" i="1" s="1"/>
  <c r="N64" i="1"/>
  <c r="O64" i="1" s="1"/>
  <c r="N207" i="1"/>
  <c r="O207" i="1" s="1"/>
  <c r="N25" i="1"/>
  <c r="O25" i="1" s="1"/>
  <c r="AB188" i="1"/>
  <c r="AC188" i="1" s="1"/>
  <c r="X188" i="1"/>
  <c r="S62" i="1"/>
  <c r="T62" i="1"/>
  <c r="W62" i="1" s="1"/>
  <c r="AA62" i="1" s="1"/>
  <c r="T155" i="1"/>
  <c r="N222" i="1"/>
  <c r="O222" i="1" s="1"/>
  <c r="AB159" i="1"/>
  <c r="AC159" i="1" s="1"/>
  <c r="X159" i="1"/>
  <c r="S202" i="1"/>
  <c r="T202" i="1"/>
  <c r="X198" i="1"/>
  <c r="AB198" i="1"/>
  <c r="AC198" i="1" s="1"/>
  <c r="AB155" i="1"/>
  <c r="AC155" i="1" s="1"/>
  <c r="X155" i="1"/>
  <c r="S91" i="1"/>
  <c r="T91" i="1"/>
  <c r="S153" i="1"/>
  <c r="T153" i="1"/>
  <c r="AF106" i="1"/>
  <c r="AG106" i="1" s="1"/>
  <c r="S239" i="1"/>
  <c r="T239" i="1"/>
  <c r="S142" i="1"/>
  <c r="T142" i="1"/>
  <c r="S100" i="1"/>
  <c r="T100" i="1"/>
  <c r="S109" i="1"/>
  <c r="T109" i="1"/>
  <c r="S160" i="1"/>
  <c r="T160" i="1"/>
  <c r="AF49" i="1"/>
  <c r="AG49" i="1" s="1"/>
  <c r="S96" i="1"/>
  <c r="T96" i="1"/>
  <c r="S138" i="1"/>
  <c r="T138" i="1"/>
  <c r="S33" i="1"/>
  <c r="T33" i="1"/>
  <c r="S14" i="1"/>
  <c r="T14" i="1"/>
  <c r="S88" i="1"/>
  <c r="T88" i="1"/>
  <c r="S206" i="1"/>
  <c r="T206" i="1"/>
  <c r="S181" i="1"/>
  <c r="T181" i="1"/>
  <c r="S46" i="1"/>
  <c r="T46" i="1"/>
  <c r="S231" i="1"/>
  <c r="T231" i="1"/>
  <c r="S89" i="1"/>
  <c r="T89" i="1"/>
  <c r="S175" i="1"/>
  <c r="T175" i="1"/>
  <c r="S150" i="1"/>
  <c r="T150" i="1"/>
  <c r="S22" i="1"/>
  <c r="T22" i="1"/>
  <c r="S241" i="1"/>
  <c r="T241" i="1"/>
  <c r="S64" i="1"/>
  <c r="T64" i="1"/>
  <c r="S124" i="1"/>
  <c r="T124" i="1"/>
  <c r="S101" i="1"/>
  <c r="T101" i="1"/>
  <c r="S243" i="1"/>
  <c r="T243" i="1"/>
  <c r="S214" i="1"/>
  <c r="T214" i="1"/>
  <c r="S131" i="1"/>
  <c r="T131" i="1"/>
  <c r="S238" i="1"/>
  <c r="T238" i="1"/>
  <c r="S68" i="1"/>
  <c r="T68" i="1"/>
  <c r="S104" i="1"/>
  <c r="T104" i="1"/>
  <c r="S217" i="1"/>
  <c r="T217" i="1"/>
  <c r="S39" i="1"/>
  <c r="T39" i="1"/>
  <c r="AB223" i="1"/>
  <c r="AC223" i="1" s="1"/>
  <c r="X223" i="1"/>
  <c r="X5" i="1"/>
  <c r="AB5" i="1"/>
  <c r="AC5" i="1" s="1"/>
  <c r="X187" i="1"/>
  <c r="AB187" i="1"/>
  <c r="AC187" i="1" s="1"/>
  <c r="Y189" i="1"/>
  <c r="Z189" i="1"/>
  <c r="W165" i="1"/>
  <c r="AA165" i="1" s="1"/>
  <c r="X48" i="1"/>
  <c r="AB48" i="1"/>
  <c r="AC48" i="1" s="1"/>
  <c r="X169" i="1"/>
  <c r="AB169" i="1"/>
  <c r="AC169" i="1" s="1"/>
  <c r="AD169" i="1" s="1"/>
  <c r="AE169" i="1" s="1"/>
  <c r="AB110" i="1"/>
  <c r="AC110" i="1" s="1"/>
  <c r="X110" i="1"/>
  <c r="X74" i="1"/>
  <c r="AB74" i="1"/>
  <c r="AC74" i="1" s="1"/>
  <c r="W71" i="1"/>
  <c r="AA71" i="1" s="1"/>
  <c r="Z119" i="1"/>
  <c r="Y119" i="1"/>
  <c r="AB96" i="1"/>
  <c r="AC96" i="1" s="1"/>
  <c r="X96" i="1"/>
  <c r="S221" i="1"/>
  <c r="T221" i="1"/>
  <c r="W224" i="1"/>
  <c r="AA224" i="1" s="1"/>
  <c r="AB68" i="1"/>
  <c r="AC68" i="1" s="1"/>
  <c r="X68" i="1"/>
  <c r="X10" i="1"/>
  <c r="AB10" i="1"/>
  <c r="AC10" i="1" s="1"/>
  <c r="AD10" i="1" s="1"/>
  <c r="AE10" i="1" s="1"/>
  <c r="X121" i="1"/>
  <c r="AB121" i="1"/>
  <c r="AC121" i="1" s="1"/>
  <c r="W176" i="1"/>
  <c r="AA176" i="1" s="1"/>
  <c r="Y186" i="1"/>
  <c r="Z186" i="1"/>
  <c r="X131" i="1"/>
  <c r="AB131" i="1"/>
  <c r="AC131" i="1" s="1"/>
  <c r="X222" i="1"/>
  <c r="AB222" i="1"/>
  <c r="AC222" i="1" s="1"/>
  <c r="W215" i="1"/>
  <c r="AA215" i="1" s="1"/>
  <c r="X151" i="1"/>
  <c r="AB151" i="1"/>
  <c r="AC151" i="1" s="1"/>
  <c r="N150" i="1"/>
  <c r="O150" i="1" s="1"/>
  <c r="S151" i="1"/>
  <c r="T151" i="1"/>
  <c r="W70" i="1"/>
  <c r="AA70" i="1" s="1"/>
  <c r="T13" i="1"/>
  <c r="X218" i="1"/>
  <c r="AB218" i="1"/>
  <c r="AC218" i="1" s="1"/>
  <c r="M156" i="1"/>
  <c r="P156" i="1" s="1"/>
  <c r="W129" i="1"/>
  <c r="AA129" i="1" s="1"/>
  <c r="N92" i="1"/>
  <c r="O92" i="1" s="1"/>
  <c r="X89" i="1"/>
  <c r="AB89" i="1"/>
  <c r="AC89" i="1" s="1"/>
  <c r="X34" i="1"/>
  <c r="AB34" i="1"/>
  <c r="AC34" i="1" s="1"/>
  <c r="T235" i="1"/>
  <c r="S204" i="1"/>
  <c r="T204" i="1"/>
  <c r="X177" i="1"/>
  <c r="AB177" i="1"/>
  <c r="AC177" i="1" s="1"/>
  <c r="AH189" i="1"/>
  <c r="W166" i="1"/>
  <c r="AA166" i="1" s="1"/>
  <c r="W111" i="1"/>
  <c r="AA111" i="1" s="1"/>
  <c r="AD111" i="1"/>
  <c r="AE111" i="1" s="1"/>
  <c r="X67" i="1"/>
  <c r="AB67" i="1"/>
  <c r="AC67" i="1" s="1"/>
  <c r="N231" i="1"/>
  <c r="O231" i="1" s="1"/>
  <c r="M209" i="1"/>
  <c r="P209" i="1" s="1"/>
  <c r="T163" i="1"/>
  <c r="X114" i="1"/>
  <c r="AB114" i="1"/>
  <c r="AC114" i="1" s="1"/>
  <c r="M53" i="1"/>
  <c r="P53" i="1" s="1"/>
  <c r="S76" i="1"/>
  <c r="T76" i="1"/>
  <c r="W27" i="1"/>
  <c r="AA27" i="1" s="1"/>
  <c r="W237" i="1"/>
  <c r="AA237" i="1" s="1"/>
  <c r="X213" i="1"/>
  <c r="AB213" i="1"/>
  <c r="AC213" i="1" s="1"/>
  <c r="AB184" i="1"/>
  <c r="AC184" i="1" s="1"/>
  <c r="AD184" i="1" s="1"/>
  <c r="AE184" i="1" s="1"/>
  <c r="X184" i="1"/>
  <c r="AB175" i="1"/>
  <c r="AC175" i="1" s="1"/>
  <c r="X175" i="1"/>
  <c r="S95" i="1"/>
  <c r="T95" i="1"/>
  <c r="N85" i="1"/>
  <c r="O85" i="1" s="1"/>
  <c r="N73" i="1"/>
  <c r="O73" i="1" s="1"/>
  <c r="N181" i="1"/>
  <c r="O181" i="1" s="1"/>
  <c r="T191" i="1"/>
  <c r="N153" i="1"/>
  <c r="O153" i="1" s="1"/>
  <c r="W93" i="1"/>
  <c r="AA93" i="1" s="1"/>
  <c r="N122" i="1"/>
  <c r="O122" i="1" s="1"/>
  <c r="X71" i="1"/>
  <c r="AB71" i="1"/>
  <c r="AC71" i="1" s="1"/>
  <c r="AD71" i="1" s="1"/>
  <c r="AE71" i="1" s="1"/>
  <c r="T57" i="1"/>
  <c r="T28" i="1"/>
  <c r="X134" i="1"/>
  <c r="AB134" i="1"/>
  <c r="AC134" i="1" s="1"/>
  <c r="X185" i="1"/>
  <c r="AB185" i="1"/>
  <c r="AC185" i="1" s="1"/>
  <c r="AD185" i="1" s="1"/>
  <c r="AE185" i="1" s="1"/>
  <c r="T107" i="1"/>
  <c r="AH115" i="1"/>
  <c r="AD7" i="1"/>
  <c r="AE7" i="1" s="1"/>
  <c r="W7" i="1"/>
  <c r="AA7" i="1" s="1"/>
  <c r="W161" i="1"/>
  <c r="AA161" i="1" s="1"/>
  <c r="M139" i="1"/>
  <c r="P139" i="1" s="1"/>
  <c r="X130" i="1"/>
  <c r="AB130" i="1"/>
  <c r="AC130" i="1" s="1"/>
  <c r="X176" i="1"/>
  <c r="AB176" i="1"/>
  <c r="AC176" i="1" s="1"/>
  <c r="AD176" i="1" s="1"/>
  <c r="AE176" i="1" s="1"/>
  <c r="N124" i="1"/>
  <c r="O124" i="1" s="1"/>
  <c r="X72" i="1"/>
  <c r="AB72" i="1"/>
  <c r="AC72" i="1" s="1"/>
  <c r="X239" i="1"/>
  <c r="AB239" i="1"/>
  <c r="AC239" i="1" s="1"/>
  <c r="X209" i="1"/>
  <c r="AB209" i="1"/>
  <c r="AC209" i="1" s="1"/>
  <c r="W92" i="1"/>
  <c r="AA92" i="1" s="1"/>
  <c r="AB229" i="1"/>
  <c r="AC229" i="1" s="1"/>
  <c r="X229" i="1"/>
  <c r="Y132" i="1"/>
  <c r="Z132" i="1"/>
  <c r="AB128" i="1"/>
  <c r="AC128" i="1" s="1"/>
  <c r="X128" i="1"/>
  <c r="W140" i="1"/>
  <c r="AA140" i="1" s="1"/>
  <c r="X163" i="1"/>
  <c r="AB163" i="1"/>
  <c r="AC163" i="1" s="1"/>
  <c r="X215" i="1"/>
  <c r="AB215" i="1"/>
  <c r="AC215" i="1" s="1"/>
  <c r="AD215" i="1" s="1"/>
  <c r="AE215" i="1" s="1"/>
  <c r="X203" i="1"/>
  <c r="AB203" i="1"/>
  <c r="AC203" i="1" s="1"/>
  <c r="X179" i="1"/>
  <c r="AB179" i="1"/>
  <c r="AC179" i="1" s="1"/>
  <c r="AB123" i="1"/>
  <c r="AC123" i="1" s="1"/>
  <c r="X123" i="1"/>
  <c r="X125" i="1"/>
  <c r="AB125" i="1"/>
  <c r="AC125" i="1" s="1"/>
  <c r="AD125" i="1" s="1"/>
  <c r="AE125" i="1" s="1"/>
  <c r="X93" i="1"/>
  <c r="AB93" i="1"/>
  <c r="AC93" i="1" s="1"/>
  <c r="W185" i="1"/>
  <c r="AA185" i="1" s="1"/>
  <c r="X226" i="1"/>
  <c r="AB226" i="1"/>
  <c r="AC226" i="1" s="1"/>
  <c r="X98" i="1"/>
  <c r="AB98" i="1"/>
  <c r="AC98" i="1" s="1"/>
  <c r="M90" i="1"/>
  <c r="P90" i="1" s="1"/>
  <c r="X122" i="1"/>
  <c r="AB122" i="1"/>
  <c r="AC122" i="1" s="1"/>
  <c r="AD122" i="1" s="1"/>
  <c r="AE122" i="1" s="1"/>
  <c r="T43" i="1"/>
  <c r="S43" i="1"/>
  <c r="T37" i="1"/>
  <c r="T203" i="1"/>
  <c r="X236" i="1"/>
  <c r="AB236" i="1"/>
  <c r="AC236" i="1" s="1"/>
  <c r="AF189" i="1"/>
  <c r="AG189" i="1" s="1"/>
  <c r="W210" i="1"/>
  <c r="AA210" i="1" s="1"/>
  <c r="W135" i="1"/>
  <c r="AA135" i="1" s="1"/>
  <c r="T117" i="1"/>
  <c r="T146" i="1"/>
  <c r="AB124" i="1"/>
  <c r="AC124" i="1" s="1"/>
  <c r="X124" i="1"/>
  <c r="AB80" i="1"/>
  <c r="AC80" i="1" s="1"/>
  <c r="X80" i="1"/>
  <c r="X75" i="1"/>
  <c r="AB75" i="1"/>
  <c r="AC75" i="1" s="1"/>
  <c r="T32" i="1"/>
  <c r="X230" i="1"/>
  <c r="AB230" i="1"/>
  <c r="AC230" i="1" s="1"/>
  <c r="X183" i="1"/>
  <c r="AB183" i="1"/>
  <c r="AC183" i="1" s="1"/>
  <c r="W179" i="1"/>
  <c r="AA179" i="1" s="1"/>
  <c r="AD179" i="1"/>
  <c r="AE179" i="1" s="1"/>
  <c r="T182" i="1"/>
  <c r="N129" i="1"/>
  <c r="O129" i="1" s="1"/>
  <c r="X55" i="1"/>
  <c r="AB55" i="1"/>
  <c r="AC55" i="1" s="1"/>
  <c r="AB51" i="1"/>
  <c r="AC51" i="1" s="1"/>
  <c r="X51" i="1"/>
  <c r="Z200" i="1"/>
  <c r="Y200" i="1"/>
  <c r="T136" i="1"/>
  <c r="AB83" i="1"/>
  <c r="AC83" i="1" s="1"/>
  <c r="X83" i="1"/>
  <c r="AB46" i="1"/>
  <c r="AC46" i="1" s="1"/>
  <c r="X46" i="1"/>
  <c r="M55" i="1"/>
  <c r="P55" i="1" s="1"/>
  <c r="T26" i="1"/>
  <c r="AA225" i="1"/>
  <c r="Z225" i="1"/>
  <c r="Y225" i="1"/>
  <c r="T97" i="1"/>
  <c r="W125" i="1"/>
  <c r="AA125" i="1" s="1"/>
  <c r="S60" i="1"/>
  <c r="T60" i="1"/>
  <c r="W25" i="1"/>
  <c r="AA25" i="1" s="1"/>
  <c r="S233" i="1"/>
  <c r="T233" i="1"/>
  <c r="W196" i="1"/>
  <c r="AA196" i="1" s="1"/>
  <c r="X178" i="1"/>
  <c r="AB178" i="1"/>
  <c r="AC178" i="1" s="1"/>
  <c r="W208" i="1"/>
  <c r="AA208" i="1" s="1"/>
  <c r="S201" i="1"/>
  <c r="T201" i="1"/>
  <c r="Z106" i="1"/>
  <c r="Y106" i="1"/>
  <c r="T87" i="1"/>
  <c r="X9" i="1"/>
  <c r="AB9" i="1"/>
  <c r="AC9" i="1" s="1"/>
  <c r="T127" i="1"/>
  <c r="AD219" i="1"/>
  <c r="AE219" i="1" s="1"/>
  <c r="W219" i="1"/>
  <c r="AA219" i="1" s="1"/>
  <c r="AB145" i="1"/>
  <c r="AC145" i="1" s="1"/>
  <c r="X145" i="1"/>
  <c r="M86" i="1"/>
  <c r="P86" i="1" s="1"/>
  <c r="X217" i="1"/>
  <c r="AB217" i="1"/>
  <c r="AC217" i="1" s="1"/>
  <c r="X133" i="1"/>
  <c r="AB133" i="1"/>
  <c r="AC133" i="1" s="1"/>
  <c r="W59" i="1"/>
  <c r="AA59" i="1" s="1"/>
  <c r="T149" i="1"/>
  <c r="T99" i="1"/>
  <c r="N40" i="1"/>
  <c r="O40" i="1" s="1"/>
  <c r="M126" i="1"/>
  <c r="P126" i="1" s="1"/>
  <c r="X47" i="1"/>
  <c r="AB47" i="1"/>
  <c r="AC47" i="1" s="1"/>
  <c r="T172" i="1"/>
  <c r="X70" i="1"/>
  <c r="AB70" i="1"/>
  <c r="AC70" i="1" s="1"/>
  <c r="AD70" i="1" s="1"/>
  <c r="AE70" i="1" s="1"/>
  <c r="S9" i="1"/>
  <c r="T9" i="1"/>
  <c r="X166" i="1"/>
  <c r="AB166" i="1"/>
  <c r="AC166" i="1" s="1"/>
  <c r="AD166" i="1" s="1"/>
  <c r="AE166" i="1" s="1"/>
  <c r="X242" i="1"/>
  <c r="AB242" i="1"/>
  <c r="AC242" i="1" s="1"/>
  <c r="W79" i="1"/>
  <c r="AA79" i="1" s="1"/>
  <c r="AD199" i="1"/>
  <c r="AE199" i="1" s="1"/>
  <c r="X206" i="1"/>
  <c r="AB206" i="1"/>
  <c r="AC206" i="1" s="1"/>
  <c r="X210" i="1"/>
  <c r="AB210" i="1"/>
  <c r="AC210" i="1" s="1"/>
  <c r="X32" i="1"/>
  <c r="AB32" i="1"/>
  <c r="AC32" i="1" s="1"/>
  <c r="S36" i="1"/>
  <c r="T36" i="1"/>
  <c r="AF119" i="1"/>
  <c r="AG119" i="1" s="1"/>
  <c r="W167" i="1"/>
  <c r="AD167" i="1"/>
  <c r="AB28" i="1"/>
  <c r="AC28" i="1" s="1"/>
  <c r="X28" i="1"/>
  <c r="W72" i="1"/>
  <c r="AA72" i="1" s="1"/>
  <c r="S148" i="1"/>
  <c r="T148" i="1"/>
  <c r="T226" i="1"/>
  <c r="S195" i="1"/>
  <c r="T195" i="1"/>
  <c r="Z193" i="1"/>
  <c r="Y193" i="1"/>
  <c r="W157" i="1"/>
  <c r="AA157" i="1" s="1"/>
  <c r="N43" i="1"/>
  <c r="O43" i="1" s="1"/>
  <c r="AB36" i="1"/>
  <c r="AC36" i="1" s="1"/>
  <c r="X36" i="1"/>
  <c r="W236" i="1"/>
  <c r="AA236" i="1" s="1"/>
  <c r="AD236" i="1"/>
  <c r="AE236" i="1" s="1"/>
  <c r="Z171" i="1"/>
  <c r="Y171" i="1"/>
  <c r="X154" i="1"/>
  <c r="AB154" i="1"/>
  <c r="AC154" i="1" s="1"/>
  <c r="AB146" i="1"/>
  <c r="AC146" i="1" s="1"/>
  <c r="X146" i="1"/>
  <c r="X101" i="1"/>
  <c r="AB101" i="1"/>
  <c r="AC101" i="1" s="1"/>
  <c r="AB116" i="1"/>
  <c r="AC116" i="1" s="1"/>
  <c r="X116" i="1"/>
  <c r="W230" i="1"/>
  <c r="AA230" i="1" s="1"/>
  <c r="AD230" i="1"/>
  <c r="AE230" i="1" s="1"/>
  <c r="T183" i="1"/>
  <c r="N160" i="1"/>
  <c r="O160" i="1" s="1"/>
  <c r="N144" i="1"/>
  <c r="O144" i="1" s="1"/>
  <c r="N96" i="1"/>
  <c r="O96" i="1" s="1"/>
  <c r="W56" i="1"/>
  <c r="AA56" i="1" s="1"/>
  <c r="AD56" i="1"/>
  <c r="AE56" i="1" s="1"/>
  <c r="N230" i="1"/>
  <c r="O230" i="1" s="1"/>
  <c r="X161" i="1"/>
  <c r="AB161" i="1"/>
  <c r="AC161" i="1" s="1"/>
  <c r="AD161" i="1" s="1"/>
  <c r="AE161" i="1" s="1"/>
  <c r="X160" i="1"/>
  <c r="AB160" i="1"/>
  <c r="AC160" i="1" s="1"/>
  <c r="X136" i="1"/>
  <c r="AB136" i="1"/>
  <c r="AC136" i="1" s="1"/>
  <c r="X104" i="1"/>
  <c r="AB104" i="1"/>
  <c r="AC104" i="1" s="1"/>
  <c r="T94" i="1"/>
  <c r="AB84" i="1"/>
  <c r="AC84" i="1" s="1"/>
  <c r="X84" i="1"/>
  <c r="T83" i="1"/>
  <c r="AF42" i="1"/>
  <c r="AG42" i="1" s="1"/>
  <c r="AB26" i="1"/>
  <c r="AC26" i="1" s="1"/>
  <c r="X26" i="1"/>
  <c r="X97" i="1"/>
  <c r="AB97" i="1"/>
  <c r="AC97" i="1" s="1"/>
  <c r="T40" i="1"/>
  <c r="X25" i="1"/>
  <c r="AB25" i="1"/>
  <c r="AC25" i="1" s="1"/>
  <c r="T192" i="1"/>
  <c r="X196" i="1"/>
  <c r="AB196" i="1"/>
  <c r="AC196" i="1" s="1"/>
  <c r="AD196" i="1" s="1"/>
  <c r="AE196" i="1" s="1"/>
  <c r="X87" i="1"/>
  <c r="AB87" i="1"/>
  <c r="AC87" i="1" s="1"/>
  <c r="X38" i="1"/>
  <c r="AB38" i="1"/>
  <c r="AC38" i="1" s="1"/>
  <c r="S31" i="1"/>
  <c r="T31" i="1"/>
  <c r="AB127" i="1"/>
  <c r="AC127" i="1" s="1"/>
  <c r="X127" i="1"/>
  <c r="X14" i="1"/>
  <c r="AB14" i="1"/>
  <c r="AC14" i="1" s="1"/>
  <c r="N21" i="1"/>
  <c r="O21" i="1" s="1"/>
  <c r="AH42" i="1"/>
  <c r="X17" i="1"/>
  <c r="AB17" i="1"/>
  <c r="AC17" i="1" s="1"/>
  <c r="AD17" i="1" s="1"/>
  <c r="AE17" i="1" s="1"/>
  <c r="W145" i="1"/>
  <c r="AA145" i="1" s="1"/>
  <c r="AD145" i="1"/>
  <c r="AE145" i="1" s="1"/>
  <c r="T21" i="1"/>
  <c r="W23" i="1"/>
  <c r="AA23" i="1" s="1"/>
  <c r="X214" i="1"/>
  <c r="AB214" i="1"/>
  <c r="AC214" i="1" s="1"/>
  <c r="T194" i="1"/>
  <c r="T47" i="1"/>
  <c r="M190" i="1"/>
  <c r="P190" i="1" s="1"/>
  <c r="X172" i="1"/>
  <c r="AB172" i="1"/>
  <c r="AC172" i="1" s="1"/>
  <c r="AB45" i="1"/>
  <c r="AC45" i="1" s="1"/>
  <c r="X45" i="1"/>
  <c r="X39" i="1"/>
  <c r="AB39" i="1"/>
  <c r="AC39" i="1" s="1"/>
  <c r="X109" i="1"/>
  <c r="AB109" i="1"/>
  <c r="AC109" i="1" s="1"/>
  <c r="W184" i="1"/>
  <c r="AA184" i="1" s="1"/>
  <c r="S73" i="1"/>
  <c r="T73" i="1"/>
  <c r="X243" i="1"/>
  <c r="AB243" i="1"/>
  <c r="AC243" i="1" s="1"/>
  <c r="X31" i="1"/>
  <c r="AB31" i="1"/>
  <c r="AC31" i="1" s="1"/>
  <c r="X13" i="1"/>
  <c r="AB13" i="1"/>
  <c r="AC13" i="1" s="1"/>
  <c r="AB117" i="1"/>
  <c r="AC117" i="1" s="1"/>
  <c r="X117" i="1"/>
  <c r="W80" i="1"/>
  <c r="AA80" i="1" s="1"/>
  <c r="AD80" i="1"/>
  <c r="AE80" i="1" s="1"/>
  <c r="X182" i="1"/>
  <c r="AB182" i="1"/>
  <c r="AC182" i="1" s="1"/>
  <c r="AH200" i="1"/>
  <c r="X61" i="1"/>
  <c r="AB61" i="1"/>
  <c r="AC61" i="1" s="1"/>
  <c r="S78" i="1"/>
  <c r="T78" i="1"/>
  <c r="AH106" i="1"/>
  <c r="X107" i="1"/>
  <c r="AB107" i="1"/>
  <c r="AC107" i="1" s="1"/>
  <c r="AB59" i="1"/>
  <c r="AC59" i="1" s="1"/>
  <c r="X59" i="1"/>
  <c r="AB99" i="1"/>
  <c r="AC99" i="1" s="1"/>
  <c r="X99" i="1"/>
  <c r="N239" i="1"/>
  <c r="O239" i="1" s="1"/>
  <c r="AB205" i="1"/>
  <c r="AC205" i="1" s="1"/>
  <c r="X205" i="1"/>
  <c r="AB181" i="1"/>
  <c r="AC181" i="1" s="1"/>
  <c r="X181" i="1"/>
  <c r="AD193" i="1"/>
  <c r="AE193" i="1" s="1"/>
  <c r="X90" i="1"/>
  <c r="AB90" i="1"/>
  <c r="AC90" i="1" s="1"/>
  <c r="W58" i="1"/>
  <c r="AA58" i="1" s="1"/>
  <c r="X50" i="1"/>
  <c r="AB50" i="1"/>
  <c r="AC50" i="1" s="1"/>
  <c r="AB241" i="1"/>
  <c r="AC241" i="1" s="1"/>
  <c r="X241" i="1"/>
  <c r="AD200" i="1"/>
  <c r="AE200" i="1" s="1"/>
  <c r="X174" i="1"/>
  <c r="AB174" i="1"/>
  <c r="AC174" i="1" s="1"/>
  <c r="M154" i="1"/>
  <c r="P154" i="1" s="1"/>
  <c r="X108" i="1"/>
  <c r="AB108" i="1"/>
  <c r="AC108" i="1" s="1"/>
  <c r="M116" i="1"/>
  <c r="P116" i="1" s="1"/>
  <c r="M61" i="1"/>
  <c r="P61" i="1" s="1"/>
  <c r="W207" i="1"/>
  <c r="AA207" i="1" s="1"/>
  <c r="T144" i="1"/>
  <c r="X94" i="1"/>
  <c r="AB94" i="1"/>
  <c r="AC94" i="1" s="1"/>
  <c r="T84" i="1"/>
  <c r="AD171" i="1"/>
  <c r="AE171" i="1" s="1"/>
  <c r="X139" i="1"/>
  <c r="AB139" i="1"/>
  <c r="AC139" i="1" s="1"/>
  <c r="X212" i="1"/>
  <c r="AB212" i="1"/>
  <c r="AC212" i="1" s="1"/>
  <c r="X150" i="1"/>
  <c r="AB150" i="1"/>
  <c r="AC150" i="1" s="1"/>
  <c r="W82" i="1"/>
  <c r="AA82" i="1" s="1"/>
  <c r="AD82" i="1"/>
  <c r="AE82" i="1" s="1"/>
  <c r="X40" i="1"/>
  <c r="AB40" i="1"/>
  <c r="AC40" i="1" s="1"/>
  <c r="X192" i="1"/>
  <c r="AB192" i="1"/>
  <c r="AC192" i="1" s="1"/>
  <c r="M174" i="1"/>
  <c r="P174" i="1" s="1"/>
  <c r="X95" i="1"/>
  <c r="AB95" i="1"/>
  <c r="AC95" i="1" s="1"/>
  <c r="S123" i="1"/>
  <c r="T123" i="1"/>
  <c r="M81" i="1"/>
  <c r="P81" i="1" s="1"/>
  <c r="X11" i="1"/>
  <c r="AB11" i="1"/>
  <c r="AC11" i="1" s="1"/>
  <c r="W16" i="1"/>
  <c r="AA16" i="1" s="1"/>
  <c r="AF186" i="1"/>
  <c r="AG186" i="1" s="1"/>
  <c r="AB78" i="1"/>
  <c r="AC78" i="1" s="1"/>
  <c r="X78" i="1"/>
  <c r="X228" i="1"/>
  <c r="AB228" i="1"/>
  <c r="AC228" i="1" s="1"/>
  <c r="AB240" i="1"/>
  <c r="AC240" i="1" s="1"/>
  <c r="X240" i="1"/>
  <c r="T105" i="1"/>
  <c r="W17" i="1"/>
  <c r="AA17" i="1" s="1"/>
  <c r="T103" i="1"/>
  <c r="AF115" i="1"/>
  <c r="AG115" i="1" s="1"/>
  <c r="AB21" i="1"/>
  <c r="AC21" i="1" s="1"/>
  <c r="X21" i="1"/>
  <c r="X164" i="1"/>
  <c r="AB164" i="1"/>
  <c r="AC164" i="1" s="1"/>
  <c r="N99" i="1"/>
  <c r="O99" i="1" s="1"/>
  <c r="X138" i="1"/>
  <c r="AB138" i="1"/>
  <c r="AC138" i="1" s="1"/>
  <c r="S222" i="1"/>
  <c r="T222" i="1"/>
  <c r="AB153" i="1"/>
  <c r="AC153" i="1" s="1"/>
  <c r="X153" i="1"/>
  <c r="X194" i="1"/>
  <c r="AB194" i="1"/>
  <c r="AC194" i="1" s="1"/>
  <c r="W45" i="1"/>
  <c r="AA45" i="1" s="1"/>
  <c r="AD45" i="1"/>
  <c r="AE45" i="1" s="1"/>
  <c r="X141" i="1"/>
  <c r="AB141" i="1"/>
  <c r="AC141" i="1" s="1"/>
  <c r="X235" i="1"/>
  <c r="AB235" i="1"/>
  <c r="AC235" i="1" s="1"/>
  <c r="X147" i="1"/>
  <c r="AB147" i="1"/>
  <c r="AC147" i="1" s="1"/>
  <c r="X237" i="1"/>
  <c r="AB237" i="1"/>
  <c r="AC237" i="1" s="1"/>
  <c r="X37" i="1"/>
  <c r="AB37" i="1"/>
  <c r="AC37" i="1" s="1"/>
  <c r="X201" i="1"/>
  <c r="AB201" i="1"/>
  <c r="AC201" i="1" s="1"/>
  <c r="T164" i="1"/>
  <c r="AH56" i="1"/>
  <c r="X27" i="1"/>
  <c r="AB27" i="1"/>
  <c r="AC27" i="1" s="1"/>
  <c r="AD27" i="1" s="1"/>
  <c r="AE27" i="1" s="1"/>
  <c r="S141" i="1"/>
  <c r="T141" i="1"/>
  <c r="X191" i="1"/>
  <c r="AB191" i="1"/>
  <c r="AC191" i="1" s="1"/>
  <c r="X57" i="1"/>
  <c r="AB57" i="1"/>
  <c r="AC57" i="1" s="1"/>
  <c r="AB238" i="1"/>
  <c r="AC238" i="1" s="1"/>
  <c r="X238" i="1"/>
  <c r="Y115" i="1"/>
  <c r="Z115" i="1"/>
  <c r="X149" i="1"/>
  <c r="AB149" i="1"/>
  <c r="AC149" i="1" s="1"/>
  <c r="M177" i="1"/>
  <c r="P177" i="1" s="1"/>
  <c r="X157" i="1"/>
  <c r="AB157" i="1"/>
  <c r="AC157" i="1" s="1"/>
  <c r="AD157" i="1" s="1"/>
  <c r="AE157" i="1" s="1"/>
  <c r="AB170" i="1"/>
  <c r="AC170" i="1" s="1"/>
  <c r="X170" i="1"/>
  <c r="X135" i="1"/>
  <c r="AB135" i="1"/>
  <c r="AC135" i="1" s="1"/>
  <c r="W41" i="1"/>
  <c r="AA41" i="1" s="1"/>
  <c r="AD41" i="1"/>
  <c r="AE41" i="1" s="1"/>
  <c r="W8" i="1"/>
  <c r="AA8" i="1" s="1"/>
  <c r="AD8" i="1"/>
  <c r="AE8" i="1" s="1"/>
  <c r="AH7" i="1"/>
  <c r="W232" i="1"/>
  <c r="AA232" i="1" s="1"/>
  <c r="AB232" i="1"/>
  <c r="AC232" i="1" s="1"/>
  <c r="AD232" i="1" s="1"/>
  <c r="AE232" i="1" s="1"/>
  <c r="X232" i="1"/>
  <c r="N211" i="1"/>
  <c r="O211" i="1" s="1"/>
  <c r="T118" i="1"/>
  <c r="AB137" i="1"/>
  <c r="AC137" i="1" s="1"/>
  <c r="AD137" i="1" s="1"/>
  <c r="AE137" i="1" s="1"/>
  <c r="X137" i="1"/>
  <c r="N100" i="1"/>
  <c r="O100" i="1" s="1"/>
  <c r="S66" i="1"/>
  <c r="T66" i="1"/>
  <c r="N22" i="1"/>
  <c r="O22" i="1" s="1"/>
  <c r="X8" i="1"/>
  <c r="AB8" i="1"/>
  <c r="AC8" i="1" s="1"/>
  <c r="X12" i="1"/>
  <c r="AB12" i="1"/>
  <c r="AC12" i="1" s="1"/>
  <c r="W30" i="1"/>
  <c r="AA30" i="1" s="1"/>
  <c r="Y7" i="1"/>
  <c r="Z7" i="1"/>
  <c r="AB231" i="1"/>
  <c r="AC231" i="1" s="1"/>
  <c r="X231" i="1"/>
  <c r="X190" i="1"/>
  <c r="AB190" i="1"/>
  <c r="AC190" i="1" s="1"/>
  <c r="X216" i="1"/>
  <c r="AB216" i="1"/>
  <c r="AC216" i="1" s="1"/>
  <c r="AD216" i="1" s="1"/>
  <c r="AE216" i="1" s="1"/>
  <c r="X143" i="1"/>
  <c r="AB143" i="1"/>
  <c r="AC143" i="1" s="1"/>
  <c r="X140" i="1"/>
  <c r="AB140" i="1"/>
  <c r="AC140" i="1" s="1"/>
  <c r="AD140" i="1" s="1"/>
  <c r="AE140" i="1" s="1"/>
  <c r="W120" i="1"/>
  <c r="AA120" i="1" s="1"/>
  <c r="X58" i="1"/>
  <c r="AB58" i="1"/>
  <c r="AC58" i="1" s="1"/>
  <c r="T50" i="1"/>
  <c r="M242" i="1"/>
  <c r="P242" i="1" s="1"/>
  <c r="T108" i="1"/>
  <c r="X91" i="1"/>
  <c r="AB91" i="1"/>
  <c r="AC91" i="1" s="1"/>
  <c r="W112" i="1"/>
  <c r="AA112" i="1" s="1"/>
  <c r="N83" i="1"/>
  <c r="O83" i="1" s="1"/>
  <c r="M18" i="1"/>
  <c r="P18" i="1" s="1"/>
  <c r="X227" i="1"/>
  <c r="AB227" i="1"/>
  <c r="AC227" i="1" s="1"/>
  <c r="X207" i="1"/>
  <c r="AB207" i="1"/>
  <c r="AC207" i="1" s="1"/>
  <c r="AD207" i="1" s="1"/>
  <c r="AE207" i="1" s="1"/>
  <c r="N180" i="1"/>
  <c r="O180" i="1" s="1"/>
  <c r="X144" i="1"/>
  <c r="AB144" i="1"/>
  <c r="AC144" i="1" s="1"/>
  <c r="N88" i="1"/>
  <c r="O88" i="1" s="1"/>
  <c r="N39" i="1"/>
  <c r="O39" i="1" s="1"/>
  <c r="X234" i="1"/>
  <c r="AB234" i="1"/>
  <c r="AC234" i="1" s="1"/>
  <c r="N176" i="1"/>
  <c r="O176" i="1" s="1"/>
  <c r="W212" i="1"/>
  <c r="AA212" i="1" s="1"/>
  <c r="AD212" i="1"/>
  <c r="AE212" i="1" s="1"/>
  <c r="N168" i="1"/>
  <c r="O168" i="1" s="1"/>
  <c r="Z113" i="1"/>
  <c r="Y113" i="1"/>
  <c r="X77" i="1"/>
  <c r="AB77" i="1"/>
  <c r="AC77" i="1" s="1"/>
  <c r="AD69" i="1"/>
  <c r="AE69" i="1" s="1"/>
  <c r="W69" i="1"/>
  <c r="AA69" i="1" s="1"/>
  <c r="N57" i="1"/>
  <c r="O57" i="1" s="1"/>
  <c r="S35" i="1"/>
  <c r="T35" i="1"/>
  <c r="N220" i="1"/>
  <c r="O220" i="1" s="1"/>
  <c r="AB162" i="1"/>
  <c r="AC162" i="1" s="1"/>
  <c r="X162" i="1"/>
  <c r="W137" i="1"/>
  <c r="AA137" i="1" s="1"/>
  <c r="X142" i="1"/>
  <c r="AB142" i="1"/>
  <c r="AC142" i="1" s="1"/>
  <c r="AB100" i="1"/>
  <c r="AC100" i="1" s="1"/>
  <c r="X100" i="1"/>
  <c r="S75" i="1"/>
  <c r="T75" i="1"/>
  <c r="T54" i="1"/>
  <c r="W11" i="1"/>
  <c r="AA11" i="1" s="1"/>
  <c r="X16" i="1"/>
  <c r="AB16" i="1"/>
  <c r="AC16" i="1" s="1"/>
  <c r="AD16" i="1" s="1"/>
  <c r="AE16" i="1" s="1"/>
  <c r="X53" i="1"/>
  <c r="AB53" i="1"/>
  <c r="AC53" i="1" s="1"/>
  <c r="T180" i="1"/>
  <c r="T228" i="1"/>
  <c r="W240" i="1"/>
  <c r="AA240" i="1" s="1"/>
  <c r="AD240" i="1"/>
  <c r="AE240" i="1" s="1"/>
  <c r="X105" i="1"/>
  <c r="AB105" i="1"/>
  <c r="AC105" i="1" s="1"/>
  <c r="W44" i="1"/>
  <c r="AA44" i="1" s="1"/>
  <c r="X103" i="1"/>
  <c r="AB103" i="1"/>
  <c r="AC103" i="1" s="1"/>
  <c r="S65" i="1"/>
  <c r="T65" i="1"/>
  <c r="AB23" i="1"/>
  <c r="AC23" i="1" s="1"/>
  <c r="AD23" i="1" s="1"/>
  <c r="AE23" i="1" s="1"/>
  <c r="X23" i="1"/>
  <c r="X102" i="1"/>
  <c r="AB102" i="1"/>
  <c r="AC102" i="1" s="1"/>
  <c r="W63" i="1"/>
  <c r="AA63" i="1" s="1"/>
  <c r="AD63" i="1"/>
  <c r="AE63" i="1" s="1"/>
  <c r="X220" i="1"/>
  <c r="AB220" i="1"/>
  <c r="AC220" i="1" s="1"/>
  <c r="AD220" i="1" s="1"/>
  <c r="AE220" i="1" s="1"/>
  <c r="X63" i="1"/>
  <c r="AB63" i="1"/>
  <c r="AC63" i="1" s="1"/>
  <c r="AH49" i="1"/>
  <c r="X88" i="1"/>
  <c r="AB88" i="1"/>
  <c r="AC88" i="1" s="1"/>
  <c r="AD67" i="1"/>
  <c r="AE67" i="1" s="1"/>
  <c r="W67" i="1"/>
  <c r="AA67" i="1" s="1"/>
  <c r="X126" i="1"/>
  <c r="AB126" i="1"/>
  <c r="AC126" i="1" s="1"/>
  <c r="AB173" i="1"/>
  <c r="AC173" i="1" s="1"/>
  <c r="X173" i="1"/>
  <c r="W122" i="1"/>
  <c r="AA122" i="1" s="1"/>
  <c r="AB52" i="1"/>
  <c r="AC52" i="1" s="1"/>
  <c r="X52" i="1"/>
  <c r="W218" i="1"/>
  <c r="AA218" i="1" s="1"/>
  <c r="X129" i="1"/>
  <c r="AB129" i="1"/>
  <c r="AC129" i="1" s="1"/>
  <c r="AB233" i="1"/>
  <c r="AC233" i="1" s="1"/>
  <c r="X233" i="1"/>
  <c r="AF225" i="1"/>
  <c r="AG225" i="1"/>
  <c r="S85" i="1"/>
  <c r="T85" i="1"/>
  <c r="X208" i="1"/>
  <c r="AB208" i="1"/>
  <c r="AC208" i="1" s="1"/>
  <c r="AB35" i="1"/>
  <c r="AC35" i="1" s="1"/>
  <c r="X35" i="1"/>
  <c r="S211" i="1"/>
  <c r="T211" i="1"/>
  <c r="W220" i="1"/>
  <c r="AA220" i="1" s="1"/>
  <c r="AB118" i="1"/>
  <c r="AC118" i="1" s="1"/>
  <c r="X118" i="1"/>
  <c r="X92" i="1"/>
  <c r="AB92" i="1"/>
  <c r="AC92" i="1" s="1"/>
  <c r="AD92" i="1" s="1"/>
  <c r="AE92" i="1" s="1"/>
  <c r="X18" i="1"/>
  <c r="AB18" i="1"/>
  <c r="AC18" i="1" s="1"/>
  <c r="T12" i="1"/>
  <c r="X30" i="1"/>
  <c r="AB30" i="1"/>
  <c r="AC30" i="1" s="1"/>
  <c r="W216" i="1"/>
  <c r="AA216" i="1" s="1"/>
  <c r="X168" i="1"/>
  <c r="AB168" i="1"/>
  <c r="AC168" i="1" s="1"/>
  <c r="AD132" i="1"/>
  <c r="AE132" i="1" s="1"/>
  <c r="AB120" i="1"/>
  <c r="AC120" i="1" s="1"/>
  <c r="AD120" i="1" s="1"/>
  <c r="AE120" i="1" s="1"/>
  <c r="X120" i="1"/>
  <c r="Z49" i="1"/>
  <c r="Y49" i="1"/>
  <c r="X22" i="1"/>
  <c r="AB22" i="1"/>
  <c r="AC22" i="1" s="1"/>
  <c r="N101" i="1"/>
  <c r="O101" i="1" s="1"/>
  <c r="X112" i="1"/>
  <c r="AB112" i="1"/>
  <c r="AC112" i="1" s="1"/>
  <c r="AD112" i="1" s="1"/>
  <c r="AE112" i="1" s="1"/>
  <c r="X76" i="1"/>
  <c r="AB76" i="1"/>
  <c r="AC76" i="1" s="1"/>
  <c r="T227" i="1"/>
  <c r="X165" i="1"/>
  <c r="AB165" i="1"/>
  <c r="AC165" i="1" s="1"/>
  <c r="X79" i="1"/>
  <c r="AB79" i="1"/>
  <c r="AC79" i="1" s="1"/>
  <c r="AD79" i="1" s="1"/>
  <c r="AE79" i="1" s="1"/>
  <c r="AB33" i="1"/>
  <c r="AC33" i="1" s="1"/>
  <c r="X33" i="1"/>
  <c r="T234" i="1"/>
  <c r="S168" i="1"/>
  <c r="T168" i="1"/>
  <c r="W77" i="1"/>
  <c r="AA77" i="1" s="1"/>
  <c r="X64" i="1"/>
  <c r="AB64" i="1"/>
  <c r="AC64" i="1" s="1"/>
  <c r="T48" i="1"/>
  <c r="W15" i="1"/>
  <c r="AA15" i="1" s="1"/>
  <c r="AD15" i="1"/>
  <c r="AE15" i="1" s="1"/>
  <c r="AH225" i="1"/>
  <c r="T162" i="1"/>
  <c r="W169" i="1"/>
  <c r="AA169" i="1" s="1"/>
  <c r="X81" i="1"/>
  <c r="AB81" i="1"/>
  <c r="AC81" i="1" s="1"/>
  <c r="X54" i="1"/>
  <c r="AB54" i="1"/>
  <c r="AC54" i="1" s="1"/>
  <c r="W188" i="1"/>
  <c r="AD188" i="1"/>
  <c r="AH119" i="1"/>
  <c r="N26" i="1"/>
  <c r="O26" i="1" s="1"/>
  <c r="X180" i="1"/>
  <c r="AB180" i="1"/>
  <c r="AC180" i="1" s="1"/>
  <c r="X224" i="1"/>
  <c r="AB224" i="1"/>
  <c r="AC224" i="1" s="1"/>
  <c r="AD224" i="1" s="1"/>
  <c r="AE224" i="1" s="1"/>
  <c r="AD113" i="1"/>
  <c r="AE113" i="1" s="1"/>
  <c r="X44" i="1"/>
  <c r="AB44" i="1"/>
  <c r="AC44" i="1" s="1"/>
  <c r="AD44" i="1" s="1"/>
  <c r="AE44" i="1" s="1"/>
  <c r="AB20" i="1"/>
  <c r="AC20" i="1" s="1"/>
  <c r="X20" i="1"/>
  <c r="W10" i="1"/>
  <c r="AA10" i="1" s="1"/>
  <c r="T121" i="1"/>
  <c r="X148" i="1"/>
  <c r="AB148" i="1"/>
  <c r="AC148" i="1" s="1"/>
  <c r="N48" i="1"/>
  <c r="O48" i="1" s="1"/>
  <c r="T102" i="1"/>
  <c r="S170" i="1"/>
  <c r="T170" i="1"/>
  <c r="AB86" i="1"/>
  <c r="AC86" i="1" s="1"/>
  <c r="X86" i="1"/>
  <c r="AB24" i="1"/>
  <c r="AC24" i="1" s="1"/>
  <c r="X24" i="1"/>
  <c r="AH186" i="1"/>
  <c r="S51" i="1" l="1"/>
  <c r="T51" i="1"/>
  <c r="T34" i="1"/>
  <c r="S134" i="1"/>
  <c r="T134" i="1"/>
  <c r="W152" i="1"/>
  <c r="AD152" i="1"/>
  <c r="AD128" i="1"/>
  <c r="AE128" i="1" s="1"/>
  <c r="W6" i="1"/>
  <c r="AD6" i="1"/>
  <c r="T187" i="1"/>
  <c r="AD223" i="1"/>
  <c r="AE223" i="1" s="1"/>
  <c r="T74" i="1"/>
  <c r="T20" i="1"/>
  <c r="W20" i="1" s="1"/>
  <c r="AA20" i="1" s="1"/>
  <c r="T110" i="1"/>
  <c r="T133" i="1"/>
  <c r="AD133" i="1" s="1"/>
  <c r="Y219" i="1"/>
  <c r="S114" i="1"/>
  <c r="T114" i="1"/>
  <c r="W114" i="1" s="1"/>
  <c r="AA114" i="1" s="1"/>
  <c r="T38" i="1"/>
  <c r="AD114" i="1"/>
  <c r="AE114" i="1" s="1"/>
  <c r="AD62" i="1"/>
  <c r="AE62" i="1" s="1"/>
  <c r="AD24" i="1"/>
  <c r="AE24" i="1" s="1"/>
  <c r="AF24" i="1" s="1"/>
  <c r="AG24" i="1" s="1"/>
  <c r="Z62" i="1"/>
  <c r="W202" i="1"/>
  <c r="AD202" i="1"/>
  <c r="AD29" i="1"/>
  <c r="W29" i="1"/>
  <c r="AH41" i="1"/>
  <c r="Z159" i="1"/>
  <c r="Y159" i="1"/>
  <c r="AD158" i="1"/>
  <c r="W158" i="1"/>
  <c r="S130" i="1"/>
  <c r="T130" i="1"/>
  <c r="W198" i="1"/>
  <c r="AD198" i="1"/>
  <c r="AE198" i="1" s="1"/>
  <c r="T147" i="1"/>
  <c r="S147" i="1"/>
  <c r="S205" i="1"/>
  <c r="T205" i="1"/>
  <c r="Y199" i="1"/>
  <c r="AD159" i="1"/>
  <c r="AE159" i="1" s="1"/>
  <c r="S213" i="1"/>
  <c r="T213" i="1"/>
  <c r="S98" i="1"/>
  <c r="T98" i="1"/>
  <c r="Y62" i="1"/>
  <c r="T178" i="1"/>
  <c r="Z111" i="1"/>
  <c r="Z199" i="1"/>
  <c r="Y155" i="1"/>
  <c r="W197" i="1"/>
  <c r="AD197" i="1"/>
  <c r="Z42" i="1"/>
  <c r="Y111" i="1"/>
  <c r="T5" i="1"/>
  <c r="W155" i="1"/>
  <c r="AA155" i="1" s="1"/>
  <c r="AD155" i="1"/>
  <c r="AE155" i="1" s="1"/>
  <c r="AF155" i="1" s="1"/>
  <c r="AG155" i="1" s="1"/>
  <c r="W4" i="1"/>
  <c r="AD4" i="1"/>
  <c r="S52" i="1"/>
  <c r="T52" i="1"/>
  <c r="W52" i="1" s="1"/>
  <c r="AA52" i="1" s="1"/>
  <c r="W19" i="1"/>
  <c r="AA19" i="1" s="1"/>
  <c r="AD19" i="1"/>
  <c r="AE19" i="1" s="1"/>
  <c r="AF19" i="1" s="1"/>
  <c r="AG19" i="1" s="1"/>
  <c r="AF216" i="1"/>
  <c r="AG216" i="1" s="1"/>
  <c r="AF27" i="1"/>
  <c r="AG27" i="1" s="1"/>
  <c r="AF207" i="1"/>
  <c r="AG207" i="1" s="1"/>
  <c r="AF120" i="1"/>
  <c r="AG120" i="1" s="1"/>
  <c r="AF79" i="1"/>
  <c r="AG79" i="1" s="1"/>
  <c r="AF140" i="1"/>
  <c r="AG140" i="1" s="1"/>
  <c r="AF161" i="1"/>
  <c r="AG161" i="1" s="1"/>
  <c r="AF70" i="1"/>
  <c r="AG70" i="1" s="1"/>
  <c r="AF17" i="1"/>
  <c r="AG17" i="1" s="1"/>
  <c r="AF196" i="1"/>
  <c r="AG196" i="1" s="1"/>
  <c r="AF92" i="1"/>
  <c r="AG92" i="1" s="1"/>
  <c r="AF112" i="1"/>
  <c r="AG112" i="1" s="1"/>
  <c r="AF23" i="1"/>
  <c r="AG23" i="1" s="1"/>
  <c r="AF114" i="1"/>
  <c r="AG114" i="1" s="1"/>
  <c r="Y112" i="1"/>
  <c r="Z112" i="1"/>
  <c r="Y237" i="1"/>
  <c r="Z237" i="1"/>
  <c r="Z230" i="1"/>
  <c r="Y230" i="1"/>
  <c r="Y176" i="1"/>
  <c r="Z176" i="1"/>
  <c r="W28" i="1"/>
  <c r="AA28" i="1" s="1"/>
  <c r="AD28" i="1"/>
  <c r="AE28" i="1" s="1"/>
  <c r="W163" i="1"/>
  <c r="AA163" i="1" s="1"/>
  <c r="AD163" i="1"/>
  <c r="AE163" i="1" s="1"/>
  <c r="AF111" i="1"/>
  <c r="AG111" i="1" s="1"/>
  <c r="AF176" i="1"/>
  <c r="AG176" i="1" s="1"/>
  <c r="AF224" i="1"/>
  <c r="AG224" i="1" s="1"/>
  <c r="AF71" i="1"/>
  <c r="AG71" i="1" s="1"/>
  <c r="W104" i="1"/>
  <c r="AA104" i="1" s="1"/>
  <c r="AD104" i="1"/>
  <c r="AE104" i="1" s="1"/>
  <c r="W214" i="1"/>
  <c r="AA214" i="1" s="1"/>
  <c r="AD214" i="1"/>
  <c r="AE214" i="1" s="1"/>
  <c r="W64" i="1"/>
  <c r="AA64" i="1" s="1"/>
  <c r="AD64" i="1"/>
  <c r="AE64" i="1" s="1"/>
  <c r="W175" i="1"/>
  <c r="AA175" i="1" s="1"/>
  <c r="AD175" i="1"/>
  <c r="AE175" i="1" s="1"/>
  <c r="W181" i="1"/>
  <c r="AA181" i="1" s="1"/>
  <c r="AD181" i="1"/>
  <c r="AE181" i="1" s="1"/>
  <c r="W33" i="1"/>
  <c r="AA33" i="1" s="1"/>
  <c r="AD33" i="1"/>
  <c r="AE33" i="1" s="1"/>
  <c r="AD160" i="1"/>
  <c r="AE160" i="1" s="1"/>
  <c r="W160" i="1"/>
  <c r="AA160" i="1" s="1"/>
  <c r="AD239" i="1"/>
  <c r="AE239" i="1" s="1"/>
  <c r="W239" i="1"/>
  <c r="AA239" i="1" s="1"/>
  <c r="AH224" i="1"/>
  <c r="AF15" i="1"/>
  <c r="AG15" i="1"/>
  <c r="W168" i="1"/>
  <c r="AA168" i="1" s="1"/>
  <c r="AD168" i="1"/>
  <c r="AE168" i="1" s="1"/>
  <c r="Z92" i="1"/>
  <c r="Y92" i="1"/>
  <c r="AF67" i="1"/>
  <c r="AG67" i="1"/>
  <c r="AH220" i="1"/>
  <c r="Z23" i="1"/>
  <c r="Y23" i="1"/>
  <c r="W180" i="1"/>
  <c r="AA180" i="1" s="1"/>
  <c r="AD180" i="1"/>
  <c r="AE180" i="1" s="1"/>
  <c r="W54" i="1"/>
  <c r="AA54" i="1" s="1"/>
  <c r="AD54" i="1"/>
  <c r="AE54" i="1" s="1"/>
  <c r="AF69" i="1"/>
  <c r="AG69" i="1" s="1"/>
  <c r="AD50" i="1"/>
  <c r="AE50" i="1" s="1"/>
  <c r="W50" i="1"/>
  <c r="AA50" i="1" s="1"/>
  <c r="Y143" i="1"/>
  <c r="Z143" i="1"/>
  <c r="W66" i="1"/>
  <c r="AD66" i="1"/>
  <c r="AH232" i="1"/>
  <c r="W164" i="1"/>
  <c r="AA164" i="1" s="1"/>
  <c r="AD164" i="1"/>
  <c r="AE164" i="1" s="1"/>
  <c r="AH240" i="1"/>
  <c r="AH212" i="1"/>
  <c r="S116" i="1"/>
  <c r="T116" i="1"/>
  <c r="AG80" i="1"/>
  <c r="AF80" i="1"/>
  <c r="W47" i="1"/>
  <c r="AA47" i="1" s="1"/>
  <c r="AD47" i="1"/>
  <c r="AE47" i="1" s="1"/>
  <c r="Y17" i="1"/>
  <c r="Z17" i="1"/>
  <c r="Y41" i="1"/>
  <c r="Y196" i="1"/>
  <c r="Z196" i="1"/>
  <c r="W94" i="1"/>
  <c r="AA94" i="1" s="1"/>
  <c r="AD94" i="1"/>
  <c r="AE94" i="1" s="1"/>
  <c r="Z161" i="1"/>
  <c r="Y161" i="1"/>
  <c r="W183" i="1"/>
  <c r="AA183" i="1" s="1"/>
  <c r="AD183" i="1"/>
  <c r="AE183" i="1" s="1"/>
  <c r="W226" i="1"/>
  <c r="AA226" i="1" s="1"/>
  <c r="AD226" i="1"/>
  <c r="AE226" i="1" s="1"/>
  <c r="AH166" i="1"/>
  <c r="Y47" i="1"/>
  <c r="Z47" i="1"/>
  <c r="W99" i="1"/>
  <c r="AA99" i="1" s="1"/>
  <c r="AD99" i="1"/>
  <c r="AE99" i="1" s="1"/>
  <c r="W38" i="1"/>
  <c r="AA38" i="1" s="1"/>
  <c r="AD38" i="1"/>
  <c r="AE38" i="1" s="1"/>
  <c r="W182" i="1"/>
  <c r="AA182" i="1" s="1"/>
  <c r="AD182" i="1"/>
  <c r="AE182" i="1" s="1"/>
  <c r="AD32" i="1"/>
  <c r="AE32" i="1" s="1"/>
  <c r="W32" i="1"/>
  <c r="AA32" i="1" s="1"/>
  <c r="W117" i="1"/>
  <c r="AA117" i="1" s="1"/>
  <c r="AD117" i="1"/>
  <c r="AE117" i="1" s="1"/>
  <c r="AH236" i="1"/>
  <c r="W43" i="1"/>
  <c r="AD43" i="1"/>
  <c r="AH179" i="1"/>
  <c r="Z229" i="1"/>
  <c r="Y229" i="1"/>
  <c r="AH15" i="1"/>
  <c r="AD57" i="1"/>
  <c r="AE57" i="1" s="1"/>
  <c r="W57" i="1"/>
  <c r="AA57" i="1" s="1"/>
  <c r="W191" i="1"/>
  <c r="AA191" i="1" s="1"/>
  <c r="AD191" i="1"/>
  <c r="AE191" i="1" s="1"/>
  <c r="Z219" i="1"/>
  <c r="Z218" i="1"/>
  <c r="Y218" i="1"/>
  <c r="Z5" i="1"/>
  <c r="AF137" i="1"/>
  <c r="AG137" i="1" s="1"/>
  <c r="Z240" i="1"/>
  <c r="Y240" i="1"/>
  <c r="S61" i="1"/>
  <c r="T61" i="1"/>
  <c r="S190" i="1"/>
  <c r="T190" i="1"/>
  <c r="AF157" i="1"/>
  <c r="AG157" i="1" s="1"/>
  <c r="W87" i="1"/>
  <c r="AA87" i="1" s="1"/>
  <c r="AD87" i="1"/>
  <c r="AE87" i="1" s="1"/>
  <c r="AD206" i="1"/>
  <c r="AE206" i="1" s="1"/>
  <c r="W206" i="1"/>
  <c r="AA206" i="1" s="1"/>
  <c r="AF63" i="1"/>
  <c r="AG63" i="1" s="1"/>
  <c r="Y58" i="1"/>
  <c r="Z58" i="1"/>
  <c r="Z216" i="1"/>
  <c r="Y216" i="1"/>
  <c r="AD30" i="1"/>
  <c r="AE30" i="1" s="1"/>
  <c r="AF82" i="1"/>
  <c r="AG82" i="1" s="1"/>
  <c r="Z181" i="1"/>
  <c r="Y117" i="1"/>
  <c r="Z117" i="1"/>
  <c r="W73" i="1"/>
  <c r="AD73" i="1"/>
  <c r="AH219" i="1"/>
  <c r="AH38" i="1"/>
  <c r="Y104" i="1"/>
  <c r="AF230" i="1"/>
  <c r="AG230" i="1" s="1"/>
  <c r="AD148" i="1"/>
  <c r="AE148" i="1" s="1"/>
  <c r="W148" i="1"/>
  <c r="AA148" i="1" s="1"/>
  <c r="AA167" i="1"/>
  <c r="Z167" i="1"/>
  <c r="Y167" i="1"/>
  <c r="AF199" i="1"/>
  <c r="AG199" i="1" s="1"/>
  <c r="W9" i="1"/>
  <c r="AA9" i="1" s="1"/>
  <c r="AD9" i="1"/>
  <c r="AE9" i="1" s="1"/>
  <c r="W127" i="1"/>
  <c r="AA127" i="1" s="1"/>
  <c r="AD127" i="1"/>
  <c r="AE127" i="1" s="1"/>
  <c r="S55" i="1"/>
  <c r="T55" i="1"/>
  <c r="AD135" i="1"/>
  <c r="AE135" i="1" s="1"/>
  <c r="W203" i="1"/>
  <c r="AA203" i="1" s="1"/>
  <c r="AD203" i="1"/>
  <c r="AE203" i="1" s="1"/>
  <c r="Y122" i="1"/>
  <c r="Z122" i="1"/>
  <c r="S139" i="1"/>
  <c r="T139" i="1"/>
  <c r="W107" i="1"/>
  <c r="AA107" i="1" s="1"/>
  <c r="AD107" i="1"/>
  <c r="AE107" i="1" s="1"/>
  <c r="Y71" i="1"/>
  <c r="Z71" i="1"/>
  <c r="Y184" i="1"/>
  <c r="Z184" i="1"/>
  <c r="W76" i="1"/>
  <c r="AA76" i="1" s="1"/>
  <c r="AD76" i="1"/>
  <c r="AE76" i="1" s="1"/>
  <c r="S209" i="1"/>
  <c r="T209" i="1"/>
  <c r="W235" i="1"/>
  <c r="AA235" i="1" s="1"/>
  <c r="AD235" i="1"/>
  <c r="AE235" i="1" s="1"/>
  <c r="W5" i="1"/>
  <c r="AA5" i="1" s="1"/>
  <c r="AD5" i="1"/>
  <c r="AE5" i="1" s="1"/>
  <c r="AF215" i="1"/>
  <c r="AG215" i="1" s="1"/>
  <c r="AH223" i="1"/>
  <c r="AD170" i="1"/>
  <c r="AE170" i="1" s="1"/>
  <c r="W170" i="1"/>
  <c r="AA170" i="1" s="1"/>
  <c r="AH191" i="1"/>
  <c r="AH17" i="1"/>
  <c r="AF236" i="1"/>
  <c r="AG236" i="1" s="1"/>
  <c r="W146" i="1"/>
  <c r="AA146" i="1" s="1"/>
  <c r="AD146" i="1"/>
  <c r="AE146" i="1" s="1"/>
  <c r="AD211" i="1"/>
  <c r="W211" i="1"/>
  <c r="AH23" i="1"/>
  <c r="Z59" i="1"/>
  <c r="Y59" i="1"/>
  <c r="AH193" i="1"/>
  <c r="W149" i="1"/>
  <c r="AA149" i="1" s="1"/>
  <c r="AD149" i="1"/>
  <c r="AE149" i="1" s="1"/>
  <c r="W26" i="1"/>
  <c r="AA26" i="1" s="1"/>
  <c r="AD26" i="1"/>
  <c r="AE26" i="1" s="1"/>
  <c r="AH122" i="1"/>
  <c r="Y179" i="1"/>
  <c r="Z179" i="1"/>
  <c r="AF166" i="1"/>
  <c r="AG166" i="1" s="1"/>
  <c r="Z165" i="1"/>
  <c r="Y165" i="1"/>
  <c r="Y180" i="1"/>
  <c r="Z180" i="1"/>
  <c r="W227" i="1"/>
  <c r="AA227" i="1" s="1"/>
  <c r="AD227" i="1"/>
  <c r="AE227" i="1" s="1"/>
  <c r="Z173" i="1"/>
  <c r="Y173" i="1"/>
  <c r="Y207" i="1"/>
  <c r="Z207" i="1"/>
  <c r="Z137" i="1"/>
  <c r="Y137" i="1"/>
  <c r="AH170" i="1"/>
  <c r="AH27" i="1"/>
  <c r="Z235" i="1"/>
  <c r="Y235" i="1"/>
  <c r="S174" i="1"/>
  <c r="T174" i="1"/>
  <c r="S154" i="1"/>
  <c r="T154" i="1"/>
  <c r="AH181" i="1"/>
  <c r="Z45" i="1"/>
  <c r="Y45" i="1"/>
  <c r="AD194" i="1"/>
  <c r="AE194" i="1" s="1"/>
  <c r="W194" i="1"/>
  <c r="AA194" i="1" s="1"/>
  <c r="Z38" i="1"/>
  <c r="Y25" i="1"/>
  <c r="Z25" i="1"/>
  <c r="AF56" i="1"/>
  <c r="AG56" i="1" s="1"/>
  <c r="Z32" i="1"/>
  <c r="AH199" i="1"/>
  <c r="AD59" i="1"/>
  <c r="AE59" i="1" s="1"/>
  <c r="S86" i="1"/>
  <c r="T86" i="1"/>
  <c r="AF125" i="1"/>
  <c r="AG125" i="1" s="1"/>
  <c r="Z80" i="1"/>
  <c r="Y80" i="1"/>
  <c r="AH171" i="1"/>
  <c r="S90" i="1"/>
  <c r="T90" i="1"/>
  <c r="Y93" i="1"/>
  <c r="Z93" i="1"/>
  <c r="Z203" i="1"/>
  <c r="Y203" i="1"/>
  <c r="Y72" i="1"/>
  <c r="Z72" i="1"/>
  <c r="AH185" i="1"/>
  <c r="AH184" i="1"/>
  <c r="AD129" i="1"/>
  <c r="AE129" i="1" s="1"/>
  <c r="AH10" i="1"/>
  <c r="W39" i="1"/>
  <c r="AA39" i="1" s="1"/>
  <c r="AD39" i="1"/>
  <c r="AE39" i="1" s="1"/>
  <c r="AD238" i="1"/>
  <c r="AE238" i="1" s="1"/>
  <c r="W238" i="1"/>
  <c r="AA238" i="1" s="1"/>
  <c r="W101" i="1"/>
  <c r="AA101" i="1" s="1"/>
  <c r="AD101" i="1"/>
  <c r="AE101" i="1" s="1"/>
  <c r="W22" i="1"/>
  <c r="AA22" i="1" s="1"/>
  <c r="AD22" i="1"/>
  <c r="AE22" i="1" s="1"/>
  <c r="W231" i="1"/>
  <c r="AA231" i="1" s="1"/>
  <c r="AD231" i="1"/>
  <c r="AE231" i="1" s="1"/>
  <c r="AD88" i="1"/>
  <c r="AE88" i="1" s="1"/>
  <c r="W88" i="1"/>
  <c r="AA88" i="1" s="1"/>
  <c r="W96" i="1"/>
  <c r="AA96" i="1" s="1"/>
  <c r="AD96" i="1"/>
  <c r="AE96" i="1" s="1"/>
  <c r="W100" i="1"/>
  <c r="AA100" i="1" s="1"/>
  <c r="AD100" i="1"/>
  <c r="AE100" i="1" s="1"/>
  <c r="W153" i="1"/>
  <c r="AA153" i="1" s="1"/>
  <c r="AD153" i="1"/>
  <c r="AE153" i="1" s="1"/>
  <c r="AA188" i="1"/>
  <c r="Z188" i="1"/>
  <c r="Y188" i="1"/>
  <c r="AH92" i="1"/>
  <c r="AH196" i="1"/>
  <c r="AH101" i="1"/>
  <c r="Y28" i="1"/>
  <c r="Z28" i="1"/>
  <c r="Z54" i="1"/>
  <c r="W74" i="1"/>
  <c r="AA74" i="1" s="1"/>
  <c r="AD74" i="1"/>
  <c r="AE74" i="1" s="1"/>
  <c r="Z135" i="1"/>
  <c r="Y135" i="1"/>
  <c r="W103" i="1"/>
  <c r="AA103" i="1" s="1"/>
  <c r="AD103" i="1"/>
  <c r="AE103" i="1" s="1"/>
  <c r="AF193" i="1"/>
  <c r="AG193" i="1" s="1"/>
  <c r="AD192" i="1"/>
  <c r="AE192" i="1" s="1"/>
  <c r="W192" i="1"/>
  <c r="AA192" i="1" s="1"/>
  <c r="AE167" i="1"/>
  <c r="AH167" i="1"/>
  <c r="Z166" i="1"/>
  <c r="Y166" i="1"/>
  <c r="AF179" i="1"/>
  <c r="AG179" i="1" s="1"/>
  <c r="Z236" i="1"/>
  <c r="Y236" i="1"/>
  <c r="Y226" i="1"/>
  <c r="Z226" i="1"/>
  <c r="AD165" i="1"/>
  <c r="AE165" i="1" s="1"/>
  <c r="AD89" i="1"/>
  <c r="AE89" i="1" s="1"/>
  <c r="W89" i="1"/>
  <c r="AA89" i="1" s="1"/>
  <c r="AD234" i="1"/>
  <c r="AE234" i="1" s="1"/>
  <c r="W234" i="1"/>
  <c r="AA234" i="1" s="1"/>
  <c r="Y120" i="1"/>
  <c r="Z120" i="1"/>
  <c r="Y88" i="1"/>
  <c r="Z88" i="1"/>
  <c r="AH148" i="1"/>
  <c r="AF128" i="1"/>
  <c r="AG128" i="1" s="1"/>
  <c r="Y30" i="1"/>
  <c r="Z30" i="1"/>
  <c r="AF169" i="1"/>
  <c r="AG169" i="1" s="1"/>
  <c r="AH76" i="1"/>
  <c r="AF132" i="1"/>
  <c r="AG132" i="1" s="1"/>
  <c r="AD12" i="1"/>
  <c r="AE12" i="1" s="1"/>
  <c r="W12" i="1"/>
  <c r="AA12" i="1" s="1"/>
  <c r="Y208" i="1"/>
  <c r="Z208" i="1"/>
  <c r="Y129" i="1"/>
  <c r="Z129" i="1"/>
  <c r="AH16" i="1"/>
  <c r="AH100" i="1"/>
  <c r="AD35" i="1"/>
  <c r="AE35" i="1" s="1"/>
  <c r="W35" i="1"/>
  <c r="AA35" i="1" s="1"/>
  <c r="AH227" i="1"/>
  <c r="W108" i="1"/>
  <c r="AA108" i="1" s="1"/>
  <c r="AD108" i="1"/>
  <c r="AE108" i="1" s="1"/>
  <c r="AH137" i="1"/>
  <c r="AF8" i="1"/>
  <c r="AG8" i="1" s="1"/>
  <c r="AH157" i="1"/>
  <c r="Z27" i="1"/>
  <c r="Y27" i="1"/>
  <c r="W222" i="1"/>
  <c r="AA222" i="1" s="1"/>
  <c r="AD222" i="1"/>
  <c r="AE222" i="1" s="1"/>
  <c r="W105" i="1"/>
  <c r="AA105" i="1" s="1"/>
  <c r="AD105" i="1"/>
  <c r="AE105" i="1" s="1"/>
  <c r="Y11" i="1"/>
  <c r="Z11" i="1"/>
  <c r="AF171" i="1"/>
  <c r="AG171" i="1" s="1"/>
  <c r="Y50" i="1"/>
  <c r="Z50" i="1"/>
  <c r="AF184" i="1"/>
  <c r="AG184" i="1" s="1"/>
  <c r="AH45" i="1"/>
  <c r="AH214" i="1"/>
  <c r="W21" i="1"/>
  <c r="AA21" i="1" s="1"/>
  <c r="AD21" i="1"/>
  <c r="AE21" i="1" s="1"/>
  <c r="AF62" i="1"/>
  <c r="AG62" i="1" s="1"/>
  <c r="W40" i="1"/>
  <c r="AA40" i="1" s="1"/>
  <c r="AD40" i="1"/>
  <c r="AE40" i="1" s="1"/>
  <c r="AH82" i="1"/>
  <c r="AH70" i="1"/>
  <c r="S126" i="1"/>
  <c r="T126" i="1"/>
  <c r="Z145" i="1"/>
  <c r="Y145" i="1"/>
  <c r="W201" i="1"/>
  <c r="AA201" i="1" s="1"/>
  <c r="AD201" i="1"/>
  <c r="AE201" i="1" s="1"/>
  <c r="W233" i="1"/>
  <c r="AA233" i="1" s="1"/>
  <c r="AD233" i="1"/>
  <c r="AE233" i="1" s="1"/>
  <c r="Z183" i="1"/>
  <c r="Y183" i="1"/>
  <c r="AH80" i="1"/>
  <c r="AD210" i="1"/>
  <c r="AE210" i="1" s="1"/>
  <c r="W37" i="1"/>
  <c r="AA37" i="1" s="1"/>
  <c r="AD37" i="1"/>
  <c r="AE37" i="1" s="1"/>
  <c r="AH125" i="1"/>
  <c r="AH215" i="1"/>
  <c r="Y128" i="1"/>
  <c r="Z128" i="1"/>
  <c r="AH69" i="1"/>
  <c r="Y185" i="1"/>
  <c r="Z185" i="1"/>
  <c r="AD95" i="1"/>
  <c r="AE95" i="1" s="1"/>
  <c r="W95" i="1"/>
  <c r="AA95" i="1" s="1"/>
  <c r="S53" i="1"/>
  <c r="T53" i="1"/>
  <c r="AH67" i="1"/>
  <c r="S156" i="1"/>
  <c r="T156" i="1"/>
  <c r="Z10" i="1"/>
  <c r="Y10" i="1"/>
  <c r="AH96" i="1"/>
  <c r="AF113" i="1"/>
  <c r="AG113" i="1" s="1"/>
  <c r="AH113" i="1"/>
  <c r="W228" i="1"/>
  <c r="AA228" i="1" s="1"/>
  <c r="AD228" i="1"/>
  <c r="AE228" i="1" s="1"/>
  <c r="W123" i="1"/>
  <c r="AA123" i="1" s="1"/>
  <c r="AD123" i="1"/>
  <c r="AE123" i="1" s="1"/>
  <c r="AD78" i="1"/>
  <c r="AE78" i="1" s="1"/>
  <c r="W78" i="1"/>
  <c r="AA78" i="1" s="1"/>
  <c r="AF219" i="1"/>
  <c r="AG219" i="1"/>
  <c r="AD102" i="1"/>
  <c r="AE102" i="1" s="1"/>
  <c r="W102" i="1"/>
  <c r="AA102" i="1" s="1"/>
  <c r="AH234" i="1"/>
  <c r="AH216" i="1"/>
  <c r="W141" i="1"/>
  <c r="AA141" i="1" s="1"/>
  <c r="AD141" i="1"/>
  <c r="AE141" i="1" s="1"/>
  <c r="AF16" i="1"/>
  <c r="AG16" i="1" s="1"/>
  <c r="Y212" i="1"/>
  <c r="Z212" i="1"/>
  <c r="Z41" i="1"/>
  <c r="Z146" i="1"/>
  <c r="Y146" i="1"/>
  <c r="W34" i="1"/>
  <c r="AA34" i="1" s="1"/>
  <c r="AD34" i="1"/>
  <c r="AE34" i="1" s="1"/>
  <c r="W13" i="1"/>
  <c r="AA13" i="1" s="1"/>
  <c r="AD13" i="1"/>
  <c r="AE13" i="1" s="1"/>
  <c r="AD221" i="1"/>
  <c r="W221" i="1"/>
  <c r="Y223" i="1"/>
  <c r="Z223" i="1"/>
  <c r="W68" i="1"/>
  <c r="AA68" i="1" s="1"/>
  <c r="AD68" i="1"/>
  <c r="AE68" i="1" s="1"/>
  <c r="W243" i="1"/>
  <c r="AA243" i="1" s="1"/>
  <c r="AD243" i="1"/>
  <c r="AE243" i="1" s="1"/>
  <c r="AD241" i="1"/>
  <c r="AE241" i="1" s="1"/>
  <c r="W241" i="1"/>
  <c r="AA241" i="1" s="1"/>
  <c r="W138" i="1"/>
  <c r="AA138" i="1" s="1"/>
  <c r="AD138" i="1"/>
  <c r="AE138" i="1" s="1"/>
  <c r="W48" i="1"/>
  <c r="AA48" i="1" s="1"/>
  <c r="AD48" i="1"/>
  <c r="AE48" i="1" s="1"/>
  <c r="AF44" i="1"/>
  <c r="AG44" i="1" s="1"/>
  <c r="Y77" i="1"/>
  <c r="Z77" i="1"/>
  <c r="Z24" i="1"/>
  <c r="Y24" i="1"/>
  <c r="Z148" i="1"/>
  <c r="Y148" i="1"/>
  <c r="Z64" i="1"/>
  <c r="Y64" i="1"/>
  <c r="AD77" i="1"/>
  <c r="AE77" i="1" s="1"/>
  <c r="AH79" i="1"/>
  <c r="W187" i="1"/>
  <c r="AA187" i="1" s="1"/>
  <c r="AD187" i="1"/>
  <c r="AE187" i="1" s="1"/>
  <c r="AH132" i="1"/>
  <c r="AF220" i="1"/>
  <c r="AG220" i="1" s="1"/>
  <c r="Y15" i="1"/>
  <c r="AD85" i="1"/>
  <c r="W85" i="1"/>
  <c r="AD218" i="1"/>
  <c r="AE218" i="1" s="1"/>
  <c r="AG240" i="1"/>
  <c r="AF240" i="1"/>
  <c r="Z16" i="1"/>
  <c r="Y16" i="1"/>
  <c r="S242" i="1"/>
  <c r="T242" i="1"/>
  <c r="AH140" i="1"/>
  <c r="AH8" i="1"/>
  <c r="AD118" i="1"/>
  <c r="AE118" i="1" s="1"/>
  <c r="W118" i="1"/>
  <c r="AA118" i="1" s="1"/>
  <c r="Z157" i="1"/>
  <c r="Y157" i="1"/>
  <c r="Z37" i="1"/>
  <c r="Y37" i="1"/>
  <c r="Z141" i="1"/>
  <c r="Z192" i="1"/>
  <c r="Y192" i="1"/>
  <c r="Y13" i="1"/>
  <c r="Z13" i="1"/>
  <c r="AF145" i="1"/>
  <c r="AG145" i="1" s="1"/>
  <c r="AD83" i="1"/>
  <c r="AE83" i="1" s="1"/>
  <c r="W83" i="1"/>
  <c r="AA83" i="1" s="1"/>
  <c r="AH160" i="1"/>
  <c r="W36" i="1"/>
  <c r="AA36" i="1" s="1"/>
  <c r="AD36" i="1"/>
  <c r="AE36" i="1" s="1"/>
  <c r="Y210" i="1"/>
  <c r="Z210" i="1"/>
  <c r="Y70" i="1"/>
  <c r="Z70" i="1"/>
  <c r="Y82" i="1"/>
  <c r="AH145" i="1"/>
  <c r="AH9" i="1"/>
  <c r="W97" i="1"/>
  <c r="AA97" i="1" s="1"/>
  <c r="AD97" i="1"/>
  <c r="AE97" i="1" s="1"/>
  <c r="Z125" i="1"/>
  <c r="Y125" i="1"/>
  <c r="Y215" i="1"/>
  <c r="Z215" i="1"/>
  <c r="AD93" i="1"/>
  <c r="AE93" i="1" s="1"/>
  <c r="AH114" i="1"/>
  <c r="Y67" i="1"/>
  <c r="Z67" i="1"/>
  <c r="Y56" i="1"/>
  <c r="AD229" i="1"/>
  <c r="AE229" i="1" s="1"/>
  <c r="W151" i="1"/>
  <c r="AA151" i="1" s="1"/>
  <c r="AD151" i="1"/>
  <c r="AE151" i="1" s="1"/>
  <c r="Y222" i="1"/>
  <c r="Z222" i="1"/>
  <c r="Z69" i="1"/>
  <c r="Z68" i="1"/>
  <c r="AH169" i="1"/>
  <c r="W217" i="1"/>
  <c r="AA217" i="1" s="1"/>
  <c r="AD217" i="1"/>
  <c r="AE217" i="1" s="1"/>
  <c r="AD131" i="1"/>
  <c r="AE131" i="1" s="1"/>
  <c r="W131" i="1"/>
  <c r="AA131" i="1" s="1"/>
  <c r="W124" i="1"/>
  <c r="AA124" i="1" s="1"/>
  <c r="AD124" i="1"/>
  <c r="AE124" i="1" s="1"/>
  <c r="AD150" i="1"/>
  <c r="AE150" i="1" s="1"/>
  <c r="W150" i="1"/>
  <c r="AA150" i="1" s="1"/>
  <c r="W46" i="1"/>
  <c r="AA46" i="1" s="1"/>
  <c r="AD46" i="1"/>
  <c r="AE46" i="1" s="1"/>
  <c r="W14" i="1"/>
  <c r="AA14" i="1" s="1"/>
  <c r="AD14" i="1"/>
  <c r="AE14" i="1" s="1"/>
  <c r="W142" i="1"/>
  <c r="AA142" i="1" s="1"/>
  <c r="AD142" i="1"/>
  <c r="AE142" i="1" s="1"/>
  <c r="W91" i="1"/>
  <c r="AA91" i="1" s="1"/>
  <c r="AD91" i="1"/>
  <c r="AE91" i="1" s="1"/>
  <c r="AF10" i="1"/>
  <c r="AG10" i="1" s="1"/>
  <c r="AF223" i="1"/>
  <c r="AG223" i="1" s="1"/>
  <c r="Y63" i="1"/>
  <c r="Z63" i="1"/>
  <c r="Y232" i="1"/>
  <c r="Z232" i="1"/>
  <c r="AH161" i="1"/>
  <c r="W136" i="1"/>
  <c r="AA136" i="1" s="1"/>
  <c r="AD136" i="1"/>
  <c r="AE136" i="1" s="1"/>
  <c r="AH123" i="1"/>
  <c r="Y224" i="1"/>
  <c r="Z224" i="1"/>
  <c r="AF122" i="1"/>
  <c r="AG122" i="1" s="1"/>
  <c r="Y220" i="1"/>
  <c r="Z220" i="1"/>
  <c r="W75" i="1"/>
  <c r="AA75" i="1" s="1"/>
  <c r="AD75" i="1"/>
  <c r="AE75" i="1" s="1"/>
  <c r="AF232" i="1"/>
  <c r="AG232" i="1" s="1"/>
  <c r="Y194" i="1"/>
  <c r="Z194" i="1"/>
  <c r="AH95" i="1"/>
  <c r="W144" i="1"/>
  <c r="AA144" i="1" s="1"/>
  <c r="AD144" i="1"/>
  <c r="AE144" i="1" s="1"/>
  <c r="AH104" i="1"/>
  <c r="AD60" i="1"/>
  <c r="W60" i="1"/>
  <c r="AF185" i="1"/>
  <c r="AG185" i="1" s="1"/>
  <c r="AH71" i="1"/>
  <c r="AH74" i="1"/>
  <c r="AD109" i="1"/>
  <c r="AE109" i="1" s="1"/>
  <c r="W109" i="1"/>
  <c r="AA109" i="1" s="1"/>
  <c r="AH180" i="1"/>
  <c r="AD65" i="1"/>
  <c r="W65" i="1"/>
  <c r="AH207" i="1"/>
  <c r="AH120" i="1"/>
  <c r="Z118" i="1"/>
  <c r="Y118" i="1"/>
  <c r="AH33" i="1"/>
  <c r="AH44" i="1"/>
  <c r="W121" i="1"/>
  <c r="AA121" i="1" s="1"/>
  <c r="AD121" i="1"/>
  <c r="AE121" i="1" s="1"/>
  <c r="Y44" i="1"/>
  <c r="Z44" i="1"/>
  <c r="AE188" i="1"/>
  <c r="AH188" i="1"/>
  <c r="AD162" i="1"/>
  <c r="AE162" i="1" s="1"/>
  <c r="W162" i="1"/>
  <c r="AA162" i="1" s="1"/>
  <c r="Y79" i="1"/>
  <c r="Z79" i="1"/>
  <c r="AH112" i="1"/>
  <c r="AH22" i="1"/>
  <c r="Z15" i="1"/>
  <c r="AH63" i="1"/>
  <c r="AD11" i="1"/>
  <c r="AE11" i="1" s="1"/>
  <c r="Y142" i="1"/>
  <c r="Z142" i="1"/>
  <c r="AF212" i="1"/>
  <c r="AG212" i="1" s="1"/>
  <c r="S18" i="1"/>
  <c r="T18" i="1"/>
  <c r="Z140" i="1"/>
  <c r="Y140" i="1"/>
  <c r="Z8" i="1"/>
  <c r="Y8" i="1"/>
  <c r="AF41" i="1"/>
  <c r="AG41" i="1"/>
  <c r="S177" i="1"/>
  <c r="T177" i="1"/>
  <c r="AF45" i="1"/>
  <c r="AG45" i="1" s="1"/>
  <c r="AH138" i="1"/>
  <c r="AH21" i="1"/>
  <c r="AD143" i="1"/>
  <c r="AE143" i="1" s="1"/>
  <c r="AH78" i="1"/>
  <c r="S81" i="1"/>
  <c r="T81" i="1"/>
  <c r="AH150" i="1"/>
  <c r="W84" i="1"/>
  <c r="AA84" i="1" s="1"/>
  <c r="AD84" i="1"/>
  <c r="AE84" i="1" s="1"/>
  <c r="AF200" i="1"/>
  <c r="AG200" i="1" s="1"/>
  <c r="AD58" i="1"/>
  <c r="AE58" i="1" s="1"/>
  <c r="W178" i="1"/>
  <c r="AA178" i="1" s="1"/>
  <c r="AD178" i="1"/>
  <c r="AE178" i="1" s="1"/>
  <c r="AH182" i="1"/>
  <c r="W31" i="1"/>
  <c r="AA31" i="1" s="1"/>
  <c r="AD31" i="1"/>
  <c r="AE31" i="1" s="1"/>
  <c r="Y87" i="1"/>
  <c r="Z87" i="1"/>
  <c r="W195" i="1"/>
  <c r="AD195" i="1"/>
  <c r="AD72" i="1"/>
  <c r="AE72" i="1" s="1"/>
  <c r="W172" i="1"/>
  <c r="AA172" i="1" s="1"/>
  <c r="AD172" i="1"/>
  <c r="AE172" i="1" s="1"/>
  <c r="Z82" i="1"/>
  <c r="AD208" i="1"/>
  <c r="AE208" i="1" s="1"/>
  <c r="AD25" i="1"/>
  <c r="AE25" i="1" s="1"/>
  <c r="AH83" i="1"/>
  <c r="AH230" i="1"/>
  <c r="AD173" i="1"/>
  <c r="AE173" i="1" s="1"/>
  <c r="Y123" i="1"/>
  <c r="Z123" i="1"/>
  <c r="AH176" i="1"/>
  <c r="AF7" i="1"/>
  <c r="AG7" i="1" s="1"/>
  <c r="W110" i="1"/>
  <c r="AA110" i="1" s="1"/>
  <c r="AD110" i="1"/>
  <c r="AE110" i="1" s="1"/>
  <c r="Y175" i="1"/>
  <c r="AD237" i="1"/>
  <c r="AE237" i="1" s="1"/>
  <c r="Y114" i="1"/>
  <c r="Z114" i="1"/>
  <c r="AH111" i="1"/>
  <c r="W204" i="1"/>
  <c r="AD204" i="1"/>
  <c r="Z56" i="1"/>
  <c r="Y69" i="1"/>
  <c r="Y169" i="1"/>
  <c r="Z169" i="1"/>
  <c r="Z187" i="1"/>
  <c r="Y187" i="1"/>
  <c r="AE133" i="1" l="1"/>
  <c r="AH133" i="1"/>
  <c r="AD52" i="1"/>
  <c r="AE52" i="1" s="1"/>
  <c r="AH128" i="1"/>
  <c r="Z104" i="1"/>
  <c r="Y181" i="1"/>
  <c r="AH151" i="1"/>
  <c r="AH47" i="1"/>
  <c r="Z19" i="1"/>
  <c r="AE152" i="1"/>
  <c r="AH152" i="1"/>
  <c r="AH238" i="1"/>
  <c r="Z102" i="1"/>
  <c r="Z33" i="1"/>
  <c r="Y32" i="1"/>
  <c r="W133" i="1"/>
  <c r="AA133" i="1" s="1"/>
  <c r="AD134" i="1"/>
  <c r="W134" i="1"/>
  <c r="AH183" i="1"/>
  <c r="Y102" i="1"/>
  <c r="Y33" i="1"/>
  <c r="AA152" i="1"/>
  <c r="Y152" i="1"/>
  <c r="Z152" i="1"/>
  <c r="AH117" i="1"/>
  <c r="AD20" i="1"/>
  <c r="AH68" i="1"/>
  <c r="Z9" i="1"/>
  <c r="Y84" i="1"/>
  <c r="Z124" i="1"/>
  <c r="Y214" i="1"/>
  <c r="Z233" i="1"/>
  <c r="AH107" i="1"/>
  <c r="Y52" i="1"/>
  <c r="AH62" i="1"/>
  <c r="AE6" i="1"/>
  <c r="AF6" i="1" s="1"/>
  <c r="AG6" i="1" s="1"/>
  <c r="AH6" i="1"/>
  <c r="AD51" i="1"/>
  <c r="W51" i="1"/>
  <c r="Y9" i="1"/>
  <c r="Z84" i="1"/>
  <c r="Z214" i="1"/>
  <c r="Y233" i="1"/>
  <c r="Y54" i="1"/>
  <c r="Y38" i="1"/>
  <c r="AH58" i="1"/>
  <c r="Z52" i="1"/>
  <c r="Y191" i="1"/>
  <c r="AA6" i="1"/>
  <c r="Y6" i="1"/>
  <c r="Z6" i="1"/>
  <c r="W147" i="1"/>
  <c r="AD147" i="1"/>
  <c r="Y68" i="1"/>
  <c r="Z78" i="1"/>
  <c r="AH36" i="1"/>
  <c r="Z163" i="1"/>
  <c r="Y46" i="1"/>
  <c r="AH12" i="1"/>
  <c r="AH163" i="1"/>
  <c r="AH243" i="1"/>
  <c r="AH89" i="1"/>
  <c r="W205" i="1"/>
  <c r="AD205" i="1"/>
  <c r="AA158" i="1"/>
  <c r="Y158" i="1"/>
  <c r="Z158" i="1"/>
  <c r="AA202" i="1"/>
  <c r="Z202" i="1"/>
  <c r="Y202" i="1"/>
  <c r="Z172" i="1"/>
  <c r="Z175" i="1"/>
  <c r="AH109" i="1"/>
  <c r="AH217" i="1"/>
  <c r="Y141" i="1"/>
  <c r="AH192" i="1"/>
  <c r="Y35" i="1"/>
  <c r="Y163" i="1"/>
  <c r="Y91" i="1"/>
  <c r="Y40" i="1"/>
  <c r="Z121" i="1"/>
  <c r="Z22" i="1"/>
  <c r="Z14" i="1"/>
  <c r="AH5" i="1"/>
  <c r="AH4" i="1"/>
  <c r="AE4" i="1"/>
  <c r="AF4" i="1" s="1"/>
  <c r="AG4" i="1" s="1"/>
  <c r="AE197" i="1"/>
  <c r="AF197" i="1" s="1"/>
  <c r="AG197" i="1" s="1"/>
  <c r="AH197" i="1"/>
  <c r="AD98" i="1"/>
  <c r="W98" i="1"/>
  <c r="AH158" i="1"/>
  <c r="AE158" i="1"/>
  <c r="AF158" i="1" s="1"/>
  <c r="AG158" i="1" s="1"/>
  <c r="AA4" i="1"/>
  <c r="Z4" i="1"/>
  <c r="Y4" i="1"/>
  <c r="Z20" i="1"/>
  <c r="AH24" i="1"/>
  <c r="Z26" i="1"/>
  <c r="AH105" i="1"/>
  <c r="Z217" i="1"/>
  <c r="Z95" i="1"/>
  <c r="Z138" i="1"/>
  <c r="Z155" i="1"/>
  <c r="AF198" i="1"/>
  <c r="AG198" i="1" s="1"/>
  <c r="Y19" i="1"/>
  <c r="AH75" i="1"/>
  <c r="Y20" i="1"/>
  <c r="AH57" i="1"/>
  <c r="Z76" i="1"/>
  <c r="Y26" i="1"/>
  <c r="AH77" i="1"/>
  <c r="AH50" i="1"/>
  <c r="Y151" i="1"/>
  <c r="Z164" i="1"/>
  <c r="AH91" i="1"/>
  <c r="AH239" i="1"/>
  <c r="Z97" i="1"/>
  <c r="Z94" i="1"/>
  <c r="AH155" i="1"/>
  <c r="AH159" i="1"/>
  <c r="AA198" i="1"/>
  <c r="Y198" i="1"/>
  <c r="Z198" i="1"/>
  <c r="AA29" i="1"/>
  <c r="Y29" i="1"/>
  <c r="Z29" i="1"/>
  <c r="AH87" i="1"/>
  <c r="AH229" i="1"/>
  <c r="AH102" i="1"/>
  <c r="Z150" i="1"/>
  <c r="Y164" i="1"/>
  <c r="Z101" i="1"/>
  <c r="AF159" i="1"/>
  <c r="AG159" i="1" s="1"/>
  <c r="AD130" i="1"/>
  <c r="W130" i="1"/>
  <c r="AE29" i="1"/>
  <c r="AF29" i="1" s="1"/>
  <c r="AG29" i="1" s="1"/>
  <c r="AH29" i="1"/>
  <c r="AH198" i="1"/>
  <c r="AA197" i="1"/>
  <c r="Z197" i="1"/>
  <c r="Y197" i="1"/>
  <c r="AD213" i="1"/>
  <c r="W213" i="1"/>
  <c r="AH231" i="1"/>
  <c r="Y83" i="1"/>
  <c r="Y78" i="1"/>
  <c r="Y178" i="1"/>
  <c r="AH201" i="1"/>
  <c r="AH131" i="1"/>
  <c r="AE202" i="1"/>
  <c r="AH202" i="1"/>
  <c r="AH19" i="1"/>
  <c r="AF25" i="1"/>
  <c r="AG25" i="1" s="1"/>
  <c r="AF121" i="1"/>
  <c r="AG121" i="1" s="1"/>
  <c r="AF136" i="1"/>
  <c r="AG136" i="1" s="1"/>
  <c r="AF141" i="1"/>
  <c r="AG141" i="1" s="1"/>
  <c r="AF146" i="1"/>
  <c r="AG146" i="1" s="1"/>
  <c r="AF203" i="1"/>
  <c r="AG203" i="1" s="1"/>
  <c r="Z153" i="1"/>
  <c r="W61" i="1"/>
  <c r="AD61" i="1"/>
  <c r="AF32" i="1"/>
  <c r="AG32" i="1" s="1"/>
  <c r="AF226" i="1"/>
  <c r="AG226" i="1"/>
  <c r="AF94" i="1"/>
  <c r="AG94" i="1" s="1"/>
  <c r="AG164" i="1"/>
  <c r="AF164" i="1"/>
  <c r="AE66" i="1"/>
  <c r="AH66" i="1"/>
  <c r="AF175" i="1"/>
  <c r="AG175" i="1" s="1"/>
  <c r="AF28" i="1"/>
  <c r="AG28" i="1" s="1"/>
  <c r="AF173" i="1"/>
  <c r="AG173" i="1" s="1"/>
  <c r="AF208" i="1"/>
  <c r="AG208" i="1" s="1"/>
  <c r="AE195" i="1"/>
  <c r="AH195" i="1"/>
  <c r="AH31" i="1"/>
  <c r="AA60" i="1"/>
  <c r="Z60" i="1"/>
  <c r="Y60" i="1"/>
  <c r="Y124" i="1"/>
  <c r="Z231" i="1"/>
  <c r="AA85" i="1"/>
  <c r="Z85" i="1"/>
  <c r="Y85" i="1"/>
  <c r="Z178" i="1"/>
  <c r="AH222" i="1"/>
  <c r="AF21" i="1"/>
  <c r="AG21" i="1" s="1"/>
  <c r="AH173" i="1"/>
  <c r="AF12" i="1"/>
  <c r="AG12" i="1" s="1"/>
  <c r="AH233" i="1"/>
  <c r="AH121" i="1"/>
  <c r="AF74" i="1"/>
  <c r="AG74" i="1" s="1"/>
  <c r="Y150" i="1"/>
  <c r="AF100" i="1"/>
  <c r="AG100" i="1" s="1"/>
  <c r="AF22" i="1"/>
  <c r="AG22" i="1" s="1"/>
  <c r="Y110" i="1"/>
  <c r="AH136" i="1"/>
  <c r="Y201" i="1"/>
  <c r="AH228" i="1"/>
  <c r="AG76" i="1"/>
  <c r="AF76" i="1"/>
  <c r="W139" i="1"/>
  <c r="AD139" i="1"/>
  <c r="Y217" i="1"/>
  <c r="AH59" i="1"/>
  <c r="Y95" i="1"/>
  <c r="AH235" i="1"/>
  <c r="AF206" i="1"/>
  <c r="AG206" i="1" s="1"/>
  <c r="AH108" i="1"/>
  <c r="Y22" i="1"/>
  <c r="AF57" i="1"/>
  <c r="AG57" i="1" s="1"/>
  <c r="AH226" i="1"/>
  <c r="AF182" i="1"/>
  <c r="AG182" i="1" s="1"/>
  <c r="AF99" i="1"/>
  <c r="AG99" i="1" s="1"/>
  <c r="Y94" i="1"/>
  <c r="AA66" i="1"/>
  <c r="Z66" i="1"/>
  <c r="Y66" i="1"/>
  <c r="AF239" i="1"/>
  <c r="AG239" i="1" s="1"/>
  <c r="AH48" i="1"/>
  <c r="AH218" i="1"/>
  <c r="Y138" i="1"/>
  <c r="AF138" i="1"/>
  <c r="AG138" i="1" s="1"/>
  <c r="AD53" i="1"/>
  <c r="W53" i="1"/>
  <c r="AF165" i="1"/>
  <c r="AG165" i="1" s="1"/>
  <c r="AE85" i="1"/>
  <c r="AH85" i="1"/>
  <c r="AF103" i="1"/>
  <c r="AG103" i="1" s="1"/>
  <c r="AD90" i="1"/>
  <c r="W90" i="1"/>
  <c r="AE43" i="1"/>
  <c r="AH43" i="1"/>
  <c r="W81" i="1"/>
  <c r="AD81" i="1"/>
  <c r="AH237" i="1"/>
  <c r="AF162" i="1"/>
  <c r="AG162" i="1" s="1"/>
  <c r="Y31" i="1"/>
  <c r="AF131" i="1"/>
  <c r="AG131" i="1" s="1"/>
  <c r="AH172" i="1"/>
  <c r="Y76" i="1"/>
  <c r="AF241" i="1"/>
  <c r="AG241" i="1" s="1"/>
  <c r="AE221" i="1"/>
  <c r="AH221" i="1"/>
  <c r="AF34" i="1"/>
  <c r="AG34" i="1" s="1"/>
  <c r="Z127" i="1"/>
  <c r="W126" i="1"/>
  <c r="AD126" i="1"/>
  <c r="Z136" i="1"/>
  <c r="Z107" i="1"/>
  <c r="AH37" i="1"/>
  <c r="Z12" i="1"/>
  <c r="AF35" i="1"/>
  <c r="AG35" i="1"/>
  <c r="AH165" i="1"/>
  <c r="AF96" i="1"/>
  <c r="AG96" i="1" s="1"/>
  <c r="AF101" i="1"/>
  <c r="AG101" i="1" s="1"/>
  <c r="Y96" i="1"/>
  <c r="Z46" i="1"/>
  <c r="Z238" i="1"/>
  <c r="Z91" i="1"/>
  <c r="AH162" i="1"/>
  <c r="Z243" i="1"/>
  <c r="Y162" i="1"/>
  <c r="AF170" i="1"/>
  <c r="AG170" i="1" s="1"/>
  <c r="AF5" i="1"/>
  <c r="AG5" i="1" s="1"/>
  <c r="AH72" i="1"/>
  <c r="Y75" i="1"/>
  <c r="AF9" i="1"/>
  <c r="AG9" i="1" s="1"/>
  <c r="AE73" i="1"/>
  <c r="AH73" i="1"/>
  <c r="Z228" i="1"/>
  <c r="Z170" i="1"/>
  <c r="Z234" i="1"/>
  <c r="AF87" i="1"/>
  <c r="AG87" i="1" s="1"/>
  <c r="AH88" i="1"/>
  <c r="Y5" i="1"/>
  <c r="Y89" i="1"/>
  <c r="AA43" i="1"/>
  <c r="Z43" i="1"/>
  <c r="Y43" i="1"/>
  <c r="Y101" i="1"/>
  <c r="Y97" i="1"/>
  <c r="AH99" i="1"/>
  <c r="Z191" i="1"/>
  <c r="AF160" i="1"/>
  <c r="AG160" i="1" s="1"/>
  <c r="AH97" i="1"/>
  <c r="AA204" i="1"/>
  <c r="Z204" i="1"/>
  <c r="Y204" i="1"/>
  <c r="AF144" i="1"/>
  <c r="AG144" i="1" s="1"/>
  <c r="AF54" i="1"/>
  <c r="AG54" i="1" s="1"/>
  <c r="AH124" i="1"/>
  <c r="Y57" i="1"/>
  <c r="Z31" i="1"/>
  <c r="AF46" i="1"/>
  <c r="AG46" i="1" s="1"/>
  <c r="AF217" i="1"/>
  <c r="AG217" i="1" s="1"/>
  <c r="AD242" i="1"/>
  <c r="W242" i="1"/>
  <c r="AF243" i="1"/>
  <c r="AG243" i="1" s="1"/>
  <c r="AF13" i="1"/>
  <c r="AG13" i="1" s="1"/>
  <c r="AF78" i="1"/>
  <c r="AG78" i="1" s="1"/>
  <c r="Z34" i="1"/>
  <c r="AF95" i="1"/>
  <c r="AG95" i="1" s="1"/>
  <c r="AH46" i="1"/>
  <c r="Y136" i="1"/>
  <c r="Y12" i="1"/>
  <c r="Y109" i="1"/>
  <c r="Z96" i="1"/>
  <c r="Y36" i="1"/>
  <c r="AH11" i="1"/>
  <c r="Y238" i="1"/>
  <c r="Y243" i="1"/>
  <c r="Z162" i="1"/>
  <c r="AH203" i="1"/>
  <c r="Z75" i="1"/>
  <c r="AF148" i="1"/>
  <c r="AG148" i="1" s="1"/>
  <c r="AH26" i="1"/>
  <c r="AA73" i="1"/>
  <c r="Z73" i="1"/>
  <c r="Y73" i="1"/>
  <c r="Z108" i="1"/>
  <c r="Y228" i="1"/>
  <c r="Y170" i="1"/>
  <c r="Y234" i="1"/>
  <c r="Y48" i="1"/>
  <c r="Z89" i="1"/>
  <c r="AH178" i="1"/>
  <c r="AF183" i="1"/>
  <c r="AG183" i="1" s="1"/>
  <c r="AF133" i="1"/>
  <c r="AG133" i="1" s="1"/>
  <c r="AH40" i="1"/>
  <c r="Z149" i="1"/>
  <c r="AF180" i="1"/>
  <c r="AG180" i="1" s="1"/>
  <c r="AF33" i="1"/>
  <c r="AG33" i="1" s="1"/>
  <c r="AF214" i="1"/>
  <c r="AG214" i="1" s="1"/>
  <c r="Y182" i="1"/>
  <c r="Z103" i="1"/>
  <c r="AF142" i="1"/>
  <c r="AG142" i="1" s="1"/>
  <c r="AH142" i="1"/>
  <c r="AF228" i="1"/>
  <c r="AG228" i="1" s="1"/>
  <c r="AF222" i="1"/>
  <c r="AG222" i="1" s="1"/>
  <c r="AF52" i="1"/>
  <c r="AG52" i="1" s="1"/>
  <c r="AF109" i="1"/>
  <c r="AG109" i="1" s="1"/>
  <c r="Z110" i="1"/>
  <c r="W174" i="1"/>
  <c r="AD174" i="1"/>
  <c r="AF31" i="1"/>
  <c r="AG31" i="1" s="1"/>
  <c r="AF172" i="1"/>
  <c r="AG172" i="1" s="1"/>
  <c r="AF58" i="1"/>
  <c r="AG58" i="1" s="1"/>
  <c r="Z57" i="1"/>
  <c r="AF11" i="1"/>
  <c r="AG11" i="1" s="1"/>
  <c r="AH168" i="1"/>
  <c r="AF188" i="1"/>
  <c r="AG188" i="1" s="1"/>
  <c r="Y239" i="1"/>
  <c r="Y39" i="1"/>
  <c r="AG151" i="1"/>
  <c r="AF151" i="1"/>
  <c r="Z83" i="1"/>
  <c r="AF83" i="1"/>
  <c r="AG83" i="1" s="1"/>
  <c r="Y21" i="1"/>
  <c r="AG77" i="1"/>
  <c r="AF77" i="1"/>
  <c r="AF123" i="1"/>
  <c r="AG123" i="1" s="1"/>
  <c r="AH110" i="1"/>
  <c r="Y34" i="1"/>
  <c r="AF37" i="1"/>
  <c r="AG37" i="1" s="1"/>
  <c r="AF233" i="1"/>
  <c r="AG233" i="1" s="1"/>
  <c r="AF40" i="1"/>
  <c r="AG40" i="1" s="1"/>
  <c r="AF234" i="1"/>
  <c r="AG234" i="1" s="1"/>
  <c r="AF167" i="1"/>
  <c r="AG167" i="1" s="1"/>
  <c r="Z109" i="1"/>
  <c r="Z36" i="1"/>
  <c r="AH153" i="1"/>
  <c r="AH129" i="1"/>
  <c r="AH94" i="1"/>
  <c r="Y74" i="1"/>
  <c r="AF235" i="1"/>
  <c r="AG235" i="1" s="1"/>
  <c r="AH93" i="1"/>
  <c r="AD55" i="1"/>
  <c r="W55" i="1"/>
  <c r="AH25" i="1"/>
  <c r="Y108" i="1"/>
  <c r="AF30" i="1"/>
  <c r="AG30" i="1" s="1"/>
  <c r="Z206" i="1"/>
  <c r="AH84" i="1"/>
  <c r="Z48" i="1"/>
  <c r="AF117" i="1"/>
  <c r="AG117" i="1" s="1"/>
  <c r="AF38" i="1"/>
  <c r="AG38" i="1" s="1"/>
  <c r="AF47" i="1"/>
  <c r="AG47" i="1"/>
  <c r="Y149" i="1"/>
  <c r="AF50" i="1"/>
  <c r="AG50" i="1" s="1"/>
  <c r="AH52" i="1"/>
  <c r="AF163" i="1"/>
  <c r="AG163" i="1" s="1"/>
  <c r="Z182" i="1"/>
  <c r="Y103" i="1"/>
  <c r="AF84" i="1"/>
  <c r="AG84" i="1" s="1"/>
  <c r="AF124" i="1"/>
  <c r="AG124" i="1" s="1"/>
  <c r="AF187" i="1"/>
  <c r="AG187" i="1" s="1"/>
  <c r="AF59" i="1"/>
  <c r="AG59" i="1" s="1"/>
  <c r="Z201" i="1"/>
  <c r="AA195" i="1"/>
  <c r="Z195" i="1"/>
  <c r="Y195" i="1"/>
  <c r="AF14" i="1"/>
  <c r="AG14" i="1"/>
  <c r="Y231" i="1"/>
  <c r="AD156" i="1"/>
  <c r="W156" i="1"/>
  <c r="AF135" i="1"/>
  <c r="AG135" i="1" s="1"/>
  <c r="AF168" i="1"/>
  <c r="AG168" i="1" s="1"/>
  <c r="AF178" i="1"/>
  <c r="AG178" i="1"/>
  <c r="AF237" i="1"/>
  <c r="AG237" i="1" s="1"/>
  <c r="Y160" i="1"/>
  <c r="Y172" i="1"/>
  <c r="AF143" i="1"/>
  <c r="AG143" i="1" s="1"/>
  <c r="W177" i="1"/>
  <c r="AD177" i="1"/>
  <c r="AH103" i="1"/>
  <c r="AA65" i="1"/>
  <c r="Y65" i="1"/>
  <c r="Z65" i="1"/>
  <c r="Z239" i="1"/>
  <c r="Z39" i="1"/>
  <c r="AF91" i="1"/>
  <c r="AG91" i="1" s="1"/>
  <c r="AH187" i="1"/>
  <c r="AF97" i="1"/>
  <c r="AG97" i="1" s="1"/>
  <c r="Z21" i="1"/>
  <c r="Y227" i="1"/>
  <c r="AF48" i="1"/>
  <c r="AG48" i="1" s="1"/>
  <c r="AF68" i="1"/>
  <c r="AG68" i="1" s="1"/>
  <c r="AH210" i="1"/>
  <c r="AF105" i="1"/>
  <c r="AG105" i="1" s="1"/>
  <c r="Z105" i="1"/>
  <c r="AH35" i="1"/>
  <c r="Z99" i="1"/>
  <c r="AF88" i="1"/>
  <c r="AG88" i="1" s="1"/>
  <c r="AF238" i="1"/>
  <c r="AG238" i="1" s="1"/>
  <c r="AF129" i="1"/>
  <c r="AG129" i="1" s="1"/>
  <c r="W86" i="1"/>
  <c r="AD86" i="1"/>
  <c r="AD154" i="1"/>
  <c r="W154" i="1"/>
  <c r="Z100" i="1"/>
  <c r="AH208" i="1"/>
  <c r="AF26" i="1"/>
  <c r="AG26" i="1" s="1"/>
  <c r="AA211" i="1"/>
  <c r="Y211" i="1"/>
  <c r="Z211" i="1"/>
  <c r="Z74" i="1"/>
  <c r="Y206" i="1"/>
  <c r="AD190" i="1"/>
  <c r="W190" i="1"/>
  <c r="Y131" i="1"/>
  <c r="AF191" i="1"/>
  <c r="AG191" i="1" s="1"/>
  <c r="AH206" i="1"/>
  <c r="AH241" i="1"/>
  <c r="AH194" i="1"/>
  <c r="AH135" i="1"/>
  <c r="Y144" i="1"/>
  <c r="AH54" i="1"/>
  <c r="AF181" i="1"/>
  <c r="AG181" i="1" s="1"/>
  <c r="AF104" i="1"/>
  <c r="AG104" i="1" s="1"/>
  <c r="Z241" i="1"/>
  <c r="Z168" i="1"/>
  <c r="AF72" i="1"/>
  <c r="AG72" i="1"/>
  <c r="AF93" i="1"/>
  <c r="AG93" i="1" s="1"/>
  <c r="AF218" i="1"/>
  <c r="AG218" i="1" s="1"/>
  <c r="AF149" i="1"/>
  <c r="AG149" i="1" s="1"/>
  <c r="AE60" i="1"/>
  <c r="AH60" i="1"/>
  <c r="AA221" i="1"/>
  <c r="Z221" i="1"/>
  <c r="Y221" i="1"/>
  <c r="Y127" i="1"/>
  <c r="AH14" i="1"/>
  <c r="Y107" i="1"/>
  <c r="AH141" i="1"/>
  <c r="AH149" i="1"/>
  <c r="AH164" i="1"/>
  <c r="AF64" i="1"/>
  <c r="AG64" i="1" s="1"/>
  <c r="AE204" i="1"/>
  <c r="AH204" i="1"/>
  <c r="AF110" i="1"/>
  <c r="AG110" i="1" s="1"/>
  <c r="Z160" i="1"/>
  <c r="W18" i="1"/>
  <c r="AD18" i="1"/>
  <c r="AE65" i="1"/>
  <c r="AH65" i="1"/>
  <c r="AG75" i="1"/>
  <c r="AF75" i="1"/>
  <c r="AF150" i="1"/>
  <c r="AG150" i="1" s="1"/>
  <c r="AF229" i="1"/>
  <c r="AG229" i="1"/>
  <c r="AF36" i="1"/>
  <c r="AG36" i="1" s="1"/>
  <c r="AF118" i="1"/>
  <c r="AG118" i="1" s="1"/>
  <c r="Z227" i="1"/>
  <c r="AH64" i="1"/>
  <c r="AF102" i="1"/>
  <c r="AG102" i="1" s="1"/>
  <c r="AH143" i="1"/>
  <c r="AF210" i="1"/>
  <c r="AG210" i="1" s="1"/>
  <c r="AG201" i="1"/>
  <c r="AF201" i="1"/>
  <c r="AH13" i="1"/>
  <c r="AF108" i="1"/>
  <c r="AG108" i="1" s="1"/>
  <c r="Y105" i="1"/>
  <c r="AH118" i="1"/>
  <c r="Z35" i="1"/>
  <c r="AF89" i="1"/>
  <c r="AG89" i="1" s="1"/>
  <c r="AF192" i="1"/>
  <c r="AG192" i="1" s="1"/>
  <c r="Y99" i="1"/>
  <c r="AF153" i="1"/>
  <c r="AG153" i="1" s="1"/>
  <c r="AG231" i="1"/>
  <c r="AF231" i="1"/>
  <c r="AF39" i="1"/>
  <c r="AG39" i="1"/>
  <c r="AH34" i="1"/>
  <c r="AF194" i="1"/>
  <c r="AG194" i="1" s="1"/>
  <c r="Y100" i="1"/>
  <c r="AF227" i="1"/>
  <c r="AG227" i="1" s="1"/>
  <c r="Z151" i="1"/>
  <c r="Z40" i="1"/>
  <c r="AE211" i="1"/>
  <c r="AH211" i="1"/>
  <c r="AH144" i="1"/>
  <c r="Y121" i="1"/>
  <c r="AD209" i="1"/>
  <c r="W209" i="1"/>
  <c r="AF107" i="1"/>
  <c r="AG107" i="1" s="1"/>
  <c r="AF127" i="1"/>
  <c r="AG127" i="1" s="1"/>
  <c r="AH32" i="1"/>
  <c r="AH146" i="1"/>
  <c r="AH127" i="1"/>
  <c r="Y153" i="1"/>
  <c r="AH30" i="1"/>
  <c r="Z131" i="1"/>
  <c r="AH28" i="1"/>
  <c r="Y14" i="1"/>
  <c r="AH39" i="1"/>
  <c r="AD116" i="1"/>
  <c r="W116" i="1"/>
  <c r="Z144" i="1"/>
  <c r="AH175" i="1"/>
  <c r="Y241" i="1"/>
  <c r="Y168" i="1"/>
  <c r="AA51" i="1" l="1"/>
  <c r="Y51" i="1"/>
  <c r="Z51" i="1"/>
  <c r="AE51" i="1"/>
  <c r="AF51" i="1" s="1"/>
  <c r="AG51" i="1" s="1"/>
  <c r="AH51" i="1"/>
  <c r="AE20" i="1"/>
  <c r="AF20" i="1" s="1"/>
  <c r="AG20" i="1" s="1"/>
  <c r="AH20" i="1"/>
  <c r="AA134" i="1"/>
  <c r="Y134" i="1"/>
  <c r="Z134" i="1"/>
  <c r="AF152" i="1"/>
  <c r="AG152" i="1"/>
  <c r="Z133" i="1"/>
  <c r="Y133" i="1"/>
  <c r="AE134" i="1"/>
  <c r="AH134" i="1"/>
  <c r="AA213" i="1"/>
  <c r="Z213" i="1"/>
  <c r="Y213" i="1"/>
  <c r="AA130" i="1"/>
  <c r="Z130" i="1"/>
  <c r="Y130" i="1"/>
  <c r="AA98" i="1"/>
  <c r="Y98" i="1"/>
  <c r="Z98" i="1"/>
  <c r="AE205" i="1"/>
  <c r="AH205" i="1"/>
  <c r="AF202" i="1"/>
  <c r="AG202" i="1" s="1"/>
  <c r="AA205" i="1"/>
  <c r="Z205" i="1"/>
  <c r="Y205" i="1"/>
  <c r="AE98" i="1"/>
  <c r="AF98" i="1" s="1"/>
  <c r="AG98" i="1" s="1"/>
  <c r="AH98" i="1"/>
  <c r="AE130" i="1"/>
  <c r="AF130" i="1" s="1"/>
  <c r="AG130" i="1" s="1"/>
  <c r="AH130" i="1"/>
  <c r="AE147" i="1"/>
  <c r="AH147" i="1"/>
  <c r="AE213" i="1"/>
  <c r="AF213" i="1" s="1"/>
  <c r="AG213" i="1" s="1"/>
  <c r="AH213" i="1"/>
  <c r="AA147" i="1"/>
  <c r="Y147" i="1"/>
  <c r="Z147" i="1"/>
  <c r="AF73" i="1"/>
  <c r="AG73" i="1" s="1"/>
  <c r="AA90" i="1"/>
  <c r="Y90" i="1"/>
  <c r="Z90" i="1"/>
  <c r="AA53" i="1"/>
  <c r="Z53" i="1"/>
  <c r="Y53" i="1"/>
  <c r="AF66" i="1"/>
  <c r="AG66" i="1" s="1"/>
  <c r="AF204" i="1"/>
  <c r="AG204" i="1" s="1"/>
  <c r="AE190" i="1"/>
  <c r="AH190" i="1"/>
  <c r="AE55" i="1"/>
  <c r="AH55" i="1"/>
  <c r="AF221" i="1"/>
  <c r="AG221" i="1" s="1"/>
  <c r="AE90" i="1"/>
  <c r="AH90" i="1"/>
  <c r="AE53" i="1"/>
  <c r="AH53" i="1"/>
  <c r="AE61" i="1"/>
  <c r="AH61" i="1"/>
  <c r="AA190" i="1"/>
  <c r="Z190" i="1"/>
  <c r="Y190" i="1"/>
  <c r="AA55" i="1"/>
  <c r="Z55" i="1"/>
  <c r="Y55" i="1"/>
  <c r="AA156" i="1"/>
  <c r="Z156" i="1"/>
  <c r="Y156" i="1"/>
  <c r="AE18" i="1"/>
  <c r="AH18" i="1"/>
  <c r="AA154" i="1"/>
  <c r="Y154" i="1"/>
  <c r="Z154" i="1"/>
  <c r="AE156" i="1"/>
  <c r="AH156" i="1"/>
  <c r="AE126" i="1"/>
  <c r="AH126" i="1"/>
  <c r="AE116" i="1"/>
  <c r="AH116" i="1"/>
  <c r="AA18" i="1"/>
  <c r="Y18" i="1"/>
  <c r="Z18" i="1"/>
  <c r="AE154" i="1"/>
  <c r="AH154" i="1"/>
  <c r="AE177" i="1"/>
  <c r="AH177" i="1"/>
  <c r="AA126" i="1"/>
  <c r="Z126" i="1"/>
  <c r="Y126" i="1"/>
  <c r="AE81" i="1"/>
  <c r="AH81" i="1"/>
  <c r="AE139" i="1"/>
  <c r="AH139" i="1"/>
  <c r="AE86" i="1"/>
  <c r="AH86" i="1"/>
  <c r="AA177" i="1"/>
  <c r="Y177" i="1"/>
  <c r="Z177" i="1"/>
  <c r="AA242" i="1"/>
  <c r="Z242" i="1"/>
  <c r="Y242" i="1"/>
  <c r="AA81" i="1"/>
  <c r="Z81" i="1"/>
  <c r="Y81" i="1"/>
  <c r="AF85" i="1"/>
  <c r="AG85" i="1" s="1"/>
  <c r="AA139" i="1"/>
  <c r="Y139" i="1"/>
  <c r="Z139" i="1"/>
  <c r="AA174" i="1"/>
  <c r="Z174" i="1"/>
  <c r="Y174" i="1"/>
  <c r="AF65" i="1"/>
  <c r="AG65" i="1" s="1"/>
  <c r="AA61" i="1"/>
  <c r="Z61" i="1"/>
  <c r="Y61" i="1"/>
  <c r="AF60" i="1"/>
  <c r="AG60" i="1" s="1"/>
  <c r="AA86" i="1"/>
  <c r="Y86" i="1"/>
  <c r="Z86" i="1"/>
  <c r="AE242" i="1"/>
  <c r="AH242" i="1"/>
  <c r="AF195" i="1"/>
  <c r="AG195" i="1" s="1"/>
  <c r="AE209" i="1"/>
  <c r="AH209" i="1"/>
  <c r="AF211" i="1"/>
  <c r="AG211" i="1" s="1"/>
  <c r="AA116" i="1"/>
  <c r="Y116" i="1"/>
  <c r="Z116" i="1"/>
  <c r="AA209" i="1"/>
  <c r="Y209" i="1"/>
  <c r="Z209" i="1"/>
  <c r="AE174" i="1"/>
  <c r="AH174" i="1"/>
  <c r="AF43" i="1"/>
  <c r="AG43" i="1" s="1"/>
  <c r="AG134" i="1" l="1"/>
  <c r="AF134" i="1"/>
  <c r="AF147" i="1"/>
  <c r="AG147" i="1" s="1"/>
  <c r="AF205" i="1"/>
  <c r="AG205" i="1" s="1"/>
  <c r="AF81" i="1"/>
  <c r="AG81" i="1" s="1"/>
  <c r="AF156" i="1"/>
  <c r="AG156" i="1" s="1"/>
  <c r="AF61" i="1"/>
  <c r="AG61" i="1" s="1"/>
  <c r="AF55" i="1"/>
  <c r="AG55" i="1" s="1"/>
  <c r="AF53" i="1"/>
  <c r="AG53" i="1" s="1"/>
  <c r="AF190" i="1"/>
  <c r="AG190" i="1" s="1"/>
  <c r="AF209" i="1"/>
  <c r="AG209" i="1" s="1"/>
  <c r="AF86" i="1"/>
  <c r="AG86" i="1" s="1"/>
  <c r="AF116" i="1"/>
  <c r="AG116" i="1" s="1"/>
  <c r="AF90" i="1"/>
  <c r="AG90" i="1" s="1"/>
  <c r="AF174" i="1"/>
  <c r="AG174" i="1" s="1"/>
  <c r="AF177" i="1"/>
  <c r="AG177" i="1" s="1"/>
  <c r="AF18" i="1"/>
  <c r="AG18" i="1" s="1"/>
  <c r="AF242" i="1"/>
  <c r="AG242" i="1" s="1"/>
  <c r="AF154" i="1"/>
  <c r="AG154" i="1" s="1"/>
  <c r="AF139" i="1"/>
  <c r="AG139" i="1" s="1"/>
  <c r="AF126" i="1"/>
  <c r="AG126" i="1" s="1"/>
</calcChain>
</file>

<file path=xl/sharedStrings.xml><?xml version="1.0" encoding="utf-8"?>
<sst xmlns="http://schemas.openxmlformats.org/spreadsheetml/2006/main" count="60" uniqueCount="41">
  <si>
    <t>Latitude (+ to N)</t>
  </si>
  <si>
    <t>Date</t>
  </si>
  <si>
    <t>Julian Day</t>
  </si>
  <si>
    <t>Julian Century</t>
  </si>
  <si>
    <t>Eccent Earth Orbit</t>
  </si>
  <si>
    <t>Sun Eq of Ctr</t>
  </si>
  <si>
    <t>Sun Declin (deg)</t>
  </si>
  <si>
    <t>var y</t>
  </si>
  <si>
    <t>Longitude (+ to E)</t>
  </si>
  <si>
    <t>Time Zone (+ to E)</t>
  </si>
  <si>
    <t>NOAA Solar Calculations - Change any of the highlighted cells to get solar position data for that location and date.</t>
  </si>
  <si>
    <t>Sun Rt Ascen (deg)</t>
  </si>
  <si>
    <t>[°]</t>
  </si>
  <si>
    <t>Geom Mean Long Sun</t>
  </si>
  <si>
    <t>Geom Mean Anom Sun</t>
  </si>
  <si>
    <t>Sun True Long</t>
  </si>
  <si>
    <t>Sun True Anom</t>
  </si>
  <si>
    <t>[Aus]</t>
  </si>
  <si>
    <t>Sun Rad Vector</t>
  </si>
  <si>
    <t>Sun App Long</t>
  </si>
  <si>
    <t>Mean Obliq Ecliptic</t>
  </si>
  <si>
    <t>Obliq Corr</t>
  </si>
  <si>
    <t>[minutes]</t>
  </si>
  <si>
    <t>Eq of Time</t>
  </si>
  <si>
    <t>HA Sunrise</t>
  </si>
  <si>
    <t>[LST]</t>
  </si>
  <si>
    <t>Solar Noon</t>
  </si>
  <si>
    <t>Sunrise Time</t>
  </si>
  <si>
    <t>Sunset Time</t>
  </si>
  <si>
    <t>Sunlight Duration</t>
  </si>
  <si>
    <t>True Solar Time</t>
  </si>
  <si>
    <t>[°] cw from N</t>
  </si>
  <si>
    <t>Solar Azimuth Angle</t>
  </si>
  <si>
    <t>Solar Elevation corrected for atm refraction</t>
  </si>
  <si>
    <t>Approx Atmospheric Refraction</t>
  </si>
  <si>
    <t>Solar Elevation Angle</t>
  </si>
  <si>
    <t>Solar Zenith Angle</t>
  </si>
  <si>
    <t>Hour Angle</t>
  </si>
  <si>
    <t xml:space="preserve">Time </t>
  </si>
  <si>
    <t>[past local midnight]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</si>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</sst>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NumberFormat="1"/>
    <xf numFmtId="165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0" fontId="0" fillId="2" borderId="0" xfId="0" applyNumberFormat="1" applyFill="1"/>
    <xf numFmtId="0" fontId="0" fillId="0" borderId="0" xfId="0" applyAlignment="1"/>
    <xf numFmtId="0" fontId="1" fillId="0" borderId="0" xfId="0" applyFont="1" applyFill="1" applyAlignment="1">
      <alignment vertical="top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Solar Azimuth vs. Elevation Angle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Calculations!$AH$2</c:f>
              <c:strCache>
                <c:ptCount val="1"/>
                <c:pt idx="0">
                  <c:v>Solar Azimuth Angle</c:v>
                </c:pt>
              </c:strCache>
            </c:strRef>
          </c:tx>
          <c:marker>
            <c:symbol val="none"/>
          </c:marker>
          <c:xVal>
            <c:numRef>
              <c:f>Calculations!$AG$4:$AG$243</c:f>
              <c:numCache>
                <c:formatCode>General</c:formatCode>
                <c:ptCount val="240"/>
                <c:pt idx="0">
                  <c:v>-17.007691313770881</c:v>
                </c:pt>
                <c:pt idx="1">
                  <c:v>-17.291801923340877</c:v>
                </c:pt>
                <c:pt idx="2">
                  <c:v>-17.552013823833725</c:v>
                </c:pt>
                <c:pt idx="3">
                  <c:v>-17.788054143917289</c:v>
                </c:pt>
                <c:pt idx="4">
                  <c:v>-17.999671905972058</c:v>
                </c:pt>
                <c:pt idx="5">
                  <c:v>-18.18663926949252</c:v>
                </c:pt>
                <c:pt idx="6">
                  <c:v>-18.348752678694186</c:v>
                </c:pt>
                <c:pt idx="7">
                  <c:v>-18.485833904334903</c:v>
                </c:pt>
                <c:pt idx="8">
                  <c:v>-18.597730968236199</c:v>
                </c:pt>
                <c:pt idx="9">
                  <c:v>-18.6843189416924</c:v>
                </c:pt>
                <c:pt idx="10">
                  <c:v>-18.745500608066923</c:v>
                </c:pt>
                <c:pt idx="11">
                  <c:v>-18.781206983060002</c:v>
                </c:pt>
                <c:pt idx="12">
                  <c:v>-18.791397685731518</c:v>
                </c:pt>
                <c:pt idx="13">
                  <c:v>-18.776061156867005</c:v>
                </c:pt>
                <c:pt idx="14">
                  <c:v>-18.735214721208379</c:v>
                </c:pt>
                <c:pt idx="15">
                  <c:v>-18.668904493675782</c:v>
                </c:pt>
                <c:pt idx="16">
                  <c:v>-18.577205129996742</c:v>
                </c:pt>
                <c:pt idx="17">
                  <c:v>-18.460219424961991</c:v>
                </c:pt>
                <c:pt idx="18">
                  <c:v>-18.318077763232836</c:v>
                </c:pt>
                <c:pt idx="19">
                  <c:v>-18.150937428347422</c:v>
                </c:pt>
                <c:pt idx="20">
                  <c:v>-17.958981778458284</c:v>
                </c:pt>
                <c:pt idx="21">
                  <c:v>-17.742419296965966</c:v>
                </c:pt>
                <c:pt idx="22">
                  <c:v>-17.501482528795027</c:v>
                </c:pt>
                <c:pt idx="23">
                  <c:v>-17.23642691218895</c:v>
                </c:pt>
                <c:pt idx="24">
                  <c:v>-16.947529517809134</c:v>
                </c:pt>
                <c:pt idx="25">
                  <c:v>-16.635087705437428</c:v>
                </c:pt>
                <c:pt idx="26">
                  <c:v>-16.299417709670323</c:v>
                </c:pt>
                <c:pt idx="27">
                  <c:v>-15.940853163714495</c:v>
                </c:pt>
                <c:pt idx="28">
                  <c:v>-15.559743570432028</c:v>
                </c:pt>
                <c:pt idx="29">
                  <c:v>-15.156452726395209</c:v>
                </c:pt>
                <c:pt idx="30">
                  <c:v>-14.731357103207976</c:v>
                </c:pt>
                <c:pt idx="31">
                  <c:v>-14.284844185281193</c:v>
                </c:pt>
                <c:pt idx="32">
                  <c:v>-13.817310758568782</c:v>
                </c:pt>
                <c:pt idx="33">
                  <c:v>-13.32916113716607</c:v>
                </c:pt>
                <c:pt idx="34">
                  <c:v>-12.820805303243107</c:v>
                </c:pt>
                <c:pt idx="35">
                  <c:v>-12.292656921076148</c:v>
                </c:pt>
                <c:pt idx="36">
                  <c:v>-11.745131161250274</c:v>
                </c:pt>
                <c:pt idx="37">
                  <c:v>-11.178642236002506</c:v>
                </c:pt>
                <c:pt idx="38">
                  <c:v>-10.593600488224954</c:v>
                </c:pt>
                <c:pt idx="39">
                  <c:v>-9.9904087841002198</c:v>
                </c:pt>
                <c:pt idx="40">
                  <c:v>-9.3694578004680178</c:v>
                </c:pt>
                <c:pt idx="41">
                  <c:v>-8.7311195232419738</c:v>
                </c:pt>
                <c:pt idx="42">
                  <c:v>-8.0757377709023199</c:v>
                </c:pt>
                <c:pt idx="43">
                  <c:v>-7.4036136047954981</c:v>
                </c:pt>
                <c:pt idx="44">
                  <c:v>-6.7149815778058244</c:v>
                </c:pt>
                <c:pt idx="45">
                  <c:v>-6.0099687083656912</c:v>
                </c:pt>
                <c:pt idx="46">
                  <c:v>-5.2885187489327556</c:v>
                </c:pt>
                <c:pt idx="47">
                  <c:v>-4.5502409473932497</c:v>
                </c:pt>
                <c:pt idx="48">
                  <c:v>-3.7940767747646245</c:v>
                </c:pt>
                <c:pt idx="49">
                  <c:v>-3.0174632248455122</c:v>
                </c:pt>
                <c:pt idx="50">
                  <c:v>-2.2138044696677421</c:v>
                </c:pt>
                <c:pt idx="51">
                  <c:v>-1.3622289962498648</c:v>
                </c:pt>
                <c:pt idx="52">
                  <c:v>-0.35373877373194867</c:v>
                </c:pt>
                <c:pt idx="53">
                  <c:v>0.50547368816886262</c:v>
                </c:pt>
                <c:pt idx="54">
                  <c:v>1.2236085500097402</c:v>
                </c:pt>
                <c:pt idx="55">
                  <c:v>1.9796587152056548</c:v>
                </c:pt>
                <c:pt idx="56">
                  <c:v>2.7655122239866876</c:v>
                </c:pt>
                <c:pt idx="57">
                  <c:v>3.5747299414225018</c:v>
                </c:pt>
                <c:pt idx="58">
                  <c:v>4.4028536796397253</c:v>
                </c:pt>
                <c:pt idx="59">
                  <c:v>5.2481849215105978</c:v>
                </c:pt>
                <c:pt idx="60">
                  <c:v>6.1077407290926784</c:v>
                </c:pt>
                <c:pt idx="61">
                  <c:v>6.9795635029592553</c:v>
                </c:pt>
                <c:pt idx="62">
                  <c:v>7.8625407686962037</c:v>
                </c:pt>
                <c:pt idx="63">
                  <c:v>8.7557583465760445</c:v>
                </c:pt>
                <c:pt idx="64">
                  <c:v>9.658442842806938</c:v>
                </c:pt>
                <c:pt idx="65">
                  <c:v>10.569928602969091</c:v>
                </c:pt>
                <c:pt idx="66">
                  <c:v>11.48963198275869</c:v>
                </c:pt>
                <c:pt idx="67">
                  <c:v>12.417031390610008</c:v>
                </c:pt>
                <c:pt idx="68">
                  <c:v>13.351652230482191</c:v>
                </c:pt>
                <c:pt idx="69">
                  <c:v>14.293055691006481</c:v>
                </c:pt>
                <c:pt idx="70">
                  <c:v>15.240830402480498</c:v>
                </c:pt>
                <c:pt idx="71">
                  <c:v>16.194586177289988</c:v>
                </c:pt>
                <c:pt idx="72">
                  <c:v>17.153949247435225</c:v>
                </c:pt>
                <c:pt idx="73">
                  <c:v>18.11855857412905</c:v>
                </c:pt>
                <c:pt idx="74">
                  <c:v>19.08806292552541</c:v>
                </c:pt>
                <c:pt idx="75">
                  <c:v>20.062118505263104</c:v>
                </c:pt>
                <c:pt idx="76">
                  <c:v>21.040386976067968</c:v>
                </c:pt>
                <c:pt idx="77">
                  <c:v>22.022533765580189</c:v>
                </c:pt>
                <c:pt idx="78">
                  <c:v>23.008226571769566</c:v>
                </c:pt>
                <c:pt idx="79">
                  <c:v>23.997134006618367</c:v>
                </c:pt>
                <c:pt idx="80">
                  <c:v>24.988924331532523</c:v>
                </c:pt>
                <c:pt idx="81">
                  <c:v>25.983264248687512</c:v>
                </c:pt>
                <c:pt idx="82">
                  <c:v>26.9798177198047</c:v>
                </c:pt>
                <c:pt idx="83">
                  <c:v>27.978244789282293</c:v>
                </c:pt>
                <c:pt idx="84">
                  <c:v>28.978200392123487</c:v>
                </c:pt>
                <c:pt idx="85">
                  <c:v>29.979333129773483</c:v>
                </c:pt>
                <c:pt idx="86">
                  <c:v>30.981283998500107</c:v>
                </c:pt>
                <c:pt idx="87">
                  <c:v>31.983685056119196</c:v>
                </c:pt>
                <c:pt idx="88">
                  <c:v>32.986158013273673</c:v>
                </c:pt>
                <c:pt idx="89">
                  <c:v>33.988312735778933</c:v>
                </c:pt>
                <c:pt idx="90">
                  <c:v>34.989745644297692</c:v>
                </c:pt>
                <c:pt idx="91">
                  <c:v>35.990037997384761</c:v>
                </c:pt>
                <c:pt idx="92">
                  <c:v>36.988754043360792</c:v>
                </c:pt>
                <c:pt idx="93">
                  <c:v>37.98543902584867</c:v>
                </c:pt>
                <c:pt idx="94">
                  <c:v>38.979617027193299</c:v>
                </c:pt>
                <c:pt idx="95">
                  <c:v>39.970788633158314</c:v>
                </c:pt>
                <c:pt idx="96">
                  <c:v>40.958428401794471</c:v>
                </c:pt>
                <c:pt idx="97">
                  <c:v>41.941982118712993</c:v>
                </c:pt>
                <c:pt idx="98">
                  <c:v>42.920863820890744</c:v>
                </c:pt>
                <c:pt idx="99">
                  <c:v>43.894452571074702</c:v>
                </c:pt>
                <c:pt idx="100">
                  <c:v>44.862088965680194</c:v>
                </c:pt>
                <c:pt idx="101">
                  <c:v>45.82307136031001</c:v>
                </c:pt>
                <c:pt idx="102">
                  <c:v>46.776651799669636</c:v>
                </c:pt>
                <c:pt idx="103">
                  <c:v>47.722031642297289</c:v>
                </c:pt>
                <c:pt idx="104">
                  <c:v>48.658356876422189</c:v>
                </c:pt>
                <c:pt idx="105">
                  <c:v>49.584713131077741</c:v>
                </c:pt>
                <c:pt idx="106">
                  <c:v>50.500120397873218</c:v>
                </c:pt>
                <c:pt idx="107">
                  <c:v>51.403527493559928</c:v>
                </c:pt>
                <c:pt idx="108">
                  <c:v>52.29380631306632</c:v>
                </c:pt>
                <c:pt idx="109">
                  <c:v>53.169745948139997</c:v>
                </c:pt>
                <c:pt idx="110">
                  <c:v>54.030046778519782</c:v>
                </c:pt>
                <c:pt idx="111">
                  <c:v>54.873314682886985</c:v>
                </c:pt>
                <c:pt idx="112">
                  <c:v>55.698055565302035</c:v>
                </c:pt>
                <c:pt idx="113">
                  <c:v>56.502670451595513</c:v>
                </c:pt>
                <c:pt idx="114">
                  <c:v>57.285451477637814</c:v>
                </c:pt>
                <c:pt idx="115">
                  <c:v>58.044579168373396</c:v>
                </c:pt>
                <c:pt idx="116">
                  <c:v>58.778121488541323</c:v>
                </c:pt>
                <c:pt idx="117">
                  <c:v>59.484035230528093</c:v>
                </c:pt>
                <c:pt idx="118">
                  <c:v>60.160170382054304</c:v>
                </c:pt>
                <c:pt idx="119">
                  <c:v>60.804278177789229</c:v>
                </c:pt>
                <c:pt idx="120">
                  <c:v>61.414023567102795</c:v>
                </c:pt>
                <c:pt idx="121">
                  <c:v>61.987002809101796</c:v>
                </c:pt>
                <c:pt idx="122">
                  <c:v>62.520766812467073</c:v>
                </c:pt>
                <c:pt idx="123">
                  <c:v>63.012850651572663</c:v>
                </c:pt>
                <c:pt idx="124">
                  <c:v>63.460809395084645</c:v>
                </c:pt>
                <c:pt idx="125">
                  <c:v>63.862259969269751</c:v>
                </c:pt>
                <c:pt idx="126">
                  <c:v>64.214928257882491</c:v>
                </c:pt>
                <c:pt idx="127">
                  <c:v>64.516700041401378</c:v>
                </c:pt>
                <c:pt idx="128">
                  <c:v>64.765673762666609</c:v>
                </c:pt>
                <c:pt idx="129">
                  <c:v>64.960212551023758</c:v>
                </c:pt>
                <c:pt idx="130">
                  <c:v>65.098992544703592</c:v>
                </c:pt>
                <c:pt idx="131">
                  <c:v>65.181044410830609</c:v>
                </c:pt>
                <c:pt idx="132">
                  <c:v>65.2057851494733</c:v>
                </c:pt>
                <c:pt idx="133">
                  <c:v>65.173037800004622</c:v>
                </c:pt>
                <c:pt idx="134">
                  <c:v>65.083037512882299</c:v>
                </c:pt>
                <c:pt idx="135">
                  <c:v>64.936423502835169</c:v>
                </c:pt>
                <c:pt idx="136">
                  <c:v>64.734217523398115</c:v>
                </c:pt>
                <c:pt idx="137">
                  <c:v>64.477790534502191</c:v>
                </c:pt>
                <c:pt idx="138">
                  <c:v>64.168820039140229</c:v>
                </c:pt>
                <c:pt idx="139">
                  <c:v>63.809241051412528</c:v>
                </c:pt>
                <c:pt idx="140">
                  <c:v>63.401193793866788</c:v>
                </c:pt>
                <c:pt idx="141">
                  <c:v>62.946971044083419</c:v>
                </c:pt>
                <c:pt idx="142">
                  <c:v>62.448967626311138</c:v>
                </c:pt>
                <c:pt idx="143">
                  <c:v>61.909633977664271</c:v>
                </c:pt>
                <c:pt idx="144">
                  <c:v>61.331435097666358</c:v>
                </c:pt>
                <c:pt idx="145">
                  <c:v>60.716815601847912</c:v>
                </c:pt>
                <c:pt idx="146">
                  <c:v>60.068171090540886</c:v>
                </c:pt>
                <c:pt idx="147">
                  <c:v>59.387825649385519</c:v>
                </c:pt>
                <c:pt idx="148">
                  <c:v>58.678015016317708</c:v>
                </c:pt>
                <c:pt idx="149">
                  <c:v>57.940874780185624</c:v>
                </c:pt>
                <c:pt idx="150">
                  <c:v>57.178432892171955</c:v>
                </c:pt>
                <c:pt idx="151">
                  <c:v>56.392605759727381</c:v>
                </c:pt>
                <c:pt idx="152">
                  <c:v>55.585197225876854</c:v>
                </c:pt>
                <c:pt idx="153">
                  <c:v>54.757899800725042</c:v>
                </c:pt>
                <c:pt idx="154">
                  <c:v>53.912297592483029</c:v>
                </c:pt>
                <c:pt idx="155">
                  <c:v>53.049870467580298</c:v>
                </c:pt>
                <c:pt idx="156">
                  <c:v>52.171999053511591</c:v>
                </c:pt>
                <c:pt idx="157">
                  <c:v>51.279970271261277</c:v>
                </c:pt>
                <c:pt idx="158">
                  <c:v>50.374983152938519</c:v>
                </c:pt>
                <c:pt idx="159">
                  <c:v>49.458154755055126</c:v>
                </c:pt>
                <c:pt idx="160">
                  <c:v>48.530526027612233</c:v>
                </c:pt>
                <c:pt idx="161">
                  <c:v>47.593067535781806</c:v>
                </c:pt>
                <c:pt idx="162">
                  <c:v>46.646684964209754</c:v>
                </c:pt>
                <c:pt idx="163">
                  <c:v>45.692224356194764</c:v>
                </c:pt>
                <c:pt idx="164">
                  <c:v>44.730477061018554</c:v>
                </c:pt>
                <c:pt idx="165">
                  <c:v>43.762184374835329</c:v>
                </c:pt>
                <c:pt idx="166">
                  <c:v>42.788041873029478</c:v>
                </c:pt>
                <c:pt idx="167">
                  <c:v>41.808703438429269</c:v>
                </c:pt>
                <c:pt idx="168">
                  <c:v>40.824784995160222</c:v>
                </c:pt>
                <c:pt idx="169">
                  <c:v>39.836867962726267</c:v>
                </c:pt>
                <c:pt idx="170">
                  <c:v>38.845502445309336</c:v>
                </c:pt>
                <c:pt idx="171">
                  <c:v>37.851210174694494</c:v>
                </c:pt>
                <c:pt idx="172">
                  <c:v>36.854487223631011</c:v>
                </c:pt>
                <c:pt idx="173">
                  <c:v>35.855806508643823</c:v>
                </c:pt>
                <c:pt idx="174">
                  <c:v>34.855620098843922</c:v>
                </c:pt>
                <c:pt idx="175">
                  <c:v>33.854361348909265</c:v>
                </c:pt>
                <c:pt idx="176">
                  <c:v>32.852446871591788</c:v>
                </c:pt>
                <c:pt idx="177">
                  <c:v>31.850278366555941</c:v>
                </c:pt>
                <c:pt idx="178">
                  <c:v>30.848244319517207</c:v>
                </c:pt>
                <c:pt idx="179">
                  <c:v>29.846721587183836</c:v>
                </c:pt>
                <c:pt idx="180">
                  <c:v>28.846076880898828</c:v>
                </c:pt>
                <c:pt idx="181">
                  <c:v>27.846668163441844</c:v>
                </c:pt>
                <c:pt idx="182">
                  <c:v>26.848845972191047</c:v>
                </c:pt>
                <c:pt idx="183">
                  <c:v>25.852954682048537</c:v>
                </c:pt>
                <c:pt idx="184">
                  <c:v>24.859333723307049</c:v>
                </c:pt>
                <c:pt idx="185">
                  <c:v>23.86831876884051</c:v>
                </c:pt>
                <c:pt idx="186">
                  <c:v>22.880242908876678</c:v>
                </c:pt>
                <c:pt idx="187">
                  <c:v>21.895437832086689</c:v>
                </c:pt>
                <c:pt idx="188">
                  <c:v>20.914235037711602</c:v>
                </c:pt>
                <c:pt idx="189">
                  <c:v>19.93696710676344</c:v>
                </c:pt>
                <c:pt idx="190">
                  <c:v>18.963969070258226</c:v>
                </c:pt>
                <c:pt idx="191">
                  <c:v>17.995579921255715</c:v>
                </c:pt>
                <c:pt idx="192">
                  <c:v>17.032144335171751</c:v>
                </c:pt>
                <c:pt idx="193">
                  <c:v>16.074014682720481</c:v>
                </c:pt>
                <c:pt idx="194">
                  <c:v>15.121553453366632</c:v>
                </c:pt>
                <c:pt idx="195">
                  <c:v>14.175136249787453</c:v>
                </c:pt>
                <c:pt idx="196">
                  <c:v>13.235155579409222</c:v>
                </c:pt>
                <c:pt idx="197">
                  <c:v>12.302025757922236</c:v>
                </c:pt>
                <c:pt idx="198">
                  <c:v>11.376189364376893</c:v>
                </c:pt>
                <c:pt idx="199">
                  <c:v>10.458125854029827</c:v>
                </c:pt>
                <c:pt idx="200">
                  <c:v>9.5483631321164868</c:v>
                </c:pt>
                <c:pt idx="201">
                  <c:v>8.6474930797407374</c:v>
                </c:pt>
                <c:pt idx="202">
                  <c:v>7.7561920675030338</c:v>
                </c:pt>
                <c:pt idx="203">
                  <c:v>6.8752472935964031</c:v>
                </c:pt>
                <c:pt idx="204">
                  <c:v>6.0055909129817655</c:v>
                </c:pt>
                <c:pt idx="205">
                  <c:v>5.1478924381984772</c:v>
                </c:pt>
                <c:pt idx="206">
                  <c:v>4.3057782887282121</c:v>
                </c:pt>
                <c:pt idx="207">
                  <c:v>3.4805266533772659</c:v>
                </c:pt>
                <c:pt idx="208">
                  <c:v>2.6745828439441448</c:v>
                </c:pt>
                <c:pt idx="209">
                  <c:v>1.8926319616608196</c:v>
                </c:pt>
                <c:pt idx="210">
                  <c:v>1.1412947054252414</c:v>
                </c:pt>
                <c:pt idx="211">
                  <c:v>0.42881940337587815</c:v>
                </c:pt>
                <c:pt idx="212">
                  <c:v>-0.48389322663935919</c:v>
                </c:pt>
                <c:pt idx="213">
                  <c:v>-1.4579210161838592</c:v>
                </c:pt>
                <c:pt idx="214">
                  <c:v>-2.3010084239697601</c:v>
                </c:pt>
                <c:pt idx="215">
                  <c:v>-3.100020220285419</c:v>
                </c:pt>
                <c:pt idx="216">
                  <c:v>-3.8730533340642137</c:v>
                </c:pt>
                <c:pt idx="217">
                  <c:v>-4.626014870541713</c:v>
                </c:pt>
                <c:pt idx="218">
                  <c:v>-5.3612311738656651</c:v>
                </c:pt>
                <c:pt idx="219">
                  <c:v>-6.0796617500236687</c:v>
                </c:pt>
                <c:pt idx="220">
                  <c:v>-6.7816500122808945</c:v>
                </c:pt>
                <c:pt idx="221">
                  <c:v>-7.4672273130882072</c:v>
                </c:pt>
                <c:pt idx="222">
                  <c:v>-8.1362526051628876</c:v>
                </c:pt>
                <c:pt idx="223">
                  <c:v>-8.7884830455315761</c:v>
                </c:pt>
                <c:pt idx="224">
                  <c:v>-9.4236125455465967</c:v>
                </c:pt>
                <c:pt idx="225">
                  <c:v>-10.04129424266106</c:v>
                </c:pt>
                <c:pt idx="226">
                  <c:v>-10.641154391587049</c:v>
                </c:pt>
                <c:pt idx="227">
                  <c:v>-11.222801442086945</c:v>
                </c:pt>
                <c:pt idx="228">
                  <c:v>-11.785832305353308</c:v>
                </c:pt>
                <c:pt idx="229">
                  <c:v>-12.329836923005994</c:v>
                </c:pt>
                <c:pt idx="230">
                  <c:v>-12.854401785683875</c:v>
                </c:pt>
                <c:pt idx="231">
                  <c:v>-13.3591127870693</c:v>
                </c:pt>
                <c:pt idx="232">
                  <c:v>-13.843557652321294</c:v>
                </c:pt>
                <c:pt idx="233">
                  <c:v>-14.307328089213705</c:v>
                </c:pt>
                <c:pt idx="234">
                  <c:v>-14.750021757798926</c:v>
                </c:pt>
                <c:pt idx="235">
                  <c:v>-15.171244117878919</c:v>
                </c:pt>
                <c:pt idx="236">
                  <c:v>-15.570610193038796</c:v>
                </c:pt>
                <c:pt idx="237">
                  <c:v>-15.947746272938486</c:v>
                </c:pt>
                <c:pt idx="238">
                  <c:v>-16.302291567151492</c:v>
                </c:pt>
                <c:pt idx="239">
                  <c:v>-16.633899814610661</c:v>
                </c:pt>
              </c:numCache>
            </c:numRef>
          </c:xVal>
          <c:yVal>
            <c:numRef>
              <c:f>Calculations!$AH$4:$AH$243</c:f>
              <c:numCache>
                <c:formatCode>General</c:formatCode>
                <c:ptCount val="240"/>
                <c:pt idx="0">
                  <c:v>342.84991854673592</c:v>
                </c:pt>
                <c:pt idx="1">
                  <c:v>344.26205291302244</c:v>
                </c:pt>
                <c:pt idx="2">
                  <c:v>345.68130406114346</c:v>
                </c:pt>
                <c:pt idx="3">
                  <c:v>347.10712706834505</c:v>
                </c:pt>
                <c:pt idx="4">
                  <c:v>348.53894756306755</c:v>
                </c:pt>
                <c:pt idx="5">
                  <c:v>349.97616383011643</c:v>
                </c:pt>
                <c:pt idx="6">
                  <c:v>351.41814916811308</c:v>
                </c:pt>
                <c:pt idx="7">
                  <c:v>352.86425448479133</c:v>
                </c:pt>
                <c:pt idx="8">
                  <c:v>354.31381111026599</c:v>
                </c:pt>
                <c:pt idx="9">
                  <c:v>355.76613380562765</c:v>
                </c:pt>
                <c:pt idx="10">
                  <c:v>357.22052393923911</c:v>
                </c:pt>
                <c:pt idx="11">
                  <c:v>358.67627280118563</c:v>
                </c:pt>
                <c:pt idx="12">
                  <c:v>0.1326650222358694</c:v>
                </c:pt>
                <c:pt idx="13">
                  <c:v>1.5889820630268332</c:v>
                </c:pt>
                <c:pt idx="14">
                  <c:v>3.0445057361703221</c:v>
                </c:pt>
                <c:pt idx="15">
                  <c:v>4.4985217250915639</c:v>
                </c:pt>
                <c:pt idx="16">
                  <c:v>5.9503230617410736</c:v>
                </c:pt>
                <c:pt idx="17">
                  <c:v>7.3992135273165331</c:v>
                </c:pt>
                <c:pt idx="18">
                  <c:v>8.8445109415461047</c:v>
                </c:pt>
                <c:pt idx="19">
                  <c:v>10.285550307453605</c:v>
                </c:pt>
                <c:pt idx="20">
                  <c:v>11.721686782799168</c:v>
                </c:pt>
                <c:pt idx="21">
                  <c:v>13.152298451093088</c:v>
                </c:pt>
                <c:pt idx="22">
                  <c:v>14.576788870541804</c:v>
                </c:pt>
                <c:pt idx="23">
                  <c:v>15.994589381641447</c:v>
                </c:pt>
                <c:pt idx="24">
                  <c:v>17.405161160130717</c:v>
                </c:pt>
                <c:pt idx="25">
                  <c:v>18.807997004597325</c:v>
                </c:pt>
                <c:pt idx="26">
                  <c:v>20.202622854121387</c:v>
                </c:pt>
                <c:pt idx="27">
                  <c:v>21.58859903370012</c:v>
                </c:pt>
                <c:pt idx="28">
                  <c:v>22.96552123097166</c:v>
                </c:pt>
                <c:pt idx="29">
                  <c:v>24.333021209542665</c:v>
                </c:pt>
                <c:pt idx="30">
                  <c:v>25.690767269347589</c:v>
                </c:pt>
                <c:pt idx="31">
                  <c:v>27.038464465672178</c:v>
                </c:pt>
                <c:pt idx="32">
                  <c:v>28.375854601933042</c:v>
                </c:pt>
                <c:pt idx="33">
                  <c:v>29.702716013298243</c:v>
                </c:pt>
                <c:pt idx="34">
                  <c:v>31.018863158655449</c:v>
                </c:pt>
                <c:pt idx="35">
                  <c:v>32.324146041251538</c:v>
                </c:pt>
                <c:pt idx="36">
                  <c:v>33.61844947700763</c:v>
                </c:pt>
                <c:pt idx="37">
                  <c:v>34.901692231800666</c:v>
                </c:pt>
                <c:pt idx="38">
                  <c:v>36.17382604689135</c:v>
                </c:pt>
                <c:pt idx="39">
                  <c:v>37.434834573333944</c:v>
                </c:pt>
                <c:pt idx="40">
                  <c:v>38.684732233501393</c:v>
                </c:pt>
                <c:pt idx="41">
                  <c:v>39.92356302906461</c:v>
                </c:pt>
                <c:pt idx="42">
                  <c:v>41.151399311657258</c:v>
                </c:pt>
                <c:pt idx="43">
                  <c:v>42.368340533384924</c:v>
                </c:pt>
                <c:pt idx="44">
                  <c:v>43.5745119909962</c:v>
                </c:pt>
                <c:pt idx="45">
                  <c:v>44.770063578315217</c:v>
                </c:pt>
                <c:pt idx="46">
                  <c:v>45.955168558367461</c:v>
                </c:pt>
                <c:pt idx="47">
                  <c:v>47.130022366497883</c:v>
                </c:pt>
                <c:pt idx="48">
                  <c:v>48.294841454503796</c:v>
                </c:pt>
                <c:pt idx="49">
                  <c:v>49.449862183435073</c:v>
                </c:pt>
                <c:pt idx="50">
                  <c:v>50.595339773439321</c:v>
                </c:pt>
                <c:pt idx="51">
                  <c:v>51.731547315854641</c:v>
                </c:pt>
                <c:pt idx="52">
                  <c:v>52.858774853936779</c:v>
                </c:pt>
                <c:pt idx="53">
                  <c:v>53.977328535574316</c:v>
                </c:pt>
                <c:pt idx="54">
                  <c:v>55.087529842729793</c:v>
                </c:pt>
                <c:pt idx="55">
                  <c:v>56.189714899503315</c:v>
                </c:pt>
                <c:pt idx="56">
                  <c:v>57.284233862304745</c:v>
                </c:pt>
                <c:pt idx="57">
                  <c:v>58.371450392970019</c:v>
                </c:pt>
                <c:pt idx="58">
                  <c:v>59.451741217443384</c:v>
                </c:pt>
                <c:pt idx="59">
                  <c:v>60.525495770167254</c:v>
                </c:pt>
                <c:pt idx="60">
                  <c:v>61.593115926265341</c:v>
                </c:pt>
                <c:pt idx="61">
                  <c:v>62.655015821546215</c:v>
                </c:pt>
                <c:pt idx="62">
                  <c:v>63.711621761504432</c:v>
                </c:pt>
                <c:pt idx="63">
                  <c:v>64.763372220509041</c:v>
                </c:pt>
                <c:pt idx="64">
                  <c:v>65.810717931238003</c:v>
                </c:pt>
                <c:pt idx="65">
                  <c:v>66.854122066497155</c:v>
                </c:pt>
                <c:pt idx="66">
                  <c:v>67.89406051357355</c:v>
                </c:pt>
                <c:pt idx="67">
                  <c:v>68.931022243756217</c:v>
                </c:pt>
                <c:pt idx="68">
                  <c:v>69.965509777723355</c:v>
                </c:pt>
                <c:pt idx="69">
                  <c:v>70.998039750087173</c:v>
                </c:pt>
                <c:pt idx="70">
                  <c:v>72.029143574531645</c:v>
                </c:pt>
                <c:pt idx="71">
                  <c:v>73.059368213681523</c:v>
                </c:pt>
                <c:pt idx="72">
                  <c:v>74.089277056039293</c:v>
                </c:pt>
                <c:pt idx="73">
                  <c:v>75.119450905127735</c:v>
                </c:pt>
                <c:pt idx="74">
                  <c:v>76.150489084224603</c:v>
                </c:pt>
                <c:pt idx="75">
                  <c:v>77.183010662929064</c:v>
                </c:pt>
                <c:pt idx="76">
                  <c:v>78.217655810372207</c:v>
                </c:pt>
                <c:pt idx="77">
                  <c:v>79.255087281778287</c:v>
                </c:pt>
                <c:pt idx="78">
                  <c:v>80.295992045736057</c:v>
                </c:pt>
                <c:pt idx="79">
                  <c:v>81.341083058880145</c:v>
                </c:pt>
                <c:pt idx="80">
                  <c:v>82.391101197405533</c:v>
                </c:pt>
                <c:pt idx="81">
                  <c:v>83.446817353097515</c:v>
                </c:pt>
                <c:pt idx="82">
                  <c:v>84.509034704546821</c:v>
                </c:pt>
                <c:pt idx="83">
                  <c:v>85.578591172286565</c:v>
                </c:pt>
                <c:pt idx="84">
                  <c:v>86.656362069457941</c:v>
                </c:pt>
                <c:pt idx="85">
                  <c:v>87.743262957376999</c:v>
                </c:pt>
                <c:pt idx="86">
                  <c:v>88.840252717951046</c:v>
                </c:pt>
                <c:pt idx="87">
                  <c:v>89.948336852139562</c:v>
                </c:pt>
                <c:pt idx="88">
                  <c:v>91.068571015638497</c:v>
                </c:pt>
                <c:pt idx="89">
                  <c:v>92.202064799339041</c:v>
                </c:pt>
                <c:pt idx="90">
                  <c:v>93.349985763000859</c:v>
                </c:pt>
                <c:pt idx="91">
                  <c:v>94.513563725834842</c:v>
                </c:pt>
                <c:pt idx="92">
                  <c:v>95.694095315629738</c:v>
                </c:pt>
                <c:pt idx="93">
                  <c:v>96.892948773315879</c:v>
                </c:pt>
                <c:pt idx="94">
                  <c:v>98.111569001943963</c:v>
                </c:pt>
                <c:pt idx="95">
                  <c:v>99.351482842990208</c:v>
                </c:pt>
                <c:pt idx="96">
                  <c:v>100.61430454914279</c:v>
                </c:pt>
                <c:pt idx="97">
                  <c:v>101.90174141129603</c:v>
                </c:pt>
                <c:pt idx="98">
                  <c:v>103.2155994764837</c:v>
                </c:pt>
                <c:pt idx="99">
                  <c:v>104.55778927337042</c:v>
                </c:pt>
                <c:pt idx="100">
                  <c:v>105.9303314301435</c:v>
                </c:pt>
                <c:pt idx="101">
                  <c:v>107.33536203665801</c:v>
                </c:pt>
                <c:pt idx="102">
                  <c:v>108.77513755527741</c:v>
                </c:pt>
                <c:pt idx="103">
                  <c:v>110.25203903351223</c:v>
                </c:pt>
                <c:pt idx="104">
                  <c:v>111.76857530247838</c:v>
                </c:pt>
                <c:pt idx="105">
                  <c:v>113.32738476908929</c:v>
                </c:pt>
                <c:pt idx="106">
                  <c:v>114.93123531324989</c:v>
                </c:pt>
                <c:pt idx="107">
                  <c:v>116.58302169342664</c:v>
                </c:pt>
                <c:pt idx="108">
                  <c:v>118.28575973841373</c:v>
                </c:pt>
                <c:pt idx="109">
                  <c:v>120.04257646055186</c:v>
                </c:pt>
                <c:pt idx="110">
                  <c:v>121.85669507612323</c:v>
                </c:pt>
                <c:pt idx="111">
                  <c:v>123.73141375679006</c:v>
                </c:pt>
                <c:pt idx="112">
                  <c:v>125.67007678572611</c:v>
                </c:pt>
                <c:pt idx="113">
                  <c:v>127.67603665549279</c:v>
                </c:pt>
                <c:pt idx="114">
                  <c:v>129.75260555994794</c:v>
                </c:pt>
                <c:pt idx="115">
                  <c:v>131.90299471750416</c:v>
                </c:pt>
                <c:pt idx="116">
                  <c:v>134.13024007570834</c:v>
                </c:pt>
                <c:pt idx="117">
                  <c:v>136.43711322503901</c:v>
                </c:pt>
                <c:pt idx="118">
                  <c:v>138.82601686918247</c:v>
                </c:pt>
                <c:pt idx="119">
                  <c:v>141.29886500694516</c:v>
                </c:pt>
                <c:pt idx="120">
                  <c:v>143.85694914788928</c:v>
                </c:pt>
                <c:pt idx="121">
                  <c:v>146.50079342429132</c:v>
                </c:pt>
                <c:pt idx="122">
                  <c:v>149.2300033729577</c:v>
                </c:pt>
                <c:pt idx="123">
                  <c:v>152.04311534454325</c:v>
                </c:pt>
                <c:pt idx="124">
                  <c:v>154.93745576838296</c:v>
                </c:pt>
                <c:pt idx="125">
                  <c:v>157.90902156663685</c:v>
                </c:pt>
                <c:pt idx="126">
                  <c:v>160.95239445472737</c:v>
                </c:pt>
                <c:pt idx="127">
                  <c:v>164.06070223470658</c:v>
                </c:pt>
                <c:pt idx="128">
                  <c:v>167.2256390213729</c:v>
                </c:pt>
                <c:pt idx="129">
                  <c:v>170.4375533500546</c:v>
                </c:pt>
                <c:pt idx="130">
                  <c:v>173.6856082545554</c:v>
                </c:pt>
                <c:pt idx="131">
                  <c:v>176.95801104144357</c:v>
                </c:pt>
                <c:pt idx="132">
                  <c:v>180.24230336329447</c:v>
                </c:pt>
                <c:pt idx="133">
                  <c:v>183.5256953950562</c:v>
                </c:pt>
                <c:pt idx="134">
                  <c:v>186.79542260258634</c:v>
                </c:pt>
                <c:pt idx="135">
                  <c:v>190.03910077374962</c:v>
                </c:pt>
                <c:pt idx="136">
                  <c:v>193.24505519815619</c:v>
                </c:pt>
                <c:pt idx="137">
                  <c:v>196.40260310259845</c:v>
                </c:pt>
                <c:pt idx="138">
                  <c:v>199.50227403654449</c:v>
                </c:pt>
                <c:pt idx="139">
                  <c:v>202.53595981910377</c:v>
                </c:pt>
                <c:pt idx="140">
                  <c:v>205.49699273406577</c:v>
                </c:pt>
                <c:pt idx="141">
                  <c:v>208.38015684820746</c:v>
                </c:pt>
                <c:pt idx="142">
                  <c:v>211.18164193694608</c:v>
                </c:pt>
                <c:pt idx="143">
                  <c:v>213.89895222755757</c:v>
                </c:pt>
                <c:pt idx="144">
                  <c:v>216.53078309695982</c:v>
                </c:pt>
                <c:pt idx="145">
                  <c:v>219.07687831337989</c:v>
                </c:pt>
                <c:pt idx="146">
                  <c:v>221.53787885158903</c:v>
                </c:pt>
                <c:pt idx="147">
                  <c:v>223.91517219610171</c:v>
                </c:pt>
                <c:pt idx="148">
                  <c:v>226.21074877227309</c:v>
                </c:pt>
                <c:pt idx="149">
                  <c:v>228.42706998996306</c:v>
                </c:pt>
                <c:pt idx="150">
                  <c:v>230.5669505244453</c:v>
                </c:pt>
                <c:pt idx="151">
                  <c:v>232.6334559682841</c:v>
                </c:pt>
                <c:pt idx="152">
                  <c:v>234.62981587734581</c:v>
                </c:pt>
                <c:pt idx="153">
                  <c:v>236.55935146735493</c:v>
                </c:pt>
                <c:pt idx="154">
                  <c:v>238.42541673846475</c:v>
                </c:pt>
                <c:pt idx="155">
                  <c:v>240.23135155163948</c:v>
                </c:pt>
                <c:pt idx="156">
                  <c:v>241.9804450913355</c:v>
                </c:pt>
                <c:pt idx="157">
                  <c:v>243.67590817363538</c:v>
                </c:pt>
                <c:pt idx="158">
                  <c:v>245.32085295526565</c:v>
                </c:pt>
                <c:pt idx="159">
                  <c:v>246.91827873618237</c:v>
                </c:pt>
                <c:pt idx="160">
                  <c:v>248.47106270360899</c:v>
                </c:pt>
                <c:pt idx="161">
                  <c:v>249.98195462352015</c:v>
                </c:pt>
                <c:pt idx="162">
                  <c:v>251.45357463677976</c:v>
                </c:pt>
                <c:pt idx="163">
                  <c:v>252.888413455749</c:v>
                </c:pt>
                <c:pt idx="164">
                  <c:v>254.28883438068368</c:v>
                </c:pt>
                <c:pt idx="165">
                  <c:v>255.65707666248568</c:v>
                </c:pt>
                <c:pt idx="166">
                  <c:v>256.99525983022693</c:v>
                </c:pt>
                <c:pt idx="167">
                  <c:v>258.30538867903851</c:v>
                </c:pt>
                <c:pt idx="168">
                  <c:v>259.58935867819434</c:v>
                </c:pt>
                <c:pt idx="169">
                  <c:v>260.84896161223145</c:v>
                </c:pt>
                <c:pt idx="170">
                  <c:v>262.08589131089275</c:v>
                </c:pt>
                <c:pt idx="171">
                  <c:v>263.30174935876465</c:v>
                </c:pt>
                <c:pt idx="172">
                  <c:v>264.49805070322259</c:v>
                </c:pt>
                <c:pt idx="173">
                  <c:v>265.67622910178108</c:v>
                </c:pt>
                <c:pt idx="174">
                  <c:v>266.83764236726233</c:v>
                </c:pt>
                <c:pt idx="175">
                  <c:v>267.98357738317753</c:v>
                </c:pt>
                <c:pt idx="176">
                  <c:v>269.11525487210474</c:v>
                </c:pt>
                <c:pt idx="177">
                  <c:v>270.23383390825006</c:v>
                </c:pt>
                <c:pt idx="178">
                  <c:v>271.34041617128383</c:v>
                </c:pt>
                <c:pt idx="179">
                  <c:v>272.43604994337011</c:v>
                </c:pt>
                <c:pt idx="180">
                  <c:v>273.52173385438596</c:v>
                </c:pt>
                <c:pt idx="181">
                  <c:v>274.59842038288207</c:v>
                </c:pt>
                <c:pt idx="182">
                  <c:v>275.6670191217687</c:v>
                </c:pt>
                <c:pt idx="183">
                  <c:v>276.72839981869504</c:v>
                </c:pt>
                <c:pt idx="184">
                  <c:v>277.78339520172688</c:v>
                </c:pt>
                <c:pt idx="185">
                  <c:v>278.83280360090663</c:v>
                </c:pt>
                <c:pt idx="186">
                  <c:v>279.87739137640085</c:v>
                </c:pt>
                <c:pt idx="187">
                  <c:v>280.91789516345142</c:v>
                </c:pt>
                <c:pt idx="188">
                  <c:v>281.95502394412443</c:v>
                </c:pt>
                <c:pt idx="189">
                  <c:v>282.98946095514589</c:v>
                </c:pt>
                <c:pt idx="190">
                  <c:v>284.02186544071014</c:v>
                </c:pt>
                <c:pt idx="191">
                  <c:v>285.052874258359</c:v>
                </c:pt>
                <c:pt idx="192">
                  <c:v>286.08310334554932</c:v>
                </c:pt>
                <c:pt idx="193">
                  <c:v>287.11314905373445</c:v>
                </c:pt>
                <c:pt idx="194">
                  <c:v>288.14358935628582</c:v>
                </c:pt>
                <c:pt idx="195">
                  <c:v>289.17498493583264</c:v>
                </c:pt>
                <c:pt idx="196">
                  <c:v>290.20788015610572</c:v>
                </c:pt>
                <c:pt idx="197">
                  <c:v>291.24280392272613</c:v>
                </c:pt>
                <c:pt idx="198">
                  <c:v>292.28027043686109</c:v>
                </c:pt>
                <c:pt idx="199">
                  <c:v>293.32077984518162</c:v>
                </c:pt>
                <c:pt idx="200">
                  <c:v>294.36481878904704</c:v>
                </c:pt>
                <c:pt idx="201">
                  <c:v>295.41286085544914</c:v>
                </c:pt>
                <c:pt idx="202">
                  <c:v>296.46536693183486</c:v>
                </c:pt>
                <c:pt idx="203">
                  <c:v>297.52278546659488</c:v>
                </c:pt>
                <c:pt idx="204">
                  <c:v>298.58555263671622</c:v>
                </c:pt>
                <c:pt idx="205">
                  <c:v>299.654092423831</c:v>
                </c:pt>
                <c:pt idx="206">
                  <c:v>300.72881659974604</c:v>
                </c:pt>
                <c:pt idx="207">
                  <c:v>301.81012462234526</c:v>
                </c:pt>
                <c:pt idx="208">
                  <c:v>302.89840344277138</c:v>
                </c:pt>
                <c:pt idx="209">
                  <c:v>303.99402722468977</c:v>
                </c:pt>
                <c:pt idx="210">
                  <c:v>305.09735697662404</c:v>
                </c:pt>
                <c:pt idx="211">
                  <c:v>306.20874009838553</c:v>
                </c:pt>
                <c:pt idx="212">
                  <c:v>307.32850984291093</c:v>
                </c:pt>
                <c:pt idx="213">
                  <c:v>308.45698469516276</c:v>
                </c:pt>
                <c:pt idx="214">
                  <c:v>309.59446767001845</c:v>
                </c:pt>
                <c:pt idx="215">
                  <c:v>310.74124553177217</c:v>
                </c:pt>
                <c:pt idx="216">
                  <c:v>311.8975879382225</c:v>
                </c:pt>
                <c:pt idx="217">
                  <c:v>313.06374651327883</c:v>
                </c:pt>
                <c:pt idx="218">
                  <c:v>314.23995385251811</c:v>
                </c:pt>
                <c:pt idx="219">
                  <c:v>315.42642246732464</c:v>
                </c:pt>
                <c:pt idx="220">
                  <c:v>316.62334367388814</c:v>
                </c:pt>
                <c:pt idx="221">
                  <c:v>317.83088643477311</c:v>
                </c:pt>
                <c:pt idx="222">
                  <c:v>319.04919616152495</c:v>
                </c:pt>
                <c:pt idx="223">
                  <c:v>320.27839348841974</c:v>
                </c:pt>
                <c:pt idx="224">
                  <c:v>321.51857302827688</c:v>
                </c:pt>
                <c:pt idx="225">
                  <c:v>322.76980212302198</c:v>
                </c:pt>
                <c:pt idx="226">
                  <c:v>324.03211960255658</c:v>
                </c:pt>
                <c:pt idx="227">
                  <c:v>325.30553456703353</c:v>
                </c:pt>
                <c:pt idx="228">
                  <c:v>326.59002520890255</c:v>
                </c:pt>
                <c:pt idx="229">
                  <c:v>327.88553769185808</c:v>
                </c:pt>
                <c:pt idx="230">
                  <c:v>329.19198510538877</c:v>
                </c:pt>
                <c:pt idx="231">
                  <c:v>330.50924651378546</c:v>
                </c:pt>
                <c:pt idx="232">
                  <c:v>331.8371661197674</c:v>
                </c:pt>
                <c:pt idx="233">
                  <c:v>333.17555256247982</c:v>
                </c:pt>
                <c:pt idx="234">
                  <c:v>334.52417837040758</c:v>
                </c:pt>
                <c:pt idx="235">
                  <c:v>335.88277958861045</c:v>
                </c:pt>
                <c:pt idx="236">
                  <c:v>337.25105559980182</c:v>
                </c:pt>
                <c:pt idx="237">
                  <c:v>338.6286691567758</c:v>
                </c:pt>
                <c:pt idx="238">
                  <c:v>340.01524664300916</c:v>
                </c:pt>
                <c:pt idx="239">
                  <c:v>341.41037857528278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5-49FA-85E9-2C0427ABA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28815"/>
        <c:axId val="1"/>
      </c:scatterChart>
      <c:valAx>
        <c:axId val="625428815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10"/>
      </c:valAx>
      <c:valAx>
        <c:axId val="1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625428815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Sun Declination (deg)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Calculations!$T$2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Calculations!$T$4:$T$243</c:f>
              <c:numCache>
                <c:formatCode>General</c:formatCode>
                <c:ptCount val="240"/>
                <c:pt idx="0">
                  <c:v>23.177600985811505</c:v>
                </c:pt>
                <c:pt idx="1">
                  <c:v>23.177850081385593</c:v>
                </c:pt>
                <c:pt idx="2">
                  <c:v>23.178099058745158</c:v>
                </c:pt>
                <c:pt idx="3">
                  <c:v>23.178347917832781</c:v>
                </c:pt>
                <c:pt idx="4">
                  <c:v>23.178596658702485</c:v>
                </c:pt>
                <c:pt idx="5">
                  <c:v>23.178845281297356</c:v>
                </c:pt>
                <c:pt idx="6">
                  <c:v>23.179093785671501</c:v>
                </c:pt>
                <c:pt idx="7">
                  <c:v>23.179342171767829</c:v>
                </c:pt>
                <c:pt idx="8">
                  <c:v>23.179590439640386</c:v>
                </c:pt>
                <c:pt idx="9">
                  <c:v>23.179838589231792</c:v>
                </c:pt>
                <c:pt idx="10">
                  <c:v>23.180086620596519</c:v>
                </c:pt>
                <c:pt idx="11">
                  <c:v>23.180334533677449</c:v>
                </c:pt>
                <c:pt idx="12">
                  <c:v>23.180582328528423</c:v>
                </c:pt>
                <c:pt idx="13">
                  <c:v>23.180830005092517</c:v>
                </c:pt>
                <c:pt idx="14">
                  <c:v>23.181077563423734</c:v>
                </c:pt>
                <c:pt idx="15">
                  <c:v>23.181325003492827</c:v>
                </c:pt>
                <c:pt idx="16">
                  <c:v>23.181572325270679</c:v>
                </c:pt>
                <c:pt idx="17">
                  <c:v>23.181819528811008</c:v>
                </c:pt>
                <c:pt idx="18">
                  <c:v>23.182066614057018</c:v>
                </c:pt>
                <c:pt idx="19">
                  <c:v>23.182313581062605</c:v>
                </c:pt>
                <c:pt idx="20">
                  <c:v>23.182560429770998</c:v>
                </c:pt>
                <c:pt idx="21">
                  <c:v>23.182807160235718</c:v>
                </c:pt>
                <c:pt idx="22">
                  <c:v>23.183053772400417</c:v>
                </c:pt>
                <c:pt idx="23">
                  <c:v>23.183300266318536</c:v>
                </c:pt>
                <c:pt idx="24">
                  <c:v>23.18354664193355</c:v>
                </c:pt>
                <c:pt idx="25">
                  <c:v>23.18379289929884</c:v>
                </c:pt>
                <c:pt idx="26">
                  <c:v>23.184039038358197</c:v>
                </c:pt>
                <c:pt idx="27">
                  <c:v>23.184285059164946</c:v>
                </c:pt>
                <c:pt idx="28">
                  <c:v>23.184530961662663</c:v>
                </c:pt>
                <c:pt idx="29">
                  <c:v>23.184776745904671</c:v>
                </c:pt>
                <c:pt idx="30">
                  <c:v>23.185022411862224</c:v>
                </c:pt>
                <c:pt idx="31">
                  <c:v>23.18526795950633</c:v>
                </c:pt>
                <c:pt idx="32">
                  <c:v>23.185513388890335</c:v>
                </c:pt>
                <c:pt idx="33">
                  <c:v>23.185758699957816</c:v>
                </c:pt>
                <c:pt idx="34">
                  <c:v>23.186003892762301</c:v>
                </c:pt>
                <c:pt idx="35">
                  <c:v>23.186248967247444</c:v>
                </c:pt>
                <c:pt idx="36">
                  <c:v>23.186493923466468</c:v>
                </c:pt>
                <c:pt idx="37">
                  <c:v>23.186738761363102</c:v>
                </c:pt>
                <c:pt idx="38">
                  <c:v>23.186983480990747</c:v>
                </c:pt>
                <c:pt idx="39">
                  <c:v>23.187228082293174</c:v>
                </c:pt>
                <c:pt idx="40">
                  <c:v>23.187472565323496</c:v>
                </c:pt>
                <c:pt idx="41">
                  <c:v>23.187716930025566</c:v>
                </c:pt>
                <c:pt idx="42">
                  <c:v>23.187961176452657</c:v>
                </c:pt>
                <c:pt idx="43">
                  <c:v>23.18820530454855</c:v>
                </c:pt>
                <c:pt idx="44">
                  <c:v>23.188449314366601</c:v>
                </c:pt>
                <c:pt idx="45">
                  <c:v>23.188693205877623</c:v>
                </c:pt>
                <c:pt idx="46">
                  <c:v>23.188936979053292</c:v>
                </c:pt>
                <c:pt idx="47">
                  <c:v>23.189180633946421</c:v>
                </c:pt>
                <c:pt idx="48">
                  <c:v>23.189424170501038</c:v>
                </c:pt>
                <c:pt idx="49">
                  <c:v>23.189667588770249</c:v>
                </c:pt>
                <c:pt idx="50">
                  <c:v>23.189910888698147</c:v>
                </c:pt>
                <c:pt idx="51">
                  <c:v>23.190154070337556</c:v>
                </c:pt>
                <c:pt idx="52">
                  <c:v>23.190397133632619</c:v>
                </c:pt>
                <c:pt idx="53">
                  <c:v>23.190640078636335</c:v>
                </c:pt>
                <c:pt idx="54">
                  <c:v>23.190882905292902</c:v>
                </c:pt>
                <c:pt idx="55">
                  <c:v>23.19112561365505</c:v>
                </c:pt>
                <c:pt idx="56">
                  <c:v>23.191368203667018</c:v>
                </c:pt>
                <c:pt idx="57">
                  <c:v>23.191610675381721</c:v>
                </c:pt>
                <c:pt idx="58">
                  <c:v>23.191853028743342</c:v>
                </c:pt>
                <c:pt idx="59">
                  <c:v>23.192095263804838</c:v>
                </c:pt>
                <c:pt idx="60">
                  <c:v>23.192337380537367</c:v>
                </c:pt>
                <c:pt idx="61">
                  <c:v>23.192579378912455</c:v>
                </c:pt>
                <c:pt idx="62">
                  <c:v>23.192821258982772</c:v>
                </c:pt>
                <c:pt idx="63">
                  <c:v>23.193063020692971</c:v>
                </c:pt>
                <c:pt idx="64">
                  <c:v>23.193304664095553</c:v>
                </c:pt>
                <c:pt idx="65">
                  <c:v>23.193546189134899</c:v>
                </c:pt>
                <c:pt idx="66">
                  <c:v>23.193787595863352</c:v>
                </c:pt>
                <c:pt idx="67">
                  <c:v>23.194028884226</c:v>
                </c:pt>
                <c:pt idx="68">
                  <c:v>23.194270054275147</c:v>
                </c:pt>
                <c:pt idx="69">
                  <c:v>23.194511105955272</c:v>
                </c:pt>
                <c:pt idx="70">
                  <c:v>23.194752039318725</c:v>
                </c:pt>
                <c:pt idx="71">
                  <c:v>23.194992854310385</c:v>
                </c:pt>
                <c:pt idx="72">
                  <c:v>23.195233550982653</c:v>
                </c:pt>
                <c:pt idx="73">
                  <c:v>23.195474129280235</c:v>
                </c:pt>
                <c:pt idx="74">
                  <c:v>23.195714589255392</c:v>
                </c:pt>
                <c:pt idx="75">
                  <c:v>23.1959549308798</c:v>
                </c:pt>
                <c:pt idx="76">
                  <c:v>23.196195154125093</c:v>
                </c:pt>
                <c:pt idx="77">
                  <c:v>23.196435259043668</c:v>
                </c:pt>
                <c:pt idx="78">
                  <c:v>23.196675245580369</c:v>
                </c:pt>
                <c:pt idx="79">
                  <c:v>23.196915113787309</c:v>
                </c:pt>
                <c:pt idx="80">
                  <c:v>23.197154863609377</c:v>
                </c:pt>
                <c:pt idx="81">
                  <c:v>23.197394495098891</c:v>
                </c:pt>
                <c:pt idx="82">
                  <c:v>23.197634008200662</c:v>
                </c:pt>
                <c:pt idx="83">
                  <c:v>23.197873402967041</c:v>
                </c:pt>
                <c:pt idx="84">
                  <c:v>23.198112679342724</c:v>
                </c:pt>
                <c:pt idx="85">
                  <c:v>23.198351837379995</c:v>
                </c:pt>
                <c:pt idx="86">
                  <c:v>23.198590877023801</c:v>
                </c:pt>
                <c:pt idx="87">
                  <c:v>23.198829798326287</c:v>
                </c:pt>
                <c:pt idx="88">
                  <c:v>23.199068601232561</c:v>
                </c:pt>
                <c:pt idx="89">
                  <c:v>23.199307285794475</c:v>
                </c:pt>
                <c:pt idx="90">
                  <c:v>23.199545851983849</c:v>
                </c:pt>
                <c:pt idx="91">
                  <c:v>23.199784299772823</c:v>
                </c:pt>
                <c:pt idx="92">
                  <c:v>23.200022629213077</c:v>
                </c:pt>
                <c:pt idx="93">
                  <c:v>23.200260840250007</c:v>
                </c:pt>
                <c:pt idx="94">
                  <c:v>23.200498932935201</c:v>
                </c:pt>
                <c:pt idx="95">
                  <c:v>23.200736907214317</c:v>
                </c:pt>
                <c:pt idx="96">
                  <c:v>23.200974763138902</c:v>
                </c:pt>
                <c:pt idx="97">
                  <c:v>23.20121250065446</c:v>
                </c:pt>
                <c:pt idx="98">
                  <c:v>23.201450119812492</c:v>
                </c:pt>
                <c:pt idx="99">
                  <c:v>23.201687620558751</c:v>
                </c:pt>
                <c:pt idx="100">
                  <c:v>23.201925002944702</c:v>
                </c:pt>
                <c:pt idx="101">
                  <c:v>23.202162266915927</c:v>
                </c:pt>
                <c:pt idx="102">
                  <c:v>23.202399412523853</c:v>
                </c:pt>
                <c:pt idx="103">
                  <c:v>23.202636439714329</c:v>
                </c:pt>
                <c:pt idx="104">
                  <c:v>23.202873348538709</c:v>
                </c:pt>
                <c:pt idx="105">
                  <c:v>23.203110138969127</c:v>
                </c:pt>
                <c:pt idx="106">
                  <c:v>23.203346810977624</c:v>
                </c:pt>
                <c:pt idx="107">
                  <c:v>23.203583364615831</c:v>
                </c:pt>
                <c:pt idx="108">
                  <c:v>23.203819799829379</c:v>
                </c:pt>
                <c:pt idx="109">
                  <c:v>23.204056116669651</c:v>
                </c:pt>
                <c:pt idx="110">
                  <c:v>23.204292315082348</c:v>
                </c:pt>
                <c:pt idx="111">
                  <c:v>23.204528395118992</c:v>
                </c:pt>
                <c:pt idx="112">
                  <c:v>23.204764356725352</c:v>
                </c:pt>
                <c:pt idx="113">
                  <c:v>23.205000199952668</c:v>
                </c:pt>
                <c:pt idx="114">
                  <c:v>23.205235924746773</c:v>
                </c:pt>
                <c:pt idx="115">
                  <c:v>23.205471531159088</c:v>
                </c:pt>
                <c:pt idx="116">
                  <c:v>23.205707019135478</c:v>
                </c:pt>
                <c:pt idx="117">
                  <c:v>23.205942388727095</c:v>
                </c:pt>
                <c:pt idx="118">
                  <c:v>23.206177639879872</c:v>
                </c:pt>
                <c:pt idx="119">
                  <c:v>23.20641277264512</c:v>
                </c:pt>
                <c:pt idx="120">
                  <c:v>23.206647786995045</c:v>
                </c:pt>
                <c:pt idx="121">
                  <c:v>23.20688268290203</c:v>
                </c:pt>
                <c:pt idx="122">
                  <c:v>23.207117460416988</c:v>
                </c:pt>
                <c:pt idx="123">
                  <c:v>23.207352119486185</c:v>
                </c:pt>
                <c:pt idx="124">
                  <c:v>23.207586660160814</c:v>
                </c:pt>
                <c:pt idx="125">
                  <c:v>23.20782108238679</c:v>
                </c:pt>
                <c:pt idx="126">
                  <c:v>23.208055386215129</c:v>
                </c:pt>
                <c:pt idx="127">
                  <c:v>23.208289571592015</c:v>
                </c:pt>
                <c:pt idx="128">
                  <c:v>23.208523638568415</c:v>
                </c:pt>
                <c:pt idx="129">
                  <c:v>23.20875758709078</c:v>
                </c:pt>
                <c:pt idx="130">
                  <c:v>23.208991417209923</c:v>
                </c:pt>
                <c:pt idx="131">
                  <c:v>23.209225128871918</c:v>
                </c:pt>
                <c:pt idx="132">
                  <c:v>23.209458722127845</c:v>
                </c:pt>
                <c:pt idx="133">
                  <c:v>23.209692196923942</c:v>
                </c:pt>
                <c:pt idx="134">
                  <c:v>23.209925553311248</c:v>
                </c:pt>
                <c:pt idx="135">
                  <c:v>23.210158791261847</c:v>
                </c:pt>
                <c:pt idx="136">
                  <c:v>23.210391910748655</c:v>
                </c:pt>
                <c:pt idx="137">
                  <c:v>23.210624911822208</c:v>
                </c:pt>
                <c:pt idx="138">
                  <c:v>23.210857794428968</c:v>
                </c:pt>
                <c:pt idx="139">
                  <c:v>23.211090558619734</c:v>
                </c:pt>
                <c:pt idx="140">
                  <c:v>23.211323204341038</c:v>
                </c:pt>
                <c:pt idx="141">
                  <c:v>23.211555731643426</c:v>
                </c:pt>
                <c:pt idx="142">
                  <c:v>23.211788140473477</c:v>
                </c:pt>
                <c:pt idx="143">
                  <c:v>23.212020430881768</c:v>
                </c:pt>
                <c:pt idx="144">
                  <c:v>23.212252602815276</c:v>
                </c:pt>
                <c:pt idx="145">
                  <c:v>23.212484656324104</c:v>
                </c:pt>
                <c:pt idx="146">
                  <c:v>23.212716591355061</c:v>
                </c:pt>
                <c:pt idx="147">
                  <c:v>23.212948407958617</c:v>
                </c:pt>
                <c:pt idx="148">
                  <c:v>23.213180106081751</c:v>
                </c:pt>
                <c:pt idx="149">
                  <c:v>23.21341168577478</c:v>
                </c:pt>
                <c:pt idx="150">
                  <c:v>23.213643147010238</c:v>
                </c:pt>
                <c:pt idx="151">
                  <c:v>23.213874489760816</c:v>
                </c:pt>
                <c:pt idx="152">
                  <c:v>23.214105714077167</c:v>
                </c:pt>
                <c:pt idx="153">
                  <c:v>23.214336819906094</c:v>
                </c:pt>
                <c:pt idx="154">
                  <c:v>23.214567807297897</c:v>
                </c:pt>
                <c:pt idx="155">
                  <c:v>23.214798676199198</c:v>
                </c:pt>
                <c:pt idx="156">
                  <c:v>23.215029426660674</c:v>
                </c:pt>
                <c:pt idx="157">
                  <c:v>23.215260058629212</c:v>
                </c:pt>
                <c:pt idx="158">
                  <c:v>23.215490572154916</c:v>
                </c:pt>
                <c:pt idx="159">
                  <c:v>23.215720967184833</c:v>
                </c:pt>
                <c:pt idx="160">
                  <c:v>23.215951243769204</c:v>
                </c:pt>
                <c:pt idx="161">
                  <c:v>23.216181401855174</c:v>
                </c:pt>
                <c:pt idx="162">
                  <c:v>23.216411441492703</c:v>
                </c:pt>
                <c:pt idx="163">
                  <c:v>23.216641362628959</c:v>
                </c:pt>
                <c:pt idx="164">
                  <c:v>23.216871165314107</c:v>
                </c:pt>
                <c:pt idx="165">
                  <c:v>23.217100849520964</c:v>
                </c:pt>
                <c:pt idx="166">
                  <c:v>23.217330415222573</c:v>
                </c:pt>
                <c:pt idx="167">
                  <c:v>23.217559862468661</c:v>
                </c:pt>
                <c:pt idx="168">
                  <c:v>23.217789191206862</c:v>
                </c:pt>
                <c:pt idx="169">
                  <c:v>23.218018401486862</c:v>
                </c:pt>
                <c:pt idx="170">
                  <c:v>23.218247493256143</c:v>
                </c:pt>
                <c:pt idx="171">
                  <c:v>23.218476466564347</c:v>
                </c:pt>
                <c:pt idx="172">
                  <c:v>23.218705321359195</c:v>
                </c:pt>
                <c:pt idx="173">
                  <c:v>23.218934057690301</c:v>
                </c:pt>
                <c:pt idx="174">
                  <c:v>23.219162675505231</c:v>
                </c:pt>
                <c:pt idx="175">
                  <c:v>23.219391174853534</c:v>
                </c:pt>
                <c:pt idx="176">
                  <c:v>23.219619555683042</c:v>
                </c:pt>
                <c:pt idx="177">
                  <c:v>23.219847818043259</c:v>
                </c:pt>
                <c:pt idx="178">
                  <c:v>23.220075961881864</c:v>
                </c:pt>
                <c:pt idx="179">
                  <c:v>23.220303987248297</c:v>
                </c:pt>
                <c:pt idx="180">
                  <c:v>23.220531894115943</c:v>
                </c:pt>
                <c:pt idx="181">
                  <c:v>23.220759682457913</c:v>
                </c:pt>
                <c:pt idx="182">
                  <c:v>23.220987352323668</c:v>
                </c:pt>
                <c:pt idx="183">
                  <c:v>23.221214903660936</c:v>
                </c:pt>
                <c:pt idx="184">
                  <c:v>23.221442336519338</c:v>
                </c:pt>
                <c:pt idx="185">
                  <c:v>23.22166965084665</c:v>
                </c:pt>
                <c:pt idx="186">
                  <c:v>23.221896846692243</c:v>
                </c:pt>
                <c:pt idx="187">
                  <c:v>23.22212392400392</c:v>
                </c:pt>
                <c:pt idx="188">
                  <c:v>23.222350882831236</c:v>
                </c:pt>
                <c:pt idx="189">
                  <c:v>23.222577723122054</c:v>
                </c:pt>
                <c:pt idx="190">
                  <c:v>23.222804444925661</c:v>
                </c:pt>
                <c:pt idx="191">
                  <c:v>23.223031048190052</c:v>
                </c:pt>
                <c:pt idx="192">
                  <c:v>23.223257532964379</c:v>
                </c:pt>
                <c:pt idx="193">
                  <c:v>23.223483899196939</c:v>
                </c:pt>
                <c:pt idx="194">
                  <c:v>23.223710146936764</c:v>
                </c:pt>
                <c:pt idx="195">
                  <c:v>23.223936276157257</c:v>
                </c:pt>
                <c:pt idx="196">
                  <c:v>23.224162286831728</c:v>
                </c:pt>
                <c:pt idx="197">
                  <c:v>23.224388179009484</c:v>
                </c:pt>
                <c:pt idx="198">
                  <c:v>23.224613952638634</c:v>
                </c:pt>
                <c:pt idx="199">
                  <c:v>23.224839607768224</c:v>
                </c:pt>
                <c:pt idx="200">
                  <c:v>23.225065144346431</c:v>
                </c:pt>
                <c:pt idx="201">
                  <c:v>23.225290562422444</c:v>
                </c:pt>
                <c:pt idx="202">
                  <c:v>23.225515861944498</c:v>
                </c:pt>
                <c:pt idx="203">
                  <c:v>23.225741042961541</c:v>
                </c:pt>
                <c:pt idx="204">
                  <c:v>23.225966105421744</c:v>
                </c:pt>
                <c:pt idx="205">
                  <c:v>23.226191049374496</c:v>
                </c:pt>
                <c:pt idx="206">
                  <c:v>23.226415874767849</c:v>
                </c:pt>
                <c:pt idx="207">
                  <c:v>23.22664058165072</c:v>
                </c:pt>
                <c:pt idx="208">
                  <c:v>23.226865169971422</c:v>
                </c:pt>
                <c:pt idx="209">
                  <c:v>23.227089639779244</c:v>
                </c:pt>
                <c:pt idx="210">
                  <c:v>23.22731399104735</c:v>
                </c:pt>
                <c:pt idx="211">
                  <c:v>23.227538223749491</c:v>
                </c:pt>
                <c:pt idx="212">
                  <c:v>23.227762337934273</c:v>
                </c:pt>
                <c:pt idx="213">
                  <c:v>23.227986333550408</c:v>
                </c:pt>
                <c:pt idx="214">
                  <c:v>23.228210210646782</c:v>
                </c:pt>
                <c:pt idx="215">
                  <c:v>23.228433969171764</c:v>
                </c:pt>
                <c:pt idx="216">
                  <c:v>23.228657609173965</c:v>
                </c:pt>
                <c:pt idx="217">
                  <c:v>23.228881130602215</c:v>
                </c:pt>
                <c:pt idx="218">
                  <c:v>23.229104533505193</c:v>
                </c:pt>
                <c:pt idx="219">
                  <c:v>23.229327817831571</c:v>
                </c:pt>
                <c:pt idx="220">
                  <c:v>23.229550983629863</c:v>
                </c:pt>
                <c:pt idx="221">
                  <c:v>23.229774030848809</c:v>
                </c:pt>
                <c:pt idx="222">
                  <c:v>23.229996959537079</c:v>
                </c:pt>
                <c:pt idx="223">
                  <c:v>23.230219769643444</c:v>
                </c:pt>
                <c:pt idx="224">
                  <c:v>23.230442461216345</c:v>
                </c:pt>
                <c:pt idx="225">
                  <c:v>23.230665034229549</c:v>
                </c:pt>
                <c:pt idx="226">
                  <c:v>23.230887488656808</c:v>
                </c:pt>
                <c:pt idx="227">
                  <c:v>23.231109824546643</c:v>
                </c:pt>
                <c:pt idx="228">
                  <c:v>23.231332041847899</c:v>
                </c:pt>
                <c:pt idx="229">
                  <c:v>23.231554140609155</c:v>
                </c:pt>
                <c:pt idx="230">
                  <c:v>23.231776120779095</c:v>
                </c:pt>
                <c:pt idx="231">
                  <c:v>23.231997982406238</c:v>
                </c:pt>
                <c:pt idx="232">
                  <c:v>23.232219725439542</c:v>
                </c:pt>
                <c:pt idx="233">
                  <c:v>23.23244134992737</c:v>
                </c:pt>
                <c:pt idx="234">
                  <c:v>23.232662855818823</c:v>
                </c:pt>
                <c:pt idx="235">
                  <c:v>23.232884243162029</c:v>
                </c:pt>
                <c:pt idx="236">
                  <c:v>23.233105511906142</c:v>
                </c:pt>
                <c:pt idx="237">
                  <c:v>23.233326662099433</c:v>
                </c:pt>
                <c:pt idx="238">
                  <c:v>23.233547693691101</c:v>
                </c:pt>
                <c:pt idx="239">
                  <c:v>23.233768606729189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1-46C9-A685-F872EC5FB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425903"/>
        <c:axId val="1"/>
      </c:lineChart>
      <c:catAx>
        <c:axId val="625425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625425903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DE"/>
              <a:t>Solar Elevation vs. Hour of Day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Calculations!$AG$2</c:f>
              <c:strCache>
                <c:ptCount val="1"/>
                <c:pt idx="0">
                  <c:v>Solar Elevation corrected for atm refraction</c:v>
                </c:pt>
              </c:strCache>
            </c:strRef>
          </c:tx>
          <c:marker>
            <c:symbol val="none"/>
          </c:marker>
          <c:xVal>
            <c:numRef>
              <c:f>Calculations!$E$4:$E$243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Calculations!$AG$4:$AG$243</c:f>
              <c:numCache>
                <c:formatCode>General</c:formatCode>
                <c:ptCount val="240"/>
                <c:pt idx="0">
                  <c:v>-17.007691313770881</c:v>
                </c:pt>
                <c:pt idx="1">
                  <c:v>-17.291801923340877</c:v>
                </c:pt>
                <c:pt idx="2">
                  <c:v>-17.552013823833725</c:v>
                </c:pt>
                <c:pt idx="3">
                  <c:v>-17.788054143917289</c:v>
                </c:pt>
                <c:pt idx="4">
                  <c:v>-17.999671905972058</c:v>
                </c:pt>
                <c:pt idx="5">
                  <c:v>-18.18663926949252</c:v>
                </c:pt>
                <c:pt idx="6">
                  <c:v>-18.348752678694186</c:v>
                </c:pt>
                <c:pt idx="7">
                  <c:v>-18.485833904334903</c:v>
                </c:pt>
                <c:pt idx="8">
                  <c:v>-18.597730968236199</c:v>
                </c:pt>
                <c:pt idx="9">
                  <c:v>-18.6843189416924</c:v>
                </c:pt>
                <c:pt idx="10">
                  <c:v>-18.745500608066923</c:v>
                </c:pt>
                <c:pt idx="11">
                  <c:v>-18.781206983060002</c:v>
                </c:pt>
                <c:pt idx="12">
                  <c:v>-18.791397685731518</c:v>
                </c:pt>
                <c:pt idx="13">
                  <c:v>-18.776061156867005</c:v>
                </c:pt>
                <c:pt idx="14">
                  <c:v>-18.735214721208379</c:v>
                </c:pt>
                <c:pt idx="15">
                  <c:v>-18.668904493675782</c:v>
                </c:pt>
                <c:pt idx="16">
                  <c:v>-18.577205129996742</c:v>
                </c:pt>
                <c:pt idx="17">
                  <c:v>-18.460219424961991</c:v>
                </c:pt>
                <c:pt idx="18">
                  <c:v>-18.318077763232836</c:v>
                </c:pt>
                <c:pt idx="19">
                  <c:v>-18.150937428347422</c:v>
                </c:pt>
                <c:pt idx="20">
                  <c:v>-17.958981778458284</c:v>
                </c:pt>
                <c:pt idx="21">
                  <c:v>-17.742419296965966</c:v>
                </c:pt>
                <c:pt idx="22">
                  <c:v>-17.501482528795027</c:v>
                </c:pt>
                <c:pt idx="23">
                  <c:v>-17.23642691218895</c:v>
                </c:pt>
                <c:pt idx="24">
                  <c:v>-16.947529517809134</c:v>
                </c:pt>
                <c:pt idx="25">
                  <c:v>-16.635087705437428</c:v>
                </c:pt>
                <c:pt idx="26">
                  <c:v>-16.299417709670323</c:v>
                </c:pt>
                <c:pt idx="27">
                  <c:v>-15.940853163714495</c:v>
                </c:pt>
                <c:pt idx="28">
                  <c:v>-15.559743570432028</c:v>
                </c:pt>
                <c:pt idx="29">
                  <c:v>-15.156452726395209</c:v>
                </c:pt>
                <c:pt idx="30">
                  <c:v>-14.731357103207976</c:v>
                </c:pt>
                <c:pt idx="31">
                  <c:v>-14.284844185281193</c:v>
                </c:pt>
                <c:pt idx="32">
                  <c:v>-13.817310758568782</c:v>
                </c:pt>
                <c:pt idx="33">
                  <c:v>-13.32916113716607</c:v>
                </c:pt>
                <c:pt idx="34">
                  <c:v>-12.820805303243107</c:v>
                </c:pt>
                <c:pt idx="35">
                  <c:v>-12.292656921076148</c:v>
                </c:pt>
                <c:pt idx="36">
                  <c:v>-11.745131161250274</c:v>
                </c:pt>
                <c:pt idx="37">
                  <c:v>-11.178642236002506</c:v>
                </c:pt>
                <c:pt idx="38">
                  <c:v>-10.593600488224954</c:v>
                </c:pt>
                <c:pt idx="39">
                  <c:v>-9.9904087841002198</c:v>
                </c:pt>
                <c:pt idx="40">
                  <c:v>-9.3694578004680178</c:v>
                </c:pt>
                <c:pt idx="41">
                  <c:v>-8.7311195232419738</c:v>
                </c:pt>
                <c:pt idx="42">
                  <c:v>-8.0757377709023199</c:v>
                </c:pt>
                <c:pt idx="43">
                  <c:v>-7.4036136047954981</c:v>
                </c:pt>
                <c:pt idx="44">
                  <c:v>-6.7149815778058244</c:v>
                </c:pt>
                <c:pt idx="45">
                  <c:v>-6.0099687083656912</c:v>
                </c:pt>
                <c:pt idx="46">
                  <c:v>-5.2885187489327556</c:v>
                </c:pt>
                <c:pt idx="47">
                  <c:v>-4.5502409473932497</c:v>
                </c:pt>
                <c:pt idx="48">
                  <c:v>-3.7940767747646245</c:v>
                </c:pt>
                <c:pt idx="49">
                  <c:v>-3.0174632248455122</c:v>
                </c:pt>
                <c:pt idx="50">
                  <c:v>-2.2138044696677421</c:v>
                </c:pt>
                <c:pt idx="51">
                  <c:v>-1.3622289962498648</c:v>
                </c:pt>
                <c:pt idx="52">
                  <c:v>-0.35373877373194867</c:v>
                </c:pt>
                <c:pt idx="53">
                  <c:v>0.50547368816886262</c:v>
                </c:pt>
                <c:pt idx="54">
                  <c:v>1.2236085500097402</c:v>
                </c:pt>
                <c:pt idx="55">
                  <c:v>1.9796587152056548</c:v>
                </c:pt>
                <c:pt idx="56">
                  <c:v>2.7655122239866876</c:v>
                </c:pt>
                <c:pt idx="57">
                  <c:v>3.5747299414225018</c:v>
                </c:pt>
                <c:pt idx="58">
                  <c:v>4.4028536796397253</c:v>
                </c:pt>
                <c:pt idx="59">
                  <c:v>5.2481849215105978</c:v>
                </c:pt>
                <c:pt idx="60">
                  <c:v>6.1077407290926784</c:v>
                </c:pt>
                <c:pt idx="61">
                  <c:v>6.9795635029592553</c:v>
                </c:pt>
                <c:pt idx="62">
                  <c:v>7.8625407686962037</c:v>
                </c:pt>
                <c:pt idx="63">
                  <c:v>8.7557583465760445</c:v>
                </c:pt>
                <c:pt idx="64">
                  <c:v>9.658442842806938</c:v>
                </c:pt>
                <c:pt idx="65">
                  <c:v>10.569928602969091</c:v>
                </c:pt>
                <c:pt idx="66">
                  <c:v>11.48963198275869</c:v>
                </c:pt>
                <c:pt idx="67">
                  <c:v>12.417031390610008</c:v>
                </c:pt>
                <c:pt idx="68">
                  <c:v>13.351652230482191</c:v>
                </c:pt>
                <c:pt idx="69">
                  <c:v>14.293055691006481</c:v>
                </c:pt>
                <c:pt idx="70">
                  <c:v>15.240830402480498</c:v>
                </c:pt>
                <c:pt idx="71">
                  <c:v>16.194586177289988</c:v>
                </c:pt>
                <c:pt idx="72">
                  <c:v>17.153949247435225</c:v>
                </c:pt>
                <c:pt idx="73">
                  <c:v>18.11855857412905</c:v>
                </c:pt>
                <c:pt idx="74">
                  <c:v>19.08806292552541</c:v>
                </c:pt>
                <c:pt idx="75">
                  <c:v>20.062118505263104</c:v>
                </c:pt>
                <c:pt idx="76">
                  <c:v>21.040386976067968</c:v>
                </c:pt>
                <c:pt idx="77">
                  <c:v>22.022533765580189</c:v>
                </c:pt>
                <c:pt idx="78">
                  <c:v>23.008226571769566</c:v>
                </c:pt>
                <c:pt idx="79">
                  <c:v>23.997134006618367</c:v>
                </c:pt>
                <c:pt idx="80">
                  <c:v>24.988924331532523</c:v>
                </c:pt>
                <c:pt idx="81">
                  <c:v>25.983264248687512</c:v>
                </c:pt>
                <c:pt idx="82">
                  <c:v>26.9798177198047</c:v>
                </c:pt>
                <c:pt idx="83">
                  <c:v>27.978244789282293</c:v>
                </c:pt>
                <c:pt idx="84">
                  <c:v>28.978200392123487</c:v>
                </c:pt>
                <c:pt idx="85">
                  <c:v>29.979333129773483</c:v>
                </c:pt>
                <c:pt idx="86">
                  <c:v>30.981283998500107</c:v>
                </c:pt>
                <c:pt idx="87">
                  <c:v>31.983685056119196</c:v>
                </c:pt>
                <c:pt idx="88">
                  <c:v>32.986158013273673</c:v>
                </c:pt>
                <c:pt idx="89">
                  <c:v>33.988312735778933</c:v>
                </c:pt>
                <c:pt idx="90">
                  <c:v>34.989745644297692</c:v>
                </c:pt>
                <c:pt idx="91">
                  <c:v>35.990037997384761</c:v>
                </c:pt>
                <c:pt idx="92">
                  <c:v>36.988754043360792</c:v>
                </c:pt>
                <c:pt idx="93">
                  <c:v>37.98543902584867</c:v>
                </c:pt>
                <c:pt idx="94">
                  <c:v>38.979617027193299</c:v>
                </c:pt>
                <c:pt idx="95">
                  <c:v>39.970788633158314</c:v>
                </c:pt>
                <c:pt idx="96">
                  <c:v>40.958428401794471</c:v>
                </c:pt>
                <c:pt idx="97">
                  <c:v>41.941982118712993</c:v>
                </c:pt>
                <c:pt idx="98">
                  <c:v>42.920863820890744</c:v>
                </c:pt>
                <c:pt idx="99">
                  <c:v>43.894452571074702</c:v>
                </c:pt>
                <c:pt idx="100">
                  <c:v>44.862088965680194</c:v>
                </c:pt>
                <c:pt idx="101">
                  <c:v>45.82307136031001</c:v>
                </c:pt>
                <c:pt idx="102">
                  <c:v>46.776651799669636</c:v>
                </c:pt>
                <c:pt idx="103">
                  <c:v>47.722031642297289</c:v>
                </c:pt>
                <c:pt idx="104">
                  <c:v>48.658356876422189</c:v>
                </c:pt>
                <c:pt idx="105">
                  <c:v>49.584713131077741</c:v>
                </c:pt>
                <c:pt idx="106">
                  <c:v>50.500120397873218</c:v>
                </c:pt>
                <c:pt idx="107">
                  <c:v>51.403527493559928</c:v>
                </c:pt>
                <c:pt idx="108">
                  <c:v>52.29380631306632</c:v>
                </c:pt>
                <c:pt idx="109">
                  <c:v>53.169745948139997</c:v>
                </c:pt>
                <c:pt idx="110">
                  <c:v>54.030046778519782</c:v>
                </c:pt>
                <c:pt idx="111">
                  <c:v>54.873314682886985</c:v>
                </c:pt>
                <c:pt idx="112">
                  <c:v>55.698055565302035</c:v>
                </c:pt>
                <c:pt idx="113">
                  <c:v>56.502670451595513</c:v>
                </c:pt>
                <c:pt idx="114">
                  <c:v>57.285451477637814</c:v>
                </c:pt>
                <c:pt idx="115">
                  <c:v>58.044579168373396</c:v>
                </c:pt>
                <c:pt idx="116">
                  <c:v>58.778121488541323</c:v>
                </c:pt>
                <c:pt idx="117">
                  <c:v>59.484035230528093</c:v>
                </c:pt>
                <c:pt idx="118">
                  <c:v>60.160170382054304</c:v>
                </c:pt>
                <c:pt idx="119">
                  <c:v>60.804278177789229</c:v>
                </c:pt>
                <c:pt idx="120">
                  <c:v>61.414023567102795</c:v>
                </c:pt>
                <c:pt idx="121">
                  <c:v>61.987002809101796</c:v>
                </c:pt>
                <c:pt idx="122">
                  <c:v>62.520766812467073</c:v>
                </c:pt>
                <c:pt idx="123">
                  <c:v>63.012850651572663</c:v>
                </c:pt>
                <c:pt idx="124">
                  <c:v>63.460809395084645</c:v>
                </c:pt>
                <c:pt idx="125">
                  <c:v>63.862259969269751</c:v>
                </c:pt>
                <c:pt idx="126">
                  <c:v>64.214928257882491</c:v>
                </c:pt>
                <c:pt idx="127">
                  <c:v>64.516700041401378</c:v>
                </c:pt>
                <c:pt idx="128">
                  <c:v>64.765673762666609</c:v>
                </c:pt>
                <c:pt idx="129">
                  <c:v>64.960212551023758</c:v>
                </c:pt>
                <c:pt idx="130">
                  <c:v>65.098992544703592</c:v>
                </c:pt>
                <c:pt idx="131">
                  <c:v>65.181044410830609</c:v>
                </c:pt>
                <c:pt idx="132">
                  <c:v>65.2057851494733</c:v>
                </c:pt>
                <c:pt idx="133">
                  <c:v>65.173037800004622</c:v>
                </c:pt>
                <c:pt idx="134">
                  <c:v>65.083037512882299</c:v>
                </c:pt>
                <c:pt idx="135">
                  <c:v>64.936423502835169</c:v>
                </c:pt>
                <c:pt idx="136">
                  <c:v>64.734217523398115</c:v>
                </c:pt>
                <c:pt idx="137">
                  <c:v>64.477790534502191</c:v>
                </c:pt>
                <c:pt idx="138">
                  <c:v>64.168820039140229</c:v>
                </c:pt>
                <c:pt idx="139">
                  <c:v>63.809241051412528</c:v>
                </c:pt>
                <c:pt idx="140">
                  <c:v>63.401193793866788</c:v>
                </c:pt>
                <c:pt idx="141">
                  <c:v>62.946971044083419</c:v>
                </c:pt>
                <c:pt idx="142">
                  <c:v>62.448967626311138</c:v>
                </c:pt>
                <c:pt idx="143">
                  <c:v>61.909633977664271</c:v>
                </c:pt>
                <c:pt idx="144">
                  <c:v>61.331435097666358</c:v>
                </c:pt>
                <c:pt idx="145">
                  <c:v>60.716815601847912</c:v>
                </c:pt>
                <c:pt idx="146">
                  <c:v>60.068171090540886</c:v>
                </c:pt>
                <c:pt idx="147">
                  <c:v>59.387825649385519</c:v>
                </c:pt>
                <c:pt idx="148">
                  <c:v>58.678015016317708</c:v>
                </c:pt>
                <c:pt idx="149">
                  <c:v>57.940874780185624</c:v>
                </c:pt>
                <c:pt idx="150">
                  <c:v>57.178432892171955</c:v>
                </c:pt>
                <c:pt idx="151">
                  <c:v>56.392605759727381</c:v>
                </c:pt>
                <c:pt idx="152">
                  <c:v>55.585197225876854</c:v>
                </c:pt>
                <c:pt idx="153">
                  <c:v>54.757899800725042</c:v>
                </c:pt>
                <c:pt idx="154">
                  <c:v>53.912297592483029</c:v>
                </c:pt>
                <c:pt idx="155">
                  <c:v>53.049870467580298</c:v>
                </c:pt>
                <c:pt idx="156">
                  <c:v>52.171999053511591</c:v>
                </c:pt>
                <c:pt idx="157">
                  <c:v>51.279970271261277</c:v>
                </c:pt>
                <c:pt idx="158">
                  <c:v>50.374983152938519</c:v>
                </c:pt>
                <c:pt idx="159">
                  <c:v>49.458154755055126</c:v>
                </c:pt>
                <c:pt idx="160">
                  <c:v>48.530526027612233</c:v>
                </c:pt>
                <c:pt idx="161">
                  <c:v>47.593067535781806</c:v>
                </c:pt>
                <c:pt idx="162">
                  <c:v>46.646684964209754</c:v>
                </c:pt>
                <c:pt idx="163">
                  <c:v>45.692224356194764</c:v>
                </c:pt>
                <c:pt idx="164">
                  <c:v>44.730477061018554</c:v>
                </c:pt>
                <c:pt idx="165">
                  <c:v>43.762184374835329</c:v>
                </c:pt>
                <c:pt idx="166">
                  <c:v>42.788041873029478</c:v>
                </c:pt>
                <c:pt idx="167">
                  <c:v>41.808703438429269</c:v>
                </c:pt>
                <c:pt idx="168">
                  <c:v>40.824784995160222</c:v>
                </c:pt>
                <c:pt idx="169">
                  <c:v>39.836867962726267</c:v>
                </c:pt>
                <c:pt idx="170">
                  <c:v>38.845502445309336</c:v>
                </c:pt>
                <c:pt idx="171">
                  <c:v>37.851210174694494</c:v>
                </c:pt>
                <c:pt idx="172">
                  <c:v>36.854487223631011</c:v>
                </c:pt>
                <c:pt idx="173">
                  <c:v>35.855806508643823</c:v>
                </c:pt>
                <c:pt idx="174">
                  <c:v>34.855620098843922</c:v>
                </c:pt>
                <c:pt idx="175">
                  <c:v>33.854361348909265</c:v>
                </c:pt>
                <c:pt idx="176">
                  <c:v>32.852446871591788</c:v>
                </c:pt>
                <c:pt idx="177">
                  <c:v>31.850278366555941</c:v>
                </c:pt>
                <c:pt idx="178">
                  <c:v>30.848244319517207</c:v>
                </c:pt>
                <c:pt idx="179">
                  <c:v>29.846721587183836</c:v>
                </c:pt>
                <c:pt idx="180">
                  <c:v>28.846076880898828</c:v>
                </c:pt>
                <c:pt idx="181">
                  <c:v>27.846668163441844</c:v>
                </c:pt>
                <c:pt idx="182">
                  <c:v>26.848845972191047</c:v>
                </c:pt>
                <c:pt idx="183">
                  <c:v>25.852954682048537</c:v>
                </c:pt>
                <c:pt idx="184">
                  <c:v>24.859333723307049</c:v>
                </c:pt>
                <c:pt idx="185">
                  <c:v>23.86831876884051</c:v>
                </c:pt>
                <c:pt idx="186">
                  <c:v>22.880242908876678</c:v>
                </c:pt>
                <c:pt idx="187">
                  <c:v>21.895437832086689</c:v>
                </c:pt>
                <c:pt idx="188">
                  <c:v>20.914235037711602</c:v>
                </c:pt>
                <c:pt idx="189">
                  <c:v>19.93696710676344</c:v>
                </c:pt>
                <c:pt idx="190">
                  <c:v>18.963969070258226</c:v>
                </c:pt>
                <c:pt idx="191">
                  <c:v>17.995579921255715</c:v>
                </c:pt>
                <c:pt idx="192">
                  <c:v>17.032144335171751</c:v>
                </c:pt>
                <c:pt idx="193">
                  <c:v>16.074014682720481</c:v>
                </c:pt>
                <c:pt idx="194">
                  <c:v>15.121553453366632</c:v>
                </c:pt>
                <c:pt idx="195">
                  <c:v>14.175136249787453</c:v>
                </c:pt>
                <c:pt idx="196">
                  <c:v>13.235155579409222</c:v>
                </c:pt>
                <c:pt idx="197">
                  <c:v>12.302025757922236</c:v>
                </c:pt>
                <c:pt idx="198">
                  <c:v>11.376189364376893</c:v>
                </c:pt>
                <c:pt idx="199">
                  <c:v>10.458125854029827</c:v>
                </c:pt>
                <c:pt idx="200">
                  <c:v>9.5483631321164868</c:v>
                </c:pt>
                <c:pt idx="201">
                  <c:v>8.6474930797407374</c:v>
                </c:pt>
                <c:pt idx="202">
                  <c:v>7.7561920675030338</c:v>
                </c:pt>
                <c:pt idx="203">
                  <c:v>6.8752472935964031</c:v>
                </c:pt>
                <c:pt idx="204">
                  <c:v>6.0055909129817655</c:v>
                </c:pt>
                <c:pt idx="205">
                  <c:v>5.1478924381984772</c:v>
                </c:pt>
                <c:pt idx="206">
                  <c:v>4.3057782887282121</c:v>
                </c:pt>
                <c:pt idx="207">
                  <c:v>3.4805266533772659</c:v>
                </c:pt>
                <c:pt idx="208">
                  <c:v>2.6745828439441448</c:v>
                </c:pt>
                <c:pt idx="209">
                  <c:v>1.8926319616608196</c:v>
                </c:pt>
                <c:pt idx="210">
                  <c:v>1.1412947054252414</c:v>
                </c:pt>
                <c:pt idx="211">
                  <c:v>0.42881940337587815</c:v>
                </c:pt>
                <c:pt idx="212">
                  <c:v>-0.48389322663935919</c:v>
                </c:pt>
                <c:pt idx="213">
                  <c:v>-1.4579210161838592</c:v>
                </c:pt>
                <c:pt idx="214">
                  <c:v>-2.3010084239697601</c:v>
                </c:pt>
                <c:pt idx="215">
                  <c:v>-3.100020220285419</c:v>
                </c:pt>
                <c:pt idx="216">
                  <c:v>-3.8730533340642137</c:v>
                </c:pt>
                <c:pt idx="217">
                  <c:v>-4.626014870541713</c:v>
                </c:pt>
                <c:pt idx="218">
                  <c:v>-5.3612311738656651</c:v>
                </c:pt>
                <c:pt idx="219">
                  <c:v>-6.0796617500236687</c:v>
                </c:pt>
                <c:pt idx="220">
                  <c:v>-6.7816500122808945</c:v>
                </c:pt>
                <c:pt idx="221">
                  <c:v>-7.4672273130882072</c:v>
                </c:pt>
                <c:pt idx="222">
                  <c:v>-8.1362526051628876</c:v>
                </c:pt>
                <c:pt idx="223">
                  <c:v>-8.7884830455315761</c:v>
                </c:pt>
                <c:pt idx="224">
                  <c:v>-9.4236125455465967</c:v>
                </c:pt>
                <c:pt idx="225">
                  <c:v>-10.04129424266106</c:v>
                </c:pt>
                <c:pt idx="226">
                  <c:v>-10.641154391587049</c:v>
                </c:pt>
                <c:pt idx="227">
                  <c:v>-11.222801442086945</c:v>
                </c:pt>
                <c:pt idx="228">
                  <c:v>-11.785832305353308</c:v>
                </c:pt>
                <c:pt idx="229">
                  <c:v>-12.329836923005994</c:v>
                </c:pt>
                <c:pt idx="230">
                  <c:v>-12.854401785683875</c:v>
                </c:pt>
                <c:pt idx="231">
                  <c:v>-13.3591127870693</c:v>
                </c:pt>
                <c:pt idx="232">
                  <c:v>-13.843557652321294</c:v>
                </c:pt>
                <c:pt idx="233">
                  <c:v>-14.307328089213705</c:v>
                </c:pt>
                <c:pt idx="234">
                  <c:v>-14.750021757798926</c:v>
                </c:pt>
                <c:pt idx="235">
                  <c:v>-15.171244117878919</c:v>
                </c:pt>
                <c:pt idx="236">
                  <c:v>-15.570610193038796</c:v>
                </c:pt>
                <c:pt idx="237">
                  <c:v>-15.947746272938486</c:v>
                </c:pt>
                <c:pt idx="238">
                  <c:v>-16.302291567151492</c:v>
                </c:pt>
                <c:pt idx="239">
                  <c:v>-16.633899814610661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36-4453-BC8C-C178214E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29647"/>
        <c:axId val="1"/>
      </c:scatterChart>
      <c:valAx>
        <c:axId val="625429647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 val="autoZero"/>
        <c:crossBetween val="midCat"/>
        <c:majorUnit val="0.25"/>
      </c:val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625429647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</xdr:rowOff>
    </xdr:from>
    <xdr:to>
      <xdr:col>3</xdr:col>
      <xdr:colOff>0</xdr:colOff>
      <xdr:row>23</xdr:row>
      <xdr:rowOff>9525</xdr:rowOff>
    </xdr:to>
    <xdr:graphicFrame macro="">
      <xdr:nvGraphicFramePr>
        <xdr:cNvPr id="10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3</xdr:col>
      <xdr:colOff>0</xdr:colOff>
      <xdr:row>36</xdr:row>
      <xdr:rowOff>142875</xdr:rowOff>
    </xdr:to>
    <xdr:graphicFrame macro="">
      <xdr:nvGraphicFramePr>
        <xdr:cNvPr id="10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76200</xdr:rowOff>
    </xdr:from>
    <xdr:to>
      <xdr:col>3</xdr:col>
      <xdr:colOff>0</xdr:colOff>
      <xdr:row>50</xdr:row>
      <xdr:rowOff>85725</xdr:rowOff>
    </xdr:to>
    <xdr:graphicFrame macro="">
      <xdr:nvGraphicFramePr>
        <xdr:cNvPr id="10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3"/>
  <sheetViews>
    <sheetView tabSelected="1" workbookViewId="0">
      <selection activeCell="B5" sqref="B5:B6"/>
    </sheetView>
  </sheetViews>
  <sheetFormatPr baseColWidth="10" defaultColWidth="9.140625" defaultRowHeight="15" x14ac:dyDescent="0.25"/>
  <cols>
    <col min="1" max="1" width="16.42578125" customWidth="1"/>
    <col min="2" max="2" width="10.7109375" bestFit="1" customWidth="1"/>
    <col min="3" max="3" width="15.85546875" customWidth="1"/>
    <col min="4" max="4" width="10.42578125" customWidth="1"/>
    <col min="5" max="5" width="19.28515625" bestFit="1" customWidth="1"/>
    <col min="6" max="6" width="11" customWidth="1"/>
    <col min="7" max="7" width="13.5703125" bestFit="1" customWidth="1"/>
    <col min="8" max="8" width="2.5703125" customWidth="1"/>
    <col min="9" max="9" width="20.140625" bestFit="1" customWidth="1"/>
    <col min="10" max="10" width="21.42578125" bestFit="1" customWidth="1"/>
    <col min="11" max="11" width="16.85546875" bestFit="1" customWidth="1"/>
    <col min="12" max="12" width="12.140625" bestFit="1" customWidth="1"/>
    <col min="13" max="13" width="13.28515625" bestFit="1" customWidth="1"/>
    <col min="14" max="14" width="14.42578125" bestFit="1" customWidth="1"/>
    <col min="15" max="15" width="14.28515625" bestFit="1" customWidth="1"/>
    <col min="16" max="16" width="12.85546875" bestFit="1" customWidth="1"/>
    <col min="17" max="17" width="18.140625" bestFit="1" customWidth="1"/>
    <col min="18" max="18" width="12" bestFit="1" customWidth="1"/>
    <col min="19" max="19" width="17.5703125" bestFit="1" customWidth="1"/>
    <col min="20" max="20" width="15.42578125" bestFit="1" customWidth="1"/>
    <col min="21" max="23" width="12" bestFit="1" customWidth="1"/>
    <col min="24" max="24" width="10.7109375" bestFit="1" customWidth="1"/>
    <col min="25" max="25" width="12.42578125" bestFit="1" customWidth="1"/>
    <col min="26" max="26" width="11.85546875" bestFit="1" customWidth="1"/>
    <col min="27" max="27" width="16.5703125" bestFit="1" customWidth="1"/>
    <col min="28" max="28" width="14.7109375" bestFit="1" customWidth="1"/>
    <col min="29" max="29" width="12.7109375" bestFit="1" customWidth="1"/>
    <col min="30" max="30" width="17.28515625" bestFit="1" customWidth="1"/>
    <col min="31" max="31" width="19.85546875" bestFit="1" customWidth="1"/>
    <col min="32" max="32" width="29.140625" bestFit="1" customWidth="1"/>
    <col min="33" max="33" width="39.7109375" bestFit="1" customWidth="1"/>
    <col min="34" max="34" width="19" bestFit="1" customWidth="1"/>
  </cols>
  <sheetData>
    <row r="1" spans="1:34" ht="18.75" x14ac:dyDescent="0.25">
      <c r="A1" s="14" t="s">
        <v>10</v>
      </c>
      <c r="B1" s="13"/>
      <c r="C1" s="13"/>
    </row>
    <row r="2" spans="1:34" x14ac:dyDescent="0.25">
      <c r="D2" s="13" t="s">
        <v>1</v>
      </c>
      <c r="E2" s="13" t="s">
        <v>38</v>
      </c>
      <c r="F2" s="13" t="s">
        <v>2</v>
      </c>
      <c r="G2" s="13" t="s">
        <v>3</v>
      </c>
      <c r="H2" s="13"/>
      <c r="I2" s="13" t="s">
        <v>13</v>
      </c>
      <c r="J2" s="13" t="s">
        <v>14</v>
      </c>
      <c r="K2" s="13" t="s">
        <v>4</v>
      </c>
      <c r="L2" s="13" t="s">
        <v>5</v>
      </c>
      <c r="M2" s="13" t="s">
        <v>15</v>
      </c>
      <c r="N2" s="13" t="s">
        <v>16</v>
      </c>
      <c r="O2" s="13" t="s">
        <v>18</v>
      </c>
      <c r="P2" s="13" t="s">
        <v>19</v>
      </c>
      <c r="Q2" s="13" t="s">
        <v>20</v>
      </c>
      <c r="R2" s="13" t="s">
        <v>21</v>
      </c>
      <c r="S2" s="13" t="s">
        <v>11</v>
      </c>
      <c r="T2" s="13" t="s">
        <v>6</v>
      </c>
      <c r="U2" s="13" t="s">
        <v>7</v>
      </c>
      <c r="V2" s="13" t="s">
        <v>23</v>
      </c>
      <c r="W2" s="13" t="s">
        <v>24</v>
      </c>
      <c r="X2" s="13" t="s">
        <v>26</v>
      </c>
      <c r="Y2" s="13" t="s">
        <v>27</v>
      </c>
      <c r="Z2" s="13" t="s">
        <v>28</v>
      </c>
      <c r="AA2" s="13" t="s">
        <v>29</v>
      </c>
      <c r="AB2" s="13" t="s">
        <v>30</v>
      </c>
      <c r="AC2" s="13" t="s">
        <v>37</v>
      </c>
      <c r="AD2" s="13" t="s">
        <v>36</v>
      </c>
      <c r="AE2" s="13" t="s">
        <v>35</v>
      </c>
      <c r="AF2" s="13" t="s">
        <v>34</v>
      </c>
      <c r="AG2" s="13" t="s">
        <v>33</v>
      </c>
      <c r="AH2" s="13" t="s">
        <v>32</v>
      </c>
    </row>
    <row r="3" spans="1:34" x14ac:dyDescent="0.25">
      <c r="D3" s="13"/>
      <c r="E3" s="13" t="s">
        <v>39</v>
      </c>
      <c r="F3" s="13"/>
      <c r="G3" s="13"/>
      <c r="H3" s="13"/>
      <c r="I3" s="15" t="s">
        <v>12</v>
      </c>
      <c r="J3" s="15" t="s">
        <v>12</v>
      </c>
      <c r="K3" s="13"/>
      <c r="L3" s="13"/>
      <c r="M3" s="15" t="s">
        <v>12</v>
      </c>
      <c r="N3" s="15" t="s">
        <v>12</v>
      </c>
      <c r="O3" s="15" t="s">
        <v>17</v>
      </c>
      <c r="P3" s="15" t="s">
        <v>12</v>
      </c>
      <c r="Q3" s="15" t="s">
        <v>12</v>
      </c>
      <c r="R3" s="15" t="s">
        <v>12</v>
      </c>
      <c r="S3" s="15" t="s">
        <v>12</v>
      </c>
      <c r="T3" s="15" t="s">
        <v>12</v>
      </c>
      <c r="U3" s="13"/>
      <c r="V3" s="15" t="s">
        <v>22</v>
      </c>
      <c r="W3" s="15" t="s">
        <v>12</v>
      </c>
      <c r="X3" s="15" t="s">
        <v>25</v>
      </c>
      <c r="Y3" s="15" t="s">
        <v>25</v>
      </c>
      <c r="Z3" s="15" t="s">
        <v>25</v>
      </c>
      <c r="AA3" s="15" t="s">
        <v>22</v>
      </c>
      <c r="AB3" s="15" t="s">
        <v>22</v>
      </c>
      <c r="AC3" s="15" t="s">
        <v>12</v>
      </c>
      <c r="AD3" s="15" t="s">
        <v>12</v>
      </c>
      <c r="AE3" s="15" t="s">
        <v>12</v>
      </c>
      <c r="AF3" s="15" t="s">
        <v>12</v>
      </c>
      <c r="AG3" s="15" t="s">
        <v>12</v>
      </c>
      <c r="AH3" s="15" t="s">
        <v>31</v>
      </c>
    </row>
    <row r="4" spans="1:34" x14ac:dyDescent="0.25">
      <c r="A4" s="6"/>
      <c r="B4" s="6"/>
      <c r="D4" s="1">
        <f>$B$9</f>
        <v>45090</v>
      </c>
      <c r="E4" s="7">
        <f>0.1/24</f>
        <v>4.1666666666666666E-3</v>
      </c>
      <c r="F4" s="2">
        <f>D4+2415018.5+E4-$B$7/24</f>
        <v>2460108.4208333334</v>
      </c>
      <c r="G4" s="3">
        <f>(F4-2451545)/36525</f>
        <v>0.2344536846908527</v>
      </c>
      <c r="I4">
        <f>MOD(280.46646+G4*(36000.76983 + G4*0.0003032),360)</f>
        <v>80.979615017240576</v>
      </c>
      <c r="J4">
        <f>357.52911+G4*(35999.05029 - 0.0001537*G4)</f>
        <v>8797.6390874131448</v>
      </c>
      <c r="K4">
        <f>0.016708634-G4*(0.000042037+0.0000001267*G4)</f>
        <v>1.6698771305943865E-2</v>
      </c>
      <c r="L4">
        <f>SIN(RADIANS(J4))*(1.914602-G4*(0.004817+0.000014*G4))+SIN(RADIANS(2*J4))*(0.019993-0.000101*G4)+SIN(RADIANS(3*J4))*0.000289</f>
        <v>0.71417486143690634</v>
      </c>
      <c r="M4">
        <f>I4+L4</f>
        <v>81.693789878677478</v>
      </c>
      <c r="N4">
        <f>J4+L4</f>
        <v>8798.3532622745824</v>
      </c>
      <c r="O4">
        <f>(1.000001018*(1-K4*K4))/(1+K4*COS(RADIANS(N4)))</f>
        <v>1.0154835965629423</v>
      </c>
      <c r="P4">
        <f>M4-0.00569-0.00478*SIN(RADIANS(125.04-1934.136*G4))</f>
        <v>81.685597024873431</v>
      </c>
      <c r="Q4">
        <f>23+(26+((21.448-G4*(46.815+G4*(0.00059-G4*0.001813))))/60)/60</f>
        <v>23.436242233801373</v>
      </c>
      <c r="R4">
        <f>Q4+0.00256*COS(RADIANS(125.04-1934.136*G4))</f>
        <v>23.43842324713988</v>
      </c>
      <c r="S4">
        <f t="shared" ref="S4:S67" si="0">DEGREES(ATAN2(COS(RADIANS(P4)),COS(RADIANS(R4))*SIN(RADIANS(P4))))</f>
        <v>80.94974015588808</v>
      </c>
      <c r="T4">
        <f>DEGREES(ASIN(SIN(RADIANS(R4))*SIN(RADIANS(P4))))</f>
        <v>23.177600985811505</v>
      </c>
      <c r="U4">
        <f>TAN(RADIANS(R4/2))*TAN(RADIANS(R4/2))</f>
        <v>4.3031251889426192E-2</v>
      </c>
      <c r="V4">
        <f>4*DEGREES(U4*SIN(2*RADIANS(I4))-2*K4*SIN(RADIANS(J4))+4*K4*U4*SIN(RADIANS(J4))*COS(2*RADIANS(I4))-0.5*U4*U4*SIN(4*RADIANS(I4))-1.25*K4*K4*SIN(2*RADIANS(J4)))</f>
        <v>8.5156311534322043E-2</v>
      </c>
      <c r="W4">
        <f>DEGREES(ACOS(COS(RADIANS(90.833))/(COS(RADIANS($B$5))*COS(RADIANS(T4)))-TAN(RADIANS($B$5))*TAN(RADIANS(T4))))</f>
        <v>119.95487942947747</v>
      </c>
      <c r="X4" s="7">
        <f>(720-4*$B$6-V4+$B$7*60)/1440</f>
        <v>0.5537799942281012</v>
      </c>
      <c r="Y4" s="7">
        <f>X4-W4*4/1440</f>
        <v>0.220571995812886</v>
      </c>
      <c r="Z4" s="7">
        <f>X4+W4*4/1440</f>
        <v>0.8869879926433164</v>
      </c>
      <c r="AA4" s="8">
        <f>8*W4</f>
        <v>959.63903543581978</v>
      </c>
      <c r="AB4">
        <f>MOD(E4*1440+V4+4*$B$6-60*$B$7,1440)</f>
        <v>1368.5568083115343</v>
      </c>
      <c r="AC4">
        <f>IF(AB4/4&lt;0,AB4/4+180,AB4/4-180)</f>
        <v>162.13920207788357</v>
      </c>
      <c r="AD4">
        <f>DEGREES(ACOS(SIN(RADIANS($B$5))*SIN(RADIANS(T4))+COS(RADIANS($B$5))*COS(RADIANS(T4))*COS(RADIANS(AC4))))</f>
        <v>107.02653292219209</v>
      </c>
      <c r="AE4">
        <f>90-AD4</f>
        <v>-17.026532922192089</v>
      </c>
      <c r="AF4">
        <f>IF(AE4&gt;85,0,IF(AE4&gt;5,58.1/TAN(RADIANS(AE4))-0.07/POWER(TAN(RADIANS(AE4)),3)+0.000086/POWER(TAN(RADIANS(AE4)),5),IF(AE4&gt;-0.575,1735+AE4*(-518.2+AE4*(103.4+AE4*(-12.79+AE4*0.711))),-20.772/TAN(RADIANS(AE4)))))/3600</f>
        <v>1.8841608421208158E-2</v>
      </c>
      <c r="AG4">
        <f>AE4+AF4</f>
        <v>-17.007691313770881</v>
      </c>
      <c r="AH4">
        <f>IF(AC4&gt;0,MOD(DEGREES(ACOS(((SIN(RADIANS($B$5))*COS(RADIANS(AD4)))-SIN(RADIANS(T4)))/(COS(RADIANS($B$5))*SIN(RADIANS(AD4)))))+180,360),MOD(540-DEGREES(ACOS(((SIN(RADIANS($B$5))*COS(RADIANS(AD4)))-SIN(RADIANS(T4)))/(COS(RADIANS($B$5))*SIN(RADIANS(AD4))))),360))</f>
        <v>342.84991854673592</v>
      </c>
    </row>
    <row r="5" spans="1:34" x14ac:dyDescent="0.25">
      <c r="A5" t="s">
        <v>0</v>
      </c>
      <c r="B5" s="4">
        <v>48.010973000200003</v>
      </c>
      <c r="D5" s="1">
        <f t="shared" ref="D5:D68" si="1">$B$9</f>
        <v>45090</v>
      </c>
      <c r="E5" s="7">
        <f>E4+0.1/24</f>
        <v>8.3333333333333332E-3</v>
      </c>
      <c r="F5" s="2">
        <f t="shared" ref="F5:F68" si="2">D5+2415018.5+E5-$B$7/24</f>
        <v>2460108.4249999998</v>
      </c>
      <c r="G5" s="3">
        <f t="shared" ref="G5:G68" si="3">(F5-2451545)/36525</f>
        <v>0.23445379876796205</v>
      </c>
      <c r="I5">
        <f t="shared" ref="I5:I68" si="4">MOD(280.46646+G5*(36000.76983 + G5*0.0003032),360)</f>
        <v>80.983721881011661</v>
      </c>
      <c r="J5">
        <f t="shared" ref="J5:J68" si="5">357.52911+G5*(35999.05029 - 0.0001537*G5)</f>
        <v>8797.6431940807342</v>
      </c>
      <c r="K5">
        <f t="shared" ref="K5:K68" si="6">0.016708634-G5*(0.000042037+0.0000001267*G5)</f>
        <v>1.669877130114163E-2</v>
      </c>
      <c r="L5">
        <f t="shared" ref="L5:L68" si="7">SIN(RADIANS(J5))*(1.914602-G5*(0.004817+0.000014*G5))+SIN(RADIANS(2*J5))*(0.019993-0.000101*G5)+SIN(RADIANS(3*J5))*0.000289</f>
        <v>0.71405003414714618</v>
      </c>
      <c r="M5">
        <f t="shared" ref="M5:M68" si="8">I5+L5</f>
        <v>81.69777191515881</v>
      </c>
      <c r="N5">
        <f t="shared" ref="N5:N68" si="9">J5+L5</f>
        <v>8798.3572441148808</v>
      </c>
      <c r="O5">
        <f t="shared" ref="O5:O68" si="10">(1.000001018*(1-K5*K5))/(1+K5*COS(RADIANS(N5)))</f>
        <v>1.0154840380912076</v>
      </c>
      <c r="P5">
        <f t="shared" ref="P5:P68" si="11">M5-0.00569-0.00478*SIN(RADIANS(125.04-1934.136*G5))</f>
        <v>81.689579077037052</v>
      </c>
      <c r="Q5">
        <f t="shared" ref="Q5:Q68" si="12">23+(26+((21.448-G5*(46.815+G5*(0.00059-G5*0.001813))))/60)/60</f>
        <v>23.436242232317895</v>
      </c>
      <c r="R5">
        <f t="shared" ref="R5:R68" si="13">Q5+0.00256*COS(RADIANS(125.04-1934.136*G5))</f>
        <v>23.438423250818296</v>
      </c>
      <c r="S5">
        <f t="shared" si="0"/>
        <v>80.954063340438296</v>
      </c>
      <c r="T5">
        <f t="shared" ref="T5:T68" si="14">DEGREES(ASIN(SIN(RADIANS(R5))*SIN(RADIANS(P5))))</f>
        <v>23.177850081385593</v>
      </c>
      <c r="U5">
        <f t="shared" ref="U5:U68" si="15">TAN(RADIANS(R5/2))*TAN(RADIANS(R5/2))</f>
        <v>4.3031251903316997E-2</v>
      </c>
      <c r="V5">
        <f t="shared" ref="V5:V68" si="16">4*DEGREES(U5*SIN(2*RADIANS(I5))-2*K5*SIN(RADIANS(J5))+4*K5*U5*SIN(RADIANS(J5))*COS(2*RADIANS(I5))-0.5*U5*U5*SIN(4*RADIANS(I5))-1.25*K5*K5*SIN(2*RADIANS(J5)))</f>
        <v>8.4292453628196082E-2</v>
      </c>
      <c r="W5">
        <f t="shared" ref="W5:W68" si="17">DEGREES(ACOS(COS(RADIANS(90.833))/(COS(RADIANS($B$5))*COS(RADIANS(T5)))-TAN(RADIANS($B$5))*TAN(RADIANS(T5))))</f>
        <v>119.95526031610464</v>
      </c>
      <c r="X5" s="7">
        <f t="shared" ref="X5:X68" si="18">(720-4*$B$6-V5+$B$7*60)/1440</f>
        <v>0.55378059412942493</v>
      </c>
      <c r="Y5" s="7">
        <f t="shared" ref="Y5:Y68" si="19">X5-W5*4/1440</f>
        <v>0.2205715376958009</v>
      </c>
      <c r="Z5" s="7">
        <f t="shared" ref="Z5:Z68" si="20">X5+W5*4/1440</f>
        <v>0.88698965056304901</v>
      </c>
      <c r="AA5" s="8">
        <f t="shared" ref="AA5:AA68" si="21">8*W5</f>
        <v>959.64208252883714</v>
      </c>
      <c r="AB5">
        <f t="shared" ref="AB5:AB68" si="22">MOD(E5*1440+V5+4*$B$6-60*$B$7,1440)</f>
        <v>1374.5559444536282</v>
      </c>
      <c r="AC5">
        <f t="shared" ref="AC5:AC68" si="23">IF(AB5/4&lt;0,AB5/4+180,AB5/4-180)</f>
        <v>163.63898611340704</v>
      </c>
      <c r="AD5">
        <f t="shared" ref="AD5:AD68" si="24">DEGREES(ACOS(SIN(RADIANS($B$5))*SIN(RADIANS(T5))+COS(RADIANS($B$5))*COS(RADIANS(T5))*COS(RADIANS(AC5))))</f>
        <v>107.31031552007589</v>
      </c>
      <c r="AE5">
        <f t="shared" ref="AE5:AE68" si="25">90-AD5</f>
        <v>-17.310315520075889</v>
      </c>
      <c r="AF5">
        <f t="shared" ref="AF5:AF68" si="26">IF(AE5&gt;85,0,IF(AE5&gt;5,58.1/TAN(RADIANS(AE5))-0.07/POWER(TAN(RADIANS(AE5)),3)+0.000086/POWER(TAN(RADIANS(AE5)),5),IF(AE5&gt;-0.575,1735+AE5*(-518.2+AE5*(103.4+AE5*(-12.79+AE5*0.711))),-20.772/TAN(RADIANS(AE5)))))/3600</f>
        <v>1.8513596735013269E-2</v>
      </c>
      <c r="AG5">
        <f t="shared" ref="AG5:AG68" si="27">AE5+AF5</f>
        <v>-17.291801923340877</v>
      </c>
      <c r="AH5">
        <f t="shared" ref="AH5:AH68" si="28">IF(AC5&gt;0,MOD(DEGREES(ACOS(((SIN(RADIANS($B$5))*COS(RADIANS(AD5)))-SIN(RADIANS(T5)))/(COS(RADIANS($B$5))*SIN(RADIANS(AD5)))))+180,360),MOD(540-DEGREES(ACOS(((SIN(RADIANS($B$5))*COS(RADIANS(AD5)))-SIN(RADIANS(T5)))/(COS(RADIANS($B$5))*SIN(RADIANS(AD5))))),360))</f>
        <v>344.26205291302244</v>
      </c>
    </row>
    <row r="6" spans="1:34" x14ac:dyDescent="0.25">
      <c r="A6" t="s">
        <v>8</v>
      </c>
      <c r="B6" s="4">
        <v>10.617913</v>
      </c>
      <c r="D6" s="1">
        <f t="shared" si="1"/>
        <v>45090</v>
      </c>
      <c r="E6" s="7">
        <f>E5+0.1/24</f>
        <v>1.2500000000000001E-2</v>
      </c>
      <c r="F6" s="2">
        <f t="shared" si="2"/>
        <v>2460108.4291666667</v>
      </c>
      <c r="G6" s="3">
        <f t="shared" si="3"/>
        <v>0.23445391284508413</v>
      </c>
      <c r="I6">
        <f t="shared" si="4"/>
        <v>80.987828745244769</v>
      </c>
      <c r="J6">
        <f t="shared" si="5"/>
        <v>8797.6473007487803</v>
      </c>
      <c r="K6">
        <f t="shared" si="6"/>
        <v>1.6698771296339392E-2</v>
      </c>
      <c r="L6">
        <f t="shared" si="7"/>
        <v>0.71392520338081022</v>
      </c>
      <c r="M6">
        <f t="shared" si="8"/>
        <v>81.70175394862558</v>
      </c>
      <c r="N6">
        <f t="shared" si="9"/>
        <v>8798.3612259521615</v>
      </c>
      <c r="O6">
        <f t="shared" si="10"/>
        <v>1.0154844795421962</v>
      </c>
      <c r="P6">
        <f t="shared" si="11"/>
        <v>81.693561126186154</v>
      </c>
      <c r="Q6">
        <f t="shared" si="12"/>
        <v>23.436242230834416</v>
      </c>
      <c r="R6">
        <f t="shared" si="13"/>
        <v>23.43842325449668</v>
      </c>
      <c r="S6">
        <f t="shared" si="0"/>
        <v>80.958386537806007</v>
      </c>
      <c r="T6">
        <f t="shared" si="14"/>
        <v>23.178099058745158</v>
      </c>
      <c r="U6">
        <f t="shared" si="15"/>
        <v>4.3031251917207677E-2</v>
      </c>
      <c r="V6">
        <f t="shared" si="16"/>
        <v>8.3428546412776736E-2</v>
      </c>
      <c r="W6">
        <f t="shared" si="17"/>
        <v>119.9556410248772</v>
      </c>
      <c r="X6" s="7">
        <f t="shared" si="18"/>
        <v>0.55378119406499116</v>
      </c>
      <c r="Y6" s="7">
        <f t="shared" si="19"/>
        <v>0.22057108010699894</v>
      </c>
      <c r="Z6" s="7">
        <f t="shared" si="20"/>
        <v>0.88699130802298343</v>
      </c>
      <c r="AA6" s="8">
        <f t="shared" si="21"/>
        <v>959.64512819901756</v>
      </c>
      <c r="AB6">
        <f t="shared" si="22"/>
        <v>1380.5550805464127</v>
      </c>
      <c r="AC6">
        <f t="shared" si="23"/>
        <v>165.13877013660317</v>
      </c>
      <c r="AD6">
        <f t="shared" si="24"/>
        <v>107.57023600666189</v>
      </c>
      <c r="AE6">
        <f t="shared" si="25"/>
        <v>-17.570236006661887</v>
      </c>
      <c r="AF6">
        <f t="shared" si="26"/>
        <v>1.8222182828160443E-2</v>
      </c>
      <c r="AG6">
        <f t="shared" si="27"/>
        <v>-17.552013823833725</v>
      </c>
      <c r="AH6">
        <f t="shared" si="28"/>
        <v>345.68130406114346</v>
      </c>
    </row>
    <row r="7" spans="1:34" x14ac:dyDescent="0.25">
      <c r="A7" t="s">
        <v>9</v>
      </c>
      <c r="B7" s="4">
        <v>2</v>
      </c>
      <c r="C7" t="s">
        <v>40</v>
      </c>
      <c r="D7" s="1">
        <f t="shared" si="1"/>
        <v>45090</v>
      </c>
      <c r="E7" s="7">
        <f>E6+0.1/24</f>
        <v>1.6666666666666666E-2</v>
      </c>
      <c r="F7" s="2">
        <f t="shared" si="2"/>
        <v>2460108.4333333331</v>
      </c>
      <c r="G7" s="3">
        <f t="shared" si="3"/>
        <v>0.23445402692219347</v>
      </c>
      <c r="I7">
        <f t="shared" si="4"/>
        <v>80.991935609017673</v>
      </c>
      <c r="J7">
        <f t="shared" si="5"/>
        <v>8797.6514074163679</v>
      </c>
      <c r="K7">
        <f t="shared" si="6"/>
        <v>1.6698771291537157E-2</v>
      </c>
      <c r="L7">
        <f t="shared" si="7"/>
        <v>0.71380036916647693</v>
      </c>
      <c r="M7">
        <f t="shared" si="8"/>
        <v>81.705735978184151</v>
      </c>
      <c r="N7">
        <f t="shared" si="9"/>
        <v>8798.3652077855349</v>
      </c>
      <c r="O7">
        <f t="shared" si="10"/>
        <v>1.0154849209158077</v>
      </c>
      <c r="P7">
        <f t="shared" si="11"/>
        <v>81.6975431714271</v>
      </c>
      <c r="Q7">
        <f t="shared" si="12"/>
        <v>23.436242229350942</v>
      </c>
      <c r="R7">
        <f t="shared" si="13"/>
        <v>23.438423258175035</v>
      </c>
      <c r="S7">
        <f t="shared" si="0"/>
        <v>80.962709747013605</v>
      </c>
      <c r="T7">
        <f t="shared" si="14"/>
        <v>23.178347917832781</v>
      </c>
      <c r="U7">
        <f t="shared" si="15"/>
        <v>4.3031251931098261E-2</v>
      </c>
      <c r="V7">
        <f t="shared" si="16"/>
        <v>8.2564590109208649E-2</v>
      </c>
      <c r="W7">
        <f t="shared" si="17"/>
        <v>119.95602155570329</v>
      </c>
      <c r="X7" s="7">
        <f t="shared" si="18"/>
        <v>0.55378179403464645</v>
      </c>
      <c r="Y7" s="7">
        <f t="shared" si="19"/>
        <v>0.22057062304658176</v>
      </c>
      <c r="Z7" s="7">
        <f t="shared" si="20"/>
        <v>0.88699296502271108</v>
      </c>
      <c r="AA7" s="8">
        <f t="shared" si="21"/>
        <v>959.6481724456263</v>
      </c>
      <c r="AB7">
        <f t="shared" si="22"/>
        <v>1386.5542165901093</v>
      </c>
      <c r="AC7">
        <f t="shared" si="23"/>
        <v>166.63855414752732</v>
      </c>
      <c r="AD7">
        <f t="shared" si="24"/>
        <v>107.80601910535401</v>
      </c>
      <c r="AE7">
        <f t="shared" si="25"/>
        <v>-17.806019105354011</v>
      </c>
      <c r="AF7">
        <f t="shared" si="26"/>
        <v>1.7964961436722764E-2</v>
      </c>
      <c r="AG7">
        <f t="shared" si="27"/>
        <v>-17.788054143917289</v>
      </c>
      <c r="AH7">
        <f t="shared" si="28"/>
        <v>347.10712706834505</v>
      </c>
    </row>
    <row r="8" spans="1:34" x14ac:dyDescent="0.25">
      <c r="D8" s="1">
        <f t="shared" si="1"/>
        <v>45090</v>
      </c>
      <c r="E8" s="7">
        <f t="shared" ref="E8:E69" si="29">E7+0.1/24</f>
        <v>2.0833333333333332E-2</v>
      </c>
      <c r="F8" s="2">
        <f t="shared" si="2"/>
        <v>2460108.4375</v>
      </c>
      <c r="G8" s="3">
        <f t="shared" si="3"/>
        <v>0.23445414099931552</v>
      </c>
      <c r="I8">
        <f t="shared" si="4"/>
        <v>80.996042473247144</v>
      </c>
      <c r="J8">
        <f t="shared" si="5"/>
        <v>8797.6555140844139</v>
      </c>
      <c r="K8">
        <f t="shared" si="6"/>
        <v>1.6698771286734918E-2</v>
      </c>
      <c r="L8">
        <f t="shared" si="7"/>
        <v>0.71367553147673957</v>
      </c>
      <c r="M8">
        <f t="shared" si="8"/>
        <v>81.709718004723882</v>
      </c>
      <c r="N8">
        <f t="shared" si="9"/>
        <v>8798.3691896158907</v>
      </c>
      <c r="O8">
        <f t="shared" si="10"/>
        <v>1.015485362212138</v>
      </c>
      <c r="P8">
        <f t="shared" si="11"/>
        <v>81.701525213649248</v>
      </c>
      <c r="Q8">
        <f t="shared" si="12"/>
        <v>23.436242227867464</v>
      </c>
      <c r="R8">
        <f t="shared" si="13"/>
        <v>23.438423261853355</v>
      </c>
      <c r="S8">
        <f t="shared" si="0"/>
        <v>80.967032969019243</v>
      </c>
      <c r="T8">
        <f t="shared" si="14"/>
        <v>23.178596658702485</v>
      </c>
      <c r="U8">
        <f t="shared" si="15"/>
        <v>4.3031251944988712E-2</v>
      </c>
      <c r="V8">
        <f t="shared" si="16"/>
        <v>8.1700584552144823E-2</v>
      </c>
      <c r="W8">
        <f t="shared" si="17"/>
        <v>119.95640190866148</v>
      </c>
      <c r="X8" s="7">
        <f t="shared" si="18"/>
        <v>0.55378239403850549</v>
      </c>
      <c r="Y8" s="7">
        <f t="shared" si="19"/>
        <v>0.22057016651444583</v>
      </c>
      <c r="Z8" s="7">
        <f t="shared" si="20"/>
        <v>0.88699462156256514</v>
      </c>
      <c r="AA8" s="8">
        <f t="shared" si="21"/>
        <v>959.65121526929181</v>
      </c>
      <c r="AB8">
        <f t="shared" si="22"/>
        <v>1392.5533525845522</v>
      </c>
      <c r="AC8">
        <f t="shared" si="23"/>
        <v>168.13833814613804</v>
      </c>
      <c r="AD8">
        <f t="shared" si="24"/>
        <v>108.01741179463156</v>
      </c>
      <c r="AE8">
        <f t="shared" si="25"/>
        <v>-18.017411794631556</v>
      </c>
      <c r="AF8">
        <f t="shared" si="26"/>
        <v>1.7739888659497004E-2</v>
      </c>
      <c r="AG8">
        <f t="shared" si="27"/>
        <v>-17.999671905972058</v>
      </c>
      <c r="AH8">
        <f t="shared" si="28"/>
        <v>348.53894756306755</v>
      </c>
    </row>
    <row r="9" spans="1:34" x14ac:dyDescent="0.25">
      <c r="A9" t="s">
        <v>1</v>
      </c>
      <c r="B9" s="5">
        <v>45090</v>
      </c>
      <c r="D9" s="1">
        <f t="shared" si="1"/>
        <v>45090</v>
      </c>
      <c r="E9" s="7">
        <f t="shared" si="29"/>
        <v>2.4999999999999998E-2</v>
      </c>
      <c r="F9" s="2">
        <f t="shared" si="2"/>
        <v>2460108.4416666664</v>
      </c>
      <c r="G9" s="3">
        <f t="shared" si="3"/>
        <v>0.23445425507642487</v>
      </c>
      <c r="I9">
        <f t="shared" si="4"/>
        <v>81.000149337018229</v>
      </c>
      <c r="J9">
        <f t="shared" si="5"/>
        <v>8797.6596207520015</v>
      </c>
      <c r="K9">
        <f t="shared" si="6"/>
        <v>1.669877128193268E-2</v>
      </c>
      <c r="L9">
        <f t="shared" si="7"/>
        <v>0.71355069034022778</v>
      </c>
      <c r="M9">
        <f t="shared" si="8"/>
        <v>81.713700027358456</v>
      </c>
      <c r="N9">
        <f t="shared" si="9"/>
        <v>8798.3731714423411</v>
      </c>
      <c r="O9">
        <f t="shared" si="10"/>
        <v>1.015485803431087</v>
      </c>
      <c r="P9">
        <f t="shared" si="11"/>
        <v>81.705507251966267</v>
      </c>
      <c r="Q9">
        <f t="shared" si="12"/>
        <v>23.436242226383985</v>
      </c>
      <c r="R9">
        <f t="shared" si="13"/>
        <v>23.43842326553164</v>
      </c>
      <c r="S9">
        <f t="shared" si="0"/>
        <v>80.971356202853229</v>
      </c>
      <c r="T9">
        <f t="shared" si="14"/>
        <v>23.178845281297356</v>
      </c>
      <c r="U9">
        <f t="shared" si="15"/>
        <v>4.3031251958879017E-2</v>
      </c>
      <c r="V9">
        <f t="shared" si="16"/>
        <v>8.0836529960034736E-2</v>
      </c>
      <c r="W9">
        <f t="shared" si="17"/>
        <v>119.95678208366067</v>
      </c>
      <c r="X9" s="7">
        <f t="shared" si="18"/>
        <v>0.55378299407641662</v>
      </c>
      <c r="Y9" s="7">
        <f t="shared" si="19"/>
        <v>0.22056971051069252</v>
      </c>
      <c r="Z9" s="7">
        <f t="shared" si="20"/>
        <v>0.88699627764214073</v>
      </c>
      <c r="AA9" s="8">
        <f t="shared" si="21"/>
        <v>959.65425666928536</v>
      </c>
      <c r="AB9">
        <f t="shared" si="22"/>
        <v>1398.5524885299601</v>
      </c>
      <c r="AC9">
        <f t="shared" si="23"/>
        <v>169.63812213249003</v>
      </c>
      <c r="AD9">
        <f t="shared" si="24"/>
        <v>108.20418450542597</v>
      </c>
      <c r="AE9">
        <f t="shared" si="25"/>
        <v>-18.204184505425971</v>
      </c>
      <c r="AF9">
        <f t="shared" si="26"/>
        <v>1.7545235933451801E-2</v>
      </c>
      <c r="AG9">
        <f t="shared" si="27"/>
        <v>-18.18663926949252</v>
      </c>
      <c r="AH9">
        <f t="shared" si="28"/>
        <v>349.97616383011643</v>
      </c>
    </row>
    <row r="10" spans="1:34" x14ac:dyDescent="0.25">
      <c r="D10" s="1">
        <f t="shared" si="1"/>
        <v>45090</v>
      </c>
      <c r="E10" s="7">
        <f t="shared" si="29"/>
        <v>2.9166666666666664E-2</v>
      </c>
      <c r="F10" s="2">
        <f t="shared" si="2"/>
        <v>2460108.4458333333</v>
      </c>
      <c r="G10" s="3">
        <f t="shared" si="3"/>
        <v>0.23445436915354695</v>
      </c>
      <c r="I10">
        <f t="shared" si="4"/>
        <v>81.004256201249518</v>
      </c>
      <c r="J10">
        <f t="shared" si="5"/>
        <v>8797.6637274200493</v>
      </c>
      <c r="K10">
        <f t="shared" si="6"/>
        <v>1.6698771277130445E-2</v>
      </c>
      <c r="L10">
        <f t="shared" si="7"/>
        <v>0.71342584572948342</v>
      </c>
      <c r="M10">
        <f t="shared" si="8"/>
        <v>81.717682046979007</v>
      </c>
      <c r="N10">
        <f t="shared" si="9"/>
        <v>8798.3771532657793</v>
      </c>
      <c r="O10">
        <f t="shared" si="10"/>
        <v>1.0154862445727515</v>
      </c>
      <c r="P10">
        <f t="shared" si="11"/>
        <v>81.709489287269292</v>
      </c>
      <c r="Q10">
        <f t="shared" si="12"/>
        <v>23.436242224900507</v>
      </c>
      <c r="R10">
        <f t="shared" si="13"/>
        <v>23.438423269209895</v>
      </c>
      <c r="S10">
        <f t="shared" si="0"/>
        <v>80.975679449475635</v>
      </c>
      <c r="T10">
        <f t="shared" si="14"/>
        <v>23.179093785671501</v>
      </c>
      <c r="U10">
        <f t="shared" si="15"/>
        <v>4.3031251972769226E-2</v>
      </c>
      <c r="V10">
        <f t="shared" si="16"/>
        <v>7.9972426167113822E-2</v>
      </c>
      <c r="W10">
        <f t="shared" si="17"/>
        <v>119.95716208077954</v>
      </c>
      <c r="X10" s="7">
        <f t="shared" si="18"/>
        <v>0.5537835941484951</v>
      </c>
      <c r="Y10" s="7">
        <f t="shared" si="19"/>
        <v>0.22056925503521857</v>
      </c>
      <c r="Z10" s="7">
        <f t="shared" si="20"/>
        <v>0.88699793326177168</v>
      </c>
      <c r="AA10" s="8">
        <f t="shared" si="21"/>
        <v>959.65729664623632</v>
      </c>
      <c r="AB10">
        <f t="shared" si="22"/>
        <v>1404.5516244261671</v>
      </c>
      <c r="AC10">
        <f t="shared" si="23"/>
        <v>171.13790610654178</v>
      </c>
      <c r="AD10">
        <f t="shared" si="24"/>
        <v>108.36613223143308</v>
      </c>
      <c r="AE10">
        <f t="shared" si="25"/>
        <v>-18.366132231433085</v>
      </c>
      <c r="AF10">
        <f t="shared" si="26"/>
        <v>1.7379552738898164E-2</v>
      </c>
      <c r="AG10">
        <f t="shared" si="27"/>
        <v>-18.348752678694186</v>
      </c>
      <c r="AH10">
        <f t="shared" si="28"/>
        <v>351.41814916811308</v>
      </c>
    </row>
    <row r="11" spans="1:34" x14ac:dyDescent="0.25">
      <c r="D11" s="1">
        <f t="shared" si="1"/>
        <v>45090</v>
      </c>
      <c r="E11" s="7">
        <f t="shared" si="29"/>
        <v>3.3333333333333333E-2</v>
      </c>
      <c r="F11" s="2">
        <f t="shared" si="2"/>
        <v>2460108.4499999997</v>
      </c>
      <c r="G11" s="3">
        <f t="shared" si="3"/>
        <v>0.23445448323065629</v>
      </c>
      <c r="I11">
        <f t="shared" si="4"/>
        <v>81.008363065022422</v>
      </c>
      <c r="J11">
        <f t="shared" si="5"/>
        <v>8797.6678340876351</v>
      </c>
      <c r="K11">
        <f t="shared" si="6"/>
        <v>1.6698771272328206E-2</v>
      </c>
      <c r="L11">
        <f t="shared" si="7"/>
        <v>0.71330099767328614</v>
      </c>
      <c r="M11">
        <f t="shared" si="8"/>
        <v>81.721664062695709</v>
      </c>
      <c r="N11">
        <f t="shared" si="9"/>
        <v>8798.3811350853084</v>
      </c>
      <c r="O11">
        <f t="shared" si="10"/>
        <v>1.0154866856370299</v>
      </c>
      <c r="P11">
        <f t="shared" si="11"/>
        <v>81.71347131866851</v>
      </c>
      <c r="Q11">
        <f t="shared" si="12"/>
        <v>23.436242223417032</v>
      </c>
      <c r="R11">
        <f t="shared" si="13"/>
        <v>23.438423272888119</v>
      </c>
      <c r="S11">
        <f t="shared" si="0"/>
        <v>80.980002707912988</v>
      </c>
      <c r="T11">
        <f t="shared" si="14"/>
        <v>23.179342171767829</v>
      </c>
      <c r="U11">
        <f t="shared" si="15"/>
        <v>4.3031251986659295E-2</v>
      </c>
      <c r="V11">
        <f t="shared" si="16"/>
        <v>7.9108273392460127E-2</v>
      </c>
      <c r="W11">
        <f t="shared" si="17"/>
        <v>119.95754189992674</v>
      </c>
      <c r="X11" s="7">
        <f t="shared" si="18"/>
        <v>0.55378419425458858</v>
      </c>
      <c r="Y11" s="7">
        <f t="shared" si="19"/>
        <v>0.22056880008812541</v>
      </c>
      <c r="Z11" s="7">
        <f t="shared" si="20"/>
        <v>0.88699958842105175</v>
      </c>
      <c r="AA11" s="8">
        <f t="shared" si="21"/>
        <v>959.66033519941391</v>
      </c>
      <c r="AB11">
        <f t="shared" si="22"/>
        <v>1410.5507602733924</v>
      </c>
      <c r="AC11">
        <f t="shared" si="23"/>
        <v>172.63769006834809</v>
      </c>
      <c r="AD11">
        <f t="shared" si="24"/>
        <v>108.50307554081225</v>
      </c>
      <c r="AE11">
        <f t="shared" si="25"/>
        <v>-18.503075540812247</v>
      </c>
      <c r="AF11">
        <f t="shared" si="26"/>
        <v>1.7241636477342327E-2</v>
      </c>
      <c r="AG11">
        <f t="shared" si="27"/>
        <v>-18.485833904334903</v>
      </c>
      <c r="AH11">
        <f t="shared" si="28"/>
        <v>352.86425448479133</v>
      </c>
    </row>
    <row r="12" spans="1:34" x14ac:dyDescent="0.25">
      <c r="D12" s="1">
        <f t="shared" si="1"/>
        <v>45090</v>
      </c>
      <c r="E12" s="7">
        <f t="shared" si="29"/>
        <v>3.7499999999999999E-2</v>
      </c>
      <c r="F12" s="2">
        <f t="shared" si="2"/>
        <v>2460108.4541666666</v>
      </c>
      <c r="G12" s="3">
        <f t="shared" si="3"/>
        <v>0.23445459730777837</v>
      </c>
      <c r="I12">
        <f t="shared" si="4"/>
        <v>81.012469929255531</v>
      </c>
      <c r="J12">
        <f t="shared" si="5"/>
        <v>8797.671940755683</v>
      </c>
      <c r="K12">
        <f t="shared" si="6"/>
        <v>1.6698771267525968E-2</v>
      </c>
      <c r="L12">
        <f t="shared" si="7"/>
        <v>0.71317614614402836</v>
      </c>
      <c r="M12">
        <f t="shared" si="8"/>
        <v>81.725646075399553</v>
      </c>
      <c r="N12">
        <f t="shared" si="9"/>
        <v>8798.3851169018271</v>
      </c>
      <c r="O12">
        <f t="shared" si="10"/>
        <v>1.0154871266240197</v>
      </c>
      <c r="P12">
        <f t="shared" si="11"/>
        <v>81.717453347054914</v>
      </c>
      <c r="Q12">
        <f t="shared" si="12"/>
        <v>23.436242221933554</v>
      </c>
      <c r="R12">
        <f t="shared" si="13"/>
        <v>23.438423276566311</v>
      </c>
      <c r="S12">
        <f t="shared" si="0"/>
        <v>80.984325979125202</v>
      </c>
      <c r="T12">
        <f t="shared" si="14"/>
        <v>23.179590439640386</v>
      </c>
      <c r="U12">
        <f t="shared" si="15"/>
        <v>4.3031252000549268E-2</v>
      </c>
      <c r="V12">
        <f t="shared" si="16"/>
        <v>7.8244071470929169E-2</v>
      </c>
      <c r="W12">
        <f t="shared" si="17"/>
        <v>119.95792154118084</v>
      </c>
      <c r="X12" s="7">
        <f t="shared" si="18"/>
        <v>0.55378479439481187</v>
      </c>
      <c r="Y12" s="7">
        <f t="shared" si="19"/>
        <v>0.22056834566930955</v>
      </c>
      <c r="Z12" s="7">
        <f t="shared" si="20"/>
        <v>0.88700124312031425</v>
      </c>
      <c r="AA12" s="8">
        <f t="shared" si="21"/>
        <v>959.6633723294467</v>
      </c>
      <c r="AB12">
        <f t="shared" si="22"/>
        <v>1416.5498960714708</v>
      </c>
      <c r="AC12">
        <f t="shared" si="23"/>
        <v>174.1374740178677</v>
      </c>
      <c r="AD12">
        <f t="shared" si="24"/>
        <v>108.61486147656103</v>
      </c>
      <c r="AE12">
        <f t="shared" si="25"/>
        <v>-18.614861476561032</v>
      </c>
      <c r="AF12">
        <f t="shared" si="26"/>
        <v>1.7130508324833153E-2</v>
      </c>
      <c r="AG12">
        <f t="shared" si="27"/>
        <v>-18.597730968236199</v>
      </c>
      <c r="AH12">
        <f t="shared" si="28"/>
        <v>354.31381111026599</v>
      </c>
    </row>
    <row r="13" spans="1:34" x14ac:dyDescent="0.25">
      <c r="D13" s="1">
        <f t="shared" si="1"/>
        <v>45090</v>
      </c>
      <c r="E13" s="7">
        <f t="shared" si="29"/>
        <v>4.1666666666666664E-2</v>
      </c>
      <c r="F13" s="2">
        <f t="shared" si="2"/>
        <v>2460108.458333333</v>
      </c>
      <c r="G13" s="3">
        <f t="shared" si="3"/>
        <v>0.23445471138488769</v>
      </c>
      <c r="I13">
        <f t="shared" si="4"/>
        <v>81.016576793024797</v>
      </c>
      <c r="J13">
        <f t="shared" si="5"/>
        <v>8797.6760474232706</v>
      </c>
      <c r="K13">
        <f t="shared" si="6"/>
        <v>1.6698771262723733E-2</v>
      </c>
      <c r="L13">
        <f t="shared" si="7"/>
        <v>0.71305129117049093</v>
      </c>
      <c r="M13">
        <f t="shared" si="8"/>
        <v>81.729628084195284</v>
      </c>
      <c r="N13">
        <f t="shared" si="9"/>
        <v>8798.3890987144405</v>
      </c>
      <c r="O13">
        <f t="shared" si="10"/>
        <v>1.0154875675336195</v>
      </c>
      <c r="P13">
        <f t="shared" si="11"/>
        <v>81.721435371533246</v>
      </c>
      <c r="Q13">
        <f t="shared" si="12"/>
        <v>23.436242220450076</v>
      </c>
      <c r="R13">
        <f t="shared" si="13"/>
        <v>23.438423280244468</v>
      </c>
      <c r="S13">
        <f t="shared" si="0"/>
        <v>80.98864926213291</v>
      </c>
      <c r="T13">
        <f t="shared" si="14"/>
        <v>23.179838589231792</v>
      </c>
      <c r="U13">
        <f t="shared" si="15"/>
        <v>4.3031252014439095E-2</v>
      </c>
      <c r="V13">
        <f t="shared" si="16"/>
        <v>7.7379820623491205E-2</v>
      </c>
      <c r="W13">
        <f t="shared" si="17"/>
        <v>119.95830100445008</v>
      </c>
      <c r="X13" s="7">
        <f t="shared" si="18"/>
        <v>0.55378539456901155</v>
      </c>
      <c r="Y13" s="7">
        <f t="shared" si="19"/>
        <v>0.22056789177887243</v>
      </c>
      <c r="Z13" s="7">
        <f t="shared" si="20"/>
        <v>0.88700289735915061</v>
      </c>
      <c r="AA13" s="8">
        <f t="shared" si="21"/>
        <v>959.66640803560063</v>
      </c>
      <c r="AB13">
        <f t="shared" si="22"/>
        <v>1422.5490318206234</v>
      </c>
      <c r="AC13">
        <f t="shared" si="23"/>
        <v>175.63725795515586</v>
      </c>
      <c r="AD13">
        <f t="shared" si="24"/>
        <v>108.70136433583191</v>
      </c>
      <c r="AE13">
        <f t="shared" si="25"/>
        <v>-18.701364335831911</v>
      </c>
      <c r="AF13">
        <f t="shared" si="26"/>
        <v>1.7045394139513441E-2</v>
      </c>
      <c r="AG13">
        <f t="shared" si="27"/>
        <v>-18.6843189416924</v>
      </c>
      <c r="AH13">
        <f t="shared" si="28"/>
        <v>355.76613380562765</v>
      </c>
    </row>
    <row r="14" spans="1:34" x14ac:dyDescent="0.25">
      <c r="D14" s="1">
        <f t="shared" si="1"/>
        <v>45090</v>
      </c>
      <c r="E14" s="7">
        <f t="shared" si="29"/>
        <v>4.583333333333333E-2</v>
      </c>
      <c r="F14" s="2">
        <f t="shared" si="2"/>
        <v>2460108.4624999999</v>
      </c>
      <c r="G14" s="3">
        <f t="shared" si="3"/>
        <v>0.23445482546200977</v>
      </c>
      <c r="I14">
        <f t="shared" si="4"/>
        <v>81.020683657256086</v>
      </c>
      <c r="J14">
        <f t="shared" si="5"/>
        <v>8797.6801540913166</v>
      </c>
      <c r="K14">
        <f t="shared" si="6"/>
        <v>1.6698771257921494E-2</v>
      </c>
      <c r="L14">
        <f t="shared" si="7"/>
        <v>0.71292643272521306</v>
      </c>
      <c r="M14">
        <f t="shared" si="8"/>
        <v>81.733610089981298</v>
      </c>
      <c r="N14">
        <f t="shared" si="9"/>
        <v>8798.3930805240416</v>
      </c>
      <c r="O14">
        <f t="shared" si="10"/>
        <v>1.0154880083659261</v>
      </c>
      <c r="P14">
        <f t="shared" si="11"/>
        <v>81.725417393001891</v>
      </c>
      <c r="Q14">
        <f t="shared" si="12"/>
        <v>23.436242218966601</v>
      </c>
      <c r="R14">
        <f t="shared" si="13"/>
        <v>23.438423283922596</v>
      </c>
      <c r="S14">
        <f t="shared" si="0"/>
        <v>80.992972557904039</v>
      </c>
      <c r="T14">
        <f t="shared" si="14"/>
        <v>23.180086620596519</v>
      </c>
      <c r="U14">
        <f t="shared" si="15"/>
        <v>4.3031252028328811E-2</v>
      </c>
      <c r="V14">
        <f t="shared" si="16"/>
        <v>7.6515520681847915E-2</v>
      </c>
      <c r="W14">
        <f t="shared" si="17"/>
        <v>119.95868028981361</v>
      </c>
      <c r="X14" s="7">
        <f t="shared" si="18"/>
        <v>0.55378599477730428</v>
      </c>
      <c r="Y14" s="7">
        <f t="shared" si="19"/>
        <v>0.22056743841671089</v>
      </c>
      <c r="Z14" s="7">
        <f t="shared" si="20"/>
        <v>0.88700455113789767</v>
      </c>
      <c r="AA14" s="8">
        <f t="shared" si="21"/>
        <v>959.66944231850891</v>
      </c>
      <c r="AB14">
        <f t="shared" si="22"/>
        <v>1428.5481675206818</v>
      </c>
      <c r="AC14">
        <f t="shared" si="23"/>
        <v>177.13704188017044</v>
      </c>
      <c r="AD14">
        <f t="shared" si="24"/>
        <v>108.76248631779042</v>
      </c>
      <c r="AE14">
        <f t="shared" si="25"/>
        <v>-18.762486317790419</v>
      </c>
      <c r="AF14">
        <f t="shared" si="26"/>
        <v>1.6985709723496945E-2</v>
      </c>
      <c r="AG14">
        <f t="shared" si="27"/>
        <v>-18.745500608066923</v>
      </c>
      <c r="AH14">
        <f t="shared" si="28"/>
        <v>357.22052393923911</v>
      </c>
    </row>
    <row r="15" spans="1:34" x14ac:dyDescent="0.25">
      <c r="D15" s="1">
        <f t="shared" si="1"/>
        <v>45090</v>
      </c>
      <c r="E15" s="7">
        <f t="shared" si="29"/>
        <v>4.9999999999999996E-2</v>
      </c>
      <c r="F15" s="2">
        <f t="shared" si="2"/>
        <v>2460108.4666666663</v>
      </c>
      <c r="G15" s="3">
        <f t="shared" si="3"/>
        <v>0.23445493953911911</v>
      </c>
      <c r="I15">
        <f t="shared" si="4"/>
        <v>81.02479052102899</v>
      </c>
      <c r="J15">
        <f t="shared" si="5"/>
        <v>8797.6842607589042</v>
      </c>
      <c r="K15">
        <f t="shared" si="6"/>
        <v>1.6698771253119259E-2</v>
      </c>
      <c r="L15">
        <f t="shared" si="7"/>
        <v>0.71280157083682905</v>
      </c>
      <c r="M15">
        <f t="shared" si="8"/>
        <v>81.737592091865821</v>
      </c>
      <c r="N15">
        <f t="shared" si="9"/>
        <v>8798.3970623297409</v>
      </c>
      <c r="O15">
        <f t="shared" si="10"/>
        <v>1.0154884491208394</v>
      </c>
      <c r="P15">
        <f t="shared" si="11"/>
        <v>81.729399410569073</v>
      </c>
      <c r="Q15">
        <f t="shared" si="12"/>
        <v>23.436242217483123</v>
      </c>
      <c r="R15">
        <f t="shared" si="13"/>
        <v>23.438423287600688</v>
      </c>
      <c r="S15">
        <f t="shared" si="0"/>
        <v>80.997295865462988</v>
      </c>
      <c r="T15">
        <f t="shared" si="14"/>
        <v>23.180334533677449</v>
      </c>
      <c r="U15">
        <f t="shared" si="15"/>
        <v>4.3031252042218401E-2</v>
      </c>
      <c r="V15">
        <f t="shared" si="16"/>
        <v>7.5651171866402633E-2</v>
      </c>
      <c r="W15">
        <f t="shared" si="17"/>
        <v>119.95905939718016</v>
      </c>
      <c r="X15" s="7">
        <f t="shared" si="18"/>
        <v>0.5537865950195372</v>
      </c>
      <c r="Y15" s="7">
        <f t="shared" si="19"/>
        <v>0.22056698558292565</v>
      </c>
      <c r="Z15" s="7">
        <f t="shared" si="20"/>
        <v>0.88700620445614875</v>
      </c>
      <c r="AA15" s="8">
        <f t="shared" si="21"/>
        <v>959.67247517744124</v>
      </c>
      <c r="AB15">
        <f t="shared" si="22"/>
        <v>1434.5473031718664</v>
      </c>
      <c r="AC15">
        <f t="shared" si="23"/>
        <v>178.63682579296659</v>
      </c>
      <c r="AD15">
        <f t="shared" si="24"/>
        <v>108.7981580329741</v>
      </c>
      <c r="AE15">
        <f t="shared" si="25"/>
        <v>-18.798158032974101</v>
      </c>
      <c r="AF15">
        <f t="shared" si="26"/>
        <v>1.6951049914097797E-2</v>
      </c>
      <c r="AG15">
        <f t="shared" si="27"/>
        <v>-18.781206983060002</v>
      </c>
      <c r="AH15">
        <f t="shared" si="28"/>
        <v>358.67627280118563</v>
      </c>
    </row>
    <row r="16" spans="1:34" x14ac:dyDescent="0.25">
      <c r="D16" s="1">
        <f t="shared" si="1"/>
        <v>45090</v>
      </c>
      <c r="E16" s="7">
        <f t="shared" si="29"/>
        <v>5.4166666666666662E-2</v>
      </c>
      <c r="F16" s="2">
        <f t="shared" si="2"/>
        <v>2460108.4708333332</v>
      </c>
      <c r="G16" s="3">
        <f t="shared" si="3"/>
        <v>0.23445505361624119</v>
      </c>
      <c r="I16">
        <f t="shared" si="4"/>
        <v>81.028897385260279</v>
      </c>
      <c r="J16">
        <f t="shared" si="5"/>
        <v>8797.6883674269502</v>
      </c>
      <c r="K16">
        <f t="shared" si="6"/>
        <v>1.6698771248317021E-2</v>
      </c>
      <c r="L16">
        <f t="shared" si="7"/>
        <v>0.71267670547792572</v>
      </c>
      <c r="M16">
        <f t="shared" si="8"/>
        <v>81.741574090738212</v>
      </c>
      <c r="N16">
        <f t="shared" si="9"/>
        <v>8798.4010441324281</v>
      </c>
      <c r="O16">
        <f t="shared" si="10"/>
        <v>1.0154888897984549</v>
      </c>
      <c r="P16">
        <f t="shared" si="11"/>
        <v>81.733381425124179</v>
      </c>
      <c r="Q16">
        <f t="shared" si="12"/>
        <v>23.436242215999645</v>
      </c>
      <c r="R16">
        <f t="shared" si="13"/>
        <v>23.438423291278749</v>
      </c>
      <c r="S16">
        <f t="shared" si="0"/>
        <v>81.00161918576795</v>
      </c>
      <c r="T16">
        <f t="shared" si="14"/>
        <v>23.180582328528423</v>
      </c>
      <c r="U16">
        <f t="shared" si="15"/>
        <v>4.3031252056107874E-2</v>
      </c>
      <c r="V16">
        <f t="shared" si="16"/>
        <v>7.4786774011735321E-2</v>
      </c>
      <c r="W16">
        <f t="shared" si="17"/>
        <v>119.95943832662793</v>
      </c>
      <c r="X16" s="7">
        <f t="shared" si="18"/>
        <v>0.55378719529582521</v>
      </c>
      <c r="Y16" s="7">
        <f t="shared" si="19"/>
        <v>0.22056653327741427</v>
      </c>
      <c r="Z16" s="7">
        <f t="shared" si="20"/>
        <v>0.88700785731423615</v>
      </c>
      <c r="AA16" s="8">
        <f t="shared" si="21"/>
        <v>959.67550661302346</v>
      </c>
      <c r="AB16">
        <f t="shared" si="22"/>
        <v>0.54643877401173313</v>
      </c>
      <c r="AC16">
        <f t="shared" si="23"/>
        <v>-179.86339030649708</v>
      </c>
      <c r="AD16">
        <f t="shared" si="24"/>
        <v>108.80833886685892</v>
      </c>
      <c r="AE16">
        <f t="shared" si="25"/>
        <v>-18.808338866858918</v>
      </c>
      <c r="AF16">
        <f t="shared" si="26"/>
        <v>1.6941181127399119E-2</v>
      </c>
      <c r="AG16">
        <f t="shared" si="27"/>
        <v>-18.791397685731518</v>
      </c>
      <c r="AH16">
        <f t="shared" si="28"/>
        <v>0.1326650222358694</v>
      </c>
    </row>
    <row r="17" spans="4:34" x14ac:dyDescent="0.25">
      <c r="D17" s="1">
        <f t="shared" si="1"/>
        <v>45090</v>
      </c>
      <c r="E17" s="7">
        <f t="shared" si="29"/>
        <v>5.8333333333333327E-2</v>
      </c>
      <c r="F17" s="2">
        <f t="shared" si="2"/>
        <v>2460108.4749999996</v>
      </c>
      <c r="G17" s="3">
        <f t="shared" si="3"/>
        <v>0.23445516769335051</v>
      </c>
      <c r="I17">
        <f t="shared" si="4"/>
        <v>81.033004249031364</v>
      </c>
      <c r="J17">
        <f t="shared" si="5"/>
        <v>8797.6924740945378</v>
      </c>
      <c r="K17">
        <f t="shared" si="6"/>
        <v>1.6698771243514782E-2</v>
      </c>
      <c r="L17">
        <f t="shared" si="7"/>
        <v>0.71255183667713928</v>
      </c>
      <c r="M17">
        <f t="shared" si="8"/>
        <v>81.7455560857085</v>
      </c>
      <c r="N17">
        <f t="shared" si="9"/>
        <v>8798.4050259312153</v>
      </c>
      <c r="O17">
        <f t="shared" si="10"/>
        <v>1.0154893303986727</v>
      </c>
      <c r="P17">
        <f t="shared" si="11"/>
        <v>81.737363435777212</v>
      </c>
      <c r="Q17">
        <f t="shared" si="12"/>
        <v>23.43624221451617</v>
      </c>
      <c r="R17">
        <f t="shared" si="13"/>
        <v>23.438423294956777</v>
      </c>
      <c r="S17">
        <f t="shared" si="0"/>
        <v>81.005942517845213</v>
      </c>
      <c r="T17">
        <f t="shared" si="14"/>
        <v>23.180830005092517</v>
      </c>
      <c r="U17">
        <f t="shared" si="15"/>
        <v>4.3031252069997222E-2</v>
      </c>
      <c r="V17">
        <f t="shared" si="16"/>
        <v>7.3922327337642646E-2</v>
      </c>
      <c r="W17">
        <f t="shared" si="17"/>
        <v>119.95981707806583</v>
      </c>
      <c r="X17" s="7">
        <f t="shared" si="18"/>
        <v>0.55378779560601554</v>
      </c>
      <c r="Y17" s="7">
        <f t="shared" si="19"/>
        <v>0.22056608150027712</v>
      </c>
      <c r="Z17" s="7">
        <f t="shared" si="20"/>
        <v>0.88700950971175396</v>
      </c>
      <c r="AA17" s="8">
        <f t="shared" si="21"/>
        <v>959.6785366245266</v>
      </c>
      <c r="AB17">
        <f t="shared" si="22"/>
        <v>6.5455743273376186</v>
      </c>
      <c r="AC17">
        <f t="shared" si="23"/>
        <v>-178.3636064181656</v>
      </c>
      <c r="AD17">
        <f t="shared" si="24"/>
        <v>108.79301719396693</v>
      </c>
      <c r="AE17">
        <f t="shared" si="25"/>
        <v>-18.793017193966932</v>
      </c>
      <c r="AF17">
        <f t="shared" si="26"/>
        <v>1.6956037099928552E-2</v>
      </c>
      <c r="AG17">
        <f t="shared" si="27"/>
        <v>-18.776061156867005</v>
      </c>
      <c r="AH17">
        <f t="shared" si="28"/>
        <v>1.5889820630268332</v>
      </c>
    </row>
    <row r="18" spans="4:34" x14ac:dyDescent="0.25">
      <c r="D18" s="1">
        <f t="shared" si="1"/>
        <v>45090</v>
      </c>
      <c r="E18" s="7">
        <f t="shared" si="29"/>
        <v>6.2499999999999993E-2</v>
      </c>
      <c r="F18" s="2">
        <f t="shared" si="2"/>
        <v>2460108.4791666665</v>
      </c>
      <c r="G18" s="3">
        <f t="shared" si="3"/>
        <v>0.23445528177047259</v>
      </c>
      <c r="I18">
        <f t="shared" si="4"/>
        <v>81.037111113262654</v>
      </c>
      <c r="J18">
        <f t="shared" si="5"/>
        <v>8797.6965807625857</v>
      </c>
      <c r="K18">
        <f t="shared" si="6"/>
        <v>1.6698771238712547E-2</v>
      </c>
      <c r="L18">
        <f t="shared" si="7"/>
        <v>0.71242696440700548</v>
      </c>
      <c r="M18">
        <f t="shared" si="8"/>
        <v>81.749538077669655</v>
      </c>
      <c r="N18">
        <f t="shared" si="9"/>
        <v>8798.4090077269921</v>
      </c>
      <c r="O18">
        <f t="shared" si="10"/>
        <v>1.0154897709215889</v>
      </c>
      <c r="P18">
        <f t="shared" si="11"/>
        <v>81.741345443421139</v>
      </c>
      <c r="Q18">
        <f t="shared" si="12"/>
        <v>23.436242213032692</v>
      </c>
      <c r="R18">
        <f t="shared" si="13"/>
        <v>23.438423298634774</v>
      </c>
      <c r="S18">
        <f t="shared" si="0"/>
        <v>81.010265862656894</v>
      </c>
      <c r="T18">
        <f t="shared" si="14"/>
        <v>23.181077563423734</v>
      </c>
      <c r="U18">
        <f t="shared" si="15"/>
        <v>4.3031252083886445E-2</v>
      </c>
      <c r="V18">
        <f t="shared" si="16"/>
        <v>7.3057831677657253E-2</v>
      </c>
      <c r="W18">
        <f t="shared" si="17"/>
        <v>119.96019565157245</v>
      </c>
      <c r="X18" s="7">
        <f t="shared" si="18"/>
        <v>0.55378839595022389</v>
      </c>
      <c r="Y18" s="7">
        <f t="shared" si="19"/>
        <v>0.22056563025141152</v>
      </c>
      <c r="Z18" s="7">
        <f t="shared" si="20"/>
        <v>0.88701116164903626</v>
      </c>
      <c r="AA18" s="8">
        <f t="shared" si="21"/>
        <v>959.68156521257959</v>
      </c>
      <c r="AB18">
        <f t="shared" si="22"/>
        <v>12.544709831677636</v>
      </c>
      <c r="AC18">
        <f t="shared" si="23"/>
        <v>-176.86382254208058</v>
      </c>
      <c r="AD18">
        <f t="shared" si="24"/>
        <v>108.75221043889491</v>
      </c>
      <c r="AE18">
        <f t="shared" si="25"/>
        <v>-18.752210438894906</v>
      </c>
      <c r="AF18">
        <f t="shared" si="26"/>
        <v>1.6995717686526988E-2</v>
      </c>
      <c r="AG18">
        <f t="shared" si="27"/>
        <v>-18.735214721208379</v>
      </c>
      <c r="AH18">
        <f t="shared" si="28"/>
        <v>3.0445057361703221</v>
      </c>
    </row>
    <row r="19" spans="4:34" x14ac:dyDescent="0.25">
      <c r="D19" s="1">
        <f t="shared" si="1"/>
        <v>45090</v>
      </c>
      <c r="E19" s="7">
        <f t="shared" si="29"/>
        <v>6.6666666666666666E-2</v>
      </c>
      <c r="F19" s="2">
        <f t="shared" si="2"/>
        <v>2460108.4833333334</v>
      </c>
      <c r="G19" s="3">
        <f t="shared" si="3"/>
        <v>0.23445539584759467</v>
      </c>
      <c r="I19">
        <f t="shared" si="4"/>
        <v>81.041217977493943</v>
      </c>
      <c r="J19">
        <f t="shared" si="5"/>
        <v>8797.7006874306298</v>
      </c>
      <c r="K19">
        <f t="shared" si="6"/>
        <v>1.6698771233910309E-2</v>
      </c>
      <c r="L19">
        <f t="shared" si="7"/>
        <v>0.71230208868234623</v>
      </c>
      <c r="M19">
        <f t="shared" si="8"/>
        <v>81.753520066176293</v>
      </c>
      <c r="N19">
        <f t="shared" si="9"/>
        <v>8798.4129895193128</v>
      </c>
      <c r="O19">
        <f t="shared" si="10"/>
        <v>1.0154902113671522</v>
      </c>
      <c r="P19">
        <f t="shared" si="11"/>
        <v>81.745327447610592</v>
      </c>
      <c r="Q19">
        <f t="shared" si="12"/>
        <v>23.436242211549214</v>
      </c>
      <c r="R19">
        <f t="shared" si="13"/>
        <v>23.438423302312739</v>
      </c>
      <c r="S19">
        <f t="shared" si="0"/>
        <v>81.014589219711993</v>
      </c>
      <c r="T19">
        <f t="shared" si="14"/>
        <v>23.181325003492827</v>
      </c>
      <c r="U19">
        <f t="shared" si="15"/>
        <v>4.3031252097775551E-2</v>
      </c>
      <c r="V19">
        <f t="shared" si="16"/>
        <v>7.2193287154577318E-2</v>
      </c>
      <c r="W19">
        <f t="shared" si="17"/>
        <v>119.96057404709897</v>
      </c>
      <c r="X19" s="7">
        <f t="shared" si="18"/>
        <v>0.55378899632836487</v>
      </c>
      <c r="Y19" s="7">
        <f t="shared" si="19"/>
        <v>0.22056517953086774</v>
      </c>
      <c r="Z19" s="7">
        <f t="shared" si="20"/>
        <v>0.887012813125862</v>
      </c>
      <c r="AA19" s="8">
        <f t="shared" si="21"/>
        <v>959.68459237679178</v>
      </c>
      <c r="AB19">
        <f t="shared" si="22"/>
        <v>18.543845287154568</v>
      </c>
      <c r="AC19">
        <f t="shared" si="23"/>
        <v>-175.36403867821136</v>
      </c>
      <c r="AD19">
        <f t="shared" si="24"/>
        <v>108.68596498434928</v>
      </c>
      <c r="AE19">
        <f t="shared" si="25"/>
        <v>-18.685964984349283</v>
      </c>
      <c r="AF19">
        <f t="shared" si="26"/>
        <v>1.7060490673501599E-2</v>
      </c>
      <c r="AG19">
        <f t="shared" si="27"/>
        <v>-18.668904493675782</v>
      </c>
      <c r="AH19">
        <f t="shared" si="28"/>
        <v>4.4985217250915639</v>
      </c>
    </row>
    <row r="20" spans="4:34" x14ac:dyDescent="0.25">
      <c r="D20" s="1">
        <f t="shared" si="1"/>
        <v>45090</v>
      </c>
      <c r="E20" s="7">
        <f t="shared" si="29"/>
        <v>7.0833333333333331E-2</v>
      </c>
      <c r="F20" s="2">
        <f t="shared" si="2"/>
        <v>2460108.4874999998</v>
      </c>
      <c r="G20" s="3">
        <f t="shared" si="3"/>
        <v>0.23445550992470401</v>
      </c>
      <c r="I20">
        <f t="shared" si="4"/>
        <v>81.045324841266847</v>
      </c>
      <c r="J20">
        <f t="shared" si="5"/>
        <v>8797.7047940982193</v>
      </c>
      <c r="K20">
        <f t="shared" si="6"/>
        <v>1.669877122910807E-2</v>
      </c>
      <c r="L20">
        <f t="shared" si="7"/>
        <v>0.71217720951744012</v>
      </c>
      <c r="M20">
        <f t="shared" si="8"/>
        <v>81.757502050784282</v>
      </c>
      <c r="N20">
        <f t="shared" si="9"/>
        <v>8798.4169713077372</v>
      </c>
      <c r="O20">
        <f t="shared" si="10"/>
        <v>1.0154906517353119</v>
      </c>
      <c r="P20">
        <f t="shared" si="11"/>
        <v>81.749309447901439</v>
      </c>
      <c r="Q20">
        <f t="shared" si="12"/>
        <v>23.436242210065739</v>
      </c>
      <c r="R20">
        <f t="shared" si="13"/>
        <v>23.438423305990671</v>
      </c>
      <c r="S20">
        <f t="shared" si="0"/>
        <v>81.018912588520919</v>
      </c>
      <c r="T20">
        <f t="shared" si="14"/>
        <v>23.181572325270679</v>
      </c>
      <c r="U20">
        <f t="shared" si="15"/>
        <v>4.3031252111664524E-2</v>
      </c>
      <c r="V20">
        <f t="shared" si="16"/>
        <v>7.1328693892957457E-2</v>
      </c>
      <c r="W20">
        <f t="shared" si="17"/>
        <v>119.96095226459683</v>
      </c>
      <c r="X20" s="7">
        <f t="shared" si="18"/>
        <v>0.55378959674035211</v>
      </c>
      <c r="Y20" s="7">
        <f t="shared" si="19"/>
        <v>0.22056472933869425</v>
      </c>
      <c r="Z20" s="7">
        <f t="shared" si="20"/>
        <v>0.88701446414200991</v>
      </c>
      <c r="AA20" s="8">
        <f t="shared" si="21"/>
        <v>959.68761811677462</v>
      </c>
      <c r="AB20">
        <f t="shared" si="22"/>
        <v>24.542980693892957</v>
      </c>
      <c r="AC20">
        <f t="shared" si="23"/>
        <v>-173.86425482652675</v>
      </c>
      <c r="AD20">
        <f t="shared" si="24"/>
        <v>108.59435592666496</v>
      </c>
      <c r="AE20">
        <f t="shared" si="25"/>
        <v>-18.59435592666496</v>
      </c>
      <c r="AF20">
        <f t="shared" si="26"/>
        <v>1.7150796668220013E-2</v>
      </c>
      <c r="AG20">
        <f t="shared" si="27"/>
        <v>-18.577205129996742</v>
      </c>
      <c r="AH20">
        <f t="shared" si="28"/>
        <v>5.9503230617410736</v>
      </c>
    </row>
    <row r="21" spans="4:34" x14ac:dyDescent="0.25">
      <c r="D21" s="1">
        <f t="shared" si="1"/>
        <v>45090</v>
      </c>
      <c r="E21" s="7">
        <f t="shared" si="29"/>
        <v>7.4999999999999997E-2</v>
      </c>
      <c r="F21" s="2">
        <f t="shared" si="2"/>
        <v>2460108.4916666667</v>
      </c>
      <c r="G21" s="3">
        <f t="shared" si="3"/>
        <v>0.2344556240018261</v>
      </c>
      <c r="I21">
        <f t="shared" si="4"/>
        <v>81.049431705498137</v>
      </c>
      <c r="J21">
        <f t="shared" si="5"/>
        <v>8797.7089007662653</v>
      </c>
      <c r="K21">
        <f t="shared" si="6"/>
        <v>1.6698771224305835E-2</v>
      </c>
      <c r="L21">
        <f t="shared" si="7"/>
        <v>0.71205232688521702</v>
      </c>
      <c r="M21">
        <f t="shared" si="8"/>
        <v>81.76148403238335</v>
      </c>
      <c r="N21">
        <f t="shared" si="9"/>
        <v>8798.4209530931512</v>
      </c>
      <c r="O21">
        <f t="shared" si="10"/>
        <v>1.0154910920261637</v>
      </c>
      <c r="P21">
        <f t="shared" si="11"/>
        <v>81.753291445183393</v>
      </c>
      <c r="Q21">
        <f t="shared" si="12"/>
        <v>23.436242208582261</v>
      </c>
      <c r="R21">
        <f t="shared" si="13"/>
        <v>23.438423309668572</v>
      </c>
      <c r="S21">
        <f t="shared" si="0"/>
        <v>81.023235970042208</v>
      </c>
      <c r="T21">
        <f t="shared" si="14"/>
        <v>23.181819528811008</v>
      </c>
      <c r="U21">
        <f t="shared" si="15"/>
        <v>4.3031252125553393E-2</v>
      </c>
      <c r="V21">
        <f t="shared" si="16"/>
        <v>7.0464051725833962E-2</v>
      </c>
      <c r="W21">
        <f t="shared" si="17"/>
        <v>119.96133030414411</v>
      </c>
      <c r="X21" s="7">
        <f t="shared" si="18"/>
        <v>0.55379019718630151</v>
      </c>
      <c r="Y21" s="7">
        <f t="shared" si="19"/>
        <v>0.22056427967479009</v>
      </c>
      <c r="Z21" s="7">
        <f t="shared" si="20"/>
        <v>0.88701611469781294</v>
      </c>
      <c r="AA21" s="8">
        <f t="shared" si="21"/>
        <v>959.6906424331529</v>
      </c>
      <c r="AB21">
        <f t="shared" si="22"/>
        <v>30.542116051725827</v>
      </c>
      <c r="AC21">
        <f t="shared" si="23"/>
        <v>-172.36447098706856</v>
      </c>
      <c r="AD21">
        <f t="shared" si="24"/>
        <v>108.47748668219118</v>
      </c>
      <c r="AE21">
        <f t="shared" si="25"/>
        <v>-18.477486682191184</v>
      </c>
      <c r="AF21">
        <f t="shared" si="26"/>
        <v>1.7267257229193988E-2</v>
      </c>
      <c r="AG21">
        <f t="shared" si="27"/>
        <v>-18.460219424961991</v>
      </c>
      <c r="AH21">
        <f t="shared" si="28"/>
        <v>7.3992135273165331</v>
      </c>
    </row>
    <row r="22" spans="4:34" x14ac:dyDescent="0.25">
      <c r="D22" s="1">
        <f t="shared" si="1"/>
        <v>45090</v>
      </c>
      <c r="E22" s="7">
        <f t="shared" si="29"/>
        <v>7.9166666666666663E-2</v>
      </c>
      <c r="F22" s="2">
        <f t="shared" si="2"/>
        <v>2460108.4958333331</v>
      </c>
      <c r="G22" s="3">
        <f t="shared" si="3"/>
        <v>0.23445573807893541</v>
      </c>
      <c r="I22">
        <f t="shared" si="4"/>
        <v>81.053538569269222</v>
      </c>
      <c r="J22">
        <f t="shared" si="5"/>
        <v>8797.7130074338529</v>
      </c>
      <c r="K22">
        <f t="shared" si="6"/>
        <v>1.6698771219503597E-2</v>
      </c>
      <c r="L22">
        <f t="shared" si="7"/>
        <v>0.71192744081406911</v>
      </c>
      <c r="M22">
        <f t="shared" si="8"/>
        <v>81.765466010083287</v>
      </c>
      <c r="N22">
        <f t="shared" si="9"/>
        <v>8798.4249348746671</v>
      </c>
      <c r="O22">
        <f t="shared" si="10"/>
        <v>1.0154915322396074</v>
      </c>
      <c r="P22">
        <f t="shared" si="11"/>
        <v>81.757273438566259</v>
      </c>
      <c r="Q22">
        <f t="shared" si="12"/>
        <v>23.436242207098783</v>
      </c>
      <c r="R22">
        <f t="shared" si="13"/>
        <v>23.438423313346437</v>
      </c>
      <c r="S22">
        <f t="shared" si="0"/>
        <v>81.027559363301933</v>
      </c>
      <c r="T22">
        <f t="shared" si="14"/>
        <v>23.182066614057018</v>
      </c>
      <c r="U22">
        <f t="shared" si="15"/>
        <v>4.3031252139442117E-2</v>
      </c>
      <c r="V22">
        <f t="shared" si="16"/>
        <v>6.9599360874137317E-2</v>
      </c>
      <c r="W22">
        <f t="shared" si="17"/>
        <v>119.96170816565001</v>
      </c>
      <c r="X22" s="7">
        <f t="shared" si="18"/>
        <v>0.55379079766605965</v>
      </c>
      <c r="Y22" s="7">
        <f t="shared" si="19"/>
        <v>0.22056383053925405</v>
      </c>
      <c r="Z22" s="7">
        <f t="shared" si="20"/>
        <v>0.8870177647928652</v>
      </c>
      <c r="AA22" s="8">
        <f t="shared" si="21"/>
        <v>959.69366532520007</v>
      </c>
      <c r="AB22">
        <f t="shared" si="22"/>
        <v>36.541251360874128</v>
      </c>
      <c r="AC22">
        <f t="shared" si="23"/>
        <v>-170.86468715978145</v>
      </c>
      <c r="AD22">
        <f t="shared" si="24"/>
        <v>108.33548844974641</v>
      </c>
      <c r="AE22">
        <f t="shared" si="25"/>
        <v>-18.335488449746407</v>
      </c>
      <c r="AF22">
        <f t="shared" si="26"/>
        <v>1.741068651357142E-2</v>
      </c>
      <c r="AG22">
        <f t="shared" si="27"/>
        <v>-18.318077763232836</v>
      </c>
      <c r="AH22">
        <f t="shared" si="28"/>
        <v>8.8445109415461047</v>
      </c>
    </row>
    <row r="23" spans="4:34" x14ac:dyDescent="0.25">
      <c r="D23" s="1">
        <f t="shared" si="1"/>
        <v>45090</v>
      </c>
      <c r="E23" s="7">
        <f t="shared" si="29"/>
        <v>8.3333333333333329E-2</v>
      </c>
      <c r="F23" s="2">
        <f t="shared" si="2"/>
        <v>2460108.5</v>
      </c>
      <c r="G23" s="3">
        <f t="shared" si="3"/>
        <v>0.23445585215605749</v>
      </c>
      <c r="I23">
        <f t="shared" si="4"/>
        <v>81.057645433500511</v>
      </c>
      <c r="J23">
        <f t="shared" si="5"/>
        <v>8797.7171141018971</v>
      </c>
      <c r="K23">
        <f t="shared" si="6"/>
        <v>1.6698771214701362E-2</v>
      </c>
      <c r="L23">
        <f t="shared" si="7"/>
        <v>0.71180255127682568</v>
      </c>
      <c r="M23">
        <f t="shared" si="8"/>
        <v>81.769447984777344</v>
      </c>
      <c r="N23">
        <f t="shared" si="9"/>
        <v>8798.4289166531744</v>
      </c>
      <c r="O23">
        <f t="shared" si="10"/>
        <v>1.0154919723757392</v>
      </c>
      <c r="P23">
        <f t="shared" si="11"/>
        <v>81.761255428943286</v>
      </c>
      <c r="Q23">
        <f t="shared" si="12"/>
        <v>23.436242205615308</v>
      </c>
      <c r="R23">
        <f t="shared" si="13"/>
        <v>23.438423317024274</v>
      </c>
      <c r="S23">
        <f t="shared" si="0"/>
        <v>81.031882769262509</v>
      </c>
      <c r="T23">
        <f t="shared" si="14"/>
        <v>23.182313581062605</v>
      </c>
      <c r="U23">
        <f t="shared" si="15"/>
        <v>4.303125215333075E-2</v>
      </c>
      <c r="V23">
        <f t="shared" si="16"/>
        <v>6.8734621170068663E-2</v>
      </c>
      <c r="W23">
        <f t="shared" si="17"/>
        <v>119.9620858491928</v>
      </c>
      <c r="X23" s="7">
        <f t="shared" si="18"/>
        <v>0.5537913981797431</v>
      </c>
      <c r="Y23" s="7">
        <f t="shared" si="19"/>
        <v>0.22056338193198533</v>
      </c>
      <c r="Z23" s="7">
        <f t="shared" si="20"/>
        <v>0.88701941442750087</v>
      </c>
      <c r="AA23" s="8">
        <f t="shared" si="21"/>
        <v>959.69668679354243</v>
      </c>
      <c r="AB23">
        <f t="shared" si="22"/>
        <v>42.540386621170057</v>
      </c>
      <c r="AC23">
        <f t="shared" si="23"/>
        <v>-169.3649033447075</v>
      </c>
      <c r="AD23">
        <f t="shared" si="24"/>
        <v>108.16851953519557</v>
      </c>
      <c r="AE23">
        <f t="shared" si="25"/>
        <v>-18.168519535195571</v>
      </c>
      <c r="AF23">
        <f t="shared" si="26"/>
        <v>1.7582106848149159E-2</v>
      </c>
      <c r="AG23">
        <f t="shared" si="27"/>
        <v>-18.150937428347422</v>
      </c>
      <c r="AH23">
        <f t="shared" si="28"/>
        <v>10.285550307453605</v>
      </c>
    </row>
    <row r="24" spans="4:34" x14ac:dyDescent="0.25">
      <c r="D24" s="1">
        <f t="shared" si="1"/>
        <v>45090</v>
      </c>
      <c r="E24" s="7">
        <f t="shared" si="29"/>
        <v>8.7499999999999994E-2</v>
      </c>
      <c r="F24" s="2">
        <f t="shared" si="2"/>
        <v>2460108.5041666664</v>
      </c>
      <c r="G24" s="3">
        <f t="shared" si="3"/>
        <v>0.23445596623316683</v>
      </c>
      <c r="I24">
        <f t="shared" si="4"/>
        <v>81.061752297273415</v>
      </c>
      <c r="J24">
        <f t="shared" si="5"/>
        <v>8797.7212207694865</v>
      </c>
      <c r="K24">
        <f t="shared" si="6"/>
        <v>1.6698771209899124E-2</v>
      </c>
      <c r="L24">
        <f t="shared" si="7"/>
        <v>0.71167765830178131</v>
      </c>
      <c r="M24">
        <f t="shared" si="8"/>
        <v>81.773429955575196</v>
      </c>
      <c r="N24">
        <f t="shared" si="9"/>
        <v>8798.432898427789</v>
      </c>
      <c r="O24">
        <f t="shared" si="10"/>
        <v>1.0154924124344591</v>
      </c>
      <c r="P24">
        <f t="shared" si="11"/>
        <v>81.765237415424139</v>
      </c>
      <c r="Q24">
        <f t="shared" si="12"/>
        <v>23.43624220413183</v>
      </c>
      <c r="R24">
        <f t="shared" si="13"/>
        <v>23.438423320702075</v>
      </c>
      <c r="S24">
        <f t="shared" si="0"/>
        <v>81.036206186949855</v>
      </c>
      <c r="T24">
        <f t="shared" si="14"/>
        <v>23.182560429770998</v>
      </c>
      <c r="U24">
        <f t="shared" si="15"/>
        <v>4.3031252167219217E-2</v>
      </c>
      <c r="V24">
        <f t="shared" si="16"/>
        <v>6.7869832835016894E-2</v>
      </c>
      <c r="W24">
        <f t="shared" si="17"/>
        <v>119.9624633546817</v>
      </c>
      <c r="X24" s="7">
        <f t="shared" si="18"/>
        <v>0.55379199872719787</v>
      </c>
      <c r="Y24" s="7">
        <f t="shared" si="19"/>
        <v>0.22056293385308201</v>
      </c>
      <c r="Z24" s="7">
        <f t="shared" si="20"/>
        <v>0.88702106360131372</v>
      </c>
      <c r="AA24" s="8">
        <f t="shared" si="21"/>
        <v>959.69970683745362</v>
      </c>
      <c r="AB24">
        <f t="shared" si="22"/>
        <v>48.539521832834993</v>
      </c>
      <c r="AC24">
        <f t="shared" si="23"/>
        <v>-167.86511954179124</v>
      </c>
      <c r="AD24">
        <f t="shared" si="24"/>
        <v>107.97676454723836</v>
      </c>
      <c r="AE24">
        <f t="shared" si="25"/>
        <v>-17.976764547238361</v>
      </c>
      <c r="AF24">
        <f t="shared" si="26"/>
        <v>1.7782768780075633E-2</v>
      </c>
      <c r="AG24">
        <f t="shared" si="27"/>
        <v>-17.958981778458284</v>
      </c>
      <c r="AH24">
        <f t="shared" si="28"/>
        <v>11.721686782799168</v>
      </c>
    </row>
    <row r="25" spans="4:34" x14ac:dyDescent="0.25">
      <c r="D25" s="1">
        <f t="shared" si="1"/>
        <v>45090</v>
      </c>
      <c r="E25" s="7">
        <f t="shared" si="29"/>
        <v>9.166666666666666E-2</v>
      </c>
      <c r="F25" s="2">
        <f t="shared" si="2"/>
        <v>2460108.5083333333</v>
      </c>
      <c r="G25" s="3">
        <f t="shared" si="3"/>
        <v>0.23445608031028892</v>
      </c>
      <c r="I25">
        <f t="shared" si="4"/>
        <v>81.065859161502885</v>
      </c>
      <c r="J25">
        <f t="shared" si="5"/>
        <v>8797.7253274375344</v>
      </c>
      <c r="K25">
        <f t="shared" si="6"/>
        <v>1.6698771205096885E-2</v>
      </c>
      <c r="L25">
        <f t="shared" si="7"/>
        <v>0.71155276186181382</v>
      </c>
      <c r="M25">
        <f t="shared" si="8"/>
        <v>81.777411923364696</v>
      </c>
      <c r="N25">
        <f t="shared" si="9"/>
        <v>8798.4368801993969</v>
      </c>
      <c r="O25">
        <f t="shared" si="10"/>
        <v>1.0154928524158628</v>
      </c>
      <c r="P25">
        <f t="shared" si="11"/>
        <v>81.769219398896681</v>
      </c>
      <c r="Q25">
        <f t="shared" si="12"/>
        <v>23.436242202648351</v>
      </c>
      <c r="R25">
        <f t="shared" si="13"/>
        <v>23.438423324379844</v>
      </c>
      <c r="S25">
        <f t="shared" si="0"/>
        <v>81.040529617320516</v>
      </c>
      <c r="T25">
        <f t="shared" si="14"/>
        <v>23.182807160235718</v>
      </c>
      <c r="U25">
        <f t="shared" si="15"/>
        <v>4.30312521811076E-2</v>
      </c>
      <c r="V25">
        <f t="shared" si="16"/>
        <v>6.7004995702820383E-2</v>
      </c>
      <c r="W25">
        <f t="shared" si="17"/>
        <v>119.96284068219451</v>
      </c>
      <c r="X25" s="7">
        <f t="shared" si="18"/>
        <v>0.55379259930853975</v>
      </c>
      <c r="Y25" s="7">
        <f t="shared" si="19"/>
        <v>0.22056248630244391</v>
      </c>
      <c r="Z25" s="7">
        <f t="shared" si="20"/>
        <v>0.88702271231463559</v>
      </c>
      <c r="AA25" s="8">
        <f t="shared" si="21"/>
        <v>959.70272545755608</v>
      </c>
      <c r="AB25">
        <f t="shared" si="22"/>
        <v>54.538656995702837</v>
      </c>
      <c r="AC25">
        <f t="shared" si="23"/>
        <v>-166.3653357510743</v>
      </c>
      <c r="AD25">
        <f t="shared" si="24"/>
        <v>107.76043347331536</v>
      </c>
      <c r="AE25">
        <f t="shared" si="25"/>
        <v>-17.760433473315359</v>
      </c>
      <c r="AF25">
        <f t="shared" si="26"/>
        <v>1.8014176349391429E-2</v>
      </c>
      <c r="AG25">
        <f t="shared" si="27"/>
        <v>-17.742419296965966</v>
      </c>
      <c r="AH25">
        <f t="shared" si="28"/>
        <v>13.152298451093088</v>
      </c>
    </row>
    <row r="26" spans="4:34" x14ac:dyDescent="0.25">
      <c r="D26" s="1">
        <f t="shared" si="1"/>
        <v>45090</v>
      </c>
      <c r="E26" s="7">
        <f t="shared" si="29"/>
        <v>9.5833333333333326E-2</v>
      </c>
      <c r="F26" s="2">
        <f t="shared" si="2"/>
        <v>2460108.5124999997</v>
      </c>
      <c r="G26" s="3">
        <f t="shared" si="3"/>
        <v>0.23445619438739823</v>
      </c>
      <c r="I26">
        <f t="shared" si="4"/>
        <v>81.069966025275789</v>
      </c>
      <c r="J26">
        <f t="shared" si="5"/>
        <v>8797.7294341051202</v>
      </c>
      <c r="K26">
        <f t="shared" si="6"/>
        <v>1.669877120029465E-2</v>
      </c>
      <c r="L26">
        <f t="shared" si="7"/>
        <v>0.7114278619854667</v>
      </c>
      <c r="M26">
        <f t="shared" si="8"/>
        <v>81.78139388726126</v>
      </c>
      <c r="N26">
        <f t="shared" si="9"/>
        <v>8798.4408619671049</v>
      </c>
      <c r="O26">
        <f t="shared" si="10"/>
        <v>1.0154932923198496</v>
      </c>
      <c r="P26">
        <f t="shared" si="11"/>
        <v>81.773201378476315</v>
      </c>
      <c r="Q26">
        <f t="shared" si="12"/>
        <v>23.436242201164873</v>
      </c>
      <c r="R26">
        <f t="shared" si="13"/>
        <v>23.438423328057581</v>
      </c>
      <c r="S26">
        <f t="shared" si="0"/>
        <v>81.044853059406648</v>
      </c>
      <c r="T26">
        <f t="shared" si="14"/>
        <v>23.183053772400417</v>
      </c>
      <c r="U26">
        <f t="shared" si="15"/>
        <v>4.3031252194995831E-2</v>
      </c>
      <c r="V26">
        <f t="shared" si="16"/>
        <v>6.6140109991943877E-2</v>
      </c>
      <c r="W26">
        <f t="shared" si="17"/>
        <v>119.963217831641</v>
      </c>
      <c r="X26" s="7">
        <f t="shared" si="18"/>
        <v>0.55379319992361675</v>
      </c>
      <c r="Y26" s="7">
        <f t="shared" si="19"/>
        <v>0.22056203928016954</v>
      </c>
      <c r="Z26" s="7">
        <f t="shared" si="20"/>
        <v>0.88702436056706402</v>
      </c>
      <c r="AA26" s="8">
        <f t="shared" si="21"/>
        <v>959.70574265312803</v>
      </c>
      <c r="AB26">
        <f t="shared" si="22"/>
        <v>60.537792109991955</v>
      </c>
      <c r="AC26">
        <f t="shared" si="23"/>
        <v>-164.865551972502</v>
      </c>
      <c r="AD26">
        <f t="shared" si="24"/>
        <v>107.5197606473488</v>
      </c>
      <c r="AE26">
        <f t="shared" si="25"/>
        <v>-17.519760647348804</v>
      </c>
      <c r="AF26">
        <f t="shared" si="26"/>
        <v>1.8278118553775348E-2</v>
      </c>
      <c r="AG26">
        <f t="shared" si="27"/>
        <v>-17.501482528795027</v>
      </c>
      <c r="AH26">
        <f t="shared" si="28"/>
        <v>14.576788870541804</v>
      </c>
    </row>
    <row r="27" spans="4:34" x14ac:dyDescent="0.25">
      <c r="D27" s="1">
        <f t="shared" si="1"/>
        <v>45090</v>
      </c>
      <c r="E27" s="7">
        <f t="shared" si="29"/>
        <v>9.9999999999999992E-2</v>
      </c>
      <c r="F27" s="2">
        <f t="shared" si="2"/>
        <v>2460108.5166666666</v>
      </c>
      <c r="G27" s="3">
        <f t="shared" si="3"/>
        <v>0.23445630846452031</v>
      </c>
      <c r="I27">
        <f t="shared" si="4"/>
        <v>81.074072889507079</v>
      </c>
      <c r="J27">
        <f t="shared" si="5"/>
        <v>8797.7335407731662</v>
      </c>
      <c r="K27">
        <f t="shared" si="6"/>
        <v>1.6698771195492412E-2</v>
      </c>
      <c r="L27">
        <f t="shared" si="7"/>
        <v>0.7113029586453683</v>
      </c>
      <c r="M27">
        <f t="shared" si="8"/>
        <v>81.785375848152441</v>
      </c>
      <c r="N27">
        <f t="shared" si="9"/>
        <v>8798.4448437318115</v>
      </c>
      <c r="O27">
        <f t="shared" si="10"/>
        <v>1.0154937321465169</v>
      </c>
      <c r="P27">
        <f t="shared" si="11"/>
        <v>81.77718335505061</v>
      </c>
      <c r="Q27">
        <f t="shared" si="12"/>
        <v>23.436242199681399</v>
      </c>
      <c r="R27">
        <f t="shared" si="13"/>
        <v>23.43842333173529</v>
      </c>
      <c r="S27">
        <f t="shared" si="0"/>
        <v>81.049176514164486</v>
      </c>
      <c r="T27">
        <f t="shared" si="14"/>
        <v>23.183300266318536</v>
      </c>
      <c r="U27">
        <f t="shared" si="15"/>
        <v>4.3031252208883979E-2</v>
      </c>
      <c r="V27">
        <f t="shared" si="16"/>
        <v>6.5275175537283528E-2</v>
      </c>
      <c r="W27">
        <f t="shared" si="17"/>
        <v>119.96359480309887</v>
      </c>
      <c r="X27" s="7">
        <f t="shared" si="18"/>
        <v>0.55379380057254357</v>
      </c>
      <c r="Y27" s="7">
        <f t="shared" si="19"/>
        <v>0.22056159278615783</v>
      </c>
      <c r="Z27" s="7">
        <f t="shared" si="20"/>
        <v>0.88702600835892931</v>
      </c>
      <c r="AA27" s="8">
        <f t="shared" si="21"/>
        <v>959.70875842479097</v>
      </c>
      <c r="AB27">
        <f t="shared" si="22"/>
        <v>66.536927175537301</v>
      </c>
      <c r="AC27">
        <f t="shared" si="23"/>
        <v>-163.36576820611566</v>
      </c>
      <c r="AD27">
        <f t="shared" si="24"/>
        <v>107.25500362045855</v>
      </c>
      <c r="AE27">
        <f t="shared" si="25"/>
        <v>-17.255003620458552</v>
      </c>
      <c r="AF27">
        <f t="shared" si="26"/>
        <v>1.8576708269604079E-2</v>
      </c>
      <c r="AG27">
        <f t="shared" si="27"/>
        <v>-17.23642691218895</v>
      </c>
      <c r="AH27">
        <f t="shared" si="28"/>
        <v>15.994589381641447</v>
      </c>
    </row>
    <row r="28" spans="4:34" x14ac:dyDescent="0.25">
      <c r="D28" s="1">
        <f t="shared" si="1"/>
        <v>45090</v>
      </c>
      <c r="E28" s="7">
        <f t="shared" si="29"/>
        <v>0.10416666666666666</v>
      </c>
      <c r="F28" s="2">
        <f t="shared" si="2"/>
        <v>2460108.520833333</v>
      </c>
      <c r="G28" s="3">
        <f t="shared" si="3"/>
        <v>0.23445642254162966</v>
      </c>
      <c r="I28">
        <f t="shared" si="4"/>
        <v>81.078179753279983</v>
      </c>
      <c r="J28">
        <f t="shared" si="5"/>
        <v>8797.7376474407538</v>
      </c>
      <c r="K28">
        <f t="shared" si="6"/>
        <v>1.6698771190690173E-2</v>
      </c>
      <c r="L28">
        <f t="shared" si="7"/>
        <v>0.711178051870064</v>
      </c>
      <c r="M28">
        <f t="shared" si="8"/>
        <v>81.789357805150047</v>
      </c>
      <c r="N28">
        <f t="shared" si="9"/>
        <v>8798.4488254926237</v>
      </c>
      <c r="O28">
        <f t="shared" si="10"/>
        <v>1.015494171895764</v>
      </c>
      <c r="P28">
        <f t="shared" si="11"/>
        <v>81.781165327731372</v>
      </c>
      <c r="Q28">
        <f t="shared" si="12"/>
        <v>23.43624219819792</v>
      </c>
      <c r="R28">
        <f t="shared" si="13"/>
        <v>23.438423335412963</v>
      </c>
      <c r="S28">
        <f t="shared" si="0"/>
        <v>81.053499980622249</v>
      </c>
      <c r="T28">
        <f t="shared" si="14"/>
        <v>23.18354664193355</v>
      </c>
      <c r="U28">
        <f t="shared" si="15"/>
        <v>4.303125222277198E-2</v>
      </c>
      <c r="V28">
        <f t="shared" si="16"/>
        <v>6.4410192558576648E-2</v>
      </c>
      <c r="W28">
        <f t="shared" si="17"/>
        <v>119.96397159647768</v>
      </c>
      <c r="X28" s="7">
        <f t="shared" si="18"/>
        <v>0.55379440125516766</v>
      </c>
      <c r="Y28" s="7">
        <f t="shared" si="19"/>
        <v>0.22056114682050743</v>
      </c>
      <c r="Z28" s="7">
        <f t="shared" si="20"/>
        <v>0.88702765568982789</v>
      </c>
      <c r="AA28" s="8">
        <f t="shared" si="21"/>
        <v>959.71177277182142</v>
      </c>
      <c r="AB28">
        <f t="shared" si="22"/>
        <v>72.536062192558575</v>
      </c>
      <c r="AC28">
        <f t="shared" si="23"/>
        <v>-161.86598445186036</v>
      </c>
      <c r="AD28">
        <f t="shared" si="24"/>
        <v>106.96644194807814</v>
      </c>
      <c r="AE28">
        <f t="shared" si="25"/>
        <v>-16.966441948078142</v>
      </c>
      <c r="AF28">
        <f t="shared" si="26"/>
        <v>1.8912430269007519E-2</v>
      </c>
      <c r="AG28">
        <f t="shared" si="27"/>
        <v>-16.947529517809134</v>
      </c>
      <c r="AH28">
        <f t="shared" si="28"/>
        <v>17.405161160130717</v>
      </c>
    </row>
    <row r="29" spans="4:34" x14ac:dyDescent="0.25">
      <c r="D29" s="1">
        <f t="shared" si="1"/>
        <v>45090</v>
      </c>
      <c r="E29" s="7">
        <f t="shared" si="29"/>
        <v>0.10833333333333332</v>
      </c>
      <c r="F29" s="2">
        <f t="shared" si="2"/>
        <v>2460108.5249999999</v>
      </c>
      <c r="G29" s="3">
        <f t="shared" si="3"/>
        <v>0.23445653661875174</v>
      </c>
      <c r="I29">
        <f t="shared" si="4"/>
        <v>81.082286617509453</v>
      </c>
      <c r="J29">
        <f t="shared" si="5"/>
        <v>8797.7417541088016</v>
      </c>
      <c r="K29">
        <f t="shared" si="6"/>
        <v>1.6698771185887938E-2</v>
      </c>
      <c r="L29">
        <f t="shared" si="7"/>
        <v>0.71105314163213107</v>
      </c>
      <c r="M29">
        <f t="shared" si="8"/>
        <v>81.793339759141588</v>
      </c>
      <c r="N29">
        <f t="shared" si="9"/>
        <v>8798.4528072504345</v>
      </c>
      <c r="O29">
        <f t="shared" si="10"/>
        <v>1.0154946115676868</v>
      </c>
      <c r="P29">
        <f t="shared" si="11"/>
        <v>81.785147297406098</v>
      </c>
      <c r="Q29">
        <f t="shared" si="12"/>
        <v>23.436242196714442</v>
      </c>
      <c r="R29">
        <f t="shared" si="13"/>
        <v>23.438423339090601</v>
      </c>
      <c r="S29">
        <f t="shared" si="0"/>
        <v>81.057823459736113</v>
      </c>
      <c r="T29">
        <f t="shared" si="14"/>
        <v>23.18379289929884</v>
      </c>
      <c r="U29">
        <f t="shared" si="15"/>
        <v>4.303125223665985E-2</v>
      </c>
      <c r="V29">
        <f t="shared" si="16"/>
        <v>6.3545160890908239E-2</v>
      </c>
      <c r="W29">
        <f t="shared" si="17"/>
        <v>119.964348211855</v>
      </c>
      <c r="X29" s="7">
        <f t="shared" si="18"/>
        <v>0.55379500197160358</v>
      </c>
      <c r="Y29" s="7">
        <f t="shared" si="19"/>
        <v>0.22056070138311751</v>
      </c>
      <c r="Z29" s="7">
        <f t="shared" si="20"/>
        <v>0.88702930256008972</v>
      </c>
      <c r="AA29" s="8">
        <f t="shared" si="21"/>
        <v>959.71478569483997</v>
      </c>
      <c r="AB29">
        <f t="shared" si="22"/>
        <v>78.535197160890874</v>
      </c>
      <c r="AC29">
        <f t="shared" si="23"/>
        <v>-160.36620070977727</v>
      </c>
      <c r="AD29">
        <f t="shared" si="24"/>
        <v>106.65437590590545</v>
      </c>
      <c r="AE29">
        <f t="shared" si="25"/>
        <v>-16.654375905905454</v>
      </c>
      <c r="AF29">
        <f t="shared" si="26"/>
        <v>1.9288200468024479E-2</v>
      </c>
      <c r="AG29">
        <f t="shared" si="27"/>
        <v>-16.635087705437428</v>
      </c>
      <c r="AH29">
        <f t="shared" si="28"/>
        <v>18.807997004597325</v>
      </c>
    </row>
    <row r="30" spans="4:34" x14ac:dyDescent="0.25">
      <c r="D30" s="1">
        <f t="shared" si="1"/>
        <v>45090</v>
      </c>
      <c r="E30" s="7">
        <f t="shared" si="29"/>
        <v>0.11249999999999999</v>
      </c>
      <c r="F30" s="2">
        <f t="shared" si="2"/>
        <v>2460108.5291666663</v>
      </c>
      <c r="G30" s="3">
        <f t="shared" si="3"/>
        <v>0.23445665069586105</v>
      </c>
      <c r="I30">
        <f t="shared" si="4"/>
        <v>81.086393481282357</v>
      </c>
      <c r="J30">
        <f t="shared" si="5"/>
        <v>8797.7458607763892</v>
      </c>
      <c r="K30">
        <f t="shared" si="6"/>
        <v>1.66987711810857E-2</v>
      </c>
      <c r="L30">
        <f t="shared" si="7"/>
        <v>0.71092822796026522</v>
      </c>
      <c r="M30">
        <f t="shared" si="8"/>
        <v>81.797321709242624</v>
      </c>
      <c r="N30">
        <f t="shared" si="9"/>
        <v>8798.456789004349</v>
      </c>
      <c r="O30">
        <f t="shared" si="10"/>
        <v>1.0154950511621847</v>
      </c>
      <c r="P30">
        <f t="shared" si="11"/>
        <v>81.789129263190361</v>
      </c>
      <c r="Q30">
        <f t="shared" si="12"/>
        <v>23.436242195230967</v>
      </c>
      <c r="R30">
        <f t="shared" si="13"/>
        <v>23.43842334276821</v>
      </c>
      <c r="S30">
        <f t="shared" si="0"/>
        <v>81.062146950538391</v>
      </c>
      <c r="T30">
        <f t="shared" si="14"/>
        <v>23.184039038358197</v>
      </c>
      <c r="U30">
        <f t="shared" si="15"/>
        <v>4.3031252250547609E-2</v>
      </c>
      <c r="V30">
        <f t="shared" si="16"/>
        <v>6.2680080752158182E-2</v>
      </c>
      <c r="W30">
        <f t="shared" si="17"/>
        <v>119.9647246491409</v>
      </c>
      <c r="X30" s="7">
        <f t="shared" si="18"/>
        <v>0.55379560272169992</v>
      </c>
      <c r="Y30" s="7">
        <f t="shared" si="19"/>
        <v>0.22056025647408628</v>
      </c>
      <c r="Z30" s="7">
        <f t="shared" si="20"/>
        <v>0.88703094896931356</v>
      </c>
      <c r="AA30" s="8">
        <f t="shared" si="21"/>
        <v>959.71779719312724</v>
      </c>
      <c r="AB30">
        <f t="shared" si="22"/>
        <v>84.534332080752137</v>
      </c>
      <c r="AC30">
        <f t="shared" si="23"/>
        <v>-158.86641697981196</v>
      </c>
      <c r="AD30">
        <f t="shared" si="24"/>
        <v>106.31912514886417</v>
      </c>
      <c r="AE30">
        <f t="shared" si="25"/>
        <v>-16.319125148864174</v>
      </c>
      <c r="AF30">
        <f t="shared" si="26"/>
        <v>1.9707439193850151E-2</v>
      </c>
      <c r="AG30">
        <f t="shared" si="27"/>
        <v>-16.299417709670323</v>
      </c>
      <c r="AH30">
        <f t="shared" si="28"/>
        <v>20.202622854121387</v>
      </c>
    </row>
    <row r="31" spans="4:34" x14ac:dyDescent="0.25">
      <c r="D31" s="1">
        <f t="shared" si="1"/>
        <v>45090</v>
      </c>
      <c r="E31" s="7">
        <f t="shared" si="29"/>
        <v>0.11666666666666665</v>
      </c>
      <c r="F31" s="2">
        <f t="shared" si="2"/>
        <v>2460108.5333333332</v>
      </c>
      <c r="G31" s="3">
        <f t="shared" si="3"/>
        <v>0.23445676477298313</v>
      </c>
      <c r="I31">
        <f t="shared" si="4"/>
        <v>81.090500345513647</v>
      </c>
      <c r="J31">
        <f t="shared" si="5"/>
        <v>8797.7499674444334</v>
      </c>
      <c r="K31">
        <f t="shared" si="6"/>
        <v>1.6698771176283461E-2</v>
      </c>
      <c r="L31">
        <f t="shared" si="7"/>
        <v>0.71080331082719028</v>
      </c>
      <c r="M31">
        <f t="shared" si="8"/>
        <v>81.801303656340835</v>
      </c>
      <c r="N31">
        <f t="shared" si="9"/>
        <v>8798.4607707552605</v>
      </c>
      <c r="O31">
        <f t="shared" si="10"/>
        <v>1.0154954906793543</v>
      </c>
      <c r="P31">
        <f t="shared" si="11"/>
        <v>81.793111225971828</v>
      </c>
      <c r="Q31">
        <f t="shared" si="12"/>
        <v>23.436242193747489</v>
      </c>
      <c r="R31">
        <f t="shared" si="13"/>
        <v>23.438423346445788</v>
      </c>
      <c r="S31">
        <f t="shared" si="0"/>
        <v>81.066470453985445</v>
      </c>
      <c r="T31">
        <f t="shared" si="14"/>
        <v>23.184285059164946</v>
      </c>
      <c r="U31">
        <f t="shared" si="15"/>
        <v>4.303125226443525E-2</v>
      </c>
      <c r="V31">
        <f t="shared" si="16"/>
        <v>6.1814951976745823E-2</v>
      </c>
      <c r="W31">
        <f t="shared" si="17"/>
        <v>119.96510090841284</v>
      </c>
      <c r="X31" s="7">
        <f t="shared" si="18"/>
        <v>0.55379620350557168</v>
      </c>
      <c r="Y31" s="7">
        <f t="shared" si="19"/>
        <v>0.22055981209331382</v>
      </c>
      <c r="Z31" s="7">
        <f t="shared" si="20"/>
        <v>0.88703259491782949</v>
      </c>
      <c r="AA31" s="8">
        <f t="shared" si="21"/>
        <v>959.72080726730269</v>
      </c>
      <c r="AB31">
        <f t="shared" si="22"/>
        <v>90.53346695197672</v>
      </c>
      <c r="AC31">
        <f t="shared" si="23"/>
        <v>-157.36663326200582</v>
      </c>
      <c r="AD31">
        <f t="shared" si="24"/>
        <v>105.96102732585322</v>
      </c>
      <c r="AE31">
        <f t="shared" si="25"/>
        <v>-15.961027325853223</v>
      </c>
      <c r="AF31">
        <f t="shared" si="26"/>
        <v>2.0174162138727629E-2</v>
      </c>
      <c r="AG31">
        <f t="shared" si="27"/>
        <v>-15.940853163714495</v>
      </c>
      <c r="AH31">
        <f t="shared" si="28"/>
        <v>21.58859903370012</v>
      </c>
    </row>
    <row r="32" spans="4:34" x14ac:dyDescent="0.25">
      <c r="D32" s="1">
        <f t="shared" si="1"/>
        <v>45090</v>
      </c>
      <c r="E32" s="7">
        <f t="shared" si="29"/>
        <v>0.12083333333333332</v>
      </c>
      <c r="F32" s="2">
        <f t="shared" si="2"/>
        <v>2460108.5374999996</v>
      </c>
      <c r="G32" s="3">
        <f t="shared" si="3"/>
        <v>0.23445687885009248</v>
      </c>
      <c r="I32">
        <f t="shared" si="4"/>
        <v>81.094607209286551</v>
      </c>
      <c r="J32">
        <f t="shared" si="5"/>
        <v>8797.7540741120229</v>
      </c>
      <c r="K32">
        <f t="shared" si="6"/>
        <v>1.6698771171481226E-2</v>
      </c>
      <c r="L32">
        <f t="shared" si="7"/>
        <v>0.71067839026120783</v>
      </c>
      <c r="M32">
        <f t="shared" si="8"/>
        <v>81.805285599547759</v>
      </c>
      <c r="N32">
        <f t="shared" si="9"/>
        <v>8798.4647525022847</v>
      </c>
      <c r="O32">
        <f t="shared" si="10"/>
        <v>1.0154959301190958</v>
      </c>
      <c r="P32">
        <f t="shared" si="11"/>
        <v>81.797093184862049</v>
      </c>
      <c r="Q32">
        <f t="shared" si="12"/>
        <v>23.436242192264011</v>
      </c>
      <c r="R32">
        <f t="shared" si="13"/>
        <v>23.43842335012333</v>
      </c>
      <c r="S32">
        <f t="shared" si="0"/>
        <v>81.07079396910521</v>
      </c>
      <c r="T32">
        <f t="shared" si="14"/>
        <v>23.184530961662663</v>
      </c>
      <c r="U32">
        <f t="shared" si="15"/>
        <v>4.3031252278322767E-2</v>
      </c>
      <c r="V32">
        <f t="shared" si="16"/>
        <v>6.0949774785546619E-2</v>
      </c>
      <c r="W32">
        <f t="shared" si="17"/>
        <v>119.96547698958052</v>
      </c>
      <c r="X32" s="7">
        <f t="shared" si="18"/>
        <v>0.55379680432306566</v>
      </c>
      <c r="Y32" s="7">
        <f t="shared" si="19"/>
        <v>0.22055936824089756</v>
      </c>
      <c r="Z32" s="7">
        <f t="shared" si="20"/>
        <v>0.88703424040523382</v>
      </c>
      <c r="AA32" s="8">
        <f t="shared" si="21"/>
        <v>959.72381591664418</v>
      </c>
      <c r="AB32">
        <f t="shared" si="22"/>
        <v>96.532601774785519</v>
      </c>
      <c r="AC32">
        <f t="shared" si="23"/>
        <v>-155.86684955630363</v>
      </c>
      <c r="AD32">
        <f t="shared" si="24"/>
        <v>105.58043666428979</v>
      </c>
      <c r="AE32">
        <f t="shared" si="25"/>
        <v>-15.580436664289792</v>
      </c>
      <c r="AF32">
        <f t="shared" si="26"/>
        <v>2.0693093857764251E-2</v>
      </c>
      <c r="AG32">
        <f t="shared" si="27"/>
        <v>-15.559743570432028</v>
      </c>
      <c r="AH32">
        <f t="shared" si="28"/>
        <v>22.96552123097166</v>
      </c>
    </row>
    <row r="33" spans="4:34" x14ac:dyDescent="0.25">
      <c r="D33" s="1">
        <f t="shared" si="1"/>
        <v>45090</v>
      </c>
      <c r="E33" s="7">
        <f t="shared" si="29"/>
        <v>0.12499999999999999</v>
      </c>
      <c r="F33" s="2">
        <f t="shared" si="2"/>
        <v>2460108.5416666665</v>
      </c>
      <c r="G33" s="3">
        <f t="shared" si="3"/>
        <v>0.23445699292721456</v>
      </c>
      <c r="I33">
        <f t="shared" si="4"/>
        <v>81.098714073516021</v>
      </c>
      <c r="J33">
        <f t="shared" si="5"/>
        <v>8797.7581807800689</v>
      </c>
      <c r="K33">
        <f t="shared" si="6"/>
        <v>1.6698771166678988E-2</v>
      </c>
      <c r="L33">
        <f t="shared" si="7"/>
        <v>0.71055346623523807</v>
      </c>
      <c r="M33">
        <f t="shared" si="8"/>
        <v>81.809267539751261</v>
      </c>
      <c r="N33">
        <f t="shared" si="9"/>
        <v>8798.4687342463039</v>
      </c>
      <c r="O33">
        <f t="shared" si="10"/>
        <v>1.0154963694815042</v>
      </c>
      <c r="P33">
        <f t="shared" si="11"/>
        <v>81.801075140748893</v>
      </c>
      <c r="Q33">
        <f t="shared" si="12"/>
        <v>23.436242190780536</v>
      </c>
      <c r="R33">
        <f t="shared" si="13"/>
        <v>23.438423353800843</v>
      </c>
      <c r="S33">
        <f t="shared" si="0"/>
        <v>81.075117496854276</v>
      </c>
      <c r="T33">
        <f t="shared" si="14"/>
        <v>23.184776745904671</v>
      </c>
      <c r="U33">
        <f t="shared" si="15"/>
        <v>4.3031252292210158E-2</v>
      </c>
      <c r="V33">
        <f t="shared" si="16"/>
        <v>6.0084549012091669E-2</v>
      </c>
      <c r="W33">
        <f t="shared" si="17"/>
        <v>119.9658528927215</v>
      </c>
      <c r="X33" s="7">
        <f t="shared" si="18"/>
        <v>0.55379740517429721</v>
      </c>
      <c r="Y33" s="7">
        <f t="shared" si="19"/>
        <v>0.22055892491673751</v>
      </c>
      <c r="Z33" s="7">
        <f t="shared" si="20"/>
        <v>0.88703588543185696</v>
      </c>
      <c r="AA33" s="8">
        <f t="shared" si="21"/>
        <v>959.726823141772</v>
      </c>
      <c r="AB33">
        <f t="shared" si="22"/>
        <v>102.53173654901207</v>
      </c>
      <c r="AC33">
        <f t="shared" si="23"/>
        <v>-154.36706586274698</v>
      </c>
      <c r="AD33">
        <f t="shared" si="24"/>
        <v>105.17772253670107</v>
      </c>
      <c r="AE33">
        <f t="shared" si="25"/>
        <v>-15.177722536701069</v>
      </c>
      <c r="AF33">
        <f t="shared" si="26"/>
        <v>2.1269810305859369E-2</v>
      </c>
      <c r="AG33">
        <f t="shared" si="27"/>
        <v>-15.156452726395209</v>
      </c>
      <c r="AH33">
        <f t="shared" si="28"/>
        <v>24.333021209542665</v>
      </c>
    </row>
    <row r="34" spans="4:34" x14ac:dyDescent="0.25">
      <c r="D34" s="1">
        <f t="shared" si="1"/>
        <v>45090</v>
      </c>
      <c r="E34" s="7">
        <f t="shared" si="29"/>
        <v>0.12916666666666665</v>
      </c>
      <c r="F34" s="2">
        <f t="shared" si="2"/>
        <v>2460108.5458333334</v>
      </c>
      <c r="G34" s="3">
        <f t="shared" si="3"/>
        <v>0.23445710700433664</v>
      </c>
      <c r="I34">
        <f t="shared" si="4"/>
        <v>81.10282093774731</v>
      </c>
      <c r="J34">
        <f t="shared" si="5"/>
        <v>8797.7622874481149</v>
      </c>
      <c r="K34">
        <f t="shared" si="6"/>
        <v>1.6698771161876753E-2</v>
      </c>
      <c r="L34">
        <f t="shared" si="7"/>
        <v>0.71042853876376255</v>
      </c>
      <c r="M34">
        <f t="shared" si="8"/>
        <v>81.813249476511075</v>
      </c>
      <c r="N34">
        <f t="shared" si="9"/>
        <v>8798.472715986878</v>
      </c>
      <c r="O34">
        <f t="shared" si="10"/>
        <v>1.015496808766529</v>
      </c>
      <c r="P34">
        <f t="shared" si="11"/>
        <v>81.805057093192076</v>
      </c>
      <c r="Q34">
        <f t="shared" si="12"/>
        <v>23.436242189297058</v>
      </c>
      <c r="R34">
        <f t="shared" si="13"/>
        <v>23.438423357478321</v>
      </c>
      <c r="S34">
        <f t="shared" si="0"/>
        <v>81.07944103674717</v>
      </c>
      <c r="T34">
        <f t="shared" si="14"/>
        <v>23.185022411862224</v>
      </c>
      <c r="U34">
        <f t="shared" si="15"/>
        <v>4.3031252306097431E-2</v>
      </c>
      <c r="V34">
        <f t="shared" si="16"/>
        <v>5.9219274778927453E-2</v>
      </c>
      <c r="W34">
        <f t="shared" si="17"/>
        <v>119.96622861778781</v>
      </c>
      <c r="X34" s="7">
        <f t="shared" si="18"/>
        <v>0.55379800605918139</v>
      </c>
      <c r="Y34" s="7">
        <f t="shared" si="19"/>
        <v>0.22055848212088192</v>
      </c>
      <c r="Z34" s="7">
        <f t="shared" si="20"/>
        <v>0.88703752999748087</v>
      </c>
      <c r="AA34" s="8">
        <f t="shared" si="21"/>
        <v>959.72982894230245</v>
      </c>
      <c r="AB34">
        <f t="shared" si="22"/>
        <v>108.53087127477892</v>
      </c>
      <c r="AC34">
        <f t="shared" si="23"/>
        <v>-152.86728218130526</v>
      </c>
      <c r="AD34">
        <f t="shared" si="24"/>
        <v>104.75326802239039</v>
      </c>
      <c r="AE34">
        <f t="shared" si="25"/>
        <v>-14.753268022390387</v>
      </c>
      <c r="AF34">
        <f t="shared" si="26"/>
        <v>2.1910919182410303E-2</v>
      </c>
      <c r="AG34">
        <f t="shared" si="27"/>
        <v>-14.731357103207976</v>
      </c>
      <c r="AH34">
        <f t="shared" si="28"/>
        <v>25.690767269347589</v>
      </c>
    </row>
    <row r="35" spans="4:34" x14ac:dyDescent="0.25">
      <c r="D35" s="1">
        <f t="shared" si="1"/>
        <v>45090</v>
      </c>
      <c r="E35" s="7">
        <f t="shared" si="29"/>
        <v>0.13333333333333333</v>
      </c>
      <c r="F35" s="2">
        <f t="shared" si="2"/>
        <v>2460108.5499999998</v>
      </c>
      <c r="G35" s="3">
        <f t="shared" si="3"/>
        <v>0.23445722108144595</v>
      </c>
      <c r="I35">
        <f t="shared" si="4"/>
        <v>81.106927801520214</v>
      </c>
      <c r="J35">
        <f t="shared" si="5"/>
        <v>8797.7663941157025</v>
      </c>
      <c r="K35">
        <f t="shared" si="6"/>
        <v>1.6698771157074514E-2</v>
      </c>
      <c r="L35">
        <f t="shared" si="7"/>
        <v>0.71030360786131341</v>
      </c>
      <c r="M35">
        <f t="shared" si="8"/>
        <v>81.817231409381534</v>
      </c>
      <c r="N35">
        <f t="shared" si="9"/>
        <v>8798.4766977235631</v>
      </c>
      <c r="O35">
        <f t="shared" si="10"/>
        <v>1.0154972479741196</v>
      </c>
      <c r="P35">
        <f t="shared" si="11"/>
        <v>81.809039041745947</v>
      </c>
      <c r="Q35">
        <f t="shared" si="12"/>
        <v>23.43624218781358</v>
      </c>
      <c r="R35">
        <f t="shared" si="13"/>
        <v>23.438423361155767</v>
      </c>
      <c r="S35">
        <f t="shared" si="0"/>
        <v>81.083764588292581</v>
      </c>
      <c r="T35">
        <f t="shared" si="14"/>
        <v>23.18526795950633</v>
      </c>
      <c r="U35">
        <f t="shared" si="15"/>
        <v>4.3031252319984566E-2</v>
      </c>
      <c r="V35">
        <f t="shared" si="16"/>
        <v>5.8353952210261628E-2</v>
      </c>
      <c r="W35">
        <f t="shared" si="17"/>
        <v>119.96660416473102</v>
      </c>
      <c r="X35" s="7">
        <f t="shared" si="18"/>
        <v>0.55379860697763184</v>
      </c>
      <c r="Y35" s="7">
        <f t="shared" si="19"/>
        <v>0.22055803985337902</v>
      </c>
      <c r="Z35" s="7">
        <f t="shared" si="20"/>
        <v>0.8870391741018846</v>
      </c>
      <c r="AA35" s="8">
        <f t="shared" si="21"/>
        <v>959.73283331784819</v>
      </c>
      <c r="AB35">
        <f t="shared" si="22"/>
        <v>114.53000595221027</v>
      </c>
      <c r="AC35">
        <f t="shared" si="23"/>
        <v>-151.36749851194742</v>
      </c>
      <c r="AD35">
        <f t="shared" si="24"/>
        <v>104.30746847534056</v>
      </c>
      <c r="AE35">
        <f t="shared" si="25"/>
        <v>-14.307468475340556</v>
      </c>
      <c r="AF35">
        <f t="shared" si="26"/>
        <v>2.2624290059363672E-2</v>
      </c>
      <c r="AG35">
        <f t="shared" si="27"/>
        <v>-14.284844185281193</v>
      </c>
      <c r="AH35">
        <f t="shared" si="28"/>
        <v>27.038464465672178</v>
      </c>
    </row>
    <row r="36" spans="4:34" x14ac:dyDescent="0.25">
      <c r="D36" s="1">
        <f t="shared" si="1"/>
        <v>45090</v>
      </c>
      <c r="E36" s="7">
        <f t="shared" si="29"/>
        <v>0.13750000000000001</v>
      </c>
      <c r="F36" s="2">
        <f t="shared" si="2"/>
        <v>2460108.5541666667</v>
      </c>
      <c r="G36" s="3">
        <f t="shared" si="3"/>
        <v>0.23445733515856804</v>
      </c>
      <c r="I36">
        <f t="shared" si="4"/>
        <v>81.111034665751504</v>
      </c>
      <c r="J36">
        <f t="shared" si="5"/>
        <v>8797.7705007837485</v>
      </c>
      <c r="K36">
        <f t="shared" si="6"/>
        <v>1.6698771152272276E-2</v>
      </c>
      <c r="L36">
        <f t="shared" si="7"/>
        <v>0.71017867350066044</v>
      </c>
      <c r="M36">
        <f t="shared" si="8"/>
        <v>81.821213339252168</v>
      </c>
      <c r="N36">
        <f t="shared" si="9"/>
        <v>8798.4806794572487</v>
      </c>
      <c r="O36">
        <f t="shared" si="10"/>
        <v>1.015497687104371</v>
      </c>
      <c r="P36">
        <f t="shared" si="11"/>
        <v>81.813020987300035</v>
      </c>
      <c r="Q36">
        <f t="shared" si="12"/>
        <v>23.436242186330105</v>
      </c>
      <c r="R36">
        <f t="shared" si="13"/>
        <v>23.438423364833184</v>
      </c>
      <c r="S36">
        <f t="shared" si="0"/>
        <v>81.088088152448933</v>
      </c>
      <c r="T36">
        <f t="shared" si="14"/>
        <v>23.185513388890335</v>
      </c>
      <c r="U36">
        <f t="shared" si="15"/>
        <v>4.3031252333871603E-2</v>
      </c>
      <c r="V36">
        <f t="shared" si="16"/>
        <v>5.748858113963573E-2</v>
      </c>
      <c r="W36">
        <f t="shared" si="17"/>
        <v>119.96697953362879</v>
      </c>
      <c r="X36" s="7">
        <f t="shared" si="18"/>
        <v>0.55379920792976423</v>
      </c>
      <c r="Y36" s="7">
        <f t="shared" si="19"/>
        <v>0.22055759811412873</v>
      </c>
      <c r="Z36" s="7">
        <f t="shared" si="20"/>
        <v>0.88704081774539967</v>
      </c>
      <c r="AA36" s="8">
        <f t="shared" si="21"/>
        <v>959.7358362690303</v>
      </c>
      <c r="AB36">
        <f t="shared" si="22"/>
        <v>120.52914058113967</v>
      </c>
      <c r="AC36">
        <f t="shared" si="23"/>
        <v>-149.86771485471508</v>
      </c>
      <c r="AD36">
        <f t="shared" si="24"/>
        <v>103.84073010941563</v>
      </c>
      <c r="AE36">
        <f t="shared" si="25"/>
        <v>-13.840730109415631</v>
      </c>
      <c r="AF36">
        <f t="shared" si="26"/>
        <v>2.3419350846849329E-2</v>
      </c>
      <c r="AG36">
        <f t="shared" si="27"/>
        <v>-13.817310758568782</v>
      </c>
      <c r="AH36">
        <f t="shared" si="28"/>
        <v>28.375854601933042</v>
      </c>
    </row>
    <row r="37" spans="4:34" x14ac:dyDescent="0.25">
      <c r="D37" s="1">
        <f t="shared" si="1"/>
        <v>45090</v>
      </c>
      <c r="E37" s="7">
        <f t="shared" si="29"/>
        <v>0.14166666666666669</v>
      </c>
      <c r="F37" s="2">
        <f t="shared" si="2"/>
        <v>2460108.5583333331</v>
      </c>
      <c r="G37" s="3">
        <f t="shared" si="3"/>
        <v>0.23445744923567738</v>
      </c>
      <c r="I37">
        <f t="shared" si="4"/>
        <v>81.115141529522589</v>
      </c>
      <c r="J37">
        <f t="shared" si="5"/>
        <v>8797.7746074513379</v>
      </c>
      <c r="K37">
        <f t="shared" si="6"/>
        <v>1.6698771147470041E-2</v>
      </c>
      <c r="L37">
        <f t="shared" si="7"/>
        <v>0.7100537357102078</v>
      </c>
      <c r="M37">
        <f t="shared" si="8"/>
        <v>81.825195265232793</v>
      </c>
      <c r="N37">
        <f t="shared" si="9"/>
        <v>8798.4846611870489</v>
      </c>
      <c r="O37">
        <f t="shared" si="10"/>
        <v>1.0154981261571843</v>
      </c>
      <c r="P37">
        <f t="shared" si="11"/>
        <v>81.817002928964143</v>
      </c>
      <c r="Q37">
        <f t="shared" si="12"/>
        <v>23.436242184846627</v>
      </c>
      <c r="R37">
        <f t="shared" si="13"/>
        <v>23.438423368510566</v>
      </c>
      <c r="S37">
        <f t="shared" si="0"/>
        <v>81.092411728242212</v>
      </c>
      <c r="T37">
        <f t="shared" si="14"/>
        <v>23.185758699957816</v>
      </c>
      <c r="U37">
        <f t="shared" si="15"/>
        <v>4.3031252347758508E-2</v>
      </c>
      <c r="V37">
        <f t="shared" si="16"/>
        <v>5.662316178816857E-2</v>
      </c>
      <c r="W37">
        <f t="shared" si="17"/>
        <v>119.96735472439073</v>
      </c>
      <c r="X37" s="7">
        <f t="shared" si="18"/>
        <v>0.55379980891542491</v>
      </c>
      <c r="Y37" s="7">
        <f t="shared" si="19"/>
        <v>0.22055715690322841</v>
      </c>
      <c r="Z37" s="7">
        <f t="shared" si="20"/>
        <v>0.8870424609276214</v>
      </c>
      <c r="AA37" s="8">
        <f t="shared" si="21"/>
        <v>959.73883779512585</v>
      </c>
      <c r="AB37">
        <f t="shared" si="22"/>
        <v>126.5282751617882</v>
      </c>
      <c r="AC37">
        <f t="shared" si="23"/>
        <v>-148.36793120955295</v>
      </c>
      <c r="AD37">
        <f t="shared" si="24"/>
        <v>103.35346861095901</v>
      </c>
      <c r="AE37">
        <f t="shared" si="25"/>
        <v>-13.353468610959013</v>
      </c>
      <c r="AF37">
        <f t="shared" si="26"/>
        <v>2.430747379294337E-2</v>
      </c>
      <c r="AG37">
        <f t="shared" si="27"/>
        <v>-13.32916113716607</v>
      </c>
      <c r="AH37">
        <f t="shared" si="28"/>
        <v>29.702716013298243</v>
      </c>
    </row>
    <row r="38" spans="4:34" x14ac:dyDescent="0.25">
      <c r="D38" s="1">
        <f t="shared" si="1"/>
        <v>45090</v>
      </c>
      <c r="E38" s="7">
        <f t="shared" si="29"/>
        <v>0.14583333333333337</v>
      </c>
      <c r="F38" s="2">
        <f t="shared" si="2"/>
        <v>2460108.5625</v>
      </c>
      <c r="G38" s="3">
        <f t="shared" si="3"/>
        <v>0.23445756331279946</v>
      </c>
      <c r="I38">
        <f t="shared" si="4"/>
        <v>81.119248393753878</v>
      </c>
      <c r="J38">
        <f t="shared" si="5"/>
        <v>8797.7787141193821</v>
      </c>
      <c r="K38">
        <f t="shared" si="6"/>
        <v>1.6698771142667802E-2</v>
      </c>
      <c r="L38">
        <f t="shared" si="7"/>
        <v>0.70992879446287238</v>
      </c>
      <c r="M38">
        <f t="shared" si="8"/>
        <v>81.829177188216747</v>
      </c>
      <c r="N38">
        <f t="shared" si="9"/>
        <v>8798.4886429138442</v>
      </c>
      <c r="O38">
        <f t="shared" si="10"/>
        <v>1.0154985651326538</v>
      </c>
      <c r="P38">
        <f t="shared" si="11"/>
        <v>81.820984867631623</v>
      </c>
      <c r="Q38">
        <f t="shared" si="12"/>
        <v>23.436242183363149</v>
      </c>
      <c r="R38">
        <f t="shared" si="13"/>
        <v>23.438423372187913</v>
      </c>
      <c r="S38">
        <f t="shared" si="0"/>
        <v>81.096735316634991</v>
      </c>
      <c r="T38">
        <f t="shared" si="14"/>
        <v>23.186003892762301</v>
      </c>
      <c r="U38">
        <f t="shared" si="15"/>
        <v>4.3031252361645289E-2</v>
      </c>
      <c r="V38">
        <f t="shared" si="16"/>
        <v>5.5757693987492675E-2</v>
      </c>
      <c r="W38">
        <f t="shared" si="17"/>
        <v>119.96772973709476</v>
      </c>
      <c r="X38" s="7">
        <f t="shared" si="18"/>
        <v>0.5538004099347309</v>
      </c>
      <c r="Y38" s="7">
        <f t="shared" si="19"/>
        <v>0.22055671622057882</v>
      </c>
      <c r="Z38" s="7">
        <f t="shared" si="20"/>
        <v>0.88704410364888298</v>
      </c>
      <c r="AA38" s="8">
        <f t="shared" si="21"/>
        <v>959.74183789675806</v>
      </c>
      <c r="AB38">
        <f t="shared" si="22"/>
        <v>132.52740969398755</v>
      </c>
      <c r="AC38">
        <f t="shared" si="23"/>
        <v>-146.86814757650311</v>
      </c>
      <c r="AD38">
        <f t="shared" si="24"/>
        <v>102.84610778725131</v>
      </c>
      <c r="AE38">
        <f t="shared" si="25"/>
        <v>-12.846107787251313</v>
      </c>
      <c r="AF38">
        <f t="shared" si="26"/>
        <v>2.530248400820664E-2</v>
      </c>
      <c r="AG38">
        <f t="shared" si="27"/>
        <v>-12.820805303243107</v>
      </c>
      <c r="AH38">
        <f t="shared" si="28"/>
        <v>31.018863158655449</v>
      </c>
    </row>
    <row r="39" spans="4:34" x14ac:dyDescent="0.25">
      <c r="D39" s="1">
        <f t="shared" si="1"/>
        <v>45090</v>
      </c>
      <c r="E39" s="7">
        <f t="shared" si="29"/>
        <v>0.15000000000000005</v>
      </c>
      <c r="F39" s="2">
        <f t="shared" si="2"/>
        <v>2460108.5666666664</v>
      </c>
      <c r="G39" s="3">
        <f t="shared" si="3"/>
        <v>0.23445767738990878</v>
      </c>
      <c r="I39">
        <f t="shared" si="4"/>
        <v>81.123355257526782</v>
      </c>
      <c r="J39">
        <f t="shared" si="5"/>
        <v>8797.7828207869698</v>
      </c>
      <c r="K39">
        <f t="shared" si="6"/>
        <v>1.6698771137865564E-2</v>
      </c>
      <c r="L39">
        <f t="shared" si="7"/>
        <v>0.70980384978696065</v>
      </c>
      <c r="M39">
        <f t="shared" si="8"/>
        <v>81.833159107313747</v>
      </c>
      <c r="N39">
        <f t="shared" si="9"/>
        <v>8798.4926246367559</v>
      </c>
      <c r="O39">
        <f t="shared" si="10"/>
        <v>1.0154990040306808</v>
      </c>
      <c r="P39">
        <f t="shared" si="11"/>
        <v>81.824966802412177</v>
      </c>
      <c r="Q39">
        <f t="shared" si="12"/>
        <v>23.436242181879674</v>
      </c>
      <c r="R39">
        <f t="shared" si="13"/>
        <v>23.438423375865234</v>
      </c>
      <c r="S39">
        <f t="shared" si="0"/>
        <v>81.101058916653173</v>
      </c>
      <c r="T39">
        <f t="shared" si="14"/>
        <v>23.186248967247444</v>
      </c>
      <c r="U39">
        <f t="shared" si="15"/>
        <v>4.3031252375531952E-2</v>
      </c>
      <c r="V39">
        <f t="shared" si="16"/>
        <v>5.4892177959181651E-2</v>
      </c>
      <c r="W39">
        <f t="shared" si="17"/>
        <v>119.96810457165066</v>
      </c>
      <c r="X39" s="7">
        <f t="shared" si="18"/>
        <v>0.55380101098752832</v>
      </c>
      <c r="Y39" s="7">
        <f t="shared" si="19"/>
        <v>0.22055627606627648</v>
      </c>
      <c r="Z39" s="7">
        <f t="shared" si="20"/>
        <v>0.88704574590878016</v>
      </c>
      <c r="AA39" s="8">
        <f t="shared" si="21"/>
        <v>959.74483657320525</v>
      </c>
      <c r="AB39">
        <f t="shared" si="22"/>
        <v>138.52654417795924</v>
      </c>
      <c r="AC39">
        <f t="shared" si="23"/>
        <v>-145.36836395551018</v>
      </c>
      <c r="AD39">
        <f t="shared" si="24"/>
        <v>102.31907825927755</v>
      </c>
      <c r="AE39">
        <f t="shared" si="25"/>
        <v>-12.319078259277546</v>
      </c>
      <c r="AF39">
        <f t="shared" si="26"/>
        <v>2.6421338201397811E-2</v>
      </c>
      <c r="AG39">
        <f t="shared" si="27"/>
        <v>-12.292656921076148</v>
      </c>
      <c r="AH39">
        <f t="shared" si="28"/>
        <v>32.324146041251538</v>
      </c>
    </row>
    <row r="40" spans="4:34" x14ac:dyDescent="0.25">
      <c r="D40" s="1">
        <f t="shared" si="1"/>
        <v>45090</v>
      </c>
      <c r="E40" s="7">
        <f t="shared" si="29"/>
        <v>0.15416666666666673</v>
      </c>
      <c r="F40" s="2">
        <f t="shared" si="2"/>
        <v>2460108.5708333333</v>
      </c>
      <c r="G40" s="3">
        <f t="shared" si="3"/>
        <v>0.23445779146703086</v>
      </c>
      <c r="I40">
        <f t="shared" si="4"/>
        <v>81.127462121758072</v>
      </c>
      <c r="J40">
        <f t="shared" si="5"/>
        <v>8797.7869274550176</v>
      </c>
      <c r="K40">
        <f t="shared" si="6"/>
        <v>1.6698771133063329E-2</v>
      </c>
      <c r="L40">
        <f t="shared" si="7"/>
        <v>0.70967890165523961</v>
      </c>
      <c r="M40">
        <f t="shared" si="8"/>
        <v>81.837141023413309</v>
      </c>
      <c r="N40">
        <f t="shared" si="9"/>
        <v>8798.4966063566735</v>
      </c>
      <c r="O40">
        <f t="shared" si="10"/>
        <v>1.0154994428513613</v>
      </c>
      <c r="P40">
        <f t="shared" si="11"/>
        <v>81.828948734195336</v>
      </c>
      <c r="Q40">
        <f t="shared" si="12"/>
        <v>23.436242180396196</v>
      </c>
      <c r="R40">
        <f t="shared" si="13"/>
        <v>23.438423379542517</v>
      </c>
      <c r="S40">
        <f t="shared" si="0"/>
        <v>81.105382529255152</v>
      </c>
      <c r="T40">
        <f t="shared" si="14"/>
        <v>23.186493923466468</v>
      </c>
      <c r="U40">
        <f t="shared" si="15"/>
        <v>4.303125238941849E-2</v>
      </c>
      <c r="V40">
        <f t="shared" si="16"/>
        <v>5.4026613536734859E-2</v>
      </c>
      <c r="W40">
        <f t="shared" si="17"/>
        <v>119.96847922813583</v>
      </c>
      <c r="X40" s="7">
        <f t="shared" si="18"/>
        <v>0.55380161207393286</v>
      </c>
      <c r="Y40" s="7">
        <f t="shared" si="19"/>
        <v>0.2205558364402222</v>
      </c>
      <c r="Z40" s="7">
        <f t="shared" si="20"/>
        <v>0.88704738770764346</v>
      </c>
      <c r="AA40" s="8">
        <f t="shared" si="21"/>
        <v>959.74783382508667</v>
      </c>
      <c r="AB40">
        <f t="shared" si="22"/>
        <v>144.5256786135368</v>
      </c>
      <c r="AC40">
        <f t="shared" si="23"/>
        <v>-143.8685803466158</v>
      </c>
      <c r="AD40">
        <f t="shared" si="24"/>
        <v>101.77281620505798</v>
      </c>
      <c r="AE40">
        <f t="shared" si="25"/>
        <v>-11.772816205057978</v>
      </c>
      <c r="AF40">
        <f t="shared" si="26"/>
        <v>2.7685043807703931E-2</v>
      </c>
      <c r="AG40">
        <f t="shared" si="27"/>
        <v>-11.745131161250274</v>
      </c>
      <c r="AH40">
        <f t="shared" si="28"/>
        <v>33.61844947700763</v>
      </c>
    </row>
    <row r="41" spans="4:34" x14ac:dyDescent="0.25">
      <c r="D41" s="1">
        <f t="shared" si="1"/>
        <v>45090</v>
      </c>
      <c r="E41" s="7">
        <f t="shared" si="29"/>
        <v>0.15833333333333341</v>
      </c>
      <c r="F41" s="2">
        <f t="shared" si="2"/>
        <v>2460108.5749999997</v>
      </c>
      <c r="G41" s="3">
        <f t="shared" si="3"/>
        <v>0.2344579055441402</v>
      </c>
      <c r="I41">
        <f t="shared" si="4"/>
        <v>81.131568985529157</v>
      </c>
      <c r="J41">
        <f t="shared" si="5"/>
        <v>8797.7910341226052</v>
      </c>
      <c r="K41">
        <f t="shared" si="6"/>
        <v>1.669877112826109E-2</v>
      </c>
      <c r="L41">
        <f t="shared" si="7"/>
        <v>0.70955395009626498</v>
      </c>
      <c r="M41">
        <f t="shared" si="8"/>
        <v>81.841122935625421</v>
      </c>
      <c r="N41">
        <f t="shared" si="9"/>
        <v>8798.5005880727022</v>
      </c>
      <c r="O41">
        <f t="shared" si="10"/>
        <v>1.0154998815945944</v>
      </c>
      <c r="P41">
        <f t="shared" si="11"/>
        <v>81.832930662091073</v>
      </c>
      <c r="Q41">
        <f t="shared" si="12"/>
        <v>23.436242178912718</v>
      </c>
      <c r="R41">
        <f t="shared" si="13"/>
        <v>23.438423383219771</v>
      </c>
      <c r="S41">
        <f t="shared" si="0"/>
        <v>81.109706153467144</v>
      </c>
      <c r="T41">
        <f t="shared" si="14"/>
        <v>23.186738761363102</v>
      </c>
      <c r="U41">
        <f t="shared" si="15"/>
        <v>4.3031252403304895E-2</v>
      </c>
      <c r="V41">
        <f t="shared" si="16"/>
        <v>5.3161000940687549E-2</v>
      </c>
      <c r="W41">
        <f t="shared" si="17"/>
        <v>119.96885370646021</v>
      </c>
      <c r="X41" s="7">
        <f t="shared" si="18"/>
        <v>0.55380221319379119</v>
      </c>
      <c r="Y41" s="7">
        <f t="shared" si="19"/>
        <v>0.22055539734251284</v>
      </c>
      <c r="Z41" s="7">
        <f t="shared" si="20"/>
        <v>0.88704902904506955</v>
      </c>
      <c r="AA41" s="8">
        <f t="shared" si="21"/>
        <v>959.75082965168167</v>
      </c>
      <c r="AB41">
        <f t="shared" si="22"/>
        <v>150.52481300094081</v>
      </c>
      <c r="AC41">
        <f t="shared" si="23"/>
        <v>-142.36879674976478</v>
      </c>
      <c r="AD41">
        <f t="shared" si="24"/>
        <v>101.2077621598622</v>
      </c>
      <c r="AE41">
        <f t="shared" si="25"/>
        <v>-11.207762159862199</v>
      </c>
      <c r="AF41">
        <f t="shared" si="26"/>
        <v>2.9119923859692625E-2</v>
      </c>
      <c r="AG41">
        <f t="shared" si="27"/>
        <v>-11.178642236002506</v>
      </c>
      <c r="AH41">
        <f t="shared" si="28"/>
        <v>34.901692231800666</v>
      </c>
    </row>
    <row r="42" spans="4:34" x14ac:dyDescent="0.25">
      <c r="D42" s="1">
        <f t="shared" si="1"/>
        <v>45090</v>
      </c>
      <c r="E42" s="7">
        <f t="shared" si="29"/>
        <v>0.16250000000000009</v>
      </c>
      <c r="F42" s="2">
        <f t="shared" si="2"/>
        <v>2460108.5791666666</v>
      </c>
      <c r="G42" s="3">
        <f t="shared" si="3"/>
        <v>0.23445801962126228</v>
      </c>
      <c r="I42">
        <f t="shared" si="4"/>
        <v>81.135675849760446</v>
      </c>
      <c r="J42">
        <f t="shared" si="5"/>
        <v>8797.7951407906512</v>
      </c>
      <c r="K42">
        <f t="shared" si="6"/>
        <v>1.6698771123458852E-2</v>
      </c>
      <c r="L42">
        <f t="shared" si="7"/>
        <v>0.70942899508275248</v>
      </c>
      <c r="M42">
        <f t="shared" si="8"/>
        <v>81.845104844843192</v>
      </c>
      <c r="N42">
        <f t="shared" si="9"/>
        <v>8798.5045697857331</v>
      </c>
      <c r="O42">
        <f t="shared" si="10"/>
        <v>1.0155003202604764</v>
      </c>
      <c r="P42">
        <f t="shared" si="11"/>
        <v>81.836912586992526</v>
      </c>
      <c r="Q42">
        <f t="shared" si="12"/>
        <v>23.436242177429239</v>
      </c>
      <c r="R42">
        <f t="shared" si="13"/>
        <v>23.438423386896989</v>
      </c>
      <c r="S42">
        <f t="shared" si="0"/>
        <v>81.114029790251465</v>
      </c>
      <c r="T42">
        <f t="shared" si="14"/>
        <v>23.186983480990747</v>
      </c>
      <c r="U42">
        <f t="shared" si="15"/>
        <v>4.303125241719119E-2</v>
      </c>
      <c r="V42">
        <f t="shared" si="16"/>
        <v>5.2295340003488171E-2</v>
      </c>
      <c r="W42">
        <f t="shared" si="17"/>
        <v>119.96922800670147</v>
      </c>
      <c r="X42" s="7">
        <f t="shared" si="18"/>
        <v>0.55380281434721979</v>
      </c>
      <c r="Y42" s="7">
        <f t="shared" si="19"/>
        <v>0.22055495877304904</v>
      </c>
      <c r="Z42" s="7">
        <f t="shared" si="20"/>
        <v>0.88705066992139048</v>
      </c>
      <c r="AA42" s="8">
        <f t="shared" si="21"/>
        <v>959.75382405361177</v>
      </c>
      <c r="AB42">
        <f t="shared" si="22"/>
        <v>156.52394734000359</v>
      </c>
      <c r="AC42">
        <f t="shared" si="23"/>
        <v>-140.8690131649991</v>
      </c>
      <c r="AD42">
        <f t="shared" si="24"/>
        <v>100.62435987749876</v>
      </c>
      <c r="AE42">
        <f t="shared" si="25"/>
        <v>-10.624359877498762</v>
      </c>
      <c r="AF42">
        <f t="shared" si="26"/>
        <v>3.0759389273807364E-2</v>
      </c>
      <c r="AG42">
        <f t="shared" si="27"/>
        <v>-10.593600488224954</v>
      </c>
      <c r="AH42">
        <f t="shared" si="28"/>
        <v>36.17382604689135</v>
      </c>
    </row>
    <row r="43" spans="4:34" x14ac:dyDescent="0.25">
      <c r="D43" s="1">
        <f t="shared" si="1"/>
        <v>45090</v>
      </c>
      <c r="E43" s="7">
        <f t="shared" si="29"/>
        <v>0.16666666666666677</v>
      </c>
      <c r="F43" s="2">
        <f t="shared" si="2"/>
        <v>2460108.583333333</v>
      </c>
      <c r="G43" s="3">
        <f t="shared" si="3"/>
        <v>0.2344581336983716</v>
      </c>
      <c r="I43">
        <f t="shared" si="4"/>
        <v>81.13978271353335</v>
      </c>
      <c r="J43">
        <f t="shared" si="5"/>
        <v>8797.799247458237</v>
      </c>
      <c r="K43">
        <f t="shared" si="6"/>
        <v>1.6698771118656617E-2</v>
      </c>
      <c r="L43">
        <f t="shared" si="7"/>
        <v>0.70930403664321007</v>
      </c>
      <c r="M43">
        <f t="shared" si="8"/>
        <v>81.849086750176554</v>
      </c>
      <c r="N43">
        <f t="shared" si="9"/>
        <v>8798.5085514948805</v>
      </c>
      <c r="O43">
        <f t="shared" si="10"/>
        <v>1.0155007588489071</v>
      </c>
      <c r="P43">
        <f t="shared" si="11"/>
        <v>81.840894508009583</v>
      </c>
      <c r="Q43">
        <f t="shared" si="12"/>
        <v>23.436242175945765</v>
      </c>
      <c r="R43">
        <f t="shared" si="13"/>
        <v>23.438423390574179</v>
      </c>
      <c r="S43">
        <f t="shared" si="0"/>
        <v>81.118353438634202</v>
      </c>
      <c r="T43">
        <f t="shared" si="14"/>
        <v>23.187228082293174</v>
      </c>
      <c r="U43">
        <f t="shared" si="15"/>
        <v>4.3031252431077374E-2</v>
      </c>
      <c r="V43">
        <f t="shared" si="16"/>
        <v>5.1429630945903818E-2</v>
      </c>
      <c r="W43">
        <f t="shared" si="17"/>
        <v>119.96960212876959</v>
      </c>
      <c r="X43" s="7">
        <f t="shared" si="18"/>
        <v>0.55380341553406542</v>
      </c>
      <c r="Y43" s="7">
        <f t="shared" si="19"/>
        <v>0.22055452073192766</v>
      </c>
      <c r="Z43" s="7">
        <f t="shared" si="20"/>
        <v>0.88705231033620313</v>
      </c>
      <c r="AA43" s="8">
        <f t="shared" si="21"/>
        <v>959.75681703015675</v>
      </c>
      <c r="AB43">
        <f t="shared" si="22"/>
        <v>162.52308163094602</v>
      </c>
      <c r="AC43">
        <f t="shared" si="23"/>
        <v>-139.36922959226348</v>
      </c>
      <c r="AD43">
        <f t="shared" si="24"/>
        <v>100.02305525693627</v>
      </c>
      <c r="AE43">
        <f t="shared" si="25"/>
        <v>-10.023055256936274</v>
      </c>
      <c r="AF43">
        <f t="shared" si="26"/>
        <v>3.2646472836055006E-2</v>
      </c>
      <c r="AG43">
        <f t="shared" si="27"/>
        <v>-9.9904087841002198</v>
      </c>
      <c r="AH43">
        <f t="shared" si="28"/>
        <v>37.434834573333944</v>
      </c>
    </row>
    <row r="44" spans="4:34" x14ac:dyDescent="0.25">
      <c r="D44" s="1">
        <f t="shared" si="1"/>
        <v>45090</v>
      </c>
      <c r="E44" s="7">
        <f t="shared" si="29"/>
        <v>0.17083333333333345</v>
      </c>
      <c r="F44" s="2">
        <f t="shared" si="2"/>
        <v>2460108.5874999999</v>
      </c>
      <c r="G44" s="3">
        <f t="shared" si="3"/>
        <v>0.23445824777549368</v>
      </c>
      <c r="I44">
        <f t="shared" si="4"/>
        <v>81.143889577764639</v>
      </c>
      <c r="J44">
        <f t="shared" si="5"/>
        <v>8797.8033541262848</v>
      </c>
      <c r="K44">
        <f t="shared" si="6"/>
        <v>1.6698771113854378E-2</v>
      </c>
      <c r="L44">
        <f t="shared" si="7"/>
        <v>0.7091790747502531</v>
      </c>
      <c r="M44">
        <f t="shared" si="8"/>
        <v>81.853068652514892</v>
      </c>
      <c r="N44">
        <f t="shared" si="9"/>
        <v>8798.5125332010357</v>
      </c>
      <c r="O44">
        <f t="shared" si="10"/>
        <v>1.0155011973599832</v>
      </c>
      <c r="P44">
        <f t="shared" si="11"/>
        <v>81.844876426031675</v>
      </c>
      <c r="Q44">
        <f t="shared" si="12"/>
        <v>23.436242174462286</v>
      </c>
      <c r="R44">
        <f t="shared" si="13"/>
        <v>23.438423394251334</v>
      </c>
      <c r="S44">
        <f t="shared" si="0"/>
        <v>81.122677099573693</v>
      </c>
      <c r="T44">
        <f t="shared" si="14"/>
        <v>23.187472565323496</v>
      </c>
      <c r="U44">
        <f t="shared" si="15"/>
        <v>4.3031252444963419E-2</v>
      </c>
      <c r="V44">
        <f t="shared" si="16"/>
        <v>5.0563873602042668E-2</v>
      </c>
      <c r="W44">
        <f t="shared" si="17"/>
        <v>119.96997607274177</v>
      </c>
      <c r="X44" s="7">
        <f t="shared" si="18"/>
        <v>0.55380401675444302</v>
      </c>
      <c r="Y44" s="7">
        <f t="shared" si="19"/>
        <v>0.22055408321904918</v>
      </c>
      <c r="Z44" s="7">
        <f t="shared" si="20"/>
        <v>0.88705395028983691</v>
      </c>
      <c r="AA44" s="8">
        <f t="shared" si="21"/>
        <v>959.75980858193418</v>
      </c>
      <c r="AB44">
        <f t="shared" si="22"/>
        <v>168.52221587360219</v>
      </c>
      <c r="AC44">
        <f t="shared" si="23"/>
        <v>-137.86944603159947</v>
      </c>
      <c r="AD44">
        <f t="shared" si="24"/>
        <v>99.404295336537629</v>
      </c>
      <c r="AE44">
        <f t="shared" si="25"/>
        <v>-9.4042953365376292</v>
      </c>
      <c r="AF44">
        <f t="shared" si="26"/>
        <v>3.4837536069612124E-2</v>
      </c>
      <c r="AG44">
        <f t="shared" si="27"/>
        <v>-9.3694578004680178</v>
      </c>
      <c r="AH44">
        <f t="shared" si="28"/>
        <v>38.684732233501393</v>
      </c>
    </row>
    <row r="45" spans="4:34" x14ac:dyDescent="0.25">
      <c r="D45" s="1">
        <f t="shared" si="1"/>
        <v>45090</v>
      </c>
      <c r="E45" s="7">
        <f t="shared" si="29"/>
        <v>0.17500000000000013</v>
      </c>
      <c r="F45" s="2">
        <f t="shared" si="2"/>
        <v>2460108.5916666663</v>
      </c>
      <c r="G45" s="3">
        <f t="shared" si="3"/>
        <v>0.23445836185260302</v>
      </c>
      <c r="I45">
        <f t="shared" si="4"/>
        <v>81.147996441535724</v>
      </c>
      <c r="J45">
        <f t="shared" si="5"/>
        <v>8797.8074607938725</v>
      </c>
      <c r="K45">
        <f t="shared" si="6"/>
        <v>1.6698771109052143E-2</v>
      </c>
      <c r="L45">
        <f t="shared" si="7"/>
        <v>0.70905410943248937</v>
      </c>
      <c r="M45">
        <f t="shared" si="8"/>
        <v>81.857050550968211</v>
      </c>
      <c r="N45">
        <f t="shared" si="9"/>
        <v>8798.5165149033055</v>
      </c>
      <c r="O45">
        <f t="shared" si="10"/>
        <v>1.015501635793604</v>
      </c>
      <c r="P45">
        <f t="shared" si="11"/>
        <v>81.848858340168775</v>
      </c>
      <c r="Q45">
        <f t="shared" si="12"/>
        <v>23.436242172978808</v>
      </c>
      <c r="R45">
        <f t="shared" si="13"/>
        <v>23.438423397928457</v>
      </c>
      <c r="S45">
        <f t="shared" si="0"/>
        <v>81.127000772096082</v>
      </c>
      <c r="T45">
        <f t="shared" si="14"/>
        <v>23.187716930025566</v>
      </c>
      <c r="U45">
        <f t="shared" si="15"/>
        <v>4.3031252458849346E-2</v>
      </c>
      <c r="V45">
        <f t="shared" si="16"/>
        <v>4.9698068192267263E-2</v>
      </c>
      <c r="W45">
        <f t="shared" si="17"/>
        <v>119.97034983852822</v>
      </c>
      <c r="X45" s="7">
        <f t="shared" si="18"/>
        <v>0.55380461800819991</v>
      </c>
      <c r="Y45" s="7">
        <f t="shared" si="19"/>
        <v>0.2205536462345104</v>
      </c>
      <c r="Z45" s="7">
        <f t="shared" si="20"/>
        <v>0.88705558978188948</v>
      </c>
      <c r="AA45" s="8">
        <f t="shared" si="21"/>
        <v>959.76279870822577</v>
      </c>
      <c r="AB45">
        <f t="shared" si="22"/>
        <v>174.52135006819242</v>
      </c>
      <c r="AC45">
        <f t="shared" si="23"/>
        <v>-136.3696624829519</v>
      </c>
      <c r="AD45">
        <f t="shared" si="24"/>
        <v>98.768527358307352</v>
      </c>
      <c r="AE45">
        <f t="shared" si="25"/>
        <v>-8.7685273583073524</v>
      </c>
      <c r="AF45">
        <f t="shared" si="26"/>
        <v>3.7407835065377967E-2</v>
      </c>
      <c r="AG45">
        <f t="shared" si="27"/>
        <v>-8.7311195232419738</v>
      </c>
      <c r="AH45">
        <f t="shared" si="28"/>
        <v>39.92356302906461</v>
      </c>
    </row>
    <row r="46" spans="4:34" x14ac:dyDescent="0.25">
      <c r="D46" s="1">
        <f t="shared" si="1"/>
        <v>45090</v>
      </c>
      <c r="E46" s="7">
        <f t="shared" si="29"/>
        <v>0.17916666666666681</v>
      </c>
      <c r="F46" s="2">
        <f t="shared" si="2"/>
        <v>2460108.5958333332</v>
      </c>
      <c r="G46" s="3">
        <f t="shared" si="3"/>
        <v>0.2344584759297251</v>
      </c>
      <c r="I46">
        <f t="shared" si="4"/>
        <v>81.152103305767014</v>
      </c>
      <c r="J46">
        <f t="shared" si="5"/>
        <v>8797.8115674619185</v>
      </c>
      <c r="K46">
        <f t="shared" si="6"/>
        <v>1.6698771104249905E-2</v>
      </c>
      <c r="L46">
        <f t="shared" si="7"/>
        <v>0.70892914066263257</v>
      </c>
      <c r="M46">
        <f t="shared" si="8"/>
        <v>81.861032446429647</v>
      </c>
      <c r="N46">
        <f t="shared" si="9"/>
        <v>8798.5204966025813</v>
      </c>
      <c r="O46">
        <f t="shared" si="10"/>
        <v>1.015502074149865</v>
      </c>
      <c r="P46">
        <f t="shared" si="11"/>
        <v>81.852840251314021</v>
      </c>
      <c r="Q46">
        <f t="shared" si="12"/>
        <v>23.436242171495334</v>
      </c>
      <c r="R46">
        <f t="shared" si="13"/>
        <v>23.438423401605551</v>
      </c>
      <c r="S46">
        <f t="shared" si="0"/>
        <v>81.131324457163743</v>
      </c>
      <c r="T46">
        <f t="shared" si="14"/>
        <v>23.187961176452657</v>
      </c>
      <c r="U46">
        <f t="shared" si="15"/>
        <v>4.3031252472735156E-2</v>
      </c>
      <c r="V46">
        <f t="shared" si="16"/>
        <v>4.8832214548994099E-2</v>
      </c>
      <c r="W46">
        <f t="shared" si="17"/>
        <v>119.97072342620636</v>
      </c>
      <c r="X46" s="7">
        <f t="shared" si="18"/>
        <v>0.55380521929545212</v>
      </c>
      <c r="Y46" s="7">
        <f t="shared" si="19"/>
        <v>0.22055320977821224</v>
      </c>
      <c r="Z46" s="7">
        <f t="shared" si="20"/>
        <v>0.887057228812692</v>
      </c>
      <c r="AA46" s="8">
        <f t="shared" si="21"/>
        <v>959.7657874096509</v>
      </c>
      <c r="AB46">
        <f t="shared" si="22"/>
        <v>180.52048421454924</v>
      </c>
      <c r="AC46">
        <f t="shared" si="23"/>
        <v>-134.86987894636269</v>
      </c>
      <c r="AD46">
        <f t="shared" si="24"/>
        <v>98.116197902775085</v>
      </c>
      <c r="AE46">
        <f t="shared" si="25"/>
        <v>-8.1161979027750846</v>
      </c>
      <c r="AF46">
        <f t="shared" si="26"/>
        <v>4.0460131872764878E-2</v>
      </c>
      <c r="AG46">
        <f t="shared" si="27"/>
        <v>-8.0757377709023199</v>
      </c>
      <c r="AH46">
        <f t="shared" si="28"/>
        <v>41.151399311657258</v>
      </c>
    </row>
    <row r="47" spans="4:34" x14ac:dyDescent="0.25">
      <c r="D47" s="1">
        <f t="shared" si="1"/>
        <v>45090</v>
      </c>
      <c r="E47" s="7">
        <f t="shared" si="29"/>
        <v>0.18333333333333349</v>
      </c>
      <c r="F47" s="2">
        <f t="shared" si="2"/>
        <v>2460108.5999999996</v>
      </c>
      <c r="G47" s="3">
        <f t="shared" si="3"/>
        <v>0.23445859000683442</v>
      </c>
      <c r="I47">
        <f t="shared" si="4"/>
        <v>81.156210169538099</v>
      </c>
      <c r="J47">
        <f t="shared" si="5"/>
        <v>8797.8156741295061</v>
      </c>
      <c r="K47">
        <f t="shared" si="6"/>
        <v>1.6698771099447667E-2</v>
      </c>
      <c r="L47">
        <f t="shared" si="7"/>
        <v>0.7088041684691434</v>
      </c>
      <c r="M47">
        <f t="shared" si="8"/>
        <v>81.865014338007242</v>
      </c>
      <c r="N47">
        <f t="shared" si="9"/>
        <v>8798.5244782979753</v>
      </c>
      <c r="O47">
        <f t="shared" si="10"/>
        <v>1.0155025124286672</v>
      </c>
      <c r="P47">
        <f t="shared" si="11"/>
        <v>81.856822158575483</v>
      </c>
      <c r="Q47">
        <f t="shared" si="12"/>
        <v>23.436242170011855</v>
      </c>
      <c r="R47">
        <f t="shared" si="13"/>
        <v>23.438423405282606</v>
      </c>
      <c r="S47">
        <f t="shared" si="0"/>
        <v>81.13564815380073</v>
      </c>
      <c r="T47">
        <f t="shared" si="14"/>
        <v>23.18820530454855</v>
      </c>
      <c r="U47">
        <f t="shared" si="15"/>
        <v>4.3031252486620826E-2</v>
      </c>
      <c r="V47">
        <f t="shared" si="16"/>
        <v>4.7966312893874832E-2</v>
      </c>
      <c r="W47">
        <f t="shared" si="17"/>
        <v>119.97109683568624</v>
      </c>
      <c r="X47" s="7">
        <f t="shared" si="18"/>
        <v>0.553805820616046</v>
      </c>
      <c r="Y47" s="7">
        <f t="shared" si="19"/>
        <v>0.2205527738502509</v>
      </c>
      <c r="Z47" s="7">
        <f t="shared" si="20"/>
        <v>0.88705886738184114</v>
      </c>
      <c r="AA47" s="8">
        <f t="shared" si="21"/>
        <v>959.76877468548992</v>
      </c>
      <c r="AB47">
        <f t="shared" si="22"/>
        <v>186.51961831289412</v>
      </c>
      <c r="AC47">
        <f t="shared" si="23"/>
        <v>-133.37009542177645</v>
      </c>
      <c r="AD47">
        <f t="shared" si="24"/>
        <v>97.447752095344555</v>
      </c>
      <c r="AE47">
        <f t="shared" si="25"/>
        <v>-7.4477520953445548</v>
      </c>
      <c r="AF47">
        <f t="shared" si="26"/>
        <v>4.4138490549056907E-2</v>
      </c>
      <c r="AG47">
        <f t="shared" si="27"/>
        <v>-7.4036136047954981</v>
      </c>
      <c r="AH47">
        <f t="shared" si="28"/>
        <v>42.368340533384924</v>
      </c>
    </row>
    <row r="48" spans="4:34" x14ac:dyDescent="0.25">
      <c r="D48" s="1">
        <f t="shared" si="1"/>
        <v>45090</v>
      </c>
      <c r="E48" s="7">
        <f t="shared" si="29"/>
        <v>0.18750000000000017</v>
      </c>
      <c r="F48" s="2">
        <f t="shared" si="2"/>
        <v>2460108.6041666665</v>
      </c>
      <c r="G48" s="3">
        <f t="shared" si="3"/>
        <v>0.2344587040839565</v>
      </c>
      <c r="I48">
        <f t="shared" si="4"/>
        <v>81.160317033771207</v>
      </c>
      <c r="J48">
        <f t="shared" si="5"/>
        <v>8797.8197807975521</v>
      </c>
      <c r="K48">
        <f t="shared" si="6"/>
        <v>1.6698771094645432E-2</v>
      </c>
      <c r="L48">
        <f t="shared" si="7"/>
        <v>0.70867919282478309</v>
      </c>
      <c r="M48">
        <f t="shared" si="8"/>
        <v>81.868996226595996</v>
      </c>
      <c r="N48">
        <f t="shared" si="9"/>
        <v>8798.5284599903771</v>
      </c>
      <c r="O48">
        <f t="shared" si="10"/>
        <v>1.0155029506301061</v>
      </c>
      <c r="P48">
        <f t="shared" si="11"/>
        <v>81.860804062848118</v>
      </c>
      <c r="Q48">
        <f t="shared" si="12"/>
        <v>23.436242168528377</v>
      </c>
      <c r="R48">
        <f t="shared" si="13"/>
        <v>23.438423408959633</v>
      </c>
      <c r="S48">
        <f t="shared" si="0"/>
        <v>81.139971862971422</v>
      </c>
      <c r="T48">
        <f t="shared" si="14"/>
        <v>23.188449314366601</v>
      </c>
      <c r="U48">
        <f t="shared" si="15"/>
        <v>4.3031252500506385E-2</v>
      </c>
      <c r="V48">
        <f t="shared" si="16"/>
        <v>4.7100363058465579E-2</v>
      </c>
      <c r="W48">
        <f t="shared" si="17"/>
        <v>119.97147006704543</v>
      </c>
      <c r="X48" s="7">
        <f t="shared" si="18"/>
        <v>0.55380642197009833</v>
      </c>
      <c r="Y48" s="7">
        <f t="shared" si="19"/>
        <v>0.22055233845052769</v>
      </c>
      <c r="Z48" s="7">
        <f t="shared" si="20"/>
        <v>0.88706050548966897</v>
      </c>
      <c r="AA48" s="8">
        <f t="shared" si="21"/>
        <v>959.77176053636344</v>
      </c>
      <c r="AB48">
        <f t="shared" si="22"/>
        <v>192.5187523630587</v>
      </c>
      <c r="AC48">
        <f t="shared" si="23"/>
        <v>-131.87031190923534</v>
      </c>
      <c r="AD48">
        <f t="shared" si="24"/>
        <v>96.763632883377682</v>
      </c>
      <c r="AE48">
        <f t="shared" si="25"/>
        <v>-6.7636328833776815</v>
      </c>
      <c r="AF48">
        <f t="shared" si="26"/>
        <v>4.8651305571857491E-2</v>
      </c>
      <c r="AG48">
        <f t="shared" si="27"/>
        <v>-6.7149815778058244</v>
      </c>
      <c r="AH48">
        <f t="shared" si="28"/>
        <v>43.5745119909962</v>
      </c>
    </row>
    <row r="49" spans="4:34" x14ac:dyDescent="0.25">
      <c r="D49" s="1">
        <f t="shared" si="1"/>
        <v>45090</v>
      </c>
      <c r="E49" s="7">
        <f t="shared" si="29"/>
        <v>0.19166666666666685</v>
      </c>
      <c r="F49" s="2">
        <f t="shared" si="2"/>
        <v>2460108.6083333334</v>
      </c>
      <c r="G49" s="3">
        <f t="shared" si="3"/>
        <v>0.23445881816107858</v>
      </c>
      <c r="I49">
        <f t="shared" si="4"/>
        <v>81.164423898000678</v>
      </c>
      <c r="J49">
        <f t="shared" si="5"/>
        <v>8797.8238874655999</v>
      </c>
      <c r="K49">
        <f t="shared" si="6"/>
        <v>1.6698771089843193E-2</v>
      </c>
      <c r="L49">
        <f t="shared" si="7"/>
        <v>0.7085542137440386</v>
      </c>
      <c r="M49">
        <f t="shared" si="8"/>
        <v>81.872978111744715</v>
      </c>
      <c r="N49">
        <f t="shared" si="9"/>
        <v>8798.5324416793446</v>
      </c>
      <c r="O49">
        <f t="shared" si="10"/>
        <v>1.0155033887541305</v>
      </c>
      <c r="P49">
        <f t="shared" si="11"/>
        <v>81.864785963680774</v>
      </c>
      <c r="Q49">
        <f t="shared" si="12"/>
        <v>23.436242167044902</v>
      </c>
      <c r="R49">
        <f t="shared" si="13"/>
        <v>23.438423412636627</v>
      </c>
      <c r="S49">
        <f t="shared" si="0"/>
        <v>81.144295584178479</v>
      </c>
      <c r="T49">
        <f t="shared" si="14"/>
        <v>23.188693205877623</v>
      </c>
      <c r="U49">
        <f t="shared" si="15"/>
        <v>4.3031252514391834E-2</v>
      </c>
      <c r="V49">
        <f t="shared" si="16"/>
        <v>4.623436516915614E-2</v>
      </c>
      <c r="W49">
        <f t="shared" si="17"/>
        <v>119.97184312023535</v>
      </c>
      <c r="X49" s="7">
        <f t="shared" si="18"/>
        <v>0.55380702335752141</v>
      </c>
      <c r="Y49" s="7">
        <f t="shared" si="19"/>
        <v>0.22055190357908988</v>
      </c>
      <c r="Z49" s="7">
        <f t="shared" si="20"/>
        <v>0.88706214313595289</v>
      </c>
      <c r="AA49" s="8">
        <f t="shared" si="21"/>
        <v>959.77474496188279</v>
      </c>
      <c r="AB49">
        <f t="shared" si="22"/>
        <v>198.51788636516943</v>
      </c>
      <c r="AC49">
        <f t="shared" si="23"/>
        <v>-130.37052840870763</v>
      </c>
      <c r="AD49">
        <f t="shared" si="24"/>
        <v>96.064280383582158</v>
      </c>
      <c r="AE49">
        <f t="shared" si="25"/>
        <v>-6.0642803835821582</v>
      </c>
      <c r="AF49">
        <f t="shared" si="26"/>
        <v>5.4311675216466966E-2</v>
      </c>
      <c r="AG49">
        <f t="shared" si="27"/>
        <v>-6.0099687083656912</v>
      </c>
      <c r="AH49">
        <f t="shared" si="28"/>
        <v>44.770063578315217</v>
      </c>
    </row>
    <row r="50" spans="4:34" x14ac:dyDescent="0.25">
      <c r="D50" s="1">
        <f t="shared" si="1"/>
        <v>45090</v>
      </c>
      <c r="E50" s="7">
        <f t="shared" si="29"/>
        <v>0.19583333333333353</v>
      </c>
      <c r="F50" s="2">
        <f t="shared" si="2"/>
        <v>2460108.6124999998</v>
      </c>
      <c r="G50" s="3">
        <f t="shared" si="3"/>
        <v>0.23445893223818792</v>
      </c>
      <c r="I50">
        <f t="shared" si="4"/>
        <v>81.168530761773582</v>
      </c>
      <c r="J50">
        <f t="shared" si="5"/>
        <v>8797.8279941331857</v>
      </c>
      <c r="K50">
        <f t="shared" si="6"/>
        <v>1.6698771085040955E-2</v>
      </c>
      <c r="L50">
        <f t="shared" si="7"/>
        <v>0.70842923124159662</v>
      </c>
      <c r="M50">
        <f t="shared" si="8"/>
        <v>81.876959993015177</v>
      </c>
      <c r="N50">
        <f t="shared" si="9"/>
        <v>8798.5364233644268</v>
      </c>
      <c r="O50">
        <f t="shared" si="10"/>
        <v>1.0155038268006891</v>
      </c>
      <c r="P50">
        <f t="shared" si="11"/>
        <v>81.868767860635202</v>
      </c>
      <c r="Q50">
        <f t="shared" si="12"/>
        <v>23.436242165561424</v>
      </c>
      <c r="R50">
        <f t="shared" si="13"/>
        <v>23.43842341631359</v>
      </c>
      <c r="S50">
        <f t="shared" si="0"/>
        <v>81.148619316938635</v>
      </c>
      <c r="T50">
        <f t="shared" si="14"/>
        <v>23.188936979053292</v>
      </c>
      <c r="U50">
        <f t="shared" si="15"/>
        <v>4.303125252827715E-2</v>
      </c>
      <c r="V50">
        <f t="shared" si="16"/>
        <v>4.536831934711788E-2</v>
      </c>
      <c r="W50">
        <f t="shared" si="17"/>
        <v>119.97221599520864</v>
      </c>
      <c r="X50" s="7">
        <f t="shared" si="18"/>
        <v>0.5538076247782312</v>
      </c>
      <c r="Y50" s="7">
        <f t="shared" si="19"/>
        <v>0.22055146923598495</v>
      </c>
      <c r="Z50" s="7">
        <f t="shared" si="20"/>
        <v>0.8870637803204775</v>
      </c>
      <c r="AA50" s="8">
        <f t="shared" si="21"/>
        <v>959.77772796166914</v>
      </c>
      <c r="AB50">
        <f t="shared" si="22"/>
        <v>204.51702031934741</v>
      </c>
      <c r="AC50">
        <f t="shared" si="23"/>
        <v>-128.87074492016313</v>
      </c>
      <c r="AD50">
        <f t="shared" si="24"/>
        <v>95.350131298026284</v>
      </c>
      <c r="AE50">
        <f t="shared" si="25"/>
        <v>-5.3501312980262838</v>
      </c>
      <c r="AF50">
        <f t="shared" si="26"/>
        <v>6.1612549093528396E-2</v>
      </c>
      <c r="AG50">
        <f t="shared" si="27"/>
        <v>-5.2885187489327556</v>
      </c>
      <c r="AH50">
        <f t="shared" si="28"/>
        <v>45.955168558367461</v>
      </c>
    </row>
    <row r="51" spans="4:34" x14ac:dyDescent="0.25">
      <c r="D51" s="1">
        <f t="shared" si="1"/>
        <v>45090</v>
      </c>
      <c r="E51" s="7">
        <f t="shared" si="29"/>
        <v>0.20000000000000021</v>
      </c>
      <c r="F51" s="2">
        <f t="shared" si="2"/>
        <v>2460108.6166666667</v>
      </c>
      <c r="G51" s="3">
        <f t="shared" si="3"/>
        <v>0.23445904631531</v>
      </c>
      <c r="I51">
        <f t="shared" si="4"/>
        <v>81.172637626004871</v>
      </c>
      <c r="J51">
        <f t="shared" si="5"/>
        <v>8797.8321008012335</v>
      </c>
      <c r="K51">
        <f t="shared" si="6"/>
        <v>1.669877108023872E-2</v>
      </c>
      <c r="L51">
        <f t="shared" si="7"/>
        <v>0.7083042452900179</v>
      </c>
      <c r="M51">
        <f t="shared" si="8"/>
        <v>81.880941871294894</v>
      </c>
      <c r="N51">
        <f t="shared" si="9"/>
        <v>8798.540405046524</v>
      </c>
      <c r="O51">
        <f t="shared" si="10"/>
        <v>1.0155042647698787</v>
      </c>
      <c r="P51">
        <f t="shared" si="11"/>
        <v>81.872749754598928</v>
      </c>
      <c r="Q51">
        <f t="shared" si="12"/>
        <v>23.436242164077946</v>
      </c>
      <c r="R51">
        <f t="shared" si="13"/>
        <v>23.438423419990517</v>
      </c>
      <c r="S51">
        <f t="shared" si="0"/>
        <v>81.152943062208138</v>
      </c>
      <c r="T51">
        <f t="shared" si="14"/>
        <v>23.189180633946421</v>
      </c>
      <c r="U51">
        <f t="shared" si="15"/>
        <v>4.3031252542162335E-2</v>
      </c>
      <c r="V51">
        <f t="shared" si="16"/>
        <v>4.4502225427236482E-2</v>
      </c>
      <c r="W51">
        <f t="shared" si="17"/>
        <v>119.97258869204214</v>
      </c>
      <c r="X51" s="7">
        <f t="shared" si="18"/>
        <v>0.55380822623234227</v>
      </c>
      <c r="Y51" s="7">
        <f t="shared" si="19"/>
        <v>0.22055103542111409</v>
      </c>
      <c r="Z51" s="7">
        <f t="shared" si="20"/>
        <v>0.88706541704357045</v>
      </c>
      <c r="AA51" s="8">
        <f t="shared" si="21"/>
        <v>959.7807095363371</v>
      </c>
      <c r="AB51">
        <f t="shared" si="22"/>
        <v>210.5161542254275</v>
      </c>
      <c r="AC51">
        <f t="shared" si="23"/>
        <v>-127.37096144364313</v>
      </c>
      <c r="AD51">
        <f t="shared" si="24"/>
        <v>94.621618397172398</v>
      </c>
      <c r="AE51">
        <f t="shared" si="25"/>
        <v>-4.6216183971723979</v>
      </c>
      <c r="AF51">
        <f t="shared" si="26"/>
        <v>7.137744977914838E-2</v>
      </c>
      <c r="AG51">
        <f t="shared" si="27"/>
        <v>-4.5502409473932497</v>
      </c>
      <c r="AH51">
        <f t="shared" si="28"/>
        <v>47.130022366497883</v>
      </c>
    </row>
    <row r="52" spans="4:34" x14ac:dyDescent="0.25">
      <c r="D52" s="1">
        <f t="shared" si="1"/>
        <v>45090</v>
      </c>
      <c r="E52" s="7">
        <f t="shared" si="29"/>
        <v>0.20416666666666689</v>
      </c>
      <c r="F52" s="2">
        <f t="shared" si="2"/>
        <v>2460108.6208333331</v>
      </c>
      <c r="G52" s="3">
        <f t="shared" si="3"/>
        <v>0.23445916039241932</v>
      </c>
      <c r="I52">
        <f t="shared" si="4"/>
        <v>81.176744489775956</v>
      </c>
      <c r="J52">
        <f t="shared" si="5"/>
        <v>8797.8362074688212</v>
      </c>
      <c r="K52">
        <f t="shared" si="6"/>
        <v>1.6698771075436481E-2</v>
      </c>
      <c r="L52">
        <f t="shared" si="7"/>
        <v>0.70817925591791608</v>
      </c>
      <c r="M52">
        <f t="shared" si="8"/>
        <v>81.884923745693868</v>
      </c>
      <c r="N52">
        <f t="shared" si="9"/>
        <v>8798.5443867247395</v>
      </c>
      <c r="O52">
        <f t="shared" si="10"/>
        <v>1.0155047026615986</v>
      </c>
      <c r="P52">
        <f t="shared" si="11"/>
        <v>81.876731644681939</v>
      </c>
      <c r="Q52">
        <f t="shared" si="12"/>
        <v>23.436242162594471</v>
      </c>
      <c r="R52">
        <f t="shared" si="13"/>
        <v>23.438423423667416</v>
      </c>
      <c r="S52">
        <f t="shared" si="0"/>
        <v>81.157266819013159</v>
      </c>
      <c r="T52">
        <f t="shared" si="14"/>
        <v>23.189424170501038</v>
      </c>
      <c r="U52">
        <f t="shared" si="15"/>
        <v>4.3031252556047415E-2</v>
      </c>
      <c r="V52">
        <f t="shared" si="16"/>
        <v>4.3636083629962213E-2</v>
      </c>
      <c r="W52">
        <f t="shared" si="17"/>
        <v>119.9729612106462</v>
      </c>
      <c r="X52" s="7">
        <f t="shared" si="18"/>
        <v>0.55380882771970141</v>
      </c>
      <c r="Y52" s="7">
        <f t="shared" si="19"/>
        <v>0.22055060213457306</v>
      </c>
      <c r="Z52" s="7">
        <f t="shared" si="20"/>
        <v>0.88706705330482971</v>
      </c>
      <c r="AA52" s="8">
        <f t="shared" si="21"/>
        <v>959.78368968516963</v>
      </c>
      <c r="AB52">
        <f t="shared" si="22"/>
        <v>216.51528808363031</v>
      </c>
      <c r="AC52">
        <f t="shared" si="23"/>
        <v>-125.87117797909242</v>
      </c>
      <c r="AD52">
        <f t="shared" si="24"/>
        <v>93.879170067950255</v>
      </c>
      <c r="AE52">
        <f t="shared" si="25"/>
        <v>-3.8791700679502554</v>
      </c>
      <c r="AF52">
        <f t="shared" si="26"/>
        <v>8.5093293185631066E-2</v>
      </c>
      <c r="AG52">
        <f t="shared" si="27"/>
        <v>-3.7940767747646245</v>
      </c>
      <c r="AH52">
        <f t="shared" si="28"/>
        <v>48.294841454503796</v>
      </c>
    </row>
    <row r="53" spans="4:34" x14ac:dyDescent="0.25">
      <c r="D53" s="1">
        <f t="shared" si="1"/>
        <v>45090</v>
      </c>
      <c r="E53" s="7">
        <f t="shared" si="29"/>
        <v>0.20833333333333356</v>
      </c>
      <c r="F53" s="2">
        <f t="shared" si="2"/>
        <v>2460108.625</v>
      </c>
      <c r="G53" s="3">
        <f t="shared" si="3"/>
        <v>0.2344592744695414</v>
      </c>
      <c r="I53">
        <f t="shared" si="4"/>
        <v>81.180851354007245</v>
      </c>
      <c r="J53">
        <f t="shared" si="5"/>
        <v>8797.8403141368672</v>
      </c>
      <c r="K53">
        <f t="shared" si="6"/>
        <v>1.6698771070634243E-2</v>
      </c>
      <c r="L53">
        <f t="shared" si="7"/>
        <v>0.70805426309799868</v>
      </c>
      <c r="M53">
        <f t="shared" si="8"/>
        <v>81.888905617105237</v>
      </c>
      <c r="N53">
        <f t="shared" si="9"/>
        <v>8798.5483683999646</v>
      </c>
      <c r="O53">
        <f t="shared" si="10"/>
        <v>1.0155051404759448</v>
      </c>
      <c r="P53">
        <f t="shared" si="11"/>
        <v>81.880713531777388</v>
      </c>
      <c r="Q53">
        <f t="shared" si="12"/>
        <v>23.436242161110993</v>
      </c>
      <c r="R53">
        <f t="shared" si="13"/>
        <v>23.438423427344279</v>
      </c>
      <c r="S53">
        <f t="shared" si="0"/>
        <v>81.161590588316059</v>
      </c>
      <c r="T53">
        <f t="shared" si="14"/>
        <v>23.189667588770249</v>
      </c>
      <c r="U53">
        <f t="shared" si="15"/>
        <v>4.3031252569932364E-2</v>
      </c>
      <c r="V53">
        <f t="shared" si="16"/>
        <v>4.2769893787643912E-2</v>
      </c>
      <c r="W53">
        <f t="shared" si="17"/>
        <v>119.97333355109807</v>
      </c>
      <c r="X53" s="7">
        <f t="shared" si="18"/>
        <v>0.55380942924042531</v>
      </c>
      <c r="Y53" s="7">
        <f t="shared" si="19"/>
        <v>0.22055016937626404</v>
      </c>
      <c r="Z53" s="7">
        <f t="shared" si="20"/>
        <v>0.88706868910458658</v>
      </c>
      <c r="AA53" s="8">
        <f t="shared" si="21"/>
        <v>959.78666840878452</v>
      </c>
      <c r="AB53">
        <f t="shared" si="22"/>
        <v>222.51442189378798</v>
      </c>
      <c r="AC53">
        <f t="shared" si="23"/>
        <v>-124.371394526553</v>
      </c>
      <c r="AD53">
        <f t="shared" si="24"/>
        <v>93.123209924235141</v>
      </c>
      <c r="AE53">
        <f t="shared" si="25"/>
        <v>-3.123209924235141</v>
      </c>
      <c r="AF53">
        <f t="shared" si="26"/>
        <v>0.10574669938962879</v>
      </c>
      <c r="AG53">
        <f t="shared" si="27"/>
        <v>-3.0174632248455122</v>
      </c>
      <c r="AH53">
        <f t="shared" si="28"/>
        <v>49.449862183435073</v>
      </c>
    </row>
    <row r="54" spans="4:34" x14ac:dyDescent="0.25">
      <c r="D54" s="1">
        <f t="shared" si="1"/>
        <v>45090</v>
      </c>
      <c r="E54" s="7">
        <f t="shared" si="29"/>
        <v>0.21250000000000024</v>
      </c>
      <c r="F54" s="2">
        <f t="shared" si="2"/>
        <v>2460108.6291666664</v>
      </c>
      <c r="G54" s="3">
        <f t="shared" si="3"/>
        <v>0.23445938854665074</v>
      </c>
      <c r="I54">
        <f t="shared" si="4"/>
        <v>81.184958217780149</v>
      </c>
      <c r="J54">
        <f t="shared" si="5"/>
        <v>8797.8444208044548</v>
      </c>
      <c r="K54">
        <f t="shared" si="6"/>
        <v>1.6698771065832008E-2</v>
      </c>
      <c r="L54">
        <f t="shared" si="7"/>
        <v>0.7079292668587327</v>
      </c>
      <c r="M54">
        <f t="shared" si="8"/>
        <v>81.892887484638877</v>
      </c>
      <c r="N54">
        <f t="shared" si="9"/>
        <v>8798.5523500713134</v>
      </c>
      <c r="O54">
        <f t="shared" si="10"/>
        <v>1.0155055782128173</v>
      </c>
      <c r="P54">
        <f t="shared" si="11"/>
        <v>81.884695414995136</v>
      </c>
      <c r="Q54">
        <f t="shared" si="12"/>
        <v>23.436242159627515</v>
      </c>
      <c r="R54">
        <f t="shared" si="13"/>
        <v>23.438423431021111</v>
      </c>
      <c r="S54">
        <f t="shared" si="0"/>
        <v>81.165914369142882</v>
      </c>
      <c r="T54">
        <f t="shared" si="14"/>
        <v>23.189910888698147</v>
      </c>
      <c r="U54">
        <f t="shared" si="15"/>
        <v>4.3031252583817195E-2</v>
      </c>
      <c r="V54">
        <f t="shared" si="16"/>
        <v>4.1903656121398659E-2</v>
      </c>
      <c r="W54">
        <f t="shared" si="17"/>
        <v>119.97370571330828</v>
      </c>
      <c r="X54" s="7">
        <f t="shared" si="18"/>
        <v>0.5538100307943602</v>
      </c>
      <c r="Y54" s="7">
        <f t="shared" si="19"/>
        <v>0.22054973714628168</v>
      </c>
      <c r="Z54" s="7">
        <f t="shared" si="20"/>
        <v>0.88707032444243872</v>
      </c>
      <c r="AA54" s="8">
        <f t="shared" si="21"/>
        <v>959.78964570646622</v>
      </c>
      <c r="AB54">
        <f t="shared" si="22"/>
        <v>228.51355565612175</v>
      </c>
      <c r="AC54">
        <f t="shared" si="23"/>
        <v>-122.87161108596956</v>
      </c>
      <c r="AD54">
        <f t="shared" si="24"/>
        <v>92.354156477535213</v>
      </c>
      <c r="AE54">
        <f t="shared" si="25"/>
        <v>-2.3541564775352128</v>
      </c>
      <c r="AF54">
        <f t="shared" si="26"/>
        <v>0.14035200786747085</v>
      </c>
      <c r="AG54">
        <f t="shared" si="27"/>
        <v>-2.2138044696677421</v>
      </c>
      <c r="AH54">
        <f t="shared" si="28"/>
        <v>50.595339773439321</v>
      </c>
    </row>
    <row r="55" spans="4:34" x14ac:dyDescent="0.25">
      <c r="D55" s="1">
        <f t="shared" si="1"/>
        <v>45090</v>
      </c>
      <c r="E55" s="7">
        <f t="shared" si="29"/>
        <v>0.21666666666666692</v>
      </c>
      <c r="F55" s="2">
        <f t="shared" si="2"/>
        <v>2460108.6333333333</v>
      </c>
      <c r="G55" s="3">
        <f t="shared" si="3"/>
        <v>0.23445950262377283</v>
      </c>
      <c r="I55">
        <f t="shared" si="4"/>
        <v>81.189065082011439</v>
      </c>
      <c r="J55">
        <f t="shared" si="5"/>
        <v>8797.8485274725008</v>
      </c>
      <c r="K55">
        <f t="shared" si="6"/>
        <v>1.6698771061029769E-2</v>
      </c>
      <c r="L55">
        <f t="shared" si="7"/>
        <v>0.70780426717287348</v>
      </c>
      <c r="M55">
        <f t="shared" si="8"/>
        <v>81.896869349184314</v>
      </c>
      <c r="N55">
        <f t="shared" si="9"/>
        <v>8798.5563317396736</v>
      </c>
      <c r="O55">
        <f t="shared" si="10"/>
        <v>1.0155060158723122</v>
      </c>
      <c r="P55">
        <f t="shared" si="11"/>
        <v>81.888677295224738</v>
      </c>
      <c r="Q55">
        <f t="shared" si="12"/>
        <v>23.436242158144037</v>
      </c>
      <c r="R55">
        <f t="shared" si="13"/>
        <v>23.43842343469791</v>
      </c>
      <c r="S55">
        <f t="shared" si="0"/>
        <v>81.170238162452108</v>
      </c>
      <c r="T55">
        <f t="shared" si="14"/>
        <v>23.190154070337556</v>
      </c>
      <c r="U55">
        <f t="shared" si="15"/>
        <v>4.3031252597701887E-2</v>
      </c>
      <c r="V55">
        <f t="shared" si="16"/>
        <v>4.1037370464591577E-2</v>
      </c>
      <c r="W55">
        <f t="shared" si="17"/>
        <v>119.97407769735359</v>
      </c>
      <c r="X55" s="7">
        <f t="shared" si="18"/>
        <v>0.55381063238162187</v>
      </c>
      <c r="Y55" s="7">
        <f t="shared" si="19"/>
        <v>0.22054930544452855</v>
      </c>
      <c r="Z55" s="7">
        <f t="shared" si="20"/>
        <v>0.88707195931871519</v>
      </c>
      <c r="AA55" s="8">
        <f t="shared" si="21"/>
        <v>959.79262157882874</v>
      </c>
      <c r="AB55">
        <f t="shared" si="22"/>
        <v>234.51268937046501</v>
      </c>
      <c r="AC55">
        <f t="shared" si="23"/>
        <v>-121.37182765738375</v>
      </c>
      <c r="AD55">
        <f t="shared" si="24"/>
        <v>91.572422864856378</v>
      </c>
      <c r="AE55">
        <f t="shared" si="25"/>
        <v>-1.5724228648563781</v>
      </c>
      <c r="AF55">
        <f t="shared" si="26"/>
        <v>0.21019386860651318</v>
      </c>
      <c r="AG55">
        <f t="shared" si="27"/>
        <v>-1.3622289962498648</v>
      </c>
      <c r="AH55">
        <f t="shared" si="28"/>
        <v>51.731547315854641</v>
      </c>
    </row>
    <row r="56" spans="4:34" x14ac:dyDescent="0.25">
      <c r="D56" s="1">
        <f t="shared" si="1"/>
        <v>45090</v>
      </c>
      <c r="E56" s="7">
        <f t="shared" si="29"/>
        <v>0.2208333333333336</v>
      </c>
      <c r="F56" s="2">
        <f t="shared" si="2"/>
        <v>2460108.6374999997</v>
      </c>
      <c r="G56" s="3">
        <f t="shared" si="3"/>
        <v>0.23445961670088214</v>
      </c>
      <c r="I56">
        <f t="shared" si="4"/>
        <v>81.193171945782524</v>
      </c>
      <c r="J56">
        <f t="shared" si="5"/>
        <v>8797.8526341400884</v>
      </c>
      <c r="K56">
        <f t="shared" si="6"/>
        <v>1.6698771056227531E-2</v>
      </c>
      <c r="L56">
        <f t="shared" si="7"/>
        <v>0.7076792640688897</v>
      </c>
      <c r="M56">
        <f t="shared" si="8"/>
        <v>81.90085120985141</v>
      </c>
      <c r="N56">
        <f t="shared" si="9"/>
        <v>8798.5603134041576</v>
      </c>
      <c r="O56">
        <f t="shared" si="10"/>
        <v>1.0155064534543292</v>
      </c>
      <c r="P56">
        <f t="shared" si="11"/>
        <v>81.892659171576014</v>
      </c>
      <c r="Q56">
        <f t="shared" si="12"/>
        <v>23.436242156660562</v>
      </c>
      <c r="R56">
        <f t="shared" si="13"/>
        <v>23.438423438374681</v>
      </c>
      <c r="S56">
        <f t="shared" si="0"/>
        <v>81.174561967269696</v>
      </c>
      <c r="T56">
        <f t="shared" si="14"/>
        <v>23.190397133632619</v>
      </c>
      <c r="U56">
        <f t="shared" si="15"/>
        <v>4.3031252611586489E-2</v>
      </c>
      <c r="V56">
        <f t="shared" si="16"/>
        <v>4.0171037038367483E-2</v>
      </c>
      <c r="W56">
        <f t="shared" si="17"/>
        <v>119.97444950314467</v>
      </c>
      <c r="X56" s="7">
        <f t="shared" si="18"/>
        <v>0.55381123400205667</v>
      </c>
      <c r="Y56" s="7">
        <f t="shared" si="19"/>
        <v>0.22054887427109926</v>
      </c>
      <c r="Z56" s="7">
        <f t="shared" si="20"/>
        <v>0.88707359373301409</v>
      </c>
      <c r="AA56" s="8">
        <f t="shared" si="21"/>
        <v>959.79559602515735</v>
      </c>
      <c r="AB56">
        <f t="shared" si="22"/>
        <v>240.51182303703877</v>
      </c>
      <c r="AC56">
        <f t="shared" si="23"/>
        <v>-119.87204424074031</v>
      </c>
      <c r="AD56">
        <f t="shared" si="24"/>
        <v>90.778416631317697</v>
      </c>
      <c r="AE56">
        <f t="shared" si="25"/>
        <v>-0.77841663131769678</v>
      </c>
      <c r="AF56">
        <f t="shared" si="26"/>
        <v>0.42467785758574811</v>
      </c>
      <c r="AG56">
        <f t="shared" si="27"/>
        <v>-0.35373877373194867</v>
      </c>
      <c r="AH56">
        <f t="shared" si="28"/>
        <v>52.858774853936779</v>
      </c>
    </row>
    <row r="57" spans="4:34" x14ac:dyDescent="0.25">
      <c r="D57" s="1">
        <f t="shared" si="1"/>
        <v>45090</v>
      </c>
      <c r="E57" s="7">
        <f t="shared" si="29"/>
        <v>0.22500000000000028</v>
      </c>
      <c r="F57" s="2">
        <f t="shared" si="2"/>
        <v>2460108.6416666666</v>
      </c>
      <c r="G57" s="3">
        <f t="shared" si="3"/>
        <v>0.23445973077800422</v>
      </c>
      <c r="I57">
        <f t="shared" si="4"/>
        <v>81.197278810013813</v>
      </c>
      <c r="J57">
        <f t="shared" si="5"/>
        <v>8797.8567408081362</v>
      </c>
      <c r="K57">
        <f t="shared" si="6"/>
        <v>1.6698771051425296E-2</v>
      </c>
      <c r="L57">
        <f t="shared" si="7"/>
        <v>0.70755425751948597</v>
      </c>
      <c r="M57">
        <f t="shared" si="8"/>
        <v>81.904833067533303</v>
      </c>
      <c r="N57">
        <f t="shared" si="9"/>
        <v>8798.5642950656566</v>
      </c>
      <c r="O57">
        <f t="shared" si="10"/>
        <v>1.0155068909589648</v>
      </c>
      <c r="P57">
        <f t="shared" si="11"/>
        <v>81.896641044942143</v>
      </c>
      <c r="Q57">
        <f t="shared" si="12"/>
        <v>23.436242155177084</v>
      </c>
      <c r="R57">
        <f t="shared" si="13"/>
        <v>23.438423442051413</v>
      </c>
      <c r="S57">
        <f t="shared" si="0"/>
        <v>81.178885784558076</v>
      </c>
      <c r="T57">
        <f t="shared" si="14"/>
        <v>23.190640078636335</v>
      </c>
      <c r="U57">
        <f t="shared" si="15"/>
        <v>4.3031252625470931E-2</v>
      </c>
      <c r="V57">
        <f t="shared" si="16"/>
        <v>3.930465567503031E-2</v>
      </c>
      <c r="W57">
        <f t="shared" si="17"/>
        <v>119.97482113075853</v>
      </c>
      <c r="X57" s="7">
        <f t="shared" si="18"/>
        <v>0.55381183565578129</v>
      </c>
      <c r="Y57" s="7">
        <f t="shared" si="19"/>
        <v>0.22054844362589648</v>
      </c>
      <c r="Z57" s="7">
        <f t="shared" si="20"/>
        <v>0.88707522768566616</v>
      </c>
      <c r="AA57" s="8">
        <f t="shared" si="21"/>
        <v>959.79856904606822</v>
      </c>
      <c r="AB57">
        <f t="shared" si="22"/>
        <v>246.51095665567544</v>
      </c>
      <c r="AC57">
        <f t="shared" si="23"/>
        <v>-118.37226083608114</v>
      </c>
      <c r="AD57">
        <f t="shared" si="24"/>
        <v>89.972539564397394</v>
      </c>
      <c r="AE57">
        <f t="shared" si="25"/>
        <v>2.7460435602606026E-2</v>
      </c>
      <c r="AF57">
        <f t="shared" si="26"/>
        <v>0.47801325256625665</v>
      </c>
      <c r="AG57">
        <f t="shared" si="27"/>
        <v>0.50547368816886262</v>
      </c>
      <c r="AH57">
        <f t="shared" si="28"/>
        <v>53.977328535574316</v>
      </c>
    </row>
    <row r="58" spans="4:34" x14ac:dyDescent="0.25">
      <c r="D58" s="1">
        <f t="shared" si="1"/>
        <v>45090</v>
      </c>
      <c r="E58" s="7">
        <f t="shared" si="29"/>
        <v>0.22916666666666696</v>
      </c>
      <c r="F58" s="2">
        <f t="shared" si="2"/>
        <v>2460108.645833333</v>
      </c>
      <c r="G58" s="3">
        <f t="shared" si="3"/>
        <v>0.23445984485511356</v>
      </c>
      <c r="I58">
        <f t="shared" si="4"/>
        <v>81.201385673786717</v>
      </c>
      <c r="J58">
        <f t="shared" si="5"/>
        <v>8797.860847475722</v>
      </c>
      <c r="K58">
        <f t="shared" si="6"/>
        <v>1.6698771046623057E-2</v>
      </c>
      <c r="L58">
        <f t="shared" si="7"/>
        <v>0.7074292475532804</v>
      </c>
      <c r="M58">
        <f t="shared" si="8"/>
        <v>81.908814921339996</v>
      </c>
      <c r="N58">
        <f t="shared" si="9"/>
        <v>8798.5682767232756</v>
      </c>
      <c r="O58">
        <f t="shared" si="10"/>
        <v>1.0155073283861182</v>
      </c>
      <c r="P58">
        <f t="shared" si="11"/>
        <v>81.900622914433086</v>
      </c>
      <c r="Q58">
        <f t="shared" si="12"/>
        <v>23.436242153693605</v>
      </c>
      <c r="R58">
        <f t="shared" si="13"/>
        <v>23.438423445728116</v>
      </c>
      <c r="S58">
        <f t="shared" si="0"/>
        <v>81.183209613343323</v>
      </c>
      <c r="T58">
        <f t="shared" si="14"/>
        <v>23.190882905292902</v>
      </c>
      <c r="U58">
        <f t="shared" si="15"/>
        <v>4.3031252639355283E-2</v>
      </c>
      <c r="V58">
        <f t="shared" si="16"/>
        <v>3.8438226595116934E-2</v>
      </c>
      <c r="W58">
        <f t="shared" si="17"/>
        <v>119.97519258010588</v>
      </c>
      <c r="X58" s="7">
        <f t="shared" si="18"/>
        <v>0.55381243734264229</v>
      </c>
      <c r="Y58" s="7">
        <f t="shared" si="19"/>
        <v>0.22054801350901482</v>
      </c>
      <c r="Z58" s="7">
        <f t="shared" si="20"/>
        <v>0.88707686117626983</v>
      </c>
      <c r="AA58" s="8">
        <f t="shared" si="21"/>
        <v>959.80154064084707</v>
      </c>
      <c r="AB58">
        <f t="shared" si="22"/>
        <v>252.51009022659559</v>
      </c>
      <c r="AC58">
        <f t="shared" si="23"/>
        <v>-116.8724774433511</v>
      </c>
      <c r="AD58">
        <f t="shared" si="24"/>
        <v>89.155187577338907</v>
      </c>
      <c r="AE58">
        <f t="shared" si="25"/>
        <v>0.84481242266109291</v>
      </c>
      <c r="AF58">
        <f t="shared" si="26"/>
        <v>0.37879612734864732</v>
      </c>
      <c r="AG58">
        <f t="shared" si="27"/>
        <v>1.2236085500097402</v>
      </c>
      <c r="AH58">
        <f t="shared" si="28"/>
        <v>55.087529842729793</v>
      </c>
    </row>
    <row r="59" spans="4:34" x14ac:dyDescent="0.25">
      <c r="D59" s="1">
        <f t="shared" si="1"/>
        <v>45090</v>
      </c>
      <c r="E59" s="7">
        <f t="shared" si="29"/>
        <v>0.23333333333333364</v>
      </c>
      <c r="F59" s="2">
        <f t="shared" si="2"/>
        <v>2460108.65</v>
      </c>
      <c r="G59" s="3">
        <f t="shared" si="3"/>
        <v>0.23445995893223565</v>
      </c>
      <c r="I59">
        <f t="shared" si="4"/>
        <v>81.205492538018007</v>
      </c>
      <c r="J59">
        <f t="shared" si="5"/>
        <v>8797.8649541437699</v>
      </c>
      <c r="K59">
        <f t="shared" si="6"/>
        <v>1.6698771041820819E-2</v>
      </c>
      <c r="L59">
        <f t="shared" si="7"/>
        <v>0.70730423414282784</v>
      </c>
      <c r="M59">
        <f t="shared" si="8"/>
        <v>81.912796772160831</v>
      </c>
      <c r="N59">
        <f t="shared" si="9"/>
        <v>8798.5722583779134</v>
      </c>
      <c r="O59">
        <f t="shared" si="10"/>
        <v>1.015507765735886</v>
      </c>
      <c r="P59">
        <f t="shared" si="11"/>
        <v>81.904604780938229</v>
      </c>
      <c r="Q59">
        <f t="shared" si="12"/>
        <v>23.436242152210131</v>
      </c>
      <c r="R59">
        <f t="shared" si="13"/>
        <v>23.438423449404787</v>
      </c>
      <c r="S59">
        <f t="shared" si="0"/>
        <v>81.187533454583814</v>
      </c>
      <c r="T59">
        <f t="shared" si="14"/>
        <v>23.19112561365505</v>
      </c>
      <c r="U59">
        <f t="shared" si="15"/>
        <v>4.3031252653239496E-2</v>
      </c>
      <c r="V59">
        <f t="shared" si="16"/>
        <v>3.7571749632807711E-2</v>
      </c>
      <c r="W59">
        <f t="shared" si="17"/>
        <v>119.9755638512634</v>
      </c>
      <c r="X59" s="7">
        <f t="shared" si="18"/>
        <v>0.55381303906275503</v>
      </c>
      <c r="Y59" s="7">
        <f t="shared" si="19"/>
        <v>0.22054758392035667</v>
      </c>
      <c r="Z59" s="7">
        <f t="shared" si="20"/>
        <v>0.88707849420515339</v>
      </c>
      <c r="AA59" s="8">
        <f t="shared" si="21"/>
        <v>959.80451081010722</v>
      </c>
      <c r="AB59">
        <f t="shared" si="22"/>
        <v>258.50922374963329</v>
      </c>
      <c r="AC59">
        <f t="shared" si="23"/>
        <v>-115.37269406259168</v>
      </c>
      <c r="AD59">
        <f t="shared" si="24"/>
        <v>88.326750638682299</v>
      </c>
      <c r="AE59">
        <f t="shared" si="25"/>
        <v>1.6732493613177013</v>
      </c>
      <c r="AF59">
        <f t="shared" si="26"/>
        <v>0.30640935388795343</v>
      </c>
      <c r="AG59">
        <f t="shared" si="27"/>
        <v>1.9796587152056548</v>
      </c>
      <c r="AH59">
        <f t="shared" si="28"/>
        <v>56.189714899503315</v>
      </c>
    </row>
    <row r="60" spans="4:34" x14ac:dyDescent="0.25">
      <c r="D60" s="1">
        <f t="shared" si="1"/>
        <v>45090</v>
      </c>
      <c r="E60" s="7">
        <f t="shared" si="29"/>
        <v>0.23750000000000032</v>
      </c>
      <c r="F60" s="2">
        <f t="shared" si="2"/>
        <v>2460108.6541666663</v>
      </c>
      <c r="G60" s="3">
        <f t="shared" si="3"/>
        <v>0.23446007300934496</v>
      </c>
      <c r="I60">
        <f t="shared" si="4"/>
        <v>81.209599401789092</v>
      </c>
      <c r="J60">
        <f t="shared" si="5"/>
        <v>8797.8690608113557</v>
      </c>
      <c r="K60">
        <f t="shared" si="6"/>
        <v>1.6698771037018584E-2</v>
      </c>
      <c r="L60">
        <f t="shared" si="7"/>
        <v>0.70717921731679767</v>
      </c>
      <c r="M60">
        <f t="shared" si="8"/>
        <v>81.916778619105884</v>
      </c>
      <c r="N60">
        <f t="shared" si="9"/>
        <v>8798.5762400286731</v>
      </c>
      <c r="O60">
        <f t="shared" si="10"/>
        <v>1.0155082030081679</v>
      </c>
      <c r="P60">
        <f t="shared" si="11"/>
        <v>81.908586643567617</v>
      </c>
      <c r="Q60">
        <f t="shared" si="12"/>
        <v>23.436242150726653</v>
      </c>
      <c r="R60">
        <f t="shared" si="13"/>
        <v>23.438423453081423</v>
      </c>
      <c r="S60">
        <f t="shared" si="0"/>
        <v>81.191857307305682</v>
      </c>
      <c r="T60">
        <f t="shared" si="14"/>
        <v>23.191368203667018</v>
      </c>
      <c r="U60">
        <f t="shared" si="15"/>
        <v>4.3031252667123578E-2</v>
      </c>
      <c r="V60">
        <f t="shared" si="16"/>
        <v>3.6705225008433463E-2</v>
      </c>
      <c r="W60">
        <f t="shared" si="17"/>
        <v>119.97593494414177</v>
      </c>
      <c r="X60" s="7">
        <f t="shared" si="18"/>
        <v>0.5538136408159664</v>
      </c>
      <c r="Y60" s="7">
        <f t="shared" si="19"/>
        <v>0.22054715486001703</v>
      </c>
      <c r="Z60" s="7">
        <f t="shared" si="20"/>
        <v>0.88708012677191572</v>
      </c>
      <c r="AA60" s="8">
        <f t="shared" si="21"/>
        <v>959.80747955313416</v>
      </c>
      <c r="AB60">
        <f t="shared" si="22"/>
        <v>264.50835722500892</v>
      </c>
      <c r="AC60">
        <f t="shared" si="23"/>
        <v>-113.87291069374777</v>
      </c>
      <c r="AD60">
        <f t="shared" si="24"/>
        <v>87.487612745562316</v>
      </c>
      <c r="AE60">
        <f t="shared" si="25"/>
        <v>2.5123872544376837</v>
      </c>
      <c r="AF60">
        <f t="shared" si="26"/>
        <v>0.25312496954900376</v>
      </c>
      <c r="AG60">
        <f t="shared" si="27"/>
        <v>2.7655122239866876</v>
      </c>
      <c r="AH60">
        <f t="shared" si="28"/>
        <v>57.284233862304745</v>
      </c>
    </row>
    <row r="61" spans="4:34" x14ac:dyDescent="0.25">
      <c r="D61" s="1">
        <f t="shared" si="1"/>
        <v>45090</v>
      </c>
      <c r="E61" s="7">
        <f t="shared" si="29"/>
        <v>0.241666666666667</v>
      </c>
      <c r="F61" s="2">
        <f t="shared" si="2"/>
        <v>2460108.6583333332</v>
      </c>
      <c r="G61" s="3">
        <f t="shared" si="3"/>
        <v>0.23446018708646704</v>
      </c>
      <c r="I61">
        <f t="shared" si="4"/>
        <v>81.213706266020381</v>
      </c>
      <c r="J61">
        <f t="shared" si="5"/>
        <v>8797.8731674794035</v>
      </c>
      <c r="K61">
        <f t="shared" si="6"/>
        <v>1.6698771032216345E-2</v>
      </c>
      <c r="L61">
        <f t="shared" si="7"/>
        <v>0.70705419704774297</v>
      </c>
      <c r="M61">
        <f t="shared" si="8"/>
        <v>81.92076046306812</v>
      </c>
      <c r="N61">
        <f t="shared" si="9"/>
        <v>8798.5802216764514</v>
      </c>
      <c r="O61">
        <f t="shared" si="10"/>
        <v>1.0155086402030598</v>
      </c>
      <c r="P61">
        <f t="shared" si="11"/>
        <v>81.912568503214231</v>
      </c>
      <c r="Q61">
        <f t="shared" si="12"/>
        <v>23.436242149243174</v>
      </c>
      <c r="R61">
        <f t="shared" si="13"/>
        <v>23.438423456758031</v>
      </c>
      <c r="S61">
        <f t="shared" si="0"/>
        <v>81.196181172471157</v>
      </c>
      <c r="T61">
        <f t="shared" si="14"/>
        <v>23.191610675381721</v>
      </c>
      <c r="U61">
        <f t="shared" si="15"/>
        <v>4.3031252681007562E-2</v>
      </c>
      <c r="V61">
        <f t="shared" si="16"/>
        <v>3.5838652554920393E-2</v>
      </c>
      <c r="W61">
        <f t="shared" si="17"/>
        <v>119.97630585881804</v>
      </c>
      <c r="X61" s="7">
        <f t="shared" si="18"/>
        <v>0.55381424260239243</v>
      </c>
      <c r="Y61" s="7">
        <f t="shared" si="19"/>
        <v>0.2205467263278979</v>
      </c>
      <c r="Z61" s="7">
        <f t="shared" si="20"/>
        <v>0.88708175887688689</v>
      </c>
      <c r="AA61" s="8">
        <f t="shared" si="21"/>
        <v>959.8104468705443</v>
      </c>
      <c r="AB61">
        <f t="shared" si="22"/>
        <v>270.50749065255536</v>
      </c>
      <c r="AC61">
        <f t="shared" si="23"/>
        <v>-112.37312733686116</v>
      </c>
      <c r="AD61">
        <f t="shared" si="24"/>
        <v>86.638151937958085</v>
      </c>
      <c r="AE61">
        <f t="shared" si="25"/>
        <v>3.3618480620419149</v>
      </c>
      <c r="AF61">
        <f t="shared" si="26"/>
        <v>0.21288187938058684</v>
      </c>
      <c r="AG61">
        <f t="shared" si="27"/>
        <v>3.5747299414225018</v>
      </c>
      <c r="AH61">
        <f t="shared" si="28"/>
        <v>58.371450392970019</v>
      </c>
    </row>
    <row r="62" spans="4:34" x14ac:dyDescent="0.25">
      <c r="D62" s="1">
        <f t="shared" si="1"/>
        <v>45090</v>
      </c>
      <c r="E62" s="7">
        <f t="shared" si="29"/>
        <v>0.24583333333333368</v>
      </c>
      <c r="F62" s="2">
        <f t="shared" si="2"/>
        <v>2460108.6624999996</v>
      </c>
      <c r="G62" s="3">
        <f t="shared" si="3"/>
        <v>0.23446030116357638</v>
      </c>
      <c r="I62">
        <f t="shared" si="4"/>
        <v>81.217813129791466</v>
      </c>
      <c r="J62">
        <f t="shared" si="5"/>
        <v>8797.8772741469911</v>
      </c>
      <c r="K62">
        <f t="shared" si="6"/>
        <v>1.6698771027414107E-2</v>
      </c>
      <c r="L62">
        <f t="shared" si="7"/>
        <v>0.70692917336428518</v>
      </c>
      <c r="M62">
        <f t="shared" si="8"/>
        <v>81.924742303155753</v>
      </c>
      <c r="N62">
        <f t="shared" si="9"/>
        <v>8798.5842033203553</v>
      </c>
      <c r="O62">
        <f t="shared" si="10"/>
        <v>1.0155090773204614</v>
      </c>
      <c r="P62">
        <f t="shared" si="11"/>
        <v>81.916550358986271</v>
      </c>
      <c r="Q62">
        <f t="shared" si="12"/>
        <v>23.4362421477597</v>
      </c>
      <c r="R62">
        <f t="shared" si="13"/>
        <v>23.438423460434606</v>
      </c>
      <c r="S62">
        <f t="shared" si="0"/>
        <v>81.200505049104464</v>
      </c>
      <c r="T62">
        <f t="shared" si="14"/>
        <v>23.191853028743342</v>
      </c>
      <c r="U62">
        <f t="shared" si="15"/>
        <v>4.3031252694891428E-2</v>
      </c>
      <c r="V62">
        <f t="shared" si="16"/>
        <v>3.497203249346182E-2</v>
      </c>
      <c r="W62">
        <f t="shared" si="17"/>
        <v>119.9766765952028</v>
      </c>
      <c r="X62" s="7">
        <f t="shared" si="18"/>
        <v>0.55381484442187956</v>
      </c>
      <c r="Y62" s="7">
        <f t="shared" si="19"/>
        <v>0.220546298324094</v>
      </c>
      <c r="Z62" s="7">
        <f t="shared" si="20"/>
        <v>0.88708339051966512</v>
      </c>
      <c r="AA62" s="8">
        <f t="shared" si="21"/>
        <v>959.81341276162243</v>
      </c>
      <c r="AB62">
        <f t="shared" si="22"/>
        <v>276.50662403249396</v>
      </c>
      <c r="AC62">
        <f t="shared" si="23"/>
        <v>-110.87334399187651</v>
      </c>
      <c r="AD62">
        <f t="shared" si="24"/>
        <v>85.778740351763545</v>
      </c>
      <c r="AE62">
        <f t="shared" si="25"/>
        <v>4.2212596482364546</v>
      </c>
      <c r="AF62">
        <f t="shared" si="26"/>
        <v>0.18159403140327066</v>
      </c>
      <c r="AG62">
        <f t="shared" si="27"/>
        <v>4.4028536796397253</v>
      </c>
      <c r="AH62">
        <f t="shared" si="28"/>
        <v>59.451741217443384</v>
      </c>
    </row>
    <row r="63" spans="4:34" x14ac:dyDescent="0.25">
      <c r="D63" s="1">
        <f t="shared" si="1"/>
        <v>45090</v>
      </c>
      <c r="E63" s="7">
        <f t="shared" si="29"/>
        <v>0.25000000000000033</v>
      </c>
      <c r="F63" s="2">
        <f t="shared" si="2"/>
        <v>2460108.6666666665</v>
      </c>
      <c r="G63" s="3">
        <f t="shared" si="3"/>
        <v>0.23446041524069847</v>
      </c>
      <c r="I63">
        <f t="shared" si="4"/>
        <v>81.221919994024574</v>
      </c>
      <c r="J63">
        <f t="shared" si="5"/>
        <v>8797.8813808150371</v>
      </c>
      <c r="K63">
        <f t="shared" si="6"/>
        <v>1.6698771022611872E-2</v>
      </c>
      <c r="L63">
        <f t="shared" si="7"/>
        <v>0.7068041462391248</v>
      </c>
      <c r="M63">
        <f t="shared" si="8"/>
        <v>81.928724140263697</v>
      </c>
      <c r="N63">
        <f t="shared" si="9"/>
        <v>8798.5881849612761</v>
      </c>
      <c r="O63">
        <f t="shared" si="10"/>
        <v>1.0155095143604691</v>
      </c>
      <c r="P63">
        <f t="shared" si="11"/>
        <v>81.920532211778664</v>
      </c>
      <c r="Q63">
        <f t="shared" si="12"/>
        <v>23.436242146276221</v>
      </c>
      <c r="R63">
        <f t="shared" si="13"/>
        <v>23.438423464111146</v>
      </c>
      <c r="S63">
        <f t="shared" si="0"/>
        <v>81.204828938169911</v>
      </c>
      <c r="T63">
        <f t="shared" si="14"/>
        <v>23.192095263804838</v>
      </c>
      <c r="U63">
        <f t="shared" si="15"/>
        <v>4.3031252708775156E-2</v>
      </c>
      <c r="V63">
        <f t="shared" si="16"/>
        <v>3.4105364655690001E-2</v>
      </c>
      <c r="W63">
        <f t="shared" si="17"/>
        <v>119.97704715337311</v>
      </c>
      <c r="X63" s="7">
        <f t="shared" si="18"/>
        <v>0.55381544627454471</v>
      </c>
      <c r="Y63" s="7">
        <f t="shared" si="19"/>
        <v>0.2205458708485083</v>
      </c>
      <c r="Z63" s="7">
        <f t="shared" si="20"/>
        <v>0.88708502170058112</v>
      </c>
      <c r="AA63" s="8">
        <f t="shared" si="21"/>
        <v>959.81637722698486</v>
      </c>
      <c r="AB63">
        <f t="shared" si="22"/>
        <v>282.50575736465618</v>
      </c>
      <c r="AC63">
        <f t="shared" si="23"/>
        <v>-109.37356065883596</v>
      </c>
      <c r="AD63">
        <f t="shared" si="24"/>
        <v>84.909744308181516</v>
      </c>
      <c r="AE63">
        <f t="shared" si="25"/>
        <v>5.0902556918184843</v>
      </c>
      <c r="AF63">
        <f t="shared" si="26"/>
        <v>0.15792922969211368</v>
      </c>
      <c r="AG63">
        <f t="shared" si="27"/>
        <v>5.2481849215105978</v>
      </c>
      <c r="AH63">
        <f t="shared" si="28"/>
        <v>60.525495770167254</v>
      </c>
    </row>
    <row r="64" spans="4:34" x14ac:dyDescent="0.25">
      <c r="D64" s="1">
        <f t="shared" si="1"/>
        <v>45090</v>
      </c>
      <c r="E64" s="7">
        <f t="shared" si="29"/>
        <v>0.25416666666666698</v>
      </c>
      <c r="F64" s="2">
        <f t="shared" si="2"/>
        <v>2460108.6708333334</v>
      </c>
      <c r="G64" s="3">
        <f t="shared" si="3"/>
        <v>0.23446052931782055</v>
      </c>
      <c r="I64">
        <f t="shared" si="4"/>
        <v>81.226026858255864</v>
      </c>
      <c r="J64">
        <f t="shared" si="5"/>
        <v>8797.8854874830849</v>
      </c>
      <c r="K64">
        <f t="shared" si="6"/>
        <v>1.6698771017809633E-2</v>
      </c>
      <c r="L64">
        <f t="shared" si="7"/>
        <v>0.70667911568675457</v>
      </c>
      <c r="M64">
        <f t="shared" si="8"/>
        <v>81.932705973942618</v>
      </c>
      <c r="N64">
        <f t="shared" si="9"/>
        <v>8798.5921665987717</v>
      </c>
      <c r="O64">
        <f t="shared" si="10"/>
        <v>1.0155099513230317</v>
      </c>
      <c r="P64">
        <f t="shared" si="11"/>
        <v>81.924514061142077</v>
      </c>
      <c r="Q64">
        <f t="shared" si="12"/>
        <v>23.436242144792743</v>
      </c>
      <c r="R64">
        <f t="shared" si="13"/>
        <v>23.438423467787654</v>
      </c>
      <c r="S64">
        <f t="shared" si="0"/>
        <v>81.209152839172134</v>
      </c>
      <c r="T64">
        <f t="shared" si="14"/>
        <v>23.192337380537367</v>
      </c>
      <c r="U64">
        <f t="shared" si="15"/>
        <v>4.3031252722658751E-2</v>
      </c>
      <c r="V64">
        <f t="shared" si="16"/>
        <v>3.3238649167464315E-2</v>
      </c>
      <c r="W64">
        <f t="shared" si="17"/>
        <v>119.97741753328086</v>
      </c>
      <c r="X64" s="7">
        <f t="shared" si="18"/>
        <v>0.55381604816030039</v>
      </c>
      <c r="Y64" s="7">
        <f t="shared" si="19"/>
        <v>0.22054544390118691</v>
      </c>
      <c r="Z64" s="7">
        <f t="shared" si="20"/>
        <v>0.88708665241941387</v>
      </c>
      <c r="AA64" s="8">
        <f t="shared" si="21"/>
        <v>959.81934026624685</v>
      </c>
      <c r="AB64">
        <f t="shared" si="22"/>
        <v>288.50489064916792</v>
      </c>
      <c r="AC64">
        <f t="shared" si="23"/>
        <v>-107.87377733770802</v>
      </c>
      <c r="AD64">
        <f t="shared" si="24"/>
        <v>84.03152443761546</v>
      </c>
      <c r="AE64">
        <f t="shared" si="25"/>
        <v>5.9684755623845405</v>
      </c>
      <c r="AF64">
        <f t="shared" si="26"/>
        <v>0.13926516670813796</v>
      </c>
      <c r="AG64">
        <f t="shared" si="27"/>
        <v>6.1077407290926784</v>
      </c>
      <c r="AH64">
        <f t="shared" si="28"/>
        <v>61.593115926265341</v>
      </c>
    </row>
    <row r="65" spans="4:34" x14ac:dyDescent="0.25">
      <c r="D65" s="1">
        <f t="shared" si="1"/>
        <v>45090</v>
      </c>
      <c r="E65" s="7">
        <f t="shared" si="29"/>
        <v>0.25833333333333364</v>
      </c>
      <c r="F65" s="2">
        <f t="shared" si="2"/>
        <v>2460108.6749999998</v>
      </c>
      <c r="G65" s="3">
        <f t="shared" si="3"/>
        <v>0.23446064339492986</v>
      </c>
      <c r="I65">
        <f t="shared" si="4"/>
        <v>81.230133722026949</v>
      </c>
      <c r="J65">
        <f t="shared" si="5"/>
        <v>8797.8895941506707</v>
      </c>
      <c r="K65">
        <f t="shared" si="6"/>
        <v>1.6698771013007395E-2</v>
      </c>
      <c r="L65">
        <f t="shared" si="7"/>
        <v>0.70655408172186707</v>
      </c>
      <c r="M65">
        <f t="shared" si="8"/>
        <v>81.936687803748811</v>
      </c>
      <c r="N65">
        <f t="shared" si="9"/>
        <v>8798.5961482323928</v>
      </c>
      <c r="O65">
        <f t="shared" si="10"/>
        <v>1.0155103882080982</v>
      </c>
      <c r="P65">
        <f t="shared" si="11"/>
        <v>81.92849590663279</v>
      </c>
      <c r="Q65">
        <f t="shared" si="12"/>
        <v>23.436242143309268</v>
      </c>
      <c r="R65">
        <f t="shared" si="13"/>
        <v>23.43842347146413</v>
      </c>
      <c r="S65">
        <f t="shared" si="0"/>
        <v>81.213476751621869</v>
      </c>
      <c r="T65">
        <f t="shared" si="14"/>
        <v>23.192579378912455</v>
      </c>
      <c r="U65">
        <f t="shared" si="15"/>
        <v>4.3031252736542229E-2</v>
      </c>
      <c r="V65">
        <f t="shared" si="16"/>
        <v>3.2371886151952418E-2</v>
      </c>
      <c r="W65">
        <f t="shared" si="17"/>
        <v>119.97778773487855</v>
      </c>
      <c r="X65" s="7">
        <f t="shared" si="18"/>
        <v>0.55381665007906122</v>
      </c>
      <c r="Y65" s="7">
        <f t="shared" si="19"/>
        <v>0.22054501748217636</v>
      </c>
      <c r="Z65" s="7">
        <f t="shared" si="20"/>
        <v>0.88708828267594608</v>
      </c>
      <c r="AA65" s="8">
        <f t="shared" si="21"/>
        <v>959.82230187902837</v>
      </c>
      <c r="AB65">
        <f t="shared" si="22"/>
        <v>294.50402388615242</v>
      </c>
      <c r="AC65">
        <f t="shared" si="23"/>
        <v>-106.37399402846189</v>
      </c>
      <c r="AD65">
        <f t="shared" si="24"/>
        <v>83.144435835996362</v>
      </c>
      <c r="AE65">
        <f t="shared" si="25"/>
        <v>6.8555641640036384</v>
      </c>
      <c r="AF65">
        <f t="shared" si="26"/>
        <v>0.123999338955617</v>
      </c>
      <c r="AG65">
        <f t="shared" si="27"/>
        <v>6.9795635029592553</v>
      </c>
      <c r="AH65">
        <f t="shared" si="28"/>
        <v>62.655015821546215</v>
      </c>
    </row>
    <row r="66" spans="4:34" x14ac:dyDescent="0.25">
      <c r="D66" s="1">
        <f t="shared" si="1"/>
        <v>45090</v>
      </c>
      <c r="E66" s="7">
        <f t="shared" si="29"/>
        <v>0.26250000000000029</v>
      </c>
      <c r="F66" s="2">
        <f t="shared" si="2"/>
        <v>2460108.6791666667</v>
      </c>
      <c r="G66" s="3">
        <f t="shared" si="3"/>
        <v>0.23446075747205194</v>
      </c>
      <c r="I66">
        <f t="shared" si="4"/>
        <v>81.234240586256419</v>
      </c>
      <c r="J66">
        <f t="shared" si="5"/>
        <v>8797.8937008187186</v>
      </c>
      <c r="K66">
        <f t="shared" si="6"/>
        <v>1.669877100820516E-2</v>
      </c>
      <c r="L66">
        <f t="shared" si="7"/>
        <v>0.70642904431701203</v>
      </c>
      <c r="M66">
        <f t="shared" si="8"/>
        <v>81.940669630573424</v>
      </c>
      <c r="N66">
        <f t="shared" si="9"/>
        <v>8798.6001298630363</v>
      </c>
      <c r="O66">
        <f t="shared" si="10"/>
        <v>1.0155108250157645</v>
      </c>
      <c r="P66">
        <f t="shared" si="11"/>
        <v>81.932477749141967</v>
      </c>
      <c r="Q66">
        <f t="shared" si="12"/>
        <v>23.43624214182579</v>
      </c>
      <c r="R66">
        <f t="shared" si="13"/>
        <v>23.438423475140574</v>
      </c>
      <c r="S66">
        <f t="shared" si="0"/>
        <v>81.217800676479385</v>
      </c>
      <c r="T66">
        <f t="shared" si="14"/>
        <v>23.192821258982772</v>
      </c>
      <c r="U66">
        <f t="shared" si="15"/>
        <v>4.3031252750425589E-2</v>
      </c>
      <c r="V66">
        <f t="shared" si="16"/>
        <v>3.1505075442636005E-2</v>
      </c>
      <c r="W66">
        <f t="shared" si="17"/>
        <v>119.97815775824279</v>
      </c>
      <c r="X66" s="7">
        <f t="shared" si="18"/>
        <v>0.55381725203094267</v>
      </c>
      <c r="Y66" s="7">
        <f t="shared" si="19"/>
        <v>0.2205445915913794</v>
      </c>
      <c r="Z66" s="7">
        <f t="shared" si="20"/>
        <v>0.88708991247050595</v>
      </c>
      <c r="AA66" s="8">
        <f t="shared" si="21"/>
        <v>959.8252620659423</v>
      </c>
      <c r="AB66">
        <f t="shared" si="22"/>
        <v>300.50315707544303</v>
      </c>
      <c r="AC66">
        <f t="shared" si="23"/>
        <v>-104.87421073113924</v>
      </c>
      <c r="AD66">
        <f t="shared" si="24"/>
        <v>82.248828251952915</v>
      </c>
      <c r="AE66">
        <f t="shared" si="25"/>
        <v>7.751171748047085</v>
      </c>
      <c r="AF66">
        <f t="shared" si="26"/>
        <v>0.1113690206491189</v>
      </c>
      <c r="AG66">
        <f t="shared" si="27"/>
        <v>7.8625407686962037</v>
      </c>
      <c r="AH66">
        <f t="shared" si="28"/>
        <v>63.711621761504432</v>
      </c>
    </row>
    <row r="67" spans="4:34" x14ac:dyDescent="0.25">
      <c r="D67" s="1">
        <f t="shared" si="1"/>
        <v>45090</v>
      </c>
      <c r="E67" s="7">
        <f t="shared" si="29"/>
        <v>0.26666666666666694</v>
      </c>
      <c r="F67" s="2">
        <f t="shared" si="2"/>
        <v>2460108.6833333331</v>
      </c>
      <c r="G67" s="3">
        <f t="shared" si="3"/>
        <v>0.23446087154916129</v>
      </c>
      <c r="I67">
        <f t="shared" si="4"/>
        <v>81.238347450029323</v>
      </c>
      <c r="J67">
        <f t="shared" si="5"/>
        <v>8797.8978074863044</v>
      </c>
      <c r="K67">
        <f t="shared" si="6"/>
        <v>1.6698771003402921E-2</v>
      </c>
      <c r="L67">
        <f t="shared" si="7"/>
        <v>0.70630400350086375</v>
      </c>
      <c r="M67">
        <f t="shared" si="8"/>
        <v>81.944651453530184</v>
      </c>
      <c r="N67">
        <f t="shared" si="9"/>
        <v>8798.6041114898053</v>
      </c>
      <c r="O67">
        <f t="shared" si="10"/>
        <v>1.0155112617459305</v>
      </c>
      <c r="P67">
        <f t="shared" si="11"/>
        <v>81.936459587783332</v>
      </c>
      <c r="Q67">
        <f t="shared" si="12"/>
        <v>23.436242140342312</v>
      </c>
      <c r="R67">
        <f t="shared" si="13"/>
        <v>23.438423478816986</v>
      </c>
      <c r="S67">
        <f t="shared" si="0"/>
        <v>81.222124612774849</v>
      </c>
      <c r="T67">
        <f t="shared" si="14"/>
        <v>23.193063020692971</v>
      </c>
      <c r="U67">
        <f t="shared" si="15"/>
        <v>4.3031252764308831E-2</v>
      </c>
      <c r="V67">
        <f t="shared" si="16"/>
        <v>3.0638217258699099E-2</v>
      </c>
      <c r="W67">
        <f t="shared" si="17"/>
        <v>119.97852760328496</v>
      </c>
      <c r="X67" s="7">
        <f t="shared" si="18"/>
        <v>0.55381785401579264</v>
      </c>
      <c r="Y67" s="7">
        <f t="shared" si="19"/>
        <v>0.22054416622889</v>
      </c>
      <c r="Z67" s="7">
        <f t="shared" si="20"/>
        <v>0.88709154180269523</v>
      </c>
      <c r="AA67" s="8">
        <f t="shared" si="21"/>
        <v>959.82822082627968</v>
      </c>
      <c r="AB67">
        <f t="shared" si="22"/>
        <v>306.50229021725909</v>
      </c>
      <c r="AC67">
        <f t="shared" si="23"/>
        <v>-103.37442744568523</v>
      </c>
      <c r="AD67">
        <f t="shared" si="24"/>
        <v>81.345046303422961</v>
      </c>
      <c r="AE67">
        <f t="shared" si="25"/>
        <v>8.6549536965770386</v>
      </c>
      <c r="AF67">
        <f t="shared" si="26"/>
        <v>0.10080464999900582</v>
      </c>
      <c r="AG67">
        <f t="shared" si="27"/>
        <v>8.7557583465760445</v>
      </c>
      <c r="AH67">
        <f t="shared" si="28"/>
        <v>64.763372220509041</v>
      </c>
    </row>
    <row r="68" spans="4:34" x14ac:dyDescent="0.25">
      <c r="D68" s="1">
        <f t="shared" si="1"/>
        <v>45090</v>
      </c>
      <c r="E68" s="7">
        <f t="shared" si="29"/>
        <v>0.27083333333333359</v>
      </c>
      <c r="F68" s="2">
        <f t="shared" si="2"/>
        <v>2460108.6875</v>
      </c>
      <c r="G68" s="3">
        <f t="shared" si="3"/>
        <v>0.23446098562628337</v>
      </c>
      <c r="I68">
        <f t="shared" si="4"/>
        <v>81.242454314262432</v>
      </c>
      <c r="J68">
        <f t="shared" si="5"/>
        <v>8797.9019141543522</v>
      </c>
      <c r="K68">
        <f t="shared" si="6"/>
        <v>1.6698770998600683E-2</v>
      </c>
      <c r="L68">
        <f t="shared" si="7"/>
        <v>0.70617895924597063</v>
      </c>
      <c r="M68">
        <f t="shared" si="8"/>
        <v>81.948633273508406</v>
      </c>
      <c r="N68">
        <f t="shared" si="9"/>
        <v>8798.6080931135984</v>
      </c>
      <c r="O68">
        <f t="shared" si="10"/>
        <v>1.0155116983986925</v>
      </c>
      <c r="P68">
        <f t="shared" si="11"/>
        <v>81.940441423446188</v>
      </c>
      <c r="Q68">
        <f t="shared" si="12"/>
        <v>23.436242138858837</v>
      </c>
      <c r="R68">
        <f t="shared" si="13"/>
        <v>23.438423482493366</v>
      </c>
      <c r="S68">
        <f t="shared" ref="S68:S131" si="30">DEGREES(ATAN2(COS(RADIANS(P68)),COS(RADIANS(R68))*SIN(RADIANS(P68))))</f>
        <v>81.226448561466512</v>
      </c>
      <c r="T68">
        <f t="shared" si="14"/>
        <v>23.193304664095553</v>
      </c>
      <c r="U68">
        <f t="shared" si="15"/>
        <v>4.3031252778191947E-2</v>
      </c>
      <c r="V68">
        <f t="shared" si="16"/>
        <v>2.9771311434242536E-2</v>
      </c>
      <c r="W68">
        <f t="shared" si="17"/>
        <v>119.97889727008139</v>
      </c>
      <c r="X68" s="7">
        <f t="shared" si="18"/>
        <v>0.55381845603372626</v>
      </c>
      <c r="Y68" s="7">
        <f t="shared" si="19"/>
        <v>0.2205437413946113</v>
      </c>
      <c r="Z68" s="7">
        <f t="shared" si="20"/>
        <v>0.88709317067284121</v>
      </c>
      <c r="AA68" s="8">
        <f t="shared" si="21"/>
        <v>959.83117816065112</v>
      </c>
      <c r="AB68">
        <f t="shared" si="22"/>
        <v>312.50142331143462</v>
      </c>
      <c r="AC68">
        <f t="shared" si="23"/>
        <v>-101.87464417214134</v>
      </c>
      <c r="AD68">
        <f t="shared" si="24"/>
        <v>80.433429722313377</v>
      </c>
      <c r="AE68">
        <f t="shared" si="25"/>
        <v>9.5665702776866226</v>
      </c>
      <c r="AF68">
        <f t="shared" si="26"/>
        <v>9.187256512031583E-2</v>
      </c>
      <c r="AG68">
        <f t="shared" si="27"/>
        <v>9.658442842806938</v>
      </c>
      <c r="AH68">
        <f t="shared" si="28"/>
        <v>65.810717931238003</v>
      </c>
    </row>
    <row r="69" spans="4:34" x14ac:dyDescent="0.25">
      <c r="D69" s="1">
        <f t="shared" ref="D69:D132" si="31">$B$9</f>
        <v>45090</v>
      </c>
      <c r="E69" s="7">
        <f t="shared" si="29"/>
        <v>0.27500000000000024</v>
      </c>
      <c r="F69" s="2">
        <f t="shared" ref="F69:F132" si="32">D69+2415018.5+E69-$B$7/24</f>
        <v>2460108.6916666664</v>
      </c>
      <c r="G69" s="3">
        <f t="shared" ref="G69:G132" si="33">(F69-2451545)/36525</f>
        <v>0.23446109970339271</v>
      </c>
      <c r="I69">
        <f t="shared" ref="I69:I132" si="34">MOD(280.46646+G69*(36000.76983 + G69*0.0003032),360)</f>
        <v>81.246561178035336</v>
      </c>
      <c r="J69">
        <f t="shared" ref="J69:J132" si="35">357.52911+G69*(35999.05029 - 0.0001537*G69)</f>
        <v>8797.9060208219398</v>
      </c>
      <c r="K69">
        <f t="shared" ref="K69:K132" si="36">0.016708634-G69*(0.000042037+0.0000001267*G69)</f>
        <v>1.6698770993798448E-2</v>
      </c>
      <c r="L69">
        <f t="shared" ref="L69:L132" si="37">SIN(RADIANS(J69))*(1.914602-G69*(0.004817+0.000014*G69))+SIN(RADIANS(2*J69))*(0.019993-0.000101*G69)+SIN(RADIANS(3*J69))*0.000289</f>
        <v>0.70605391158095943</v>
      </c>
      <c r="M69">
        <f t="shared" ref="M69:M132" si="38">I69+L69</f>
        <v>81.952615089616302</v>
      </c>
      <c r="N69">
        <f t="shared" ref="N69:N132" si="39">J69+L69</f>
        <v>8798.6120747335208</v>
      </c>
      <c r="O69">
        <f t="shared" ref="O69:O132" si="40">(1.000001018*(1-K69*K69))/(1+K69*COS(RADIANS(N69)))</f>
        <v>1.01551213497395</v>
      </c>
      <c r="P69">
        <f t="shared" ref="P69:P132" si="41">M69-0.00569-0.00478*SIN(RADIANS(125.04-1934.136*G69))</f>
        <v>81.944423255238746</v>
      </c>
      <c r="Q69">
        <f t="shared" ref="Q69:Q132" si="42">23+(26+((21.448-G69*(46.815+G69*(0.00059-G69*0.001813))))/60)/60</f>
        <v>23.436242137375359</v>
      </c>
      <c r="R69">
        <f t="shared" ref="R69:R132" si="43">Q69+0.00256*COS(RADIANS(125.04-1934.136*G69))</f>
        <v>23.438423486169714</v>
      </c>
      <c r="S69">
        <f t="shared" si="30"/>
        <v>81.230772521578501</v>
      </c>
      <c r="T69">
        <f t="shared" ref="T69:T132" si="44">DEGREES(ASIN(SIN(RADIANS(R69))*SIN(RADIANS(P69))))</f>
        <v>23.193546189134899</v>
      </c>
      <c r="U69">
        <f t="shared" ref="U69:U132" si="45">TAN(RADIANS(R69/2))*TAN(RADIANS(R69/2))</f>
        <v>4.303125279207496E-2</v>
      </c>
      <c r="V69">
        <f t="shared" ref="V69:V132" si="46">4*DEGREES(U69*SIN(2*RADIANS(I69))-2*K69*SIN(RADIANS(J69))+4*K69*U69*SIN(RADIANS(J69))*COS(2*RADIANS(I69))-0.5*U69*U69*SIN(4*RADIANS(I69))-1.25*K69*K69*SIN(2*RADIANS(J69)))</f>
        <v>2.8904358190548058E-2</v>
      </c>
      <c r="W69">
        <f t="shared" ref="W69:W132" si="47">DEGREES(ACOS(COS(RADIANS(90.833))/(COS(RADIANS($B$5))*COS(RADIANS(T69)))-TAN(RADIANS($B$5))*TAN(RADIANS(T69))))</f>
        <v>119.97926675854302</v>
      </c>
      <c r="X69" s="7">
        <f t="shared" ref="X69:X132" si="48">(720-4*$B$6-V69+$B$7*60)/1440</f>
        <v>0.55381905808458998</v>
      </c>
      <c r="Y69" s="7">
        <f t="shared" ref="Y69:Y132" si="49">X69-W69*4/1440</f>
        <v>0.22054331708863717</v>
      </c>
      <c r="Z69" s="7">
        <f t="shared" ref="Z69:Z132" si="50">X69+W69*4/1440</f>
        <v>0.88709479908054278</v>
      </c>
      <c r="AA69" s="8">
        <f t="shared" ref="AA69:AA132" si="51">8*W69</f>
        <v>959.83413406834416</v>
      </c>
      <c r="AB69">
        <f t="shared" ref="AB69:AB132" si="52">MOD(E69*1440+V69+4*$B$6-60*$B$7,1440)</f>
        <v>318.50055635819092</v>
      </c>
      <c r="AC69">
        <f t="shared" ref="AC69:AC132" si="53">IF(AB69/4&lt;0,AB69/4+180,AB69/4-180)</f>
        <v>-100.37486091045227</v>
      </c>
      <c r="AD69">
        <f t="shared" ref="AD69:AD132" si="54">DEGREES(ACOS(SIN(RADIANS($B$5))*SIN(RADIANS(T69))+COS(RADIANS($B$5))*COS(RADIANS(T69))*COS(RADIANS(AC69))))</f>
        <v>79.514313626389011</v>
      </c>
      <c r="AE69">
        <f t="shared" ref="AE69:AE132" si="55">90-AD69</f>
        <v>10.485686373610989</v>
      </c>
      <c r="AF69">
        <f t="shared" ref="AF69:AF132" si="56">IF(AE69&gt;85,0,IF(AE69&gt;5,58.1/TAN(RADIANS(AE69))-0.07/POWER(TAN(RADIANS(AE69)),3)+0.000086/POWER(TAN(RADIANS(AE69)),5),IF(AE69&gt;-0.575,1735+AE69*(-518.2+AE69*(103.4+AE69*(-12.79+AE69*0.711))),-20.772/TAN(RADIANS(AE69)))))/3600</f>
        <v>8.4242229358101439E-2</v>
      </c>
      <c r="AG69">
        <f t="shared" ref="AG69:AG132" si="57">AE69+AF69</f>
        <v>10.569928602969091</v>
      </c>
      <c r="AH69">
        <f t="shared" ref="AH69:AH132" si="58">IF(AC69&gt;0,MOD(DEGREES(ACOS(((SIN(RADIANS($B$5))*COS(RADIANS(AD69)))-SIN(RADIANS(T69)))/(COS(RADIANS($B$5))*SIN(RADIANS(AD69)))))+180,360),MOD(540-DEGREES(ACOS(((SIN(RADIANS($B$5))*COS(RADIANS(AD69)))-SIN(RADIANS(T69)))/(COS(RADIANS($B$5))*SIN(RADIANS(AD69))))),360))</f>
        <v>66.854122066497155</v>
      </c>
    </row>
    <row r="70" spans="4:34" x14ac:dyDescent="0.25">
      <c r="D70" s="1">
        <f t="shared" si="31"/>
        <v>45090</v>
      </c>
      <c r="E70" s="7">
        <f t="shared" ref="E70:E133" si="59">E69+0.1/24</f>
        <v>0.2791666666666669</v>
      </c>
      <c r="F70" s="2">
        <f t="shared" si="32"/>
        <v>2460108.6958333333</v>
      </c>
      <c r="G70" s="3">
        <f t="shared" si="33"/>
        <v>0.23446121378051477</v>
      </c>
      <c r="I70">
        <f t="shared" si="34"/>
        <v>81.250668042262987</v>
      </c>
      <c r="J70">
        <f t="shared" si="35"/>
        <v>8797.9101274899858</v>
      </c>
      <c r="K70">
        <f t="shared" si="36"/>
        <v>1.669877098899621E-2</v>
      </c>
      <c r="L70">
        <f t="shared" si="37"/>
        <v>0.70592886047852499</v>
      </c>
      <c r="M70">
        <f t="shared" si="38"/>
        <v>81.956596902741509</v>
      </c>
      <c r="N70">
        <f t="shared" si="39"/>
        <v>8798.6160563504636</v>
      </c>
      <c r="O70">
        <f t="shared" si="40"/>
        <v>1.0155125714717987</v>
      </c>
      <c r="P70">
        <f t="shared" si="41"/>
        <v>81.948405084048673</v>
      </c>
      <c r="Q70">
        <f t="shared" si="42"/>
        <v>23.436242135891881</v>
      </c>
      <c r="R70">
        <f t="shared" si="43"/>
        <v>23.438423489846027</v>
      </c>
      <c r="S70">
        <f t="shared" si="30"/>
        <v>81.235096494067335</v>
      </c>
      <c r="T70">
        <f t="shared" si="44"/>
        <v>23.193787595863352</v>
      </c>
      <c r="U70">
        <f t="shared" si="45"/>
        <v>4.3031252805957813E-2</v>
      </c>
      <c r="V70">
        <f t="shared" si="46"/>
        <v>2.8037357361680532E-2</v>
      </c>
      <c r="W70">
        <f t="shared" si="47"/>
        <v>119.97963606874603</v>
      </c>
      <c r="X70" s="7">
        <f t="shared" si="48"/>
        <v>0.55381966016849893</v>
      </c>
      <c r="Y70" s="7">
        <f t="shared" si="49"/>
        <v>0.22054289331087107</v>
      </c>
      <c r="Z70" s="7">
        <f t="shared" si="50"/>
        <v>0.88709642702612679</v>
      </c>
      <c r="AA70" s="8">
        <f t="shared" si="51"/>
        <v>959.83708854996826</v>
      </c>
      <c r="AB70">
        <f t="shared" si="52"/>
        <v>324.499689357362</v>
      </c>
      <c r="AC70">
        <f t="shared" si="53"/>
        <v>-98.8750776606595</v>
      </c>
      <c r="AD70">
        <f t="shared" si="54"/>
        <v>78.588028817431848</v>
      </c>
      <c r="AE70">
        <f t="shared" si="55"/>
        <v>11.411971182568152</v>
      </c>
      <c r="AF70">
        <f t="shared" si="56"/>
        <v>7.766080019053799E-2</v>
      </c>
      <c r="AG70">
        <f t="shared" si="57"/>
        <v>11.48963198275869</v>
      </c>
      <c r="AH70">
        <f t="shared" si="58"/>
        <v>67.89406051357355</v>
      </c>
    </row>
    <row r="71" spans="4:34" x14ac:dyDescent="0.25">
      <c r="D71" s="1">
        <f t="shared" si="31"/>
        <v>45090</v>
      </c>
      <c r="E71" s="7">
        <f t="shared" si="59"/>
        <v>0.28333333333333355</v>
      </c>
      <c r="F71" s="2">
        <f t="shared" si="32"/>
        <v>2460108.6999999997</v>
      </c>
      <c r="G71" s="3">
        <f t="shared" si="33"/>
        <v>0.23446132785762411</v>
      </c>
      <c r="I71">
        <f t="shared" si="34"/>
        <v>81.254774906035891</v>
      </c>
      <c r="J71">
        <f t="shared" si="35"/>
        <v>8797.9142341575734</v>
      </c>
      <c r="K71">
        <f t="shared" si="36"/>
        <v>1.6698770984193971E-2</v>
      </c>
      <c r="L71">
        <f t="shared" si="37"/>
        <v>0.70580380596714742</v>
      </c>
      <c r="M71">
        <f t="shared" si="38"/>
        <v>81.960578712003041</v>
      </c>
      <c r="N71">
        <f t="shared" si="39"/>
        <v>8798.6200379635411</v>
      </c>
      <c r="O71">
        <f t="shared" si="40"/>
        <v>1.0155130078921399</v>
      </c>
      <c r="P71">
        <f t="shared" si="41"/>
        <v>81.952386908994939</v>
      </c>
      <c r="Q71">
        <f t="shared" si="42"/>
        <v>23.436242134408403</v>
      </c>
      <c r="R71">
        <f t="shared" si="43"/>
        <v>23.438423493522308</v>
      </c>
      <c r="S71">
        <f t="shared" si="30"/>
        <v>81.239420477968849</v>
      </c>
      <c r="T71">
        <f t="shared" si="44"/>
        <v>23.194028884226</v>
      </c>
      <c r="U71">
        <f t="shared" si="45"/>
        <v>4.3031252819840562E-2</v>
      </c>
      <c r="V71">
        <f t="shared" si="46"/>
        <v>2.7170309165849164E-2</v>
      </c>
      <c r="W71">
        <f t="shared" si="47"/>
        <v>119.98000520060241</v>
      </c>
      <c r="X71" s="7">
        <f t="shared" si="48"/>
        <v>0.55382026228530157</v>
      </c>
      <c r="Y71" s="7">
        <f t="shared" si="49"/>
        <v>0.22054247006140598</v>
      </c>
      <c r="Z71" s="7">
        <f t="shared" si="50"/>
        <v>0.8870980545091971</v>
      </c>
      <c r="AA71" s="8">
        <f t="shared" si="51"/>
        <v>959.84004160481925</v>
      </c>
      <c r="AB71">
        <f t="shared" si="52"/>
        <v>330.49882230916614</v>
      </c>
      <c r="AC71">
        <f t="shared" si="53"/>
        <v>-97.375294422708464</v>
      </c>
      <c r="AD71">
        <f t="shared" si="54"/>
        <v>77.654902105319266</v>
      </c>
      <c r="AE71">
        <f t="shared" si="55"/>
        <v>12.345097894680734</v>
      </c>
      <c r="AF71">
        <f t="shared" si="56"/>
        <v>7.1933495929274074E-2</v>
      </c>
      <c r="AG71">
        <f t="shared" si="57"/>
        <v>12.417031390610008</v>
      </c>
      <c r="AH71">
        <f t="shared" si="58"/>
        <v>68.931022243756217</v>
      </c>
    </row>
    <row r="72" spans="4:34" x14ac:dyDescent="0.25">
      <c r="D72" s="1">
        <f t="shared" si="31"/>
        <v>45090</v>
      </c>
      <c r="E72" s="7">
        <f t="shared" si="59"/>
        <v>0.2875000000000002</v>
      </c>
      <c r="F72" s="2">
        <f t="shared" si="32"/>
        <v>2460108.7041666666</v>
      </c>
      <c r="G72" s="3">
        <f t="shared" si="33"/>
        <v>0.23446144193474619</v>
      </c>
      <c r="I72">
        <f t="shared" si="34"/>
        <v>81.258881770268999</v>
      </c>
      <c r="J72">
        <f t="shared" si="35"/>
        <v>8797.9183408256195</v>
      </c>
      <c r="K72">
        <f t="shared" si="36"/>
        <v>1.6698770979391736E-2</v>
      </c>
      <c r="L72">
        <f t="shared" si="37"/>
        <v>0.70567874801956965</v>
      </c>
      <c r="M72">
        <f t="shared" si="38"/>
        <v>81.964560518288565</v>
      </c>
      <c r="N72">
        <f t="shared" si="39"/>
        <v>8798.6240195736391</v>
      </c>
      <c r="O72">
        <f t="shared" si="40"/>
        <v>1.015513444235068</v>
      </c>
      <c r="P72">
        <f t="shared" si="41"/>
        <v>81.956368730965252</v>
      </c>
      <c r="Q72">
        <f t="shared" si="42"/>
        <v>23.436242132924928</v>
      </c>
      <c r="R72">
        <f t="shared" si="43"/>
        <v>23.43842349719856</v>
      </c>
      <c r="S72">
        <f t="shared" si="30"/>
        <v>81.243744474239577</v>
      </c>
      <c r="T72">
        <f t="shared" si="44"/>
        <v>23.194270054275147</v>
      </c>
      <c r="U72">
        <f t="shared" si="45"/>
        <v>4.3031252833723201E-2</v>
      </c>
      <c r="V72">
        <f t="shared" si="46"/>
        <v>2.6303213436886855E-2</v>
      </c>
      <c r="W72">
        <f t="shared" si="47"/>
        <v>119.98037415418823</v>
      </c>
      <c r="X72" s="7">
        <f t="shared" si="48"/>
        <v>0.55382086443511325</v>
      </c>
      <c r="Y72" s="7">
        <f t="shared" si="49"/>
        <v>0.22054204734014593</v>
      </c>
      <c r="Z72" s="7">
        <f t="shared" si="50"/>
        <v>0.88709968153008056</v>
      </c>
      <c r="AA72" s="8">
        <f t="shared" si="51"/>
        <v>959.84299323350581</v>
      </c>
      <c r="AB72">
        <f t="shared" si="52"/>
        <v>336.49795521343719</v>
      </c>
      <c r="AC72">
        <f t="shared" si="53"/>
        <v>-95.875511196640701</v>
      </c>
      <c r="AD72">
        <f t="shared" si="54"/>
        <v>76.71525665757288</v>
      </c>
      <c r="AE72">
        <f t="shared" si="55"/>
        <v>13.28474334242712</v>
      </c>
      <c r="AF72">
        <f t="shared" si="56"/>
        <v>6.6908888055070129E-2</v>
      </c>
      <c r="AG72">
        <f t="shared" si="57"/>
        <v>13.351652230482191</v>
      </c>
      <c r="AH72">
        <f t="shared" si="58"/>
        <v>69.965509777723355</v>
      </c>
    </row>
    <row r="73" spans="4:34" x14ac:dyDescent="0.25">
      <c r="D73" s="1">
        <f t="shared" si="31"/>
        <v>45090</v>
      </c>
      <c r="E73" s="7">
        <f t="shared" si="59"/>
        <v>0.29166666666666685</v>
      </c>
      <c r="F73" s="2">
        <f t="shared" si="32"/>
        <v>2460108.708333333</v>
      </c>
      <c r="G73" s="3">
        <f t="shared" si="33"/>
        <v>0.23446155601185553</v>
      </c>
      <c r="I73">
        <f t="shared" si="34"/>
        <v>81.262988634041903</v>
      </c>
      <c r="J73">
        <f t="shared" si="35"/>
        <v>8797.9224474932089</v>
      </c>
      <c r="K73">
        <f t="shared" si="36"/>
        <v>1.6698770974589498E-2</v>
      </c>
      <c r="L73">
        <f t="shared" si="37"/>
        <v>0.70555368666422336</v>
      </c>
      <c r="M73">
        <f t="shared" si="38"/>
        <v>81.968542320706121</v>
      </c>
      <c r="N73">
        <f t="shared" si="39"/>
        <v>8798.6280011798735</v>
      </c>
      <c r="O73">
        <f t="shared" si="40"/>
        <v>1.0155138805004844</v>
      </c>
      <c r="P73">
        <f t="shared" si="41"/>
        <v>81.960350549067627</v>
      </c>
      <c r="Q73">
        <f t="shared" si="42"/>
        <v>23.43624213144145</v>
      </c>
      <c r="R73">
        <f t="shared" si="43"/>
        <v>23.438423500874777</v>
      </c>
      <c r="S73">
        <f t="shared" si="30"/>
        <v>81.248068481903445</v>
      </c>
      <c r="T73">
        <f t="shared" si="44"/>
        <v>23.194511105955272</v>
      </c>
      <c r="U73">
        <f t="shared" si="45"/>
        <v>4.3031252847605693E-2</v>
      </c>
      <c r="V73">
        <f t="shared" si="46"/>
        <v>2.5436070396982303E-2</v>
      </c>
      <c r="W73">
        <f t="shared" si="47"/>
        <v>119.98074292941462</v>
      </c>
      <c r="X73" s="7">
        <f t="shared" si="48"/>
        <v>0.55382146661777998</v>
      </c>
      <c r="Y73" s="7">
        <f t="shared" si="49"/>
        <v>0.22054162514718384</v>
      </c>
      <c r="Z73" s="7">
        <f t="shared" si="50"/>
        <v>0.88710130808837606</v>
      </c>
      <c r="AA73" s="8">
        <f t="shared" si="51"/>
        <v>959.84594343531694</v>
      </c>
      <c r="AB73">
        <f t="shared" si="52"/>
        <v>342.4970880703973</v>
      </c>
      <c r="AC73">
        <f t="shared" si="53"/>
        <v>-94.375727982400676</v>
      </c>
      <c r="AD73">
        <f t="shared" si="54"/>
        <v>75.769412374516719</v>
      </c>
      <c r="AE73">
        <f t="shared" si="55"/>
        <v>14.230587625483281</v>
      </c>
      <c r="AF73">
        <f t="shared" si="56"/>
        <v>6.2468065523200347E-2</v>
      </c>
      <c r="AG73">
        <f t="shared" si="57"/>
        <v>14.293055691006481</v>
      </c>
      <c r="AH73">
        <f t="shared" si="58"/>
        <v>70.998039750087173</v>
      </c>
    </row>
    <row r="74" spans="4:34" x14ac:dyDescent="0.25">
      <c r="D74" s="1">
        <f t="shared" si="31"/>
        <v>45090</v>
      </c>
      <c r="E74" s="7">
        <f t="shared" si="59"/>
        <v>0.2958333333333335</v>
      </c>
      <c r="F74" s="2">
        <f t="shared" si="32"/>
        <v>2460108.7124999999</v>
      </c>
      <c r="G74" s="3">
        <f t="shared" si="33"/>
        <v>0.23446167008897761</v>
      </c>
      <c r="I74">
        <f t="shared" si="34"/>
        <v>81.267095498271374</v>
      </c>
      <c r="J74">
        <f t="shared" si="35"/>
        <v>8797.9265541612549</v>
      </c>
      <c r="K74">
        <f t="shared" si="36"/>
        <v>1.6698770969787259E-2</v>
      </c>
      <c r="L74">
        <f t="shared" si="37"/>
        <v>0.70542862187394939</v>
      </c>
      <c r="M74">
        <f t="shared" si="38"/>
        <v>81.972524120145323</v>
      </c>
      <c r="N74">
        <f t="shared" si="39"/>
        <v>8798.6319827831285</v>
      </c>
      <c r="O74">
        <f t="shared" si="40"/>
        <v>1.0155143166884832</v>
      </c>
      <c r="P74">
        <f t="shared" si="41"/>
        <v>81.964332364191691</v>
      </c>
      <c r="Q74">
        <f t="shared" si="42"/>
        <v>23.436242129957972</v>
      </c>
      <c r="R74">
        <f t="shared" si="43"/>
        <v>23.438423504550961</v>
      </c>
      <c r="S74">
        <f t="shared" si="30"/>
        <v>81.252392501919061</v>
      </c>
      <c r="T74">
        <f t="shared" si="44"/>
        <v>23.194752039318725</v>
      </c>
      <c r="U74">
        <f t="shared" si="45"/>
        <v>4.3031252861488088E-2</v>
      </c>
      <c r="V74">
        <f t="shared" si="46"/>
        <v>2.4568879878897127E-2</v>
      </c>
      <c r="W74">
        <f t="shared" si="47"/>
        <v>119.98111152635769</v>
      </c>
      <c r="X74" s="7">
        <f t="shared" si="48"/>
        <v>0.55382206883341745</v>
      </c>
      <c r="Y74" s="7">
        <f t="shared" si="49"/>
        <v>0.22054120348242384</v>
      </c>
      <c r="Z74" s="7">
        <f t="shared" si="50"/>
        <v>0.887102934184411</v>
      </c>
      <c r="AA74" s="8">
        <f t="shared" si="51"/>
        <v>959.84889221086155</v>
      </c>
      <c r="AB74">
        <f t="shared" si="52"/>
        <v>348.4962208798791</v>
      </c>
      <c r="AC74">
        <f t="shared" si="53"/>
        <v>-92.875944780030224</v>
      </c>
      <c r="AD74">
        <f t="shared" si="54"/>
        <v>74.81768629013483</v>
      </c>
      <c r="AE74">
        <f t="shared" si="55"/>
        <v>15.18231370986517</v>
      </c>
      <c r="AF74">
        <f t="shared" si="56"/>
        <v>5.8516692615326986E-2</v>
      </c>
      <c r="AG74">
        <f t="shared" si="57"/>
        <v>15.240830402480498</v>
      </c>
      <c r="AH74">
        <f t="shared" si="58"/>
        <v>72.029143574531645</v>
      </c>
    </row>
    <row r="75" spans="4:34" x14ac:dyDescent="0.25">
      <c r="D75" s="1">
        <f t="shared" si="31"/>
        <v>45090</v>
      </c>
      <c r="E75" s="7">
        <f t="shared" si="59"/>
        <v>0.30000000000000016</v>
      </c>
      <c r="F75" s="2">
        <f t="shared" si="32"/>
        <v>2460108.7166666663</v>
      </c>
      <c r="G75" s="3">
        <f t="shared" si="33"/>
        <v>0.23446178416608693</v>
      </c>
      <c r="I75">
        <f t="shared" si="34"/>
        <v>81.271202362042459</v>
      </c>
      <c r="J75">
        <f t="shared" si="35"/>
        <v>8797.9306608288407</v>
      </c>
      <c r="K75">
        <f t="shared" si="36"/>
        <v>1.6698770964985024E-2</v>
      </c>
      <c r="L75">
        <f t="shared" si="37"/>
        <v>0.70530355367723074</v>
      </c>
      <c r="M75">
        <f t="shared" si="38"/>
        <v>81.976505915719684</v>
      </c>
      <c r="N75">
        <f t="shared" si="39"/>
        <v>8798.6359643825181</v>
      </c>
      <c r="O75">
        <f t="shared" si="40"/>
        <v>1.0155147527989661</v>
      </c>
      <c r="P75">
        <f t="shared" si="41"/>
        <v>81.968314175450942</v>
      </c>
      <c r="Q75">
        <f t="shared" si="42"/>
        <v>23.436242128474497</v>
      </c>
      <c r="R75">
        <f t="shared" si="43"/>
        <v>23.438423508227114</v>
      </c>
      <c r="S75">
        <f t="shared" si="30"/>
        <v>81.256716533316322</v>
      </c>
      <c r="T75">
        <f t="shared" si="44"/>
        <v>23.194992854310385</v>
      </c>
      <c r="U75">
        <f t="shared" si="45"/>
        <v>4.3031252875370352E-2</v>
      </c>
      <c r="V75">
        <f t="shared" si="46"/>
        <v>2.3701642102762994E-2</v>
      </c>
      <c r="W75">
        <f t="shared" si="47"/>
        <v>119.98147994492918</v>
      </c>
      <c r="X75" s="7">
        <f t="shared" si="48"/>
        <v>0.55382267108187311</v>
      </c>
      <c r="Y75" s="7">
        <f t="shared" si="49"/>
        <v>0.22054078234595875</v>
      </c>
      <c r="Z75" s="7">
        <f t="shared" si="50"/>
        <v>0.88710455981778746</v>
      </c>
      <c r="AA75" s="8">
        <f t="shared" si="51"/>
        <v>959.85183955943342</v>
      </c>
      <c r="AB75">
        <f t="shared" si="52"/>
        <v>354.495353642103</v>
      </c>
      <c r="AC75">
        <f t="shared" si="53"/>
        <v>-91.37616158947425</v>
      </c>
      <c r="AD75">
        <f t="shared" si="54"/>
        <v>73.860392999289175</v>
      </c>
      <c r="AE75">
        <f t="shared" si="55"/>
        <v>16.139607000710825</v>
      </c>
      <c r="AF75">
        <f t="shared" si="56"/>
        <v>5.497917657916359E-2</v>
      </c>
      <c r="AG75">
        <f t="shared" si="57"/>
        <v>16.194586177289988</v>
      </c>
      <c r="AH75">
        <f t="shared" si="58"/>
        <v>73.059368213681523</v>
      </c>
    </row>
    <row r="76" spans="4:34" x14ac:dyDescent="0.25">
      <c r="D76" s="1">
        <f t="shared" si="31"/>
        <v>45090</v>
      </c>
      <c r="E76" s="7">
        <f t="shared" si="59"/>
        <v>0.30416666666666681</v>
      </c>
      <c r="F76" s="2">
        <f t="shared" si="32"/>
        <v>2460108.7208333332</v>
      </c>
      <c r="G76" s="3">
        <f t="shared" si="33"/>
        <v>0.23446189824320901</v>
      </c>
      <c r="I76">
        <f t="shared" si="34"/>
        <v>81.275309226273748</v>
      </c>
      <c r="J76">
        <f t="shared" si="35"/>
        <v>8797.9347674968885</v>
      </c>
      <c r="K76">
        <f t="shared" si="36"/>
        <v>1.6698770960182786E-2</v>
      </c>
      <c r="L76">
        <f t="shared" si="37"/>
        <v>0.70517848204665845</v>
      </c>
      <c r="M76">
        <f t="shared" si="38"/>
        <v>81.98048770832041</v>
      </c>
      <c r="N76">
        <f t="shared" si="39"/>
        <v>8798.6399459789354</v>
      </c>
      <c r="O76">
        <f t="shared" si="40"/>
        <v>1.0155151888320284</v>
      </c>
      <c r="P76">
        <f t="shared" si="41"/>
        <v>81.972295983736601</v>
      </c>
      <c r="Q76">
        <f t="shared" si="42"/>
        <v>23.436242126991019</v>
      </c>
      <c r="R76">
        <f t="shared" si="43"/>
        <v>23.438423511903235</v>
      </c>
      <c r="S76">
        <f t="shared" si="30"/>
        <v>81.26104057705561</v>
      </c>
      <c r="T76">
        <f t="shared" si="44"/>
        <v>23.195233550982653</v>
      </c>
      <c r="U76">
        <f t="shared" si="45"/>
        <v>4.303125288925249E-2</v>
      </c>
      <c r="V76">
        <f t="shared" si="46"/>
        <v>2.2834356901772136E-2</v>
      </c>
      <c r="W76">
        <f t="shared" si="47"/>
        <v>119.98184818520529</v>
      </c>
      <c r="X76" s="7">
        <f t="shared" si="48"/>
        <v>0.55382327336326276</v>
      </c>
      <c r="Y76" s="7">
        <f t="shared" si="49"/>
        <v>0.22054036173769248</v>
      </c>
      <c r="Z76" s="7">
        <f t="shared" si="50"/>
        <v>0.88710618498883309</v>
      </c>
      <c r="AA76" s="8">
        <f t="shared" si="51"/>
        <v>959.85478548164235</v>
      </c>
      <c r="AB76">
        <f t="shared" si="52"/>
        <v>360.49448635690203</v>
      </c>
      <c r="AC76">
        <f t="shared" si="53"/>
        <v>-89.876378410774493</v>
      </c>
      <c r="AD76">
        <f t="shared" si="54"/>
        <v>72.897845111961757</v>
      </c>
      <c r="AE76">
        <f t="shared" si="55"/>
        <v>17.102154888038243</v>
      </c>
      <c r="AF76">
        <f t="shared" si="56"/>
        <v>5.1794359396981002E-2</v>
      </c>
      <c r="AG76">
        <f t="shared" si="57"/>
        <v>17.153949247435225</v>
      </c>
      <c r="AH76">
        <f t="shared" si="58"/>
        <v>74.089277056039293</v>
      </c>
    </row>
    <row r="77" spans="4:34" x14ac:dyDescent="0.25">
      <c r="D77" s="1">
        <f t="shared" si="31"/>
        <v>45090</v>
      </c>
      <c r="E77" s="7">
        <f t="shared" si="59"/>
        <v>0.30833333333333346</v>
      </c>
      <c r="F77" s="2">
        <f t="shared" si="32"/>
        <v>2460108.7249999996</v>
      </c>
      <c r="G77" s="3">
        <f t="shared" si="33"/>
        <v>0.23446201232031835</v>
      </c>
      <c r="I77">
        <f t="shared" si="34"/>
        <v>81.279416090046652</v>
      </c>
      <c r="J77">
        <f t="shared" si="35"/>
        <v>8797.9388741644761</v>
      </c>
      <c r="K77">
        <f t="shared" si="36"/>
        <v>1.6698770955380547E-2</v>
      </c>
      <c r="L77">
        <f t="shared" si="37"/>
        <v>0.70505340701086605</v>
      </c>
      <c r="M77">
        <f t="shared" si="38"/>
        <v>81.984469497057518</v>
      </c>
      <c r="N77">
        <f t="shared" si="39"/>
        <v>8798.6439275714874</v>
      </c>
      <c r="O77">
        <f t="shared" si="40"/>
        <v>1.0155156247875701</v>
      </c>
      <c r="P77">
        <f t="shared" si="41"/>
        <v>81.976277788158683</v>
      </c>
      <c r="Q77">
        <f t="shared" si="42"/>
        <v>23.43624212550754</v>
      </c>
      <c r="R77">
        <f t="shared" si="43"/>
        <v>23.438423515579323</v>
      </c>
      <c r="S77">
        <f t="shared" si="30"/>
        <v>81.265364632162985</v>
      </c>
      <c r="T77">
        <f t="shared" si="44"/>
        <v>23.195474129280235</v>
      </c>
      <c r="U77">
        <f t="shared" si="45"/>
        <v>4.3031252903134504E-2</v>
      </c>
      <c r="V77">
        <f t="shared" si="46"/>
        <v>2.1967024496678322E-2</v>
      </c>
      <c r="W77">
        <f t="shared" si="47"/>
        <v>119.98221624709753</v>
      </c>
      <c r="X77" s="7">
        <f t="shared" si="48"/>
        <v>0.55382387567743285</v>
      </c>
      <c r="Y77" s="7">
        <f t="shared" si="49"/>
        <v>0.22053994165771751</v>
      </c>
      <c r="Z77" s="7">
        <f t="shared" si="50"/>
        <v>0.8871078096971482</v>
      </c>
      <c r="AA77" s="8">
        <f t="shared" si="51"/>
        <v>959.85772997678021</v>
      </c>
      <c r="AB77">
        <f t="shared" si="52"/>
        <v>366.49361902449687</v>
      </c>
      <c r="AC77">
        <f t="shared" si="53"/>
        <v>-88.376595243875784</v>
      </c>
      <c r="AD77">
        <f t="shared" si="54"/>
        <v>71.930353735748497</v>
      </c>
      <c r="AE77">
        <f t="shared" si="55"/>
        <v>18.069646264251503</v>
      </c>
      <c r="AF77">
        <f t="shared" si="56"/>
        <v>4.891230987754637E-2</v>
      </c>
      <c r="AG77">
        <f t="shared" si="57"/>
        <v>18.11855857412905</v>
      </c>
      <c r="AH77">
        <f t="shared" si="58"/>
        <v>75.119450905127735</v>
      </c>
    </row>
    <row r="78" spans="4:34" x14ac:dyDescent="0.25">
      <c r="D78" s="1">
        <f t="shared" si="31"/>
        <v>45090</v>
      </c>
      <c r="E78" s="7">
        <f t="shared" si="59"/>
        <v>0.31250000000000011</v>
      </c>
      <c r="F78" s="2">
        <f t="shared" si="32"/>
        <v>2460108.7291666665</v>
      </c>
      <c r="G78" s="3">
        <f t="shared" si="33"/>
        <v>0.23446212639744043</v>
      </c>
      <c r="I78">
        <f t="shared" si="34"/>
        <v>81.283522954277942</v>
      </c>
      <c r="J78">
        <f t="shared" si="35"/>
        <v>8797.9429808325222</v>
      </c>
      <c r="K78">
        <f t="shared" si="36"/>
        <v>1.6698770950578312E-2</v>
      </c>
      <c r="L78">
        <f t="shared" si="37"/>
        <v>0.70492832854254228</v>
      </c>
      <c r="M78">
        <f t="shared" si="38"/>
        <v>81.988451282820478</v>
      </c>
      <c r="N78">
        <f t="shared" si="39"/>
        <v>8798.6479091610654</v>
      </c>
      <c r="O78">
        <f t="shared" si="40"/>
        <v>1.0155160606656868</v>
      </c>
      <c r="P78">
        <f t="shared" si="41"/>
        <v>81.980259589606646</v>
      </c>
      <c r="Q78">
        <f t="shared" si="42"/>
        <v>23.436242124024066</v>
      </c>
      <c r="R78">
        <f t="shared" si="43"/>
        <v>23.43842351925538</v>
      </c>
      <c r="S78">
        <f t="shared" si="30"/>
        <v>81.269688699596884</v>
      </c>
      <c r="T78">
        <f t="shared" si="44"/>
        <v>23.195714589255392</v>
      </c>
      <c r="U78">
        <f t="shared" si="45"/>
        <v>4.3031252917016399E-2</v>
      </c>
      <c r="V78">
        <f t="shared" si="46"/>
        <v>2.1099644720853412E-2</v>
      </c>
      <c r="W78">
        <f t="shared" si="47"/>
        <v>119.98258413068187</v>
      </c>
      <c r="X78" s="7">
        <f t="shared" si="48"/>
        <v>0.55382447802449941</v>
      </c>
      <c r="Y78" s="7">
        <f t="shared" si="49"/>
        <v>0.22053952210593863</v>
      </c>
      <c r="Z78" s="7">
        <f t="shared" si="50"/>
        <v>0.88710943394306019</v>
      </c>
      <c r="AA78" s="8">
        <f t="shared" si="51"/>
        <v>959.86067304545497</v>
      </c>
      <c r="AB78">
        <f t="shared" si="52"/>
        <v>372.49275164472101</v>
      </c>
      <c r="AC78">
        <f t="shared" si="53"/>
        <v>-86.876812088819747</v>
      </c>
      <c r="AD78">
        <f t="shared" si="54"/>
        <v>70.958228987886997</v>
      </c>
      <c r="AE78">
        <f t="shared" si="55"/>
        <v>19.041771012113003</v>
      </c>
      <c r="AF78">
        <f t="shared" si="56"/>
        <v>4.6291913412406807E-2</v>
      </c>
      <c r="AG78">
        <f t="shared" si="57"/>
        <v>19.08806292552541</v>
      </c>
      <c r="AH78">
        <f t="shared" si="58"/>
        <v>76.150489084224603</v>
      </c>
    </row>
    <row r="79" spans="4:34" x14ac:dyDescent="0.25">
      <c r="D79" s="1">
        <f t="shared" si="31"/>
        <v>45090</v>
      </c>
      <c r="E79" s="7">
        <f t="shared" si="59"/>
        <v>0.31666666666666676</v>
      </c>
      <c r="F79" s="2">
        <f t="shared" si="32"/>
        <v>2460108.7333333334</v>
      </c>
      <c r="G79" s="3">
        <f t="shared" si="33"/>
        <v>0.23446224047456252</v>
      </c>
      <c r="I79">
        <f t="shared" si="34"/>
        <v>81.287629818509231</v>
      </c>
      <c r="J79">
        <f t="shared" si="35"/>
        <v>8797.94708750057</v>
      </c>
      <c r="K79">
        <f t="shared" si="36"/>
        <v>1.6698770945776074E-2</v>
      </c>
      <c r="L79">
        <f t="shared" si="37"/>
        <v>0.70480324665613669</v>
      </c>
      <c r="M79">
        <f t="shared" si="38"/>
        <v>81.992433065165372</v>
      </c>
      <c r="N79">
        <f t="shared" si="39"/>
        <v>8798.6518907472255</v>
      </c>
      <c r="O79">
        <f t="shared" si="40"/>
        <v>1.0155164964663277</v>
      </c>
      <c r="P79">
        <f t="shared" si="41"/>
        <v>81.984241387636587</v>
      </c>
      <c r="Q79">
        <f t="shared" si="42"/>
        <v>23.436242122540587</v>
      </c>
      <c r="R79">
        <f t="shared" si="43"/>
        <v>23.438423522931405</v>
      </c>
      <c r="S79">
        <f t="shared" si="30"/>
        <v>81.274012778867871</v>
      </c>
      <c r="T79">
        <f t="shared" si="44"/>
        <v>23.1959549308798</v>
      </c>
      <c r="U79">
        <f t="shared" si="45"/>
        <v>4.3031252930898177E-2</v>
      </c>
      <c r="V79">
        <f t="shared" si="46"/>
        <v>2.0232217698606381E-2</v>
      </c>
      <c r="W79">
        <f t="shared" si="47"/>
        <v>119.98295183591105</v>
      </c>
      <c r="X79" s="7">
        <f t="shared" si="48"/>
        <v>0.55382508040437595</v>
      </c>
      <c r="Y79" s="7">
        <f t="shared" si="49"/>
        <v>0.22053910308240082</v>
      </c>
      <c r="Z79" s="7">
        <f t="shared" si="50"/>
        <v>0.88711105772635102</v>
      </c>
      <c r="AA79" s="8">
        <f t="shared" si="51"/>
        <v>959.86361468728842</v>
      </c>
      <c r="AB79">
        <f t="shared" si="52"/>
        <v>378.49188421769873</v>
      </c>
      <c r="AC79">
        <f t="shared" si="53"/>
        <v>-85.377028945575319</v>
      </c>
      <c r="AD79">
        <f t="shared" si="54"/>
        <v>69.981780538667223</v>
      </c>
      <c r="AE79">
        <f t="shared" si="55"/>
        <v>20.018219461332777</v>
      </c>
      <c r="AF79">
        <f t="shared" si="56"/>
        <v>4.3899043930329222E-2</v>
      </c>
      <c r="AG79">
        <f t="shared" si="57"/>
        <v>20.062118505263104</v>
      </c>
      <c r="AH79">
        <f t="shared" si="58"/>
        <v>77.183010662929064</v>
      </c>
    </row>
    <row r="80" spans="4:34" x14ac:dyDescent="0.25">
      <c r="D80" s="1">
        <f t="shared" si="31"/>
        <v>45090</v>
      </c>
      <c r="E80" s="7">
        <f t="shared" si="59"/>
        <v>0.32083333333333341</v>
      </c>
      <c r="F80" s="2">
        <f t="shared" si="32"/>
        <v>2460108.7374999998</v>
      </c>
      <c r="G80" s="3">
        <f t="shared" si="33"/>
        <v>0.23446235455167183</v>
      </c>
      <c r="I80">
        <f t="shared" si="34"/>
        <v>81.291736682280316</v>
      </c>
      <c r="J80">
        <f t="shared" si="35"/>
        <v>8797.9511941681558</v>
      </c>
      <c r="K80">
        <f t="shared" si="36"/>
        <v>1.6698770940973835E-2</v>
      </c>
      <c r="L80">
        <f t="shared" si="37"/>
        <v>0.70467816136649641</v>
      </c>
      <c r="M80">
        <f t="shared" si="38"/>
        <v>81.996414843646818</v>
      </c>
      <c r="N80">
        <f t="shared" si="39"/>
        <v>8798.655872329522</v>
      </c>
      <c r="O80">
        <f t="shared" si="40"/>
        <v>1.0155169321894422</v>
      </c>
      <c r="P80">
        <f t="shared" si="41"/>
        <v>81.988223181803107</v>
      </c>
      <c r="Q80">
        <f t="shared" si="42"/>
        <v>23.436242121057109</v>
      </c>
      <c r="R80">
        <f t="shared" si="43"/>
        <v>23.438423526607394</v>
      </c>
      <c r="S80">
        <f t="shared" si="30"/>
        <v>81.278336869484761</v>
      </c>
      <c r="T80">
        <f t="shared" si="44"/>
        <v>23.196195154125093</v>
      </c>
      <c r="U80">
        <f t="shared" si="45"/>
        <v>4.3031252944779823E-2</v>
      </c>
      <c r="V80">
        <f t="shared" si="46"/>
        <v>1.9364743553170818E-2</v>
      </c>
      <c r="W80">
        <f t="shared" si="47"/>
        <v>119.98331936273772</v>
      </c>
      <c r="X80" s="7">
        <f t="shared" si="48"/>
        <v>0.55382568281697697</v>
      </c>
      <c r="Y80" s="7">
        <f t="shared" si="49"/>
        <v>0.22053868458714998</v>
      </c>
      <c r="Z80" s="7">
        <f t="shared" si="50"/>
        <v>0.88711268104680396</v>
      </c>
      <c r="AA80" s="8">
        <f t="shared" si="51"/>
        <v>959.86655490190174</v>
      </c>
      <c r="AB80">
        <f t="shared" si="52"/>
        <v>384.4910167435533</v>
      </c>
      <c r="AC80">
        <f t="shared" si="53"/>
        <v>-83.877245814111674</v>
      </c>
      <c r="AD80">
        <f t="shared" si="54"/>
        <v>69.001318188212338</v>
      </c>
      <c r="AE80">
        <f t="shared" si="55"/>
        <v>20.998681811787662</v>
      </c>
      <c r="AF80">
        <f t="shared" si="56"/>
        <v>4.1705164280305705E-2</v>
      </c>
      <c r="AG80">
        <f t="shared" si="57"/>
        <v>21.040386976067968</v>
      </c>
      <c r="AH80">
        <f t="shared" si="58"/>
        <v>78.217655810372207</v>
      </c>
    </row>
    <row r="81" spans="4:34" x14ac:dyDescent="0.25">
      <c r="D81" s="1">
        <f t="shared" si="31"/>
        <v>45090</v>
      </c>
      <c r="E81" s="7">
        <f t="shared" si="59"/>
        <v>0.32500000000000007</v>
      </c>
      <c r="F81" s="2">
        <f t="shared" si="32"/>
        <v>2460108.7416666667</v>
      </c>
      <c r="G81" s="3">
        <f t="shared" si="33"/>
        <v>0.23446246862879391</v>
      </c>
      <c r="I81">
        <f t="shared" si="34"/>
        <v>81.295843546511605</v>
      </c>
      <c r="J81">
        <f t="shared" si="35"/>
        <v>8797.9553008362036</v>
      </c>
      <c r="K81">
        <f t="shared" si="36"/>
        <v>1.6698770936171597E-2</v>
      </c>
      <c r="L81">
        <f t="shared" si="37"/>
        <v>0.70455307264596123</v>
      </c>
      <c r="M81">
        <f t="shared" si="38"/>
        <v>82.00039661915757</v>
      </c>
      <c r="N81">
        <f t="shared" si="39"/>
        <v>8798.65985390885</v>
      </c>
      <c r="O81">
        <f t="shared" si="40"/>
        <v>1.0155173678351259</v>
      </c>
      <c r="P81">
        <f t="shared" si="41"/>
        <v>81.992204972998977</v>
      </c>
      <c r="Q81">
        <f t="shared" si="42"/>
        <v>23.436242119573635</v>
      </c>
      <c r="R81">
        <f t="shared" si="43"/>
        <v>23.438423530283355</v>
      </c>
      <c r="S81">
        <f t="shared" si="30"/>
        <v>81.282660972409644</v>
      </c>
      <c r="T81">
        <f t="shared" si="44"/>
        <v>23.196435259043668</v>
      </c>
      <c r="U81">
        <f t="shared" si="45"/>
        <v>4.3031252958661365E-2</v>
      </c>
      <c r="V81">
        <f t="shared" si="46"/>
        <v>1.8497222118150643E-2</v>
      </c>
      <c r="W81">
        <f t="shared" si="47"/>
        <v>119.98368671123815</v>
      </c>
      <c r="X81" s="7">
        <f t="shared" si="48"/>
        <v>0.55382628526241795</v>
      </c>
      <c r="Y81" s="7">
        <f t="shared" si="49"/>
        <v>0.22053826662008974</v>
      </c>
      <c r="Z81" s="7">
        <f t="shared" si="50"/>
        <v>0.88711430390474622</v>
      </c>
      <c r="AA81" s="8">
        <f t="shared" si="51"/>
        <v>959.8694936899052</v>
      </c>
      <c r="AB81">
        <f t="shared" si="52"/>
        <v>390.49014922211825</v>
      </c>
      <c r="AC81">
        <f t="shared" si="53"/>
        <v>-82.377462694470438</v>
      </c>
      <c r="AD81">
        <f t="shared" si="54"/>
        <v>68.017152479111076</v>
      </c>
      <c r="AE81">
        <f t="shared" si="55"/>
        <v>21.982847520888924</v>
      </c>
      <c r="AF81">
        <f t="shared" si="56"/>
        <v>3.9686244691264749E-2</v>
      </c>
      <c r="AG81">
        <f t="shared" si="57"/>
        <v>22.022533765580189</v>
      </c>
      <c r="AH81">
        <f t="shared" si="58"/>
        <v>79.255087281778287</v>
      </c>
    </row>
    <row r="82" spans="4:34" x14ac:dyDescent="0.25">
      <c r="D82" s="1">
        <f t="shared" si="31"/>
        <v>45090</v>
      </c>
      <c r="E82" s="7">
        <f t="shared" si="59"/>
        <v>0.32916666666666672</v>
      </c>
      <c r="F82" s="2">
        <f t="shared" si="32"/>
        <v>2460108.7458333331</v>
      </c>
      <c r="G82" s="3">
        <f t="shared" si="33"/>
        <v>0.23446258270590326</v>
      </c>
      <c r="I82">
        <f t="shared" si="34"/>
        <v>81.299950410284509</v>
      </c>
      <c r="J82">
        <f t="shared" si="35"/>
        <v>8797.9594075037894</v>
      </c>
      <c r="K82">
        <f t="shared" si="36"/>
        <v>1.6698770931369362E-2</v>
      </c>
      <c r="L82">
        <f t="shared" si="37"/>
        <v>0.70442798052341637</v>
      </c>
      <c r="M82">
        <f t="shared" si="38"/>
        <v>82.004378390807929</v>
      </c>
      <c r="N82">
        <f t="shared" si="39"/>
        <v>8798.6638354843126</v>
      </c>
      <c r="O82">
        <f t="shared" si="40"/>
        <v>1.0155178034032786</v>
      </c>
      <c r="P82">
        <f t="shared" si="41"/>
        <v>81.996186760334496</v>
      </c>
      <c r="Q82">
        <f t="shared" si="42"/>
        <v>23.436242118090156</v>
      </c>
      <c r="R82">
        <f t="shared" si="43"/>
        <v>23.438423533959281</v>
      </c>
      <c r="S82">
        <f t="shared" si="30"/>
        <v>81.286985086668878</v>
      </c>
      <c r="T82">
        <f t="shared" si="44"/>
        <v>23.196675245580369</v>
      </c>
      <c r="U82">
        <f t="shared" si="45"/>
        <v>4.3031252972542774E-2</v>
      </c>
      <c r="V82">
        <f t="shared" si="46"/>
        <v>1.7629653613281178E-2</v>
      </c>
      <c r="W82">
        <f t="shared" si="47"/>
        <v>119.98405388132396</v>
      </c>
      <c r="X82" s="7">
        <f t="shared" si="48"/>
        <v>0.55382688774054634</v>
      </c>
      <c r="Y82" s="7">
        <f t="shared" si="49"/>
        <v>0.22053784918131314</v>
      </c>
      <c r="Z82" s="7">
        <f t="shared" si="50"/>
        <v>0.88711592629977953</v>
      </c>
      <c r="AA82" s="8">
        <f t="shared" si="51"/>
        <v>959.87243105059167</v>
      </c>
      <c r="AB82">
        <f t="shared" si="52"/>
        <v>396.48928165361326</v>
      </c>
      <c r="AC82">
        <f t="shared" si="53"/>
        <v>-80.877679586596685</v>
      </c>
      <c r="AD82">
        <f t="shared" si="54"/>
        <v>67.029595347764641</v>
      </c>
      <c r="AE82">
        <f t="shared" si="55"/>
        <v>22.970404652235359</v>
      </c>
      <c r="AF82">
        <f t="shared" si="56"/>
        <v>3.7821919534204482E-2</v>
      </c>
      <c r="AG82">
        <f t="shared" si="57"/>
        <v>23.008226571769566</v>
      </c>
      <c r="AH82">
        <f t="shared" si="58"/>
        <v>80.295992045736057</v>
      </c>
    </row>
    <row r="83" spans="4:34" x14ac:dyDescent="0.25">
      <c r="D83" s="1">
        <f t="shared" si="31"/>
        <v>45090</v>
      </c>
      <c r="E83" s="7">
        <f t="shared" si="59"/>
        <v>0.33333333333333337</v>
      </c>
      <c r="F83" s="2">
        <f t="shared" si="32"/>
        <v>2460108.75</v>
      </c>
      <c r="G83" s="3">
        <f t="shared" si="33"/>
        <v>0.23446269678302534</v>
      </c>
      <c r="I83">
        <f t="shared" si="34"/>
        <v>81.304057274515799</v>
      </c>
      <c r="J83">
        <f t="shared" si="35"/>
        <v>8797.9635141718372</v>
      </c>
      <c r="K83">
        <f t="shared" si="36"/>
        <v>1.6698770926567123E-2</v>
      </c>
      <c r="L83">
        <f t="shared" si="37"/>
        <v>0.70430288497124904</v>
      </c>
      <c r="M83">
        <f t="shared" si="38"/>
        <v>82.008360159487054</v>
      </c>
      <c r="N83">
        <f t="shared" si="39"/>
        <v>8798.6678170568084</v>
      </c>
      <c r="O83">
        <f t="shared" si="40"/>
        <v>1.0155182388939965</v>
      </c>
      <c r="P83">
        <f t="shared" si="41"/>
        <v>82.000168544698809</v>
      </c>
      <c r="Q83">
        <f t="shared" si="42"/>
        <v>23.436242116606678</v>
      </c>
      <c r="R83">
        <f t="shared" si="43"/>
        <v>23.438423537635174</v>
      </c>
      <c r="S83">
        <f t="shared" si="30"/>
        <v>81.2913092132206</v>
      </c>
      <c r="T83">
        <f t="shared" si="44"/>
        <v>23.196915113787309</v>
      </c>
      <c r="U83">
        <f t="shared" si="45"/>
        <v>4.3031252986424053E-2</v>
      </c>
      <c r="V83">
        <f t="shared" si="46"/>
        <v>1.6762037873177461E-2</v>
      </c>
      <c r="W83">
        <f t="shared" si="47"/>
        <v>119.98442087307097</v>
      </c>
      <c r="X83" s="7">
        <f t="shared" si="48"/>
        <v>0.55382749025147704</v>
      </c>
      <c r="Y83" s="7">
        <f t="shared" si="49"/>
        <v>0.22053743227072431</v>
      </c>
      <c r="Z83" s="7">
        <f t="shared" si="50"/>
        <v>0.88711754823222977</v>
      </c>
      <c r="AA83" s="8">
        <f t="shared" si="51"/>
        <v>959.87536698456779</v>
      </c>
      <c r="AB83">
        <f t="shared" si="52"/>
        <v>402.48841403787321</v>
      </c>
      <c r="AC83">
        <f t="shared" si="53"/>
        <v>-79.377896490531697</v>
      </c>
      <c r="AD83">
        <f t="shared" si="54"/>
        <v>66.03896081762322</v>
      </c>
      <c r="AE83">
        <f t="shared" si="55"/>
        <v>23.96103918237678</v>
      </c>
      <c r="AF83">
        <f t="shared" si="56"/>
        <v>3.6094824241586242E-2</v>
      </c>
      <c r="AG83">
        <f t="shared" si="57"/>
        <v>23.997134006618367</v>
      </c>
      <c r="AH83">
        <f t="shared" si="58"/>
        <v>81.341083058880145</v>
      </c>
    </row>
    <row r="84" spans="4:34" x14ac:dyDescent="0.25">
      <c r="D84" s="1">
        <f t="shared" si="31"/>
        <v>45090</v>
      </c>
      <c r="E84" s="7">
        <f t="shared" si="59"/>
        <v>0.33750000000000002</v>
      </c>
      <c r="F84" s="2">
        <f t="shared" si="32"/>
        <v>2460108.7541666664</v>
      </c>
      <c r="G84" s="3">
        <f t="shared" si="33"/>
        <v>0.23446281086013465</v>
      </c>
      <c r="I84">
        <f t="shared" si="34"/>
        <v>81.308164138286884</v>
      </c>
      <c r="J84">
        <f t="shared" si="35"/>
        <v>8797.9676208394249</v>
      </c>
      <c r="K84">
        <f t="shared" si="36"/>
        <v>1.6698770921764885E-2</v>
      </c>
      <c r="L84">
        <f t="shared" si="37"/>
        <v>0.70417778601814807</v>
      </c>
      <c r="M84">
        <f t="shared" si="38"/>
        <v>82.012341924305034</v>
      </c>
      <c r="N84">
        <f t="shared" si="39"/>
        <v>8798.6717986254425</v>
      </c>
      <c r="O84">
        <f t="shared" si="40"/>
        <v>1.0155186743071798</v>
      </c>
      <c r="P84">
        <f t="shared" si="41"/>
        <v>82.004150325202019</v>
      </c>
      <c r="Q84">
        <f t="shared" si="42"/>
        <v>23.436242115123203</v>
      </c>
      <c r="R84">
        <f t="shared" si="43"/>
        <v>23.438423541311035</v>
      </c>
      <c r="S84">
        <f t="shared" si="30"/>
        <v>81.29563335109097</v>
      </c>
      <c r="T84">
        <f t="shared" si="44"/>
        <v>23.197154863609377</v>
      </c>
      <c r="U84">
        <f t="shared" si="45"/>
        <v>4.3031253000305213E-2</v>
      </c>
      <c r="V84">
        <f t="shared" si="46"/>
        <v>1.5894375118472557E-2</v>
      </c>
      <c r="W84">
        <f t="shared" si="47"/>
        <v>119.98478768639094</v>
      </c>
      <c r="X84" s="7">
        <f t="shared" si="48"/>
        <v>0.55382809279505663</v>
      </c>
      <c r="Y84" s="7">
        <f t="shared" si="49"/>
        <v>0.22053701588841512</v>
      </c>
      <c r="Z84" s="7">
        <f t="shared" si="50"/>
        <v>0.88711916970169813</v>
      </c>
      <c r="AA84" s="8">
        <f t="shared" si="51"/>
        <v>959.87830149112756</v>
      </c>
      <c r="AB84">
        <f t="shared" si="52"/>
        <v>408.48754637511854</v>
      </c>
      <c r="AC84">
        <f t="shared" si="53"/>
        <v>-77.878113406220365</v>
      </c>
      <c r="AD84">
        <f t="shared" si="54"/>
        <v>65.045565738104656</v>
      </c>
      <c r="AE84">
        <f t="shared" si="55"/>
        <v>24.954434261895344</v>
      </c>
      <c r="AF84">
        <f t="shared" si="56"/>
        <v>3.4490069637179127E-2</v>
      </c>
      <c r="AG84">
        <f t="shared" si="57"/>
        <v>24.988924331532523</v>
      </c>
      <c r="AH84">
        <f t="shared" si="58"/>
        <v>82.391101197405533</v>
      </c>
    </row>
    <row r="85" spans="4:34" x14ac:dyDescent="0.25">
      <c r="D85" s="1">
        <f t="shared" si="31"/>
        <v>45090</v>
      </c>
      <c r="E85" s="7">
        <f t="shared" si="59"/>
        <v>0.34166666666666667</v>
      </c>
      <c r="F85" s="2">
        <f t="shared" si="32"/>
        <v>2460108.7583333333</v>
      </c>
      <c r="G85" s="3">
        <f t="shared" si="33"/>
        <v>0.23446292493725673</v>
      </c>
      <c r="I85">
        <f t="shared" si="34"/>
        <v>81.312271002518173</v>
      </c>
      <c r="J85">
        <f t="shared" si="35"/>
        <v>8797.9717275074709</v>
      </c>
      <c r="K85">
        <f t="shared" si="36"/>
        <v>1.669877091696265E-2</v>
      </c>
      <c r="L85">
        <f t="shared" si="37"/>
        <v>0.70405268363679674</v>
      </c>
      <c r="M85">
        <f t="shared" si="38"/>
        <v>82.016323686154976</v>
      </c>
      <c r="N85">
        <f t="shared" si="39"/>
        <v>8798.6757801911081</v>
      </c>
      <c r="O85">
        <f t="shared" si="40"/>
        <v>1.0155191096429237</v>
      </c>
      <c r="P85">
        <f t="shared" si="41"/>
        <v>82.008132102737221</v>
      </c>
      <c r="Q85">
        <f t="shared" si="42"/>
        <v>23.436242113639725</v>
      </c>
      <c r="R85">
        <f t="shared" si="43"/>
        <v>23.438423544986865</v>
      </c>
      <c r="S85">
        <f t="shared" si="30"/>
        <v>81.299957501242432</v>
      </c>
      <c r="T85">
        <f t="shared" si="44"/>
        <v>23.197394495098891</v>
      </c>
      <c r="U85">
        <f t="shared" si="45"/>
        <v>4.3031253014186255E-2</v>
      </c>
      <c r="V85">
        <f t="shared" si="46"/>
        <v>1.5026665181221425E-2</v>
      </c>
      <c r="W85">
        <f t="shared" si="47"/>
        <v>119.98515432135996</v>
      </c>
      <c r="X85" s="7">
        <f t="shared" si="48"/>
        <v>0.55382869537140189</v>
      </c>
      <c r="Y85" s="7">
        <f t="shared" si="49"/>
        <v>0.22053660003429087</v>
      </c>
      <c r="Z85" s="7">
        <f t="shared" si="50"/>
        <v>0.88712079070851291</v>
      </c>
      <c r="AA85" s="8">
        <f t="shared" si="51"/>
        <v>959.88123457087966</v>
      </c>
      <c r="AB85">
        <f t="shared" si="52"/>
        <v>414.48667866518122</v>
      </c>
      <c r="AC85">
        <f t="shared" si="53"/>
        <v>-76.378330333704696</v>
      </c>
      <c r="AD85">
        <f t="shared" si="54"/>
        <v>64.049730573286539</v>
      </c>
      <c r="AE85">
        <f t="shared" si="55"/>
        <v>25.950269426713461</v>
      </c>
      <c r="AF85">
        <f t="shared" si="56"/>
        <v>3.2994821974051361E-2</v>
      </c>
      <c r="AG85">
        <f t="shared" si="57"/>
        <v>25.983264248687512</v>
      </c>
      <c r="AH85">
        <f t="shared" si="58"/>
        <v>83.446817353097515</v>
      </c>
    </row>
    <row r="86" spans="4:34" x14ac:dyDescent="0.25">
      <c r="D86" s="1">
        <f t="shared" si="31"/>
        <v>45090</v>
      </c>
      <c r="E86" s="7">
        <f t="shared" si="59"/>
        <v>0.34583333333333333</v>
      </c>
      <c r="F86" s="2">
        <f t="shared" si="32"/>
        <v>2460108.7624999997</v>
      </c>
      <c r="G86" s="3">
        <f t="shared" si="33"/>
        <v>0.23446303901436608</v>
      </c>
      <c r="I86">
        <f t="shared" si="34"/>
        <v>81.316377866289258</v>
      </c>
      <c r="J86">
        <f t="shared" si="35"/>
        <v>8797.9758341750585</v>
      </c>
      <c r="K86">
        <f t="shared" si="36"/>
        <v>1.6698770912160411E-2</v>
      </c>
      <c r="L86">
        <f t="shared" si="37"/>
        <v>0.70392757785568694</v>
      </c>
      <c r="M86">
        <f t="shared" si="38"/>
        <v>82.020305444144938</v>
      </c>
      <c r="N86">
        <f t="shared" si="39"/>
        <v>8798.6797617529137</v>
      </c>
      <c r="O86">
        <f t="shared" si="40"/>
        <v>1.0155195449011289</v>
      </c>
      <c r="P86">
        <f t="shared" si="41"/>
        <v>82.012113876412485</v>
      </c>
      <c r="Q86">
        <f t="shared" si="42"/>
        <v>23.436242112156247</v>
      </c>
      <c r="R86">
        <f t="shared" si="43"/>
        <v>23.438423548662662</v>
      </c>
      <c r="S86">
        <f t="shared" si="30"/>
        <v>81.304281662698884</v>
      </c>
      <c r="T86">
        <f t="shared" si="44"/>
        <v>23.197634008200662</v>
      </c>
      <c r="U86">
        <f t="shared" si="45"/>
        <v>4.3031253028067186E-2</v>
      </c>
      <c r="V86">
        <f t="shared" si="46"/>
        <v>1.4158908283556954E-2</v>
      </c>
      <c r="W86">
        <f t="shared" si="47"/>
        <v>119.98552077788969</v>
      </c>
      <c r="X86" s="7">
        <f t="shared" si="48"/>
        <v>0.55382929798035874</v>
      </c>
      <c r="Y86" s="7">
        <f t="shared" si="49"/>
        <v>0.22053618470844294</v>
      </c>
      <c r="Z86" s="7">
        <f t="shared" si="50"/>
        <v>0.88712241125227453</v>
      </c>
      <c r="AA86" s="8">
        <f t="shared" si="51"/>
        <v>959.88416622311752</v>
      </c>
      <c r="AB86">
        <f t="shared" si="52"/>
        <v>420.4858109082835</v>
      </c>
      <c r="AC86">
        <f t="shared" si="53"/>
        <v>-74.878547272929126</v>
      </c>
      <c r="AD86">
        <f t="shared" si="54"/>
        <v>63.051780245161062</v>
      </c>
      <c r="AE86">
        <f t="shared" si="55"/>
        <v>26.948219754838938</v>
      </c>
      <c r="AF86">
        <f t="shared" si="56"/>
        <v>3.1597964965762095E-2</v>
      </c>
      <c r="AG86">
        <f t="shared" si="57"/>
        <v>26.9798177198047</v>
      </c>
      <c r="AH86">
        <f t="shared" si="58"/>
        <v>84.509034704546821</v>
      </c>
    </row>
    <row r="87" spans="4:34" x14ac:dyDescent="0.25">
      <c r="D87" s="1">
        <f t="shared" si="31"/>
        <v>45090</v>
      </c>
      <c r="E87" s="7">
        <f t="shared" si="59"/>
        <v>0.35</v>
      </c>
      <c r="F87" s="2">
        <f t="shared" si="32"/>
        <v>2460108.7666666666</v>
      </c>
      <c r="G87" s="3">
        <f t="shared" si="33"/>
        <v>0.23446315309148816</v>
      </c>
      <c r="I87">
        <f t="shared" si="34"/>
        <v>81.320484730522367</v>
      </c>
      <c r="J87">
        <f t="shared" si="35"/>
        <v>8797.9799408431045</v>
      </c>
      <c r="K87">
        <f t="shared" si="36"/>
        <v>1.6698770907358173E-2</v>
      </c>
      <c r="L87">
        <f t="shared" si="37"/>
        <v>0.70380246864755003</v>
      </c>
      <c r="M87">
        <f t="shared" si="38"/>
        <v>82.024287199169919</v>
      </c>
      <c r="N87">
        <f t="shared" si="39"/>
        <v>8798.6837433117526</v>
      </c>
      <c r="O87">
        <f t="shared" si="40"/>
        <v>1.015519980081891</v>
      </c>
      <c r="P87">
        <f t="shared" si="41"/>
        <v>82.01609564712281</v>
      </c>
      <c r="Q87">
        <f t="shared" si="42"/>
        <v>23.436242110672769</v>
      </c>
      <c r="R87">
        <f t="shared" si="43"/>
        <v>23.438423552338424</v>
      </c>
      <c r="S87">
        <f t="shared" si="30"/>
        <v>81.308605836424846</v>
      </c>
      <c r="T87">
        <f t="shared" si="44"/>
        <v>23.197873402967041</v>
      </c>
      <c r="U87">
        <f t="shared" si="45"/>
        <v>4.3031253041947964E-2</v>
      </c>
      <c r="V87">
        <f t="shared" si="46"/>
        <v>1.3291104256679852E-2</v>
      </c>
      <c r="W87">
        <f t="shared" si="47"/>
        <v>119.9858870560563</v>
      </c>
      <c r="X87" s="7">
        <f t="shared" si="48"/>
        <v>0.55382990062204396</v>
      </c>
      <c r="Y87" s="7">
        <f t="shared" si="49"/>
        <v>0.22053576991077645</v>
      </c>
      <c r="Z87" s="7">
        <f t="shared" si="50"/>
        <v>0.88712403133331152</v>
      </c>
      <c r="AA87" s="8">
        <f t="shared" si="51"/>
        <v>959.88709644845039</v>
      </c>
      <c r="AB87">
        <f t="shared" si="52"/>
        <v>426.48494310425656</v>
      </c>
      <c r="AC87">
        <f t="shared" si="53"/>
        <v>-73.37876422393586</v>
      </c>
      <c r="AD87">
        <f t="shared" si="54"/>
        <v>62.052045036637523</v>
      </c>
      <c r="AE87">
        <f t="shared" si="55"/>
        <v>27.947954963362477</v>
      </c>
      <c r="AF87">
        <f t="shared" si="56"/>
        <v>3.0289825919816896E-2</v>
      </c>
      <c r="AG87">
        <f t="shared" si="57"/>
        <v>27.978244789282293</v>
      </c>
      <c r="AH87">
        <f t="shared" si="58"/>
        <v>85.578591172286565</v>
      </c>
    </row>
    <row r="88" spans="4:34" x14ac:dyDescent="0.25">
      <c r="D88" s="1">
        <f t="shared" si="31"/>
        <v>45090</v>
      </c>
      <c r="E88" s="7">
        <f t="shared" si="59"/>
        <v>0.35416666666666663</v>
      </c>
      <c r="F88" s="2">
        <f t="shared" si="32"/>
        <v>2460108.770833333</v>
      </c>
      <c r="G88" s="3">
        <f t="shared" si="33"/>
        <v>0.23446326716859747</v>
      </c>
      <c r="I88">
        <f t="shared" si="34"/>
        <v>81.324591594293452</v>
      </c>
      <c r="J88">
        <f t="shared" si="35"/>
        <v>8797.9840475106921</v>
      </c>
      <c r="K88">
        <f t="shared" si="36"/>
        <v>1.6698770902555938E-2</v>
      </c>
      <c r="L88">
        <f t="shared" si="37"/>
        <v>0.70367735604087955</v>
      </c>
      <c r="M88">
        <f t="shared" si="38"/>
        <v>82.028268950334336</v>
      </c>
      <c r="N88">
        <f t="shared" si="39"/>
        <v>8798.6877248667333</v>
      </c>
      <c r="O88">
        <f t="shared" si="40"/>
        <v>1.0155204151851103</v>
      </c>
      <c r="P88">
        <f t="shared" si="41"/>
        <v>82.020077413972601</v>
      </c>
      <c r="Q88">
        <f t="shared" si="42"/>
        <v>23.436242109189294</v>
      </c>
      <c r="R88">
        <f t="shared" si="43"/>
        <v>23.438423556014158</v>
      </c>
      <c r="S88">
        <f t="shared" si="30"/>
        <v>81.31293002144028</v>
      </c>
      <c r="T88">
        <f t="shared" si="44"/>
        <v>23.198112679342724</v>
      </c>
      <c r="U88">
        <f t="shared" si="45"/>
        <v>4.3031253055828639E-2</v>
      </c>
      <c r="V88">
        <f t="shared" si="46"/>
        <v>1.2423253323998747E-2</v>
      </c>
      <c r="W88">
        <f t="shared" si="47"/>
        <v>119.98625315577124</v>
      </c>
      <c r="X88" s="7">
        <f t="shared" si="48"/>
        <v>0.55383050329630279</v>
      </c>
      <c r="Y88" s="7">
        <f t="shared" si="49"/>
        <v>0.22053535564138271</v>
      </c>
      <c r="Z88" s="7">
        <f t="shared" si="50"/>
        <v>0.88712565095122287</v>
      </c>
      <c r="AA88" s="8">
        <f t="shared" si="51"/>
        <v>959.8900252461699</v>
      </c>
      <c r="AB88">
        <f t="shared" si="52"/>
        <v>432.48407525332391</v>
      </c>
      <c r="AC88">
        <f t="shared" si="53"/>
        <v>-71.878981186669023</v>
      </c>
      <c r="AD88">
        <f t="shared" si="54"/>
        <v>61.050861560242204</v>
      </c>
      <c r="AE88">
        <f t="shared" si="55"/>
        <v>28.949138439757796</v>
      </c>
      <c r="AF88">
        <f t="shared" si="56"/>
        <v>2.9061952365689269E-2</v>
      </c>
      <c r="AG88">
        <f t="shared" si="57"/>
        <v>28.978200392123487</v>
      </c>
      <c r="AH88">
        <f t="shared" si="58"/>
        <v>86.656362069457941</v>
      </c>
    </row>
    <row r="89" spans="4:34" x14ac:dyDescent="0.25">
      <c r="D89" s="1">
        <f t="shared" si="31"/>
        <v>45090</v>
      </c>
      <c r="E89" s="7">
        <f t="shared" si="59"/>
        <v>0.35833333333333328</v>
      </c>
      <c r="F89" s="2">
        <f t="shared" si="32"/>
        <v>2460108.7749999999</v>
      </c>
      <c r="G89" s="3">
        <f t="shared" si="33"/>
        <v>0.23446338124571955</v>
      </c>
      <c r="I89">
        <f t="shared" si="34"/>
        <v>81.328698458524741</v>
      </c>
      <c r="J89">
        <f t="shared" si="35"/>
        <v>8797.9881541787381</v>
      </c>
      <c r="K89">
        <f t="shared" si="36"/>
        <v>1.6698770897753699E-2</v>
      </c>
      <c r="L89">
        <f t="shared" si="37"/>
        <v>0.70355224000840533</v>
      </c>
      <c r="M89">
        <f t="shared" si="38"/>
        <v>82.032250698533147</v>
      </c>
      <c r="N89">
        <f t="shared" si="39"/>
        <v>8798.6917064187473</v>
      </c>
      <c r="O89">
        <f t="shared" si="40"/>
        <v>1.0155208502108821</v>
      </c>
      <c r="P89">
        <f t="shared" si="41"/>
        <v>82.024059177856827</v>
      </c>
      <c r="Q89">
        <f t="shared" si="42"/>
        <v>23.436242107705816</v>
      </c>
      <c r="R89">
        <f t="shared" si="43"/>
        <v>23.438423559689859</v>
      </c>
      <c r="S89">
        <f t="shared" si="30"/>
        <v>81.317254218709664</v>
      </c>
      <c r="T89">
        <f t="shared" si="44"/>
        <v>23.198351837379995</v>
      </c>
      <c r="U89">
        <f t="shared" si="45"/>
        <v>4.3031253069709202E-2</v>
      </c>
      <c r="V89">
        <f t="shared" si="46"/>
        <v>1.1555355316697598E-2</v>
      </c>
      <c r="W89">
        <f t="shared" si="47"/>
        <v>119.98661907711055</v>
      </c>
      <c r="X89" s="7">
        <f t="shared" si="48"/>
        <v>0.55383110600325236</v>
      </c>
      <c r="Y89" s="7">
        <f t="shared" si="49"/>
        <v>0.22053494190016754</v>
      </c>
      <c r="Z89" s="7">
        <f t="shared" si="50"/>
        <v>0.88712727010633718</v>
      </c>
      <c r="AA89" s="8">
        <f t="shared" si="51"/>
        <v>959.89295261688437</v>
      </c>
      <c r="AB89">
        <f t="shared" si="52"/>
        <v>438.48320735531649</v>
      </c>
      <c r="AC89">
        <f t="shared" si="53"/>
        <v>-70.379198161170876</v>
      </c>
      <c r="AD89">
        <f t="shared" si="54"/>
        <v>60.048573798971788</v>
      </c>
      <c r="AE89">
        <f t="shared" si="55"/>
        <v>29.951426201028212</v>
      </c>
      <c r="AF89">
        <f t="shared" si="56"/>
        <v>2.7906928745269954E-2</v>
      </c>
      <c r="AG89">
        <f t="shared" si="57"/>
        <v>29.979333129773483</v>
      </c>
      <c r="AH89">
        <f t="shared" si="58"/>
        <v>87.743262957376999</v>
      </c>
    </row>
    <row r="90" spans="4:34" x14ac:dyDescent="0.25">
      <c r="D90" s="1">
        <f t="shared" si="31"/>
        <v>45090</v>
      </c>
      <c r="E90" s="7">
        <f t="shared" si="59"/>
        <v>0.36249999999999993</v>
      </c>
      <c r="F90" s="2">
        <f t="shared" si="32"/>
        <v>2460108.7791666663</v>
      </c>
      <c r="G90" s="3">
        <f t="shared" si="33"/>
        <v>0.2344634953228289</v>
      </c>
      <c r="I90">
        <f t="shared" si="34"/>
        <v>81.332805322295826</v>
      </c>
      <c r="J90">
        <f t="shared" si="35"/>
        <v>8797.9922608463257</v>
      </c>
      <c r="K90">
        <f t="shared" si="36"/>
        <v>1.6698770892951461E-2</v>
      </c>
      <c r="L90">
        <f t="shared" si="37"/>
        <v>0.70342712057862233</v>
      </c>
      <c r="M90">
        <f t="shared" si="38"/>
        <v>82.03623244287445</v>
      </c>
      <c r="N90">
        <f t="shared" si="39"/>
        <v>8798.6956879669051</v>
      </c>
      <c r="O90">
        <f t="shared" si="40"/>
        <v>1.0155212851591071</v>
      </c>
      <c r="P90">
        <f t="shared" si="41"/>
        <v>82.028040937883574</v>
      </c>
      <c r="Q90">
        <f t="shared" si="42"/>
        <v>23.436242106222338</v>
      </c>
      <c r="R90">
        <f t="shared" si="43"/>
        <v>23.438423563365525</v>
      </c>
      <c r="S90">
        <f t="shared" si="30"/>
        <v>81.32157842725691</v>
      </c>
      <c r="T90">
        <f t="shared" si="44"/>
        <v>23.198590877023801</v>
      </c>
      <c r="U90">
        <f t="shared" si="45"/>
        <v>4.3031253083589627E-2</v>
      </c>
      <c r="V90">
        <f t="shared" si="46"/>
        <v>1.0687410456955451E-2</v>
      </c>
      <c r="W90">
        <f t="shared" si="47"/>
        <v>119.98698481998613</v>
      </c>
      <c r="X90" s="7">
        <f t="shared" si="48"/>
        <v>0.55383170874273824</v>
      </c>
      <c r="Y90" s="7">
        <f t="shared" si="49"/>
        <v>0.22053452868722118</v>
      </c>
      <c r="Z90" s="7">
        <f t="shared" si="50"/>
        <v>0.88712888879825536</v>
      </c>
      <c r="AA90" s="8">
        <f t="shared" si="51"/>
        <v>959.89587855988907</v>
      </c>
      <c r="AB90">
        <f t="shared" si="52"/>
        <v>444.4823394104568</v>
      </c>
      <c r="AC90">
        <f t="shared" si="53"/>
        <v>-68.879415147385799</v>
      </c>
      <c r="AD90">
        <f t="shared" si="54"/>
        <v>59.045534226607643</v>
      </c>
      <c r="AE90">
        <f t="shared" si="55"/>
        <v>30.954465773392357</v>
      </c>
      <c r="AF90">
        <f t="shared" si="56"/>
        <v>2.6818225107750785E-2</v>
      </c>
      <c r="AG90">
        <f t="shared" si="57"/>
        <v>30.981283998500107</v>
      </c>
      <c r="AH90">
        <f t="shared" si="58"/>
        <v>88.840252717951046</v>
      </c>
    </row>
    <row r="91" spans="4:34" x14ac:dyDescent="0.25">
      <c r="D91" s="1">
        <f t="shared" si="31"/>
        <v>45090</v>
      </c>
      <c r="E91" s="7">
        <f t="shared" si="59"/>
        <v>0.36666666666666659</v>
      </c>
      <c r="F91" s="2">
        <f t="shared" si="32"/>
        <v>2460108.7833333332</v>
      </c>
      <c r="G91" s="3">
        <f t="shared" si="33"/>
        <v>0.23446360939995098</v>
      </c>
      <c r="I91">
        <f t="shared" si="34"/>
        <v>81.336912186527115</v>
      </c>
      <c r="J91">
        <f t="shared" si="35"/>
        <v>8797.9963675143736</v>
      </c>
      <c r="K91">
        <f t="shared" si="36"/>
        <v>1.6698770888149226E-2</v>
      </c>
      <c r="L91">
        <f t="shared" si="37"/>
        <v>0.70330199772420954</v>
      </c>
      <c r="M91">
        <f t="shared" si="38"/>
        <v>82.040214184251326</v>
      </c>
      <c r="N91">
        <f t="shared" si="39"/>
        <v>8798.6996695120979</v>
      </c>
      <c r="O91">
        <f t="shared" si="40"/>
        <v>1.0155217200298807</v>
      </c>
      <c r="P91">
        <f t="shared" si="41"/>
        <v>82.032022694945951</v>
      </c>
      <c r="Q91">
        <f t="shared" si="42"/>
        <v>23.436242104738863</v>
      </c>
      <c r="R91">
        <f t="shared" si="43"/>
        <v>23.438423567041163</v>
      </c>
      <c r="S91">
        <f t="shared" si="30"/>
        <v>81.32590264804449</v>
      </c>
      <c r="T91">
        <f t="shared" si="44"/>
        <v>23.198829798326287</v>
      </c>
      <c r="U91">
        <f t="shared" si="45"/>
        <v>4.3031253097469933E-2</v>
      </c>
      <c r="V91">
        <f t="shared" si="46"/>
        <v>9.8194185767747685E-3</v>
      </c>
      <c r="W91">
        <f t="shared" si="47"/>
        <v>119.98735038447381</v>
      </c>
      <c r="X91" s="7">
        <f t="shared" si="48"/>
        <v>0.55383231151487733</v>
      </c>
      <c r="Y91" s="7">
        <f t="shared" si="49"/>
        <v>0.22053411600245004</v>
      </c>
      <c r="Z91" s="7">
        <f t="shared" si="50"/>
        <v>0.88713050702730456</v>
      </c>
      <c r="AA91" s="8">
        <f t="shared" si="51"/>
        <v>959.89880307579051</v>
      </c>
      <c r="AB91">
        <f t="shared" si="52"/>
        <v>450.48147141857658</v>
      </c>
      <c r="AC91">
        <f t="shared" si="53"/>
        <v>-67.379632145355856</v>
      </c>
      <c r="AD91">
        <f t="shared" si="54"/>
        <v>58.042105015420148</v>
      </c>
      <c r="AE91">
        <f t="shared" si="55"/>
        <v>31.957894984579852</v>
      </c>
      <c r="AF91">
        <f t="shared" si="56"/>
        <v>2.5790071539343488E-2</v>
      </c>
      <c r="AG91">
        <f t="shared" si="57"/>
        <v>31.983685056119196</v>
      </c>
      <c r="AH91">
        <f t="shared" si="58"/>
        <v>89.948336852139562</v>
      </c>
    </row>
    <row r="92" spans="4:34" x14ac:dyDescent="0.25">
      <c r="D92" s="1">
        <f t="shared" si="31"/>
        <v>45090</v>
      </c>
      <c r="E92" s="7">
        <f t="shared" si="59"/>
        <v>0.37083333333333324</v>
      </c>
      <c r="F92" s="2">
        <f t="shared" si="32"/>
        <v>2460108.7874999996</v>
      </c>
      <c r="G92" s="3">
        <f t="shared" si="33"/>
        <v>0.23446372347706029</v>
      </c>
      <c r="I92">
        <f t="shared" si="34"/>
        <v>81.341019050300019</v>
      </c>
      <c r="J92">
        <f t="shared" si="35"/>
        <v>8798.0004741819594</v>
      </c>
      <c r="K92">
        <f t="shared" si="36"/>
        <v>1.6698770883346988E-2</v>
      </c>
      <c r="L92">
        <f t="shared" si="37"/>
        <v>0.7031768714738118</v>
      </c>
      <c r="M92">
        <f t="shared" si="38"/>
        <v>82.044195921773834</v>
      </c>
      <c r="N92">
        <f t="shared" si="39"/>
        <v>8798.7036510534326</v>
      </c>
      <c r="O92">
        <f t="shared" si="40"/>
        <v>1.0155221548231033</v>
      </c>
      <c r="P92">
        <f t="shared" si="41"/>
        <v>82.036004448153975</v>
      </c>
      <c r="Q92">
        <f t="shared" si="42"/>
        <v>23.436242103255385</v>
      </c>
      <c r="R92">
        <f t="shared" si="43"/>
        <v>23.438423570716765</v>
      </c>
      <c r="S92">
        <f t="shared" si="30"/>
        <v>81.330226880098436</v>
      </c>
      <c r="T92">
        <f t="shared" si="44"/>
        <v>23.199068601232561</v>
      </c>
      <c r="U92">
        <f t="shared" si="45"/>
        <v>4.3031253111350129E-2</v>
      </c>
      <c r="V92">
        <f t="shared" si="46"/>
        <v>8.9513798971018396E-3</v>
      </c>
      <c r="W92">
        <f t="shared" si="47"/>
        <v>119.98771577048569</v>
      </c>
      <c r="X92" s="7">
        <f t="shared" si="48"/>
        <v>0.55383291431951598</v>
      </c>
      <c r="Y92" s="7">
        <f t="shared" si="49"/>
        <v>0.22053370384594462</v>
      </c>
      <c r="Z92" s="7">
        <f t="shared" si="50"/>
        <v>0.88713212479308734</v>
      </c>
      <c r="AA92" s="8">
        <f t="shared" si="51"/>
        <v>959.90172616388554</v>
      </c>
      <c r="AB92">
        <f t="shared" si="52"/>
        <v>456.48060337989693</v>
      </c>
      <c r="AC92">
        <f t="shared" si="53"/>
        <v>-65.879849155025767</v>
      </c>
      <c r="AD92">
        <f t="shared" si="54"/>
        <v>57.038659340142537</v>
      </c>
      <c r="AE92">
        <f t="shared" si="55"/>
        <v>32.961340659857463</v>
      </c>
      <c r="AF92">
        <f t="shared" si="56"/>
        <v>2.4817353416209602E-2</v>
      </c>
      <c r="AG92">
        <f t="shared" si="57"/>
        <v>32.986158013273673</v>
      </c>
      <c r="AH92">
        <f t="shared" si="58"/>
        <v>91.068571015638497</v>
      </c>
    </row>
    <row r="93" spans="4:34" x14ac:dyDescent="0.25">
      <c r="D93" s="1">
        <f t="shared" si="31"/>
        <v>45090</v>
      </c>
      <c r="E93" s="7">
        <f t="shared" si="59"/>
        <v>0.37499999999999989</v>
      </c>
      <c r="F93" s="2">
        <f t="shared" si="32"/>
        <v>2460108.7916666665</v>
      </c>
      <c r="G93" s="3">
        <f t="shared" si="33"/>
        <v>0.23446383755418237</v>
      </c>
      <c r="I93">
        <f t="shared" si="34"/>
        <v>81.345125914531309</v>
      </c>
      <c r="J93">
        <f t="shared" si="35"/>
        <v>8798.0045808500072</v>
      </c>
      <c r="K93">
        <f t="shared" si="36"/>
        <v>1.6698770878544749E-2</v>
      </c>
      <c r="L93">
        <f t="shared" si="37"/>
        <v>0.70305174179995844</v>
      </c>
      <c r="M93">
        <f t="shared" si="38"/>
        <v>82.048177656331262</v>
      </c>
      <c r="N93">
        <f t="shared" si="39"/>
        <v>8798.7076325918079</v>
      </c>
      <c r="O93">
        <f t="shared" si="40"/>
        <v>1.0155225895388709</v>
      </c>
      <c r="P93">
        <f t="shared" si="41"/>
        <v>82.039986198396974</v>
      </c>
      <c r="Q93">
        <f t="shared" si="42"/>
        <v>23.436242101771906</v>
      </c>
      <c r="R93">
        <f t="shared" si="43"/>
        <v>23.438423574392335</v>
      </c>
      <c r="S93">
        <f t="shared" si="30"/>
        <v>81.334551124377143</v>
      </c>
      <c r="T93">
        <f t="shared" si="44"/>
        <v>23.199307285794475</v>
      </c>
      <c r="U93">
        <f t="shared" si="45"/>
        <v>4.3031253125230193E-2</v>
      </c>
      <c r="V93">
        <f t="shared" si="46"/>
        <v>8.0832942518124125E-3</v>
      </c>
      <c r="W93">
        <f t="shared" si="47"/>
        <v>119.98808097809722</v>
      </c>
      <c r="X93" s="7">
        <f t="shared" si="48"/>
        <v>0.55383351715676965</v>
      </c>
      <c r="Y93" s="7">
        <f t="shared" si="49"/>
        <v>0.2205332922176107</v>
      </c>
      <c r="Z93" s="7">
        <f t="shared" si="50"/>
        <v>0.88713374209592866</v>
      </c>
      <c r="AA93" s="8">
        <f t="shared" si="51"/>
        <v>959.90464782477773</v>
      </c>
      <c r="AB93">
        <f t="shared" si="52"/>
        <v>462.47973529425167</v>
      </c>
      <c r="AC93">
        <f t="shared" si="53"/>
        <v>-64.380066176437083</v>
      </c>
      <c r="AD93">
        <f t="shared" si="54"/>
        <v>56.035582787828261</v>
      </c>
      <c r="AE93">
        <f t="shared" si="55"/>
        <v>33.964417212171739</v>
      </c>
      <c r="AF93">
        <f t="shared" si="56"/>
        <v>2.3895523607196507E-2</v>
      </c>
      <c r="AG93">
        <f t="shared" si="57"/>
        <v>33.988312735778933</v>
      </c>
      <c r="AH93">
        <f t="shared" si="58"/>
        <v>92.202064799339041</v>
      </c>
    </row>
    <row r="94" spans="4:34" x14ac:dyDescent="0.25">
      <c r="D94" s="1">
        <f t="shared" si="31"/>
        <v>45090</v>
      </c>
      <c r="E94" s="7">
        <f t="shared" si="59"/>
        <v>0.37916666666666654</v>
      </c>
      <c r="F94" s="2">
        <f t="shared" si="32"/>
        <v>2460108.7958333334</v>
      </c>
      <c r="G94" s="3">
        <f t="shared" si="33"/>
        <v>0.23446395163130446</v>
      </c>
      <c r="I94">
        <f t="shared" si="34"/>
        <v>81.349232778760779</v>
      </c>
      <c r="J94">
        <f t="shared" si="35"/>
        <v>8798.0086875180514</v>
      </c>
      <c r="K94">
        <f t="shared" si="36"/>
        <v>1.6698770873742511E-2</v>
      </c>
      <c r="L94">
        <f t="shared" si="37"/>
        <v>0.70292660871735224</v>
      </c>
      <c r="M94">
        <f t="shared" si="38"/>
        <v>82.052159387478127</v>
      </c>
      <c r="N94">
        <f t="shared" si="39"/>
        <v>8798.7116141267688</v>
      </c>
      <c r="O94">
        <f t="shared" si="40"/>
        <v>1.0155230241771314</v>
      </c>
      <c r="P94">
        <f t="shared" si="41"/>
        <v>82.04396794522944</v>
      </c>
      <c r="Q94">
        <f t="shared" si="42"/>
        <v>23.436242100288432</v>
      </c>
      <c r="R94">
        <f t="shared" si="43"/>
        <v>23.438423578067876</v>
      </c>
      <c r="S94">
        <f t="shared" si="30"/>
        <v>81.338875380389283</v>
      </c>
      <c r="T94">
        <f t="shared" si="44"/>
        <v>23.199545851983849</v>
      </c>
      <c r="U94">
        <f t="shared" si="45"/>
        <v>4.3031253139110145E-2</v>
      </c>
      <c r="V94">
        <f t="shared" si="46"/>
        <v>7.2151617648682697E-3</v>
      </c>
      <c r="W94">
        <f t="shared" si="47"/>
        <v>119.98844600726129</v>
      </c>
      <c r="X94" s="7">
        <f t="shared" si="48"/>
        <v>0.55383412002655219</v>
      </c>
      <c r="Y94" s="7">
        <f t="shared" si="49"/>
        <v>0.22053288111749303</v>
      </c>
      <c r="Z94" s="7">
        <f t="shared" si="50"/>
        <v>0.88713535893561135</v>
      </c>
      <c r="AA94" s="8">
        <f t="shared" si="51"/>
        <v>959.90756805809031</v>
      </c>
      <c r="AB94">
        <f t="shared" si="52"/>
        <v>468.47886716176458</v>
      </c>
      <c r="AC94">
        <f t="shared" si="53"/>
        <v>-62.880283209558854</v>
      </c>
      <c r="AD94">
        <f t="shared" si="54"/>
        <v>55.033274884255107</v>
      </c>
      <c r="AE94">
        <f t="shared" si="55"/>
        <v>34.966725115744893</v>
      </c>
      <c r="AF94">
        <f t="shared" si="56"/>
        <v>2.3020528552798077E-2</v>
      </c>
      <c r="AG94">
        <f t="shared" si="57"/>
        <v>34.989745644297692</v>
      </c>
      <c r="AH94">
        <f t="shared" si="58"/>
        <v>93.349985763000859</v>
      </c>
    </row>
    <row r="95" spans="4:34" x14ac:dyDescent="0.25">
      <c r="D95" s="1">
        <f t="shared" si="31"/>
        <v>45090</v>
      </c>
      <c r="E95" s="7">
        <f t="shared" si="59"/>
        <v>0.38333333333333319</v>
      </c>
      <c r="F95" s="2">
        <f t="shared" si="32"/>
        <v>2460108.7999999998</v>
      </c>
      <c r="G95" s="3">
        <f t="shared" si="33"/>
        <v>0.2344640657084138</v>
      </c>
      <c r="I95">
        <f t="shared" si="34"/>
        <v>81.353339642533683</v>
      </c>
      <c r="J95">
        <f t="shared" si="35"/>
        <v>8798.0127941856408</v>
      </c>
      <c r="K95">
        <f t="shared" si="36"/>
        <v>1.6698770868940276E-2</v>
      </c>
      <c r="L95">
        <f t="shared" si="37"/>
        <v>0.7028014722404996</v>
      </c>
      <c r="M95">
        <f t="shared" si="38"/>
        <v>82.056141114774178</v>
      </c>
      <c r="N95">
        <f t="shared" si="39"/>
        <v>8798.7155956578808</v>
      </c>
      <c r="O95">
        <f t="shared" si="40"/>
        <v>1.0155234587378357</v>
      </c>
      <c r="P95">
        <f t="shared" si="41"/>
        <v>82.047949688211119</v>
      </c>
      <c r="Q95">
        <f t="shared" si="42"/>
        <v>23.436242098804954</v>
      </c>
      <c r="R95">
        <f t="shared" si="43"/>
        <v>23.438423581743379</v>
      </c>
      <c r="S95">
        <f t="shared" si="30"/>
        <v>81.343199647649328</v>
      </c>
      <c r="T95">
        <f t="shared" si="44"/>
        <v>23.199784299772823</v>
      </c>
      <c r="U95">
        <f t="shared" si="45"/>
        <v>4.3031253152989953E-2</v>
      </c>
      <c r="V95">
        <f t="shared" si="46"/>
        <v>6.3469825592346249E-3</v>
      </c>
      <c r="W95">
        <f t="shared" si="47"/>
        <v>119.98881085793144</v>
      </c>
      <c r="X95" s="7">
        <f t="shared" si="48"/>
        <v>0.55383472292877833</v>
      </c>
      <c r="Y95" s="7">
        <f t="shared" si="49"/>
        <v>0.22053247054563546</v>
      </c>
      <c r="Z95" s="7">
        <f t="shared" si="50"/>
        <v>0.88713697531192115</v>
      </c>
      <c r="AA95" s="8">
        <f t="shared" si="51"/>
        <v>959.91048686345152</v>
      </c>
      <c r="AB95">
        <f t="shared" si="52"/>
        <v>474.47799898255892</v>
      </c>
      <c r="AC95">
        <f t="shared" si="53"/>
        <v>-61.380500254360271</v>
      </c>
      <c r="AD95">
        <f t="shared" si="54"/>
        <v>54.032150748381916</v>
      </c>
      <c r="AE95">
        <f t="shared" si="55"/>
        <v>35.967849251618084</v>
      </c>
      <c r="AF95">
        <f t="shared" si="56"/>
        <v>2.2188745766677141E-2</v>
      </c>
      <c r="AG95">
        <f t="shared" si="57"/>
        <v>35.990037997384761</v>
      </c>
      <c r="AH95">
        <f t="shared" si="58"/>
        <v>94.513563725834842</v>
      </c>
    </row>
    <row r="96" spans="4:34" x14ac:dyDescent="0.25">
      <c r="D96" s="1">
        <f t="shared" si="31"/>
        <v>45090</v>
      </c>
      <c r="E96" s="7">
        <f t="shared" si="59"/>
        <v>0.38749999999999984</v>
      </c>
      <c r="F96" s="2">
        <f t="shared" si="32"/>
        <v>2460108.8041666667</v>
      </c>
      <c r="G96" s="3">
        <f t="shared" si="33"/>
        <v>0.23446417978553588</v>
      </c>
      <c r="I96">
        <f t="shared" si="34"/>
        <v>81.357446506764973</v>
      </c>
      <c r="J96">
        <f t="shared" si="35"/>
        <v>8798.0169008536886</v>
      </c>
      <c r="K96">
        <f t="shared" si="36"/>
        <v>1.6698770864138037E-2</v>
      </c>
      <c r="L96">
        <f t="shared" si="37"/>
        <v>0.70267633234202631</v>
      </c>
      <c r="M96">
        <f t="shared" si="38"/>
        <v>82.060122839106995</v>
      </c>
      <c r="N96">
        <f t="shared" si="39"/>
        <v>8798.7195771860315</v>
      </c>
      <c r="O96">
        <f t="shared" si="40"/>
        <v>1.0155238932210784</v>
      </c>
      <c r="P96">
        <f t="shared" si="41"/>
        <v>82.051931428229608</v>
      </c>
      <c r="Q96">
        <f t="shared" si="42"/>
        <v>23.436242097321475</v>
      </c>
      <c r="R96">
        <f t="shared" si="43"/>
        <v>23.438423585418853</v>
      </c>
      <c r="S96">
        <f t="shared" si="30"/>
        <v>81.347523927113713</v>
      </c>
      <c r="T96">
        <f t="shared" si="44"/>
        <v>23.200022629213077</v>
      </c>
      <c r="U96">
        <f t="shared" si="45"/>
        <v>4.3031253166869642E-2</v>
      </c>
      <c r="V96">
        <f t="shared" si="46"/>
        <v>5.4787564689656515E-3</v>
      </c>
      <c r="W96">
        <f t="shared" si="47"/>
        <v>119.98917553018278</v>
      </c>
      <c r="X96" s="7">
        <f t="shared" si="48"/>
        <v>0.55383532586356321</v>
      </c>
      <c r="Y96" s="7">
        <f t="shared" si="49"/>
        <v>0.2205320605019444</v>
      </c>
      <c r="Z96" s="7">
        <f t="shared" si="50"/>
        <v>0.88713859122518202</v>
      </c>
      <c r="AA96" s="8">
        <f t="shared" si="51"/>
        <v>959.91340424146222</v>
      </c>
      <c r="AB96">
        <f t="shared" si="52"/>
        <v>480.47713075646868</v>
      </c>
      <c r="AC96">
        <f t="shared" si="53"/>
        <v>-59.880717310882829</v>
      </c>
      <c r="AD96">
        <f t="shared" si="54"/>
        <v>53.032642887429247</v>
      </c>
      <c r="AE96">
        <f t="shared" si="55"/>
        <v>36.967357112570753</v>
      </c>
      <c r="AF96">
        <f t="shared" si="56"/>
        <v>2.139693079003939E-2</v>
      </c>
      <c r="AG96">
        <f t="shared" si="57"/>
        <v>36.988754043360792</v>
      </c>
      <c r="AH96">
        <f t="shared" si="58"/>
        <v>95.694095315629738</v>
      </c>
    </row>
    <row r="97" spans="4:34" x14ac:dyDescent="0.25">
      <c r="D97" s="1">
        <f t="shared" si="31"/>
        <v>45090</v>
      </c>
      <c r="E97" s="7">
        <f t="shared" si="59"/>
        <v>0.3916666666666665</v>
      </c>
      <c r="F97" s="2">
        <f t="shared" si="32"/>
        <v>2460108.8083333331</v>
      </c>
      <c r="G97" s="3">
        <f t="shared" si="33"/>
        <v>0.2344642938626452</v>
      </c>
      <c r="I97">
        <f t="shared" si="34"/>
        <v>81.361553370537877</v>
      </c>
      <c r="J97">
        <f t="shared" si="35"/>
        <v>8798.0210075212744</v>
      </c>
      <c r="K97">
        <f t="shared" si="36"/>
        <v>1.6698770859335799E-2</v>
      </c>
      <c r="L97">
        <f t="shared" si="37"/>
        <v>0.70255118905073011</v>
      </c>
      <c r="M97">
        <f t="shared" si="38"/>
        <v>82.0641045595886</v>
      </c>
      <c r="N97">
        <f t="shared" si="39"/>
        <v>8798.723558710326</v>
      </c>
      <c r="O97">
        <f t="shared" si="40"/>
        <v>1.0155243276267594</v>
      </c>
      <c r="P97">
        <f t="shared" si="41"/>
        <v>82.055913164396927</v>
      </c>
      <c r="Q97">
        <f t="shared" si="42"/>
        <v>23.436242095838001</v>
      </c>
      <c r="R97">
        <f t="shared" si="43"/>
        <v>23.438423589094295</v>
      </c>
      <c r="S97">
        <f t="shared" si="30"/>
        <v>81.351848217810669</v>
      </c>
      <c r="T97">
        <f t="shared" si="44"/>
        <v>23.200260840250007</v>
      </c>
      <c r="U97">
        <f t="shared" si="45"/>
        <v>4.3031253180749227E-2</v>
      </c>
      <c r="V97">
        <f t="shared" si="46"/>
        <v>4.6104837137876725E-3</v>
      </c>
      <c r="W97">
        <f t="shared" si="47"/>
        <v>119.98954002392787</v>
      </c>
      <c r="X97" s="7">
        <f t="shared" si="48"/>
        <v>0.55383592883075439</v>
      </c>
      <c r="Y97" s="7">
        <f t="shared" si="49"/>
        <v>0.22053165098651029</v>
      </c>
      <c r="Z97" s="7">
        <f t="shared" si="50"/>
        <v>0.88714020667499849</v>
      </c>
      <c r="AA97" s="8">
        <f t="shared" si="51"/>
        <v>959.91632019142298</v>
      </c>
      <c r="AB97">
        <f t="shared" si="52"/>
        <v>486.47626248371353</v>
      </c>
      <c r="AC97">
        <f t="shared" si="53"/>
        <v>-58.380934379071618</v>
      </c>
      <c r="AD97">
        <f t="shared" si="54"/>
        <v>52.035203146160441</v>
      </c>
      <c r="AE97">
        <f t="shared" si="55"/>
        <v>37.964796853839559</v>
      </c>
      <c r="AF97">
        <f t="shared" si="56"/>
        <v>2.0642172009109061E-2</v>
      </c>
      <c r="AG97">
        <f t="shared" si="57"/>
        <v>37.98543902584867</v>
      </c>
      <c r="AH97">
        <f t="shared" si="58"/>
        <v>96.892948773315879</v>
      </c>
    </row>
    <row r="98" spans="4:34" x14ac:dyDescent="0.25">
      <c r="D98" s="1">
        <f t="shared" si="31"/>
        <v>45090</v>
      </c>
      <c r="E98" s="7">
        <f t="shared" si="59"/>
        <v>0.39583333333333315</v>
      </c>
      <c r="F98" s="2">
        <f t="shared" si="32"/>
        <v>2460108.8125</v>
      </c>
      <c r="G98" s="3">
        <f t="shared" si="33"/>
        <v>0.23446440793976728</v>
      </c>
      <c r="I98">
        <f t="shared" si="34"/>
        <v>81.365660234767347</v>
      </c>
      <c r="J98">
        <f t="shared" si="35"/>
        <v>8798.0251141893204</v>
      </c>
      <c r="K98">
        <f t="shared" si="36"/>
        <v>1.6698770854533564E-2</v>
      </c>
      <c r="L98">
        <f t="shared" si="37"/>
        <v>0.70242604233898731</v>
      </c>
      <c r="M98">
        <f t="shared" si="38"/>
        <v>82.068086277106332</v>
      </c>
      <c r="N98">
        <f t="shared" si="39"/>
        <v>8798.7275402316591</v>
      </c>
      <c r="O98">
        <f t="shared" si="40"/>
        <v>1.015524761954975</v>
      </c>
      <c r="P98">
        <f t="shared" si="41"/>
        <v>82.059894897600401</v>
      </c>
      <c r="Q98">
        <f t="shared" si="42"/>
        <v>23.436242094354522</v>
      </c>
      <c r="R98">
        <f t="shared" si="43"/>
        <v>23.438423592769702</v>
      </c>
      <c r="S98">
        <f t="shared" si="30"/>
        <v>81.35617252069639</v>
      </c>
      <c r="T98">
        <f t="shared" si="44"/>
        <v>23.200498932935201</v>
      </c>
      <c r="U98">
        <f t="shared" si="45"/>
        <v>4.3031253194628666E-2</v>
      </c>
      <c r="V98">
        <f t="shared" si="46"/>
        <v>3.7421641288036493E-3</v>
      </c>
      <c r="W98">
        <f t="shared" si="47"/>
        <v>119.98990433924178</v>
      </c>
      <c r="X98" s="7">
        <f t="shared" si="48"/>
        <v>0.55383653183046622</v>
      </c>
      <c r="Y98" s="7">
        <f t="shared" si="49"/>
        <v>0.22053124199923907</v>
      </c>
      <c r="Z98" s="7">
        <f t="shared" si="50"/>
        <v>0.88714182166169331</v>
      </c>
      <c r="AA98" s="8">
        <f t="shared" si="51"/>
        <v>959.9192347139342</v>
      </c>
      <c r="AB98">
        <f t="shared" si="52"/>
        <v>492.47539416412849</v>
      </c>
      <c r="AC98">
        <f t="shared" si="53"/>
        <v>-56.881151458967878</v>
      </c>
      <c r="AD98">
        <f t="shared" si="54"/>
        <v>51.040304824852754</v>
      </c>
      <c r="AE98">
        <f t="shared" si="55"/>
        <v>38.959695175147246</v>
      </c>
      <c r="AF98">
        <f t="shared" si="56"/>
        <v>1.9921852046051521E-2</v>
      </c>
      <c r="AG98">
        <f t="shared" si="57"/>
        <v>38.979617027193299</v>
      </c>
      <c r="AH98">
        <f t="shared" si="58"/>
        <v>98.111569001943963</v>
      </c>
    </row>
    <row r="99" spans="4:34" x14ac:dyDescent="0.25">
      <c r="D99" s="1">
        <f t="shared" si="31"/>
        <v>45090</v>
      </c>
      <c r="E99" s="7">
        <f t="shared" si="59"/>
        <v>0.3999999999999998</v>
      </c>
      <c r="F99" s="2">
        <f t="shared" si="32"/>
        <v>2460108.8166666664</v>
      </c>
      <c r="G99" s="3">
        <f t="shared" si="33"/>
        <v>0.23446452201687662</v>
      </c>
      <c r="I99">
        <f t="shared" si="34"/>
        <v>81.369767098540251</v>
      </c>
      <c r="J99">
        <f t="shared" si="35"/>
        <v>8798.0292208569081</v>
      </c>
      <c r="K99">
        <f t="shared" si="36"/>
        <v>1.6698770849731325E-2</v>
      </c>
      <c r="L99">
        <f t="shared" si="37"/>
        <v>0.7023008922355477</v>
      </c>
      <c r="M99">
        <f t="shared" si="38"/>
        <v>82.072067990775793</v>
      </c>
      <c r="N99">
        <f t="shared" si="39"/>
        <v>8798.7315217491432</v>
      </c>
      <c r="O99">
        <f t="shared" si="40"/>
        <v>1.0155251962056258</v>
      </c>
      <c r="P99">
        <f t="shared" si="41"/>
        <v>82.063876626955647</v>
      </c>
      <c r="Q99">
        <f t="shared" si="42"/>
        <v>23.436242092871044</v>
      </c>
      <c r="R99">
        <f t="shared" si="43"/>
        <v>23.438423596445077</v>
      </c>
      <c r="S99">
        <f t="shared" si="30"/>
        <v>81.360496834802959</v>
      </c>
      <c r="T99">
        <f t="shared" si="44"/>
        <v>23.200736907214317</v>
      </c>
      <c r="U99">
        <f t="shared" si="45"/>
        <v>4.3031253208507994E-2</v>
      </c>
      <c r="V99">
        <f t="shared" si="46"/>
        <v>2.8737979327345506E-3</v>
      </c>
      <c r="W99">
        <f t="shared" si="47"/>
        <v>119.9902684760374</v>
      </c>
      <c r="X99" s="7">
        <f t="shared" si="48"/>
        <v>0.55383713486254682</v>
      </c>
      <c r="Y99" s="7">
        <f t="shared" si="49"/>
        <v>0.22053083354022068</v>
      </c>
      <c r="Z99" s="7">
        <f t="shared" si="50"/>
        <v>0.8871434361848729</v>
      </c>
      <c r="AA99" s="8">
        <f t="shared" si="51"/>
        <v>959.9221478082992</v>
      </c>
      <c r="AB99">
        <f t="shared" si="52"/>
        <v>498.4745257979323</v>
      </c>
      <c r="AC99">
        <f t="shared" si="53"/>
        <v>-55.381368550516925</v>
      </c>
      <c r="AD99">
        <f t="shared" si="54"/>
        <v>50.048444981513931</v>
      </c>
      <c r="AE99">
        <f t="shared" si="55"/>
        <v>39.951555018486069</v>
      </c>
      <c r="AF99">
        <f t="shared" si="56"/>
        <v>1.9233614672245564E-2</v>
      </c>
      <c r="AG99">
        <f t="shared" si="57"/>
        <v>39.970788633158314</v>
      </c>
      <c r="AH99">
        <f t="shared" si="58"/>
        <v>99.351482842990208</v>
      </c>
    </row>
    <row r="100" spans="4:34" x14ac:dyDescent="0.25">
      <c r="D100" s="1">
        <f t="shared" si="31"/>
        <v>45090</v>
      </c>
      <c r="E100" s="7">
        <f t="shared" si="59"/>
        <v>0.40416666666666645</v>
      </c>
      <c r="F100" s="2">
        <f t="shared" si="32"/>
        <v>2460108.8208333333</v>
      </c>
      <c r="G100" s="3">
        <f t="shared" si="33"/>
        <v>0.2344646360939987</v>
      </c>
      <c r="I100">
        <f t="shared" si="34"/>
        <v>81.37387396277154</v>
      </c>
      <c r="J100">
        <f t="shared" si="35"/>
        <v>8798.0333275249559</v>
      </c>
      <c r="K100">
        <f t="shared" si="36"/>
        <v>1.6698770844929087E-2</v>
      </c>
      <c r="L100">
        <f t="shared" si="37"/>
        <v>0.70217573871288486</v>
      </c>
      <c r="M100">
        <f t="shared" si="38"/>
        <v>82.076049701484422</v>
      </c>
      <c r="N100">
        <f t="shared" si="39"/>
        <v>8798.7355032636697</v>
      </c>
      <c r="O100">
        <f t="shared" si="40"/>
        <v>1.0155256303788069</v>
      </c>
      <c r="P100">
        <f t="shared" si="41"/>
        <v>82.067858353350104</v>
      </c>
      <c r="Q100">
        <f t="shared" si="42"/>
        <v>23.436242091387566</v>
      </c>
      <c r="R100">
        <f t="shared" si="43"/>
        <v>23.438423600120423</v>
      </c>
      <c r="S100">
        <f t="shared" si="30"/>
        <v>81.364821161086695</v>
      </c>
      <c r="T100">
        <f t="shared" si="44"/>
        <v>23.200974763138902</v>
      </c>
      <c r="U100">
        <f t="shared" si="45"/>
        <v>4.3031253222387197E-2</v>
      </c>
      <c r="V100">
        <f t="shared" si="46"/>
        <v>2.0053849602335882E-3</v>
      </c>
      <c r="W100">
        <f t="shared" si="47"/>
        <v>119.9906324343897</v>
      </c>
      <c r="X100" s="7">
        <f t="shared" si="48"/>
        <v>0.553837737927111</v>
      </c>
      <c r="Y100" s="7">
        <f t="shared" si="49"/>
        <v>0.22053042560936187</v>
      </c>
      <c r="Z100" s="7">
        <f t="shared" si="50"/>
        <v>0.88714505024486012</v>
      </c>
      <c r="AA100" s="8">
        <f t="shared" si="51"/>
        <v>959.92505947511756</v>
      </c>
      <c r="AB100">
        <f t="shared" si="52"/>
        <v>504.47365738495989</v>
      </c>
      <c r="AC100">
        <f t="shared" si="53"/>
        <v>-53.881585653760027</v>
      </c>
      <c r="AD100">
        <f t="shared" si="54"/>
        <v>49.060146934588694</v>
      </c>
      <c r="AE100">
        <f t="shared" si="55"/>
        <v>40.939853065411306</v>
      </c>
      <c r="AF100">
        <f t="shared" si="56"/>
        <v>1.8575336383166035E-2</v>
      </c>
      <c r="AG100">
        <f t="shared" si="57"/>
        <v>40.958428401794471</v>
      </c>
      <c r="AH100">
        <f t="shared" si="58"/>
        <v>100.61430454914279</v>
      </c>
    </row>
    <row r="101" spans="4:34" x14ac:dyDescent="0.25">
      <c r="D101" s="1">
        <f t="shared" si="31"/>
        <v>45090</v>
      </c>
      <c r="E101" s="7">
        <f t="shared" si="59"/>
        <v>0.4083333333333331</v>
      </c>
      <c r="F101" s="2">
        <f t="shared" si="32"/>
        <v>2460108.8249999997</v>
      </c>
      <c r="G101" s="3">
        <f t="shared" si="33"/>
        <v>0.23446475017110802</v>
      </c>
      <c r="I101">
        <f t="shared" si="34"/>
        <v>81.377980826544444</v>
      </c>
      <c r="J101">
        <f t="shared" si="35"/>
        <v>8798.0374341925435</v>
      </c>
      <c r="K101">
        <f t="shared" si="36"/>
        <v>1.6698770840126852E-2</v>
      </c>
      <c r="L101">
        <f t="shared" si="37"/>
        <v>0.70205058179979996</v>
      </c>
      <c r="M101">
        <f t="shared" si="38"/>
        <v>82.08003140834424</v>
      </c>
      <c r="N101">
        <f t="shared" si="39"/>
        <v>8798.7394847743435</v>
      </c>
      <c r="O101">
        <f t="shared" si="40"/>
        <v>1.0155260644744186</v>
      </c>
      <c r="P101">
        <f t="shared" si="41"/>
        <v>82.071840075895778</v>
      </c>
      <c r="Q101">
        <f t="shared" si="42"/>
        <v>23.436242089904091</v>
      </c>
      <c r="R101">
        <f t="shared" si="43"/>
        <v>23.438423603795737</v>
      </c>
      <c r="S101">
        <f t="shared" si="30"/>
        <v>81.369145498575747</v>
      </c>
      <c r="T101">
        <f t="shared" si="44"/>
        <v>23.20121250065446</v>
      </c>
      <c r="U101">
        <f t="shared" si="45"/>
        <v>4.3031253236266311E-2</v>
      </c>
      <c r="V101">
        <f t="shared" si="46"/>
        <v>1.1369254310847501E-3</v>
      </c>
      <c r="W101">
        <f t="shared" si="47"/>
        <v>119.99099621421139</v>
      </c>
      <c r="X101" s="7">
        <f t="shared" si="48"/>
        <v>0.5538383410240062</v>
      </c>
      <c r="Y101" s="7">
        <f t="shared" si="49"/>
        <v>0.22053001820675233</v>
      </c>
      <c r="Z101" s="7">
        <f t="shared" si="50"/>
        <v>0.88714666384126006</v>
      </c>
      <c r="AA101" s="8">
        <f t="shared" si="51"/>
        <v>959.92796971369114</v>
      </c>
      <c r="AB101">
        <f t="shared" si="52"/>
        <v>510.47278892543068</v>
      </c>
      <c r="AC101">
        <f t="shared" si="53"/>
        <v>-52.381802768642331</v>
      </c>
      <c r="AD101">
        <f t="shared" si="54"/>
        <v>48.075962983214175</v>
      </c>
      <c r="AE101">
        <f t="shared" si="55"/>
        <v>41.924037016785825</v>
      </c>
      <c r="AF101">
        <f t="shared" si="56"/>
        <v>1.7945101927171143E-2</v>
      </c>
      <c r="AG101">
        <f t="shared" si="57"/>
        <v>41.941982118712993</v>
      </c>
      <c r="AH101">
        <f t="shared" si="58"/>
        <v>101.90174141129603</v>
      </c>
    </row>
    <row r="102" spans="4:34" x14ac:dyDescent="0.25">
      <c r="D102" s="1">
        <f t="shared" si="31"/>
        <v>45090</v>
      </c>
      <c r="E102" s="7">
        <f t="shared" si="59"/>
        <v>0.41249999999999976</v>
      </c>
      <c r="F102" s="2">
        <f t="shared" si="32"/>
        <v>2460108.8291666666</v>
      </c>
      <c r="G102" s="3">
        <f t="shared" si="33"/>
        <v>0.2344648642482301</v>
      </c>
      <c r="I102">
        <f t="shared" si="34"/>
        <v>81.382087690773915</v>
      </c>
      <c r="J102">
        <f t="shared" si="35"/>
        <v>8798.0415408605877</v>
      </c>
      <c r="K102">
        <f t="shared" si="36"/>
        <v>1.6698770835324613E-2</v>
      </c>
      <c r="L102">
        <f t="shared" si="37"/>
        <v>0.70192542146881476</v>
      </c>
      <c r="M102">
        <f t="shared" si="38"/>
        <v>82.084013112242729</v>
      </c>
      <c r="N102">
        <f t="shared" si="39"/>
        <v>8798.743466282056</v>
      </c>
      <c r="O102">
        <f t="shared" si="40"/>
        <v>1.0155264984925561</v>
      </c>
      <c r="P102">
        <f t="shared" si="41"/>
        <v>82.075821795480167</v>
      </c>
      <c r="Q102">
        <f t="shared" si="42"/>
        <v>23.436242088420613</v>
      </c>
      <c r="R102">
        <f t="shared" si="43"/>
        <v>23.438423607471012</v>
      </c>
      <c r="S102">
        <f t="shared" si="30"/>
        <v>81.373469848226549</v>
      </c>
      <c r="T102">
        <f t="shared" si="44"/>
        <v>23.201450119812492</v>
      </c>
      <c r="U102">
        <f t="shared" si="45"/>
        <v>4.3031253250145243E-2</v>
      </c>
      <c r="V102">
        <f t="shared" si="46"/>
        <v>2.684191797067318E-4</v>
      </c>
      <c r="W102">
        <f t="shared" si="47"/>
        <v>119.9913598155774</v>
      </c>
      <c r="X102" s="7">
        <f t="shared" si="48"/>
        <v>0.55383894415334745</v>
      </c>
      <c r="Y102" s="7">
        <f t="shared" si="49"/>
        <v>0.22052961133229915</v>
      </c>
      <c r="Z102" s="7">
        <f t="shared" si="50"/>
        <v>0.88714827697439569</v>
      </c>
      <c r="AA102" s="8">
        <f t="shared" si="51"/>
        <v>959.93087852461917</v>
      </c>
      <c r="AB102">
        <f t="shared" si="52"/>
        <v>516.47192041917936</v>
      </c>
      <c r="AC102">
        <f t="shared" si="53"/>
        <v>-50.882019895205161</v>
      </c>
      <c r="AD102">
        <f t="shared" si="54"/>
        <v>47.096477362312989</v>
      </c>
      <c r="AE102">
        <f t="shared" si="55"/>
        <v>42.903522637687011</v>
      </c>
      <c r="AF102">
        <f t="shared" si="56"/>
        <v>1.7341183203732242E-2</v>
      </c>
      <c r="AG102">
        <f t="shared" si="57"/>
        <v>42.920863820890744</v>
      </c>
      <c r="AH102">
        <f t="shared" si="58"/>
        <v>103.2155994764837</v>
      </c>
    </row>
    <row r="103" spans="4:34" x14ac:dyDescent="0.25">
      <c r="D103" s="1">
        <f t="shared" si="31"/>
        <v>45090</v>
      </c>
      <c r="E103" s="7">
        <f t="shared" si="59"/>
        <v>0.41666666666666641</v>
      </c>
      <c r="F103" s="2">
        <f t="shared" si="32"/>
        <v>2460108.833333333</v>
      </c>
      <c r="G103" s="3">
        <f t="shared" si="33"/>
        <v>0.23446497832533944</v>
      </c>
      <c r="I103">
        <f t="shared" si="34"/>
        <v>81.386194554546819</v>
      </c>
      <c r="J103">
        <f t="shared" si="35"/>
        <v>8798.0456475281771</v>
      </c>
      <c r="K103">
        <f t="shared" si="36"/>
        <v>1.6698770830522375E-2</v>
      </c>
      <c r="L103">
        <f t="shared" si="37"/>
        <v>0.70180025774848409</v>
      </c>
      <c r="M103">
        <f t="shared" si="38"/>
        <v>82.087994812295307</v>
      </c>
      <c r="N103">
        <f t="shared" si="39"/>
        <v>8798.747447785925</v>
      </c>
      <c r="O103">
        <f t="shared" si="40"/>
        <v>1.0155269324331211</v>
      </c>
      <c r="P103">
        <f t="shared" si="41"/>
        <v>82.079803511218671</v>
      </c>
      <c r="Q103">
        <f t="shared" si="42"/>
        <v>23.436242086937135</v>
      </c>
      <c r="R103">
        <f t="shared" si="43"/>
        <v>23.438423611146259</v>
      </c>
      <c r="S103">
        <f t="shared" si="30"/>
        <v>81.377794209070899</v>
      </c>
      <c r="T103">
        <f t="shared" si="44"/>
        <v>23.201687620558751</v>
      </c>
      <c r="U103">
        <f t="shared" si="45"/>
        <v>4.3031253264024093E-2</v>
      </c>
      <c r="V103">
        <f t="shared" si="46"/>
        <v>-6.0013357427266749E-4</v>
      </c>
      <c r="W103">
        <f t="shared" si="47"/>
        <v>119.99172323840082</v>
      </c>
      <c r="X103" s="7">
        <f t="shared" si="48"/>
        <v>0.55383954731498219</v>
      </c>
      <c r="Y103" s="7">
        <f t="shared" si="49"/>
        <v>0.22052920498609102</v>
      </c>
      <c r="Z103" s="7">
        <f t="shared" si="50"/>
        <v>0.88714988964387342</v>
      </c>
      <c r="AA103" s="8">
        <f t="shared" si="51"/>
        <v>959.93378590720658</v>
      </c>
      <c r="AB103">
        <f t="shared" si="52"/>
        <v>522.47105186642534</v>
      </c>
      <c r="AC103">
        <f t="shared" si="53"/>
        <v>-49.382237033393665</v>
      </c>
      <c r="AD103">
        <f t="shared" si="54"/>
        <v>46.122309449971993</v>
      </c>
      <c r="AE103">
        <f t="shared" si="55"/>
        <v>43.877690550028007</v>
      </c>
      <c r="AF103">
        <f t="shared" si="56"/>
        <v>1.6762021046696128E-2</v>
      </c>
      <c r="AG103">
        <f t="shared" si="57"/>
        <v>43.894452571074702</v>
      </c>
      <c r="AH103">
        <f t="shared" si="58"/>
        <v>104.55778927337042</v>
      </c>
    </row>
    <row r="104" spans="4:34" x14ac:dyDescent="0.25">
      <c r="D104" s="1">
        <f t="shared" si="31"/>
        <v>45090</v>
      </c>
      <c r="E104" s="7">
        <f t="shared" si="59"/>
        <v>0.42083333333333306</v>
      </c>
      <c r="F104" s="2">
        <f t="shared" si="32"/>
        <v>2460108.8374999999</v>
      </c>
      <c r="G104" s="3">
        <f t="shared" si="33"/>
        <v>0.23446509240246152</v>
      </c>
      <c r="I104">
        <f t="shared" si="34"/>
        <v>81.390301418778108</v>
      </c>
      <c r="J104">
        <f t="shared" si="35"/>
        <v>8798.0497541962231</v>
      </c>
      <c r="K104">
        <f t="shared" si="36"/>
        <v>1.669877082572014E-2</v>
      </c>
      <c r="L104">
        <f t="shared" si="37"/>
        <v>0.70167509061147704</v>
      </c>
      <c r="M104">
        <f t="shared" si="38"/>
        <v>82.091976509389582</v>
      </c>
      <c r="N104">
        <f t="shared" si="39"/>
        <v>8798.7514292868345</v>
      </c>
      <c r="O104">
        <f t="shared" si="40"/>
        <v>1.0155273662962077</v>
      </c>
      <c r="P104">
        <f t="shared" si="41"/>
        <v>82.08378522399893</v>
      </c>
      <c r="Q104">
        <f t="shared" si="42"/>
        <v>23.43624208545366</v>
      </c>
      <c r="R104">
        <f t="shared" si="43"/>
        <v>23.438423614821478</v>
      </c>
      <c r="S104">
        <f t="shared" si="30"/>
        <v>81.382118582065374</v>
      </c>
      <c r="T104">
        <f t="shared" si="44"/>
        <v>23.201925002944702</v>
      </c>
      <c r="U104">
        <f t="shared" si="45"/>
        <v>4.3031253277902824E-2</v>
      </c>
      <c r="V104">
        <f t="shared" si="46"/>
        <v>-1.4687329970902692E-3</v>
      </c>
      <c r="W104">
        <f t="shared" si="47"/>
        <v>119.99208648275646</v>
      </c>
      <c r="X104" s="7">
        <f t="shared" si="48"/>
        <v>0.5538401505090258</v>
      </c>
      <c r="Y104" s="7">
        <f t="shared" si="49"/>
        <v>0.22052879916803564</v>
      </c>
      <c r="Z104" s="7">
        <f t="shared" si="50"/>
        <v>0.88715150185001601</v>
      </c>
      <c r="AA104" s="8">
        <f t="shared" si="51"/>
        <v>959.9366918620517</v>
      </c>
      <c r="AB104">
        <f t="shared" si="52"/>
        <v>528.47018326700254</v>
      </c>
      <c r="AC104">
        <f t="shared" si="53"/>
        <v>-47.882454183249365</v>
      </c>
      <c r="AD104">
        <f t="shared" si="54"/>
        <v>45.154117243809125</v>
      </c>
      <c r="AE104">
        <f t="shared" si="55"/>
        <v>44.845882756190875</v>
      </c>
      <c r="AF104">
        <f t="shared" si="56"/>
        <v>1.6206209489321E-2</v>
      </c>
      <c r="AG104">
        <f t="shared" si="57"/>
        <v>44.862088965680194</v>
      </c>
      <c r="AH104">
        <f t="shared" si="58"/>
        <v>105.9303314301435</v>
      </c>
    </row>
    <row r="105" spans="4:34" x14ac:dyDescent="0.25">
      <c r="D105" s="1">
        <f t="shared" si="31"/>
        <v>45090</v>
      </c>
      <c r="E105" s="7">
        <f t="shared" si="59"/>
        <v>0.42499999999999971</v>
      </c>
      <c r="F105" s="2">
        <f t="shared" si="32"/>
        <v>2460108.8416666663</v>
      </c>
      <c r="G105" s="3">
        <f t="shared" si="33"/>
        <v>0.23446520647957084</v>
      </c>
      <c r="I105">
        <f t="shared" si="34"/>
        <v>81.394408282551012</v>
      </c>
      <c r="J105">
        <f t="shared" si="35"/>
        <v>8798.0538608638108</v>
      </c>
      <c r="K105">
        <f t="shared" si="36"/>
        <v>1.6698770820917901E-2</v>
      </c>
      <c r="L105">
        <f t="shared" si="37"/>
        <v>0.70154992008644868</v>
      </c>
      <c r="M105">
        <f t="shared" si="38"/>
        <v>82.095958202637462</v>
      </c>
      <c r="N105">
        <f t="shared" si="39"/>
        <v>8798.7554107838969</v>
      </c>
      <c r="O105">
        <f t="shared" si="40"/>
        <v>1.0155278000817176</v>
      </c>
      <c r="P105">
        <f t="shared" si="41"/>
        <v>82.087766932932809</v>
      </c>
      <c r="Q105">
        <f t="shared" si="42"/>
        <v>23.436242083970182</v>
      </c>
      <c r="R105">
        <f t="shared" si="43"/>
        <v>23.438423618496657</v>
      </c>
      <c r="S105">
        <f t="shared" si="30"/>
        <v>81.386442966237965</v>
      </c>
      <c r="T105">
        <f t="shared" si="44"/>
        <v>23.202162266915927</v>
      </c>
      <c r="U105">
        <f t="shared" si="45"/>
        <v>4.3031253291781403E-2</v>
      </c>
      <c r="V105">
        <f t="shared" si="46"/>
        <v>-2.3373788682807574E-3</v>
      </c>
      <c r="W105">
        <f t="shared" si="47"/>
        <v>119.99244954855722</v>
      </c>
      <c r="X105" s="7">
        <f t="shared" si="48"/>
        <v>0.55384075373532526</v>
      </c>
      <c r="Y105" s="7">
        <f t="shared" si="49"/>
        <v>0.22052839387822187</v>
      </c>
      <c r="Z105" s="7">
        <f t="shared" si="50"/>
        <v>0.88715311359242865</v>
      </c>
      <c r="AA105" s="8">
        <f t="shared" si="51"/>
        <v>959.93959638845774</v>
      </c>
      <c r="AB105">
        <f t="shared" si="52"/>
        <v>534.46931462113116</v>
      </c>
      <c r="AC105">
        <f t="shared" si="53"/>
        <v>-46.38267134471721</v>
      </c>
      <c r="AD105">
        <f t="shared" si="54"/>
        <v>44.1926011218642</v>
      </c>
      <c r="AE105">
        <f t="shared" si="55"/>
        <v>45.8073988781358</v>
      </c>
      <c r="AF105">
        <f t="shared" si="56"/>
        <v>1.56724821742102E-2</v>
      </c>
      <c r="AG105">
        <f t="shared" si="57"/>
        <v>45.82307136031001</v>
      </c>
      <c r="AH105">
        <f t="shared" si="58"/>
        <v>107.33536203665801</v>
      </c>
    </row>
    <row r="106" spans="4:34" x14ac:dyDescent="0.25">
      <c r="D106" s="1">
        <f t="shared" si="31"/>
        <v>45090</v>
      </c>
      <c r="E106" s="7">
        <f t="shared" si="59"/>
        <v>0.42916666666666636</v>
      </c>
      <c r="F106" s="2">
        <f t="shared" si="32"/>
        <v>2460108.8458333332</v>
      </c>
      <c r="G106" s="3">
        <f t="shared" si="33"/>
        <v>0.23446532055669292</v>
      </c>
      <c r="I106">
        <f t="shared" si="34"/>
        <v>81.398515146780483</v>
      </c>
      <c r="J106">
        <f t="shared" si="35"/>
        <v>8798.0579675318568</v>
      </c>
      <c r="K106">
        <f t="shared" si="36"/>
        <v>1.6698770816115663E-2</v>
      </c>
      <c r="L106">
        <f t="shared" si="37"/>
        <v>0.70142474614591821</v>
      </c>
      <c r="M106">
        <f t="shared" si="38"/>
        <v>82.0999398929264</v>
      </c>
      <c r="N106">
        <f t="shared" si="39"/>
        <v>8798.7593922780034</v>
      </c>
      <c r="O106">
        <f t="shared" si="40"/>
        <v>1.0155282337897451</v>
      </c>
      <c r="P106">
        <f t="shared" si="41"/>
        <v>82.091748638907788</v>
      </c>
      <c r="Q106">
        <f t="shared" si="42"/>
        <v>23.436242082486704</v>
      </c>
      <c r="R106">
        <f t="shared" si="43"/>
        <v>23.438423622171808</v>
      </c>
      <c r="S106">
        <f t="shared" si="30"/>
        <v>81.390767362545063</v>
      </c>
      <c r="T106">
        <f t="shared" si="44"/>
        <v>23.202399412523853</v>
      </c>
      <c r="U106">
        <f t="shared" si="45"/>
        <v>4.3031253305659892E-2</v>
      </c>
      <c r="V106">
        <f t="shared" si="46"/>
        <v>-3.2060713534487625E-3</v>
      </c>
      <c r="W106">
        <f t="shared" si="47"/>
        <v>119.99281243587787</v>
      </c>
      <c r="X106" s="7">
        <f t="shared" si="48"/>
        <v>0.5538413569939955</v>
      </c>
      <c r="Y106" s="7">
        <f t="shared" si="49"/>
        <v>0.22052798911655697</v>
      </c>
      <c r="Z106" s="7">
        <f t="shared" si="50"/>
        <v>0.88715472487143399</v>
      </c>
      <c r="AA106" s="8">
        <f t="shared" si="51"/>
        <v>959.94249948702293</v>
      </c>
      <c r="AB106">
        <f t="shared" si="52"/>
        <v>540.46844592864602</v>
      </c>
      <c r="AC106">
        <f t="shared" si="53"/>
        <v>-44.882888517838495</v>
      </c>
      <c r="AD106">
        <f t="shared" si="54"/>
        <v>43.238507900955639</v>
      </c>
      <c r="AE106">
        <f t="shared" si="55"/>
        <v>46.761492099044361</v>
      </c>
      <c r="AF106">
        <f t="shared" si="56"/>
        <v>1.5159700625273515E-2</v>
      </c>
      <c r="AG106">
        <f t="shared" si="57"/>
        <v>46.776651799669636</v>
      </c>
      <c r="AH106">
        <f t="shared" si="58"/>
        <v>108.77513755527741</v>
      </c>
    </row>
    <row r="107" spans="4:34" x14ac:dyDescent="0.25">
      <c r="D107" s="1">
        <f t="shared" si="31"/>
        <v>45090</v>
      </c>
      <c r="E107" s="7">
        <f t="shared" si="59"/>
        <v>0.43333333333333302</v>
      </c>
      <c r="F107" s="2">
        <f t="shared" si="32"/>
        <v>2460108.8499999996</v>
      </c>
      <c r="G107" s="3">
        <f t="shared" si="33"/>
        <v>0.23446543463380226</v>
      </c>
      <c r="I107">
        <f t="shared" si="34"/>
        <v>81.402622010553387</v>
      </c>
      <c r="J107">
        <f t="shared" si="35"/>
        <v>8798.0620741994444</v>
      </c>
      <c r="K107">
        <f t="shared" si="36"/>
        <v>1.6698770811313424E-2</v>
      </c>
      <c r="L107">
        <f t="shared" si="37"/>
        <v>0.70129956881859179</v>
      </c>
      <c r="M107">
        <f t="shared" si="38"/>
        <v>82.103921579371985</v>
      </c>
      <c r="N107">
        <f t="shared" si="39"/>
        <v>8798.7633737682627</v>
      </c>
      <c r="O107">
        <f t="shared" si="40"/>
        <v>1.0155286674201913</v>
      </c>
      <c r="P107">
        <f t="shared" si="41"/>
        <v>82.095730341039456</v>
      </c>
      <c r="Q107">
        <f t="shared" si="42"/>
        <v>23.436242081003229</v>
      </c>
      <c r="R107">
        <f t="shared" si="43"/>
        <v>23.438423625846927</v>
      </c>
      <c r="S107">
        <f t="shared" si="30"/>
        <v>81.395091770018695</v>
      </c>
      <c r="T107">
        <f t="shared" si="44"/>
        <v>23.202636439714329</v>
      </c>
      <c r="U107">
        <f t="shared" si="45"/>
        <v>4.3031253319538255E-2</v>
      </c>
      <c r="V107">
        <f t="shared" si="46"/>
        <v>-4.0748102335707408E-3</v>
      </c>
      <c r="W107">
        <f t="shared" si="47"/>
        <v>119.99317514463161</v>
      </c>
      <c r="X107" s="7">
        <f t="shared" si="48"/>
        <v>0.55384196028488442</v>
      </c>
      <c r="Y107" s="7">
        <f t="shared" si="49"/>
        <v>0.22052758488312996</v>
      </c>
      <c r="Z107" s="7">
        <f t="shared" si="50"/>
        <v>0.88715633568663887</v>
      </c>
      <c r="AA107" s="8">
        <f t="shared" si="51"/>
        <v>959.94540115705286</v>
      </c>
      <c r="AB107">
        <f t="shared" si="52"/>
        <v>546.46757718976596</v>
      </c>
      <c r="AC107">
        <f t="shared" si="53"/>
        <v>-43.38310570255851</v>
      </c>
      <c r="AD107">
        <f t="shared" si="54"/>
        <v>42.292635201845862</v>
      </c>
      <c r="AE107">
        <f t="shared" si="55"/>
        <v>47.707364798154138</v>
      </c>
      <c r="AF107">
        <f t="shared" si="56"/>
        <v>1.4666844143148743E-2</v>
      </c>
      <c r="AG107">
        <f t="shared" si="57"/>
        <v>47.722031642297289</v>
      </c>
      <c r="AH107">
        <f t="shared" si="58"/>
        <v>110.25203903351223</v>
      </c>
    </row>
    <row r="108" spans="4:34" x14ac:dyDescent="0.25">
      <c r="D108" s="1">
        <f t="shared" si="31"/>
        <v>45090</v>
      </c>
      <c r="E108" s="7">
        <f t="shared" si="59"/>
        <v>0.43749999999999967</v>
      </c>
      <c r="F108" s="2">
        <f t="shared" si="32"/>
        <v>2460108.8541666665</v>
      </c>
      <c r="G108" s="3">
        <f t="shared" si="33"/>
        <v>0.23446554871092434</v>
      </c>
      <c r="I108">
        <f t="shared" si="34"/>
        <v>81.406728874784676</v>
      </c>
      <c r="J108">
        <f t="shared" si="35"/>
        <v>8798.0661808674922</v>
      </c>
      <c r="K108">
        <f t="shared" si="36"/>
        <v>1.6698770806511189E-2</v>
      </c>
      <c r="L108">
        <f t="shared" si="37"/>
        <v>0.70117438807693777</v>
      </c>
      <c r="M108">
        <f t="shared" si="38"/>
        <v>82.107903262861612</v>
      </c>
      <c r="N108">
        <f t="shared" si="39"/>
        <v>8798.7673552555698</v>
      </c>
      <c r="O108">
        <f t="shared" si="40"/>
        <v>1.015529100973152</v>
      </c>
      <c r="P108">
        <f t="shared" si="41"/>
        <v>82.099712040215209</v>
      </c>
      <c r="Q108">
        <f t="shared" si="42"/>
        <v>23.436242079519751</v>
      </c>
      <c r="R108">
        <f t="shared" si="43"/>
        <v>23.438423629522013</v>
      </c>
      <c r="S108">
        <f t="shared" si="30"/>
        <v>81.399416189615152</v>
      </c>
      <c r="T108">
        <f t="shared" si="44"/>
        <v>23.202873348538709</v>
      </c>
      <c r="U108">
        <f t="shared" si="45"/>
        <v>4.3031253333416487E-2</v>
      </c>
      <c r="V108">
        <f t="shared" si="46"/>
        <v>-4.9435956740634217E-3</v>
      </c>
      <c r="W108">
        <f t="shared" si="47"/>
        <v>119.9935376748932</v>
      </c>
      <c r="X108" s="7">
        <f t="shared" si="48"/>
        <v>0.55384256360810702</v>
      </c>
      <c r="Y108" s="7">
        <f t="shared" si="49"/>
        <v>0.22052718117784814</v>
      </c>
      <c r="Z108" s="7">
        <f t="shared" si="50"/>
        <v>0.88715794603836584</v>
      </c>
      <c r="AA108" s="8">
        <f t="shared" si="51"/>
        <v>959.94830139914563</v>
      </c>
      <c r="AB108">
        <f t="shared" si="52"/>
        <v>552.46670840432546</v>
      </c>
      <c r="AC108">
        <f t="shared" si="53"/>
        <v>-41.883322898918635</v>
      </c>
      <c r="AD108">
        <f t="shared" si="54"/>
        <v>41.355836124699152</v>
      </c>
      <c r="AE108">
        <f t="shared" si="55"/>
        <v>48.644163875300848</v>
      </c>
      <c r="AF108">
        <f t="shared" si="56"/>
        <v>1.419300112134333E-2</v>
      </c>
      <c r="AG108">
        <f t="shared" si="57"/>
        <v>48.658356876422189</v>
      </c>
      <c r="AH108">
        <f t="shared" si="58"/>
        <v>111.76857530247838</v>
      </c>
    </row>
    <row r="109" spans="4:34" x14ac:dyDescent="0.25">
      <c r="D109" s="1">
        <f t="shared" si="31"/>
        <v>45090</v>
      </c>
      <c r="E109" s="7">
        <f t="shared" si="59"/>
        <v>0.44166666666666632</v>
      </c>
      <c r="F109" s="2">
        <f t="shared" si="32"/>
        <v>2460108.8583333334</v>
      </c>
      <c r="G109" s="3">
        <f t="shared" si="33"/>
        <v>0.23446566278804643</v>
      </c>
      <c r="I109">
        <f t="shared" si="34"/>
        <v>81.410835739015965</v>
      </c>
      <c r="J109">
        <f t="shared" si="35"/>
        <v>8798.0702875355382</v>
      </c>
      <c r="K109">
        <f t="shared" si="36"/>
        <v>1.6698770801708951E-2</v>
      </c>
      <c r="L109">
        <f t="shared" si="37"/>
        <v>0.70104920393576409</v>
      </c>
      <c r="M109">
        <f t="shared" si="38"/>
        <v>82.111884942951733</v>
      </c>
      <c r="N109">
        <f t="shared" si="39"/>
        <v>8798.7713367394736</v>
      </c>
      <c r="O109">
        <f t="shared" si="40"/>
        <v>1.0155295344485753</v>
      </c>
      <c r="P109">
        <f t="shared" si="41"/>
        <v>82.103693735991484</v>
      </c>
      <c r="Q109">
        <f t="shared" si="42"/>
        <v>23.436242078036273</v>
      </c>
      <c r="R109">
        <f t="shared" si="43"/>
        <v>23.438423633197065</v>
      </c>
      <c r="S109">
        <f t="shared" si="30"/>
        <v>81.403740620845255</v>
      </c>
      <c r="T109">
        <f t="shared" si="44"/>
        <v>23.203110138969127</v>
      </c>
      <c r="U109">
        <f t="shared" si="45"/>
        <v>4.3031253347294587E-2</v>
      </c>
      <c r="V109">
        <f t="shared" si="46"/>
        <v>-5.8124275519096406E-3</v>
      </c>
      <c r="W109">
        <f t="shared" si="47"/>
        <v>119.99390002661607</v>
      </c>
      <c r="X109" s="7">
        <f t="shared" si="48"/>
        <v>0.55384316696357772</v>
      </c>
      <c r="Y109" s="7">
        <f t="shared" si="49"/>
        <v>0.22052677800075526</v>
      </c>
      <c r="Z109" s="7">
        <f t="shared" si="50"/>
        <v>0.88715955592640017</v>
      </c>
      <c r="AA109" s="8">
        <f t="shared" si="51"/>
        <v>959.9512002129286</v>
      </c>
      <c r="AB109">
        <f t="shared" si="52"/>
        <v>558.46583957244763</v>
      </c>
      <c r="AC109">
        <f t="shared" si="53"/>
        <v>-40.383540106888091</v>
      </c>
      <c r="AD109">
        <f t="shared" si="54"/>
        <v>40.429024230531759</v>
      </c>
      <c r="AE109">
        <f t="shared" si="55"/>
        <v>49.570975769468241</v>
      </c>
      <c r="AF109">
        <f t="shared" si="56"/>
        <v>1.3737361609498237E-2</v>
      </c>
      <c r="AG109">
        <f t="shared" si="57"/>
        <v>49.584713131077741</v>
      </c>
      <c r="AH109">
        <f t="shared" si="58"/>
        <v>113.32738476908929</v>
      </c>
    </row>
    <row r="110" spans="4:34" x14ac:dyDescent="0.25">
      <c r="D110" s="1">
        <f t="shared" si="31"/>
        <v>45090</v>
      </c>
      <c r="E110" s="7">
        <f t="shared" si="59"/>
        <v>0.44583333333333297</v>
      </c>
      <c r="F110" s="2">
        <f t="shared" si="32"/>
        <v>2460108.8624999998</v>
      </c>
      <c r="G110" s="3">
        <f t="shared" si="33"/>
        <v>0.23446577686515574</v>
      </c>
      <c r="I110">
        <f t="shared" si="34"/>
        <v>81.41494260278705</v>
      </c>
      <c r="J110">
        <f t="shared" si="35"/>
        <v>8798.0743942031258</v>
      </c>
      <c r="K110">
        <f t="shared" si="36"/>
        <v>1.6698770796906712E-2</v>
      </c>
      <c r="L110">
        <f t="shared" si="37"/>
        <v>0.70092401640953339</v>
      </c>
      <c r="M110">
        <f t="shared" si="38"/>
        <v>82.115866619196581</v>
      </c>
      <c r="N110">
        <f t="shared" si="39"/>
        <v>8798.7753182195356</v>
      </c>
      <c r="O110">
        <f t="shared" si="40"/>
        <v>1.0155299678464118</v>
      </c>
      <c r="P110">
        <f t="shared" si="41"/>
        <v>82.10767542792253</v>
      </c>
      <c r="Q110">
        <f t="shared" si="42"/>
        <v>23.436242076552798</v>
      </c>
      <c r="R110">
        <f t="shared" si="43"/>
        <v>23.438423636872088</v>
      </c>
      <c r="S110">
        <f t="shared" si="30"/>
        <v>81.408065063217407</v>
      </c>
      <c r="T110">
        <f t="shared" si="44"/>
        <v>23.203346810977624</v>
      </c>
      <c r="U110">
        <f t="shared" si="45"/>
        <v>4.3031253361172576E-2</v>
      </c>
      <c r="V110">
        <f t="shared" si="46"/>
        <v>-6.6813057419537695E-3</v>
      </c>
      <c r="W110">
        <f t="shared" si="47"/>
        <v>119.99426219975356</v>
      </c>
      <c r="X110" s="7">
        <f t="shared" si="48"/>
        <v>0.55384377035120969</v>
      </c>
      <c r="Y110" s="7">
        <f t="shared" si="49"/>
        <v>0.22052637535189423</v>
      </c>
      <c r="Z110" s="7">
        <f t="shared" si="50"/>
        <v>0.88716116535052514</v>
      </c>
      <c r="AA110" s="8">
        <f t="shared" si="51"/>
        <v>959.95409759802851</v>
      </c>
      <c r="AB110">
        <f t="shared" si="52"/>
        <v>564.46497069425743</v>
      </c>
      <c r="AC110">
        <f t="shared" si="53"/>
        <v>-38.883757326435642</v>
      </c>
      <c r="AD110">
        <f t="shared" si="54"/>
        <v>39.513178813099906</v>
      </c>
      <c r="AE110">
        <f t="shared" si="55"/>
        <v>50.486821186900094</v>
      </c>
      <c r="AF110">
        <f t="shared" si="56"/>
        <v>1.3299210973121927E-2</v>
      </c>
      <c r="AG110">
        <f t="shared" si="57"/>
        <v>50.500120397873218</v>
      </c>
      <c r="AH110">
        <f t="shared" si="58"/>
        <v>114.93123531324989</v>
      </c>
    </row>
    <row r="111" spans="4:34" x14ac:dyDescent="0.25">
      <c r="D111" s="1">
        <f t="shared" si="31"/>
        <v>45090</v>
      </c>
      <c r="E111" s="7">
        <f t="shared" si="59"/>
        <v>0.44999999999999962</v>
      </c>
      <c r="F111" s="2">
        <f t="shared" si="32"/>
        <v>2460108.8666666667</v>
      </c>
      <c r="G111" s="3">
        <f t="shared" si="33"/>
        <v>0.23446589094227782</v>
      </c>
      <c r="I111">
        <f t="shared" si="34"/>
        <v>81.41904946701834</v>
      </c>
      <c r="J111">
        <f t="shared" si="35"/>
        <v>8798.07850087117</v>
      </c>
      <c r="K111">
        <f t="shared" si="36"/>
        <v>1.6698770792104477E-2</v>
      </c>
      <c r="L111">
        <f t="shared" si="37"/>
        <v>0.70079882547100936</v>
      </c>
      <c r="M111">
        <f t="shared" si="38"/>
        <v>82.119848292489351</v>
      </c>
      <c r="N111">
        <f t="shared" si="39"/>
        <v>8798.7792996966418</v>
      </c>
      <c r="O111">
        <f t="shared" si="40"/>
        <v>1.0155304011667556</v>
      </c>
      <c r="P111">
        <f t="shared" si="41"/>
        <v>82.111657116901526</v>
      </c>
      <c r="Q111">
        <f t="shared" si="42"/>
        <v>23.43624207506932</v>
      </c>
      <c r="R111">
        <f t="shared" si="43"/>
        <v>23.438423640547075</v>
      </c>
      <c r="S111">
        <f t="shared" si="30"/>
        <v>81.412389517694237</v>
      </c>
      <c r="T111">
        <f t="shared" si="44"/>
        <v>23.203583364615831</v>
      </c>
      <c r="U111">
        <f t="shared" si="45"/>
        <v>4.3031253375050441E-2</v>
      </c>
      <c r="V111">
        <f t="shared" si="46"/>
        <v>-7.5502304127995461E-3</v>
      </c>
      <c r="W111">
        <f t="shared" si="47"/>
        <v>119.99462419438083</v>
      </c>
      <c r="X111" s="7">
        <f t="shared" si="48"/>
        <v>0.55384437377112006</v>
      </c>
      <c r="Y111" s="7">
        <f t="shared" si="49"/>
        <v>0.22052597323117329</v>
      </c>
      <c r="Z111" s="7">
        <f t="shared" si="50"/>
        <v>0.88716277431106683</v>
      </c>
      <c r="AA111" s="8">
        <f t="shared" si="51"/>
        <v>959.95699355504667</v>
      </c>
      <c r="AB111">
        <f t="shared" si="52"/>
        <v>570.46410176958659</v>
      </c>
      <c r="AC111">
        <f t="shared" si="53"/>
        <v>-37.383974557603352</v>
      </c>
      <c r="AD111">
        <f t="shared" si="54"/>
        <v>38.6093504309571</v>
      </c>
      <c r="AE111">
        <f t="shared" si="55"/>
        <v>51.3906495690429</v>
      </c>
      <c r="AF111">
        <f t="shared" si="56"/>
        <v>1.287792451702662E-2</v>
      </c>
      <c r="AG111">
        <f t="shared" si="57"/>
        <v>51.403527493559928</v>
      </c>
      <c r="AH111">
        <f t="shared" si="58"/>
        <v>116.58302169342664</v>
      </c>
    </row>
    <row r="112" spans="4:34" x14ac:dyDescent="0.25">
      <c r="D112" s="1">
        <f t="shared" si="31"/>
        <v>45090</v>
      </c>
      <c r="E112" s="7">
        <f t="shared" si="59"/>
        <v>0.45416666666666627</v>
      </c>
      <c r="F112" s="2">
        <f t="shared" si="32"/>
        <v>2460108.8708333331</v>
      </c>
      <c r="G112" s="3">
        <f t="shared" si="33"/>
        <v>0.23446600501938716</v>
      </c>
      <c r="I112">
        <f t="shared" si="34"/>
        <v>81.423156330791244</v>
      </c>
      <c r="J112">
        <f t="shared" si="35"/>
        <v>8798.0826075387595</v>
      </c>
      <c r="K112">
        <f t="shared" si="36"/>
        <v>1.6698770787302239E-2</v>
      </c>
      <c r="L112">
        <f t="shared" si="37"/>
        <v>0.7006736311485543</v>
      </c>
      <c r="M112">
        <f t="shared" si="38"/>
        <v>82.123829961939805</v>
      </c>
      <c r="N112">
        <f t="shared" si="39"/>
        <v>8798.7832811699082</v>
      </c>
      <c r="O112">
        <f t="shared" si="40"/>
        <v>1.0155308344095086</v>
      </c>
      <c r="P112">
        <f t="shared" si="41"/>
        <v>82.115638802038248</v>
      </c>
      <c r="Q112">
        <f t="shared" si="42"/>
        <v>23.436242073585841</v>
      </c>
      <c r="R112">
        <f t="shared" si="43"/>
        <v>23.438423644222027</v>
      </c>
      <c r="S112">
        <f t="shared" si="30"/>
        <v>81.41671398330142</v>
      </c>
      <c r="T112">
        <f t="shared" si="44"/>
        <v>23.203819799829379</v>
      </c>
      <c r="U112">
        <f t="shared" si="45"/>
        <v>4.3031253388928173E-2</v>
      </c>
      <c r="V112">
        <f t="shared" si="46"/>
        <v>-8.4192013419798935E-3</v>
      </c>
      <c r="W112">
        <f t="shared" si="47"/>
        <v>119.99498601041073</v>
      </c>
      <c r="X112" s="7">
        <f t="shared" si="48"/>
        <v>0.55384497722315418</v>
      </c>
      <c r="Y112" s="7">
        <f t="shared" si="49"/>
        <v>0.22052557163867992</v>
      </c>
      <c r="Z112" s="7">
        <f t="shared" si="50"/>
        <v>0.88716438280762844</v>
      </c>
      <c r="AA112" s="8">
        <f t="shared" si="51"/>
        <v>959.95988808328582</v>
      </c>
      <c r="AB112">
        <f t="shared" si="52"/>
        <v>576.46323279865737</v>
      </c>
      <c r="AC112">
        <f t="shared" si="53"/>
        <v>-35.884191800335657</v>
      </c>
      <c r="AD112">
        <f t="shared" si="54"/>
        <v>37.718666649886451</v>
      </c>
      <c r="AE112">
        <f t="shared" si="55"/>
        <v>52.281333350113549</v>
      </c>
      <c r="AF112">
        <f t="shared" si="56"/>
        <v>1.2472962952767681E-2</v>
      </c>
      <c r="AG112">
        <f t="shared" si="57"/>
        <v>52.29380631306632</v>
      </c>
      <c r="AH112">
        <f t="shared" si="58"/>
        <v>118.28575973841373</v>
      </c>
    </row>
    <row r="113" spans="4:34" x14ac:dyDescent="0.25">
      <c r="D113" s="1">
        <f t="shared" si="31"/>
        <v>45090</v>
      </c>
      <c r="E113" s="7">
        <f t="shared" si="59"/>
        <v>0.45833333333333293</v>
      </c>
      <c r="F113" s="2">
        <f t="shared" si="32"/>
        <v>2460108.875</v>
      </c>
      <c r="G113" s="3">
        <f t="shared" si="33"/>
        <v>0.23446611909650925</v>
      </c>
      <c r="I113">
        <f t="shared" si="34"/>
        <v>81.427263195022533</v>
      </c>
      <c r="J113">
        <f t="shared" si="35"/>
        <v>8798.0867142068055</v>
      </c>
      <c r="K113">
        <f t="shared" si="36"/>
        <v>1.66987707825E-2</v>
      </c>
      <c r="L113">
        <f t="shared" si="37"/>
        <v>0.70054843341502993</v>
      </c>
      <c r="M113">
        <f t="shared" si="38"/>
        <v>82.12781162843757</v>
      </c>
      <c r="N113">
        <f t="shared" si="39"/>
        <v>8798.7872626402204</v>
      </c>
      <c r="O113">
        <f t="shared" si="40"/>
        <v>1.0155312675747652</v>
      </c>
      <c r="P113">
        <f t="shared" si="41"/>
        <v>82.11962048422231</v>
      </c>
      <c r="Q113">
        <f t="shared" si="42"/>
        <v>23.436242072102367</v>
      </c>
      <c r="R113">
        <f t="shared" si="43"/>
        <v>23.438423647896954</v>
      </c>
      <c r="S113">
        <f t="shared" si="30"/>
        <v>81.421038460997707</v>
      </c>
      <c r="T113">
        <f t="shared" si="44"/>
        <v>23.204056116669651</v>
      </c>
      <c r="U113">
        <f t="shared" si="45"/>
        <v>4.3031253402805808E-2</v>
      </c>
      <c r="V113">
        <f t="shared" si="46"/>
        <v>-9.2882186972939925E-3</v>
      </c>
      <c r="W113">
        <f t="shared" si="47"/>
        <v>119.99534764791804</v>
      </c>
      <c r="X113" s="7">
        <f t="shared" si="48"/>
        <v>0.55384558070742873</v>
      </c>
      <c r="Y113" s="7">
        <f t="shared" si="49"/>
        <v>0.22052517057432308</v>
      </c>
      <c r="Z113" s="7">
        <f t="shared" si="50"/>
        <v>0.88716599084053438</v>
      </c>
      <c r="AA113" s="8">
        <f t="shared" si="51"/>
        <v>959.9627811833443</v>
      </c>
      <c r="AB113">
        <f t="shared" si="52"/>
        <v>582.46236378130209</v>
      </c>
      <c r="AC113">
        <f t="shared" si="53"/>
        <v>-34.384409054674478</v>
      </c>
      <c r="AD113">
        <f t="shared" si="54"/>
        <v>36.842337920458931</v>
      </c>
      <c r="AE113">
        <f t="shared" si="55"/>
        <v>53.157662079541069</v>
      </c>
      <c r="AF113">
        <f t="shared" si="56"/>
        <v>1.2083868598927081E-2</v>
      </c>
      <c r="AG113">
        <f t="shared" si="57"/>
        <v>53.169745948139997</v>
      </c>
      <c r="AH113">
        <f t="shared" si="58"/>
        <v>120.04257646055186</v>
      </c>
    </row>
    <row r="114" spans="4:34" x14ac:dyDescent="0.25">
      <c r="D114" s="1">
        <f t="shared" si="31"/>
        <v>45090</v>
      </c>
      <c r="E114" s="7">
        <f t="shared" si="59"/>
        <v>0.46249999999999958</v>
      </c>
      <c r="F114" s="2">
        <f t="shared" si="32"/>
        <v>2460108.8791666664</v>
      </c>
      <c r="G114" s="3">
        <f t="shared" si="33"/>
        <v>0.23446623317361856</v>
      </c>
      <c r="I114">
        <f t="shared" si="34"/>
        <v>81.431370058793618</v>
      </c>
      <c r="J114">
        <f t="shared" si="35"/>
        <v>8798.0908208743931</v>
      </c>
      <c r="K114">
        <f t="shared" si="36"/>
        <v>1.6698770777697762E-2</v>
      </c>
      <c r="L114">
        <f t="shared" si="37"/>
        <v>0.70042323229889969</v>
      </c>
      <c r="M114">
        <f t="shared" si="38"/>
        <v>82.131793291092521</v>
      </c>
      <c r="N114">
        <f t="shared" si="39"/>
        <v>8798.7912441066928</v>
      </c>
      <c r="O114">
        <f t="shared" si="40"/>
        <v>1.0155317006624265</v>
      </c>
      <c r="P114">
        <f t="shared" si="41"/>
        <v>82.1236021625636</v>
      </c>
      <c r="Q114">
        <f t="shared" si="42"/>
        <v>23.436242070618889</v>
      </c>
      <c r="R114">
        <f t="shared" si="43"/>
        <v>23.438423651571846</v>
      </c>
      <c r="S114">
        <f t="shared" si="30"/>
        <v>81.425362949808871</v>
      </c>
      <c r="T114">
        <f t="shared" si="44"/>
        <v>23.204292315082348</v>
      </c>
      <c r="U114">
        <f t="shared" si="45"/>
        <v>4.3031253416683297E-2</v>
      </c>
      <c r="V114">
        <f t="shared" si="46"/>
        <v>-1.0157282256686504E-2</v>
      </c>
      <c r="W114">
        <f t="shared" si="47"/>
        <v>119.9957091068158</v>
      </c>
      <c r="X114" s="7">
        <f t="shared" si="48"/>
        <v>0.5538461842237894</v>
      </c>
      <c r="Y114" s="7">
        <f t="shared" si="49"/>
        <v>0.22052477003818999</v>
      </c>
      <c r="Z114" s="7">
        <f t="shared" si="50"/>
        <v>0.88716759840938875</v>
      </c>
      <c r="AA114" s="8">
        <f t="shared" si="51"/>
        <v>959.96567285452636</v>
      </c>
      <c r="AB114">
        <f t="shared" si="52"/>
        <v>588.46149471774265</v>
      </c>
      <c r="AC114">
        <f t="shared" si="53"/>
        <v>-32.884626320564337</v>
      </c>
      <c r="AD114">
        <f t="shared" si="54"/>
        <v>35.981663483687811</v>
      </c>
      <c r="AE114">
        <f t="shared" si="55"/>
        <v>54.018336516312189</v>
      </c>
      <c r="AF114">
        <f t="shared" si="56"/>
        <v>1.1710262207590945E-2</v>
      </c>
      <c r="AG114">
        <f t="shared" si="57"/>
        <v>54.030046778519782</v>
      </c>
      <c r="AH114">
        <f t="shared" si="58"/>
        <v>121.85669507612323</v>
      </c>
    </row>
    <row r="115" spans="4:34" x14ac:dyDescent="0.25">
      <c r="D115" s="1">
        <f t="shared" si="31"/>
        <v>45090</v>
      </c>
      <c r="E115" s="7">
        <f t="shared" si="59"/>
        <v>0.46666666666666623</v>
      </c>
      <c r="F115" s="2">
        <f t="shared" si="32"/>
        <v>2460108.8833333333</v>
      </c>
      <c r="G115" s="3">
        <f t="shared" si="33"/>
        <v>0.23446634725074064</v>
      </c>
      <c r="I115">
        <f t="shared" si="34"/>
        <v>81.435476923024908</v>
      </c>
      <c r="J115">
        <f t="shared" si="35"/>
        <v>8798.0949275424391</v>
      </c>
      <c r="K115">
        <f t="shared" si="36"/>
        <v>1.6698770772895527E-2</v>
      </c>
      <c r="L115">
        <f t="shared" si="37"/>
        <v>0.70029802777287453</v>
      </c>
      <c r="M115">
        <f t="shared" si="38"/>
        <v>82.135774950797781</v>
      </c>
      <c r="N115">
        <f t="shared" si="39"/>
        <v>8798.7952255702112</v>
      </c>
      <c r="O115">
        <f t="shared" si="40"/>
        <v>1.0155321336725871</v>
      </c>
      <c r="P115">
        <f t="shared" si="41"/>
        <v>82.127583837955243</v>
      </c>
      <c r="Q115">
        <f t="shared" si="42"/>
        <v>23.43624206913541</v>
      </c>
      <c r="R115">
        <f t="shared" si="43"/>
        <v>23.438423655246702</v>
      </c>
      <c r="S115">
        <f t="shared" si="30"/>
        <v>81.4296874506975</v>
      </c>
      <c r="T115">
        <f t="shared" si="44"/>
        <v>23.204528395118992</v>
      </c>
      <c r="U115">
        <f t="shared" si="45"/>
        <v>4.3031253430560669E-2</v>
      </c>
      <c r="V115">
        <f t="shared" si="46"/>
        <v>-1.1026392188577679E-2</v>
      </c>
      <c r="W115">
        <f t="shared" si="47"/>
        <v>119.99607038717895</v>
      </c>
      <c r="X115" s="7">
        <f t="shared" si="48"/>
        <v>0.55384678777235319</v>
      </c>
      <c r="Y115" s="7">
        <f t="shared" si="49"/>
        <v>0.22052437003018943</v>
      </c>
      <c r="Z115" s="7">
        <f t="shared" si="50"/>
        <v>0.88716920551451695</v>
      </c>
      <c r="AA115" s="8">
        <f t="shared" si="51"/>
        <v>959.96856309743157</v>
      </c>
      <c r="AB115">
        <f t="shared" si="52"/>
        <v>594.4606256078107</v>
      </c>
      <c r="AC115">
        <f t="shared" si="53"/>
        <v>-31.384843598047325</v>
      </c>
      <c r="AD115">
        <f t="shared" si="54"/>
        <v>35.138037157423426</v>
      </c>
      <c r="AE115">
        <f t="shared" si="55"/>
        <v>54.861962842576574</v>
      </c>
      <c r="AF115">
        <f t="shared" si="56"/>
        <v>1.1351840310408073E-2</v>
      </c>
      <c r="AG115">
        <f t="shared" si="57"/>
        <v>54.873314682886985</v>
      </c>
      <c r="AH115">
        <f t="shared" si="58"/>
        <v>123.73141375679006</v>
      </c>
    </row>
    <row r="116" spans="4:34" x14ac:dyDescent="0.25">
      <c r="D116" s="1">
        <f t="shared" si="31"/>
        <v>45090</v>
      </c>
      <c r="E116" s="7">
        <f t="shared" si="59"/>
        <v>0.47083333333333288</v>
      </c>
      <c r="F116" s="2">
        <f t="shared" si="32"/>
        <v>2460108.8874999997</v>
      </c>
      <c r="G116" s="3">
        <f t="shared" si="33"/>
        <v>0.23446646132784998</v>
      </c>
      <c r="I116">
        <f t="shared" si="34"/>
        <v>81.439583786797812</v>
      </c>
      <c r="J116">
        <f t="shared" si="35"/>
        <v>8798.0990342100267</v>
      </c>
      <c r="K116">
        <f t="shared" si="36"/>
        <v>1.6698770768093289E-2</v>
      </c>
      <c r="L116">
        <f t="shared" si="37"/>
        <v>0.70017281986551838</v>
      </c>
      <c r="M116">
        <f t="shared" si="38"/>
        <v>82.139756606663326</v>
      </c>
      <c r="N116">
        <f t="shared" si="39"/>
        <v>8798.7992070298915</v>
      </c>
      <c r="O116">
        <f t="shared" si="40"/>
        <v>1.0155325666051487</v>
      </c>
      <c r="P116">
        <f t="shared" si="41"/>
        <v>82.131565509507212</v>
      </c>
      <c r="Q116">
        <f t="shared" si="42"/>
        <v>23.436242067651932</v>
      </c>
      <c r="R116">
        <f t="shared" si="43"/>
        <v>23.438423658921529</v>
      </c>
      <c r="S116">
        <f t="shared" si="30"/>
        <v>81.434011962689425</v>
      </c>
      <c r="T116">
        <f t="shared" si="44"/>
        <v>23.204764356725352</v>
      </c>
      <c r="U116">
        <f t="shared" si="45"/>
        <v>4.3031253444437922E-2</v>
      </c>
      <c r="V116">
        <f t="shared" si="46"/>
        <v>-1.1895548271313993E-2</v>
      </c>
      <c r="W116">
        <f t="shared" si="47"/>
        <v>119.99643148892065</v>
      </c>
      <c r="X116" s="7">
        <f t="shared" si="48"/>
        <v>0.55384739135296623</v>
      </c>
      <c r="Y116" s="7">
        <f t="shared" si="49"/>
        <v>0.2205239705504089</v>
      </c>
      <c r="Z116" s="7">
        <f t="shared" si="50"/>
        <v>0.88717081215552351</v>
      </c>
      <c r="AA116" s="8">
        <f t="shared" si="51"/>
        <v>959.97145191136519</v>
      </c>
      <c r="AB116">
        <f t="shared" si="52"/>
        <v>600.45975645172791</v>
      </c>
      <c r="AC116">
        <f t="shared" si="53"/>
        <v>-29.885060887068022</v>
      </c>
      <c r="AD116">
        <f t="shared" si="54"/>
        <v>34.31295280767182</v>
      </c>
      <c r="AE116">
        <f t="shared" si="55"/>
        <v>55.68704719232818</v>
      </c>
      <c r="AF116">
        <f t="shared" si="56"/>
        <v>1.1008372973851334E-2</v>
      </c>
      <c r="AG116">
        <f t="shared" si="57"/>
        <v>55.698055565302035</v>
      </c>
      <c r="AH116">
        <f t="shared" si="58"/>
        <v>125.67007678572611</v>
      </c>
    </row>
    <row r="117" spans="4:34" x14ac:dyDescent="0.25">
      <c r="D117" s="1">
        <f t="shared" si="31"/>
        <v>45090</v>
      </c>
      <c r="E117" s="7">
        <f t="shared" si="59"/>
        <v>0.47499999999999953</v>
      </c>
      <c r="F117" s="2">
        <f t="shared" si="32"/>
        <v>2460108.8916666666</v>
      </c>
      <c r="G117" s="3">
        <f t="shared" si="33"/>
        <v>0.23446657540497207</v>
      </c>
      <c r="I117">
        <f t="shared" si="34"/>
        <v>81.443690651029101</v>
      </c>
      <c r="J117">
        <f t="shared" si="35"/>
        <v>8798.1031408780746</v>
      </c>
      <c r="K117">
        <f t="shared" si="36"/>
        <v>1.669877076329105E-2</v>
      </c>
      <c r="L117">
        <f t="shared" si="37"/>
        <v>0.70004760854934256</v>
      </c>
      <c r="M117">
        <f t="shared" si="38"/>
        <v>82.143738259578441</v>
      </c>
      <c r="N117">
        <f t="shared" si="39"/>
        <v>8798.8031884866232</v>
      </c>
      <c r="O117">
        <f t="shared" si="40"/>
        <v>1.0155329994602058</v>
      </c>
      <c r="P117">
        <f t="shared" si="41"/>
        <v>82.13554717810878</v>
      </c>
      <c r="Q117">
        <f t="shared" si="42"/>
        <v>23.436242066168457</v>
      </c>
      <c r="R117">
        <f t="shared" si="43"/>
        <v>23.438423662596325</v>
      </c>
      <c r="S117">
        <f t="shared" si="30"/>
        <v>81.438336486743069</v>
      </c>
      <c r="T117">
        <f t="shared" si="44"/>
        <v>23.205000199952668</v>
      </c>
      <c r="U117">
        <f t="shared" si="45"/>
        <v>4.3031253458315065E-2</v>
      </c>
      <c r="V117">
        <f t="shared" si="46"/>
        <v>-1.2764750671228313E-2</v>
      </c>
      <c r="W117">
        <f t="shared" si="47"/>
        <v>119.99679241211541</v>
      </c>
      <c r="X117" s="7">
        <f t="shared" si="48"/>
        <v>0.55384799496574388</v>
      </c>
      <c r="Y117" s="7">
        <f t="shared" si="49"/>
        <v>0.22052357159875663</v>
      </c>
      <c r="Z117" s="7">
        <f t="shared" si="50"/>
        <v>0.88717241833273119</v>
      </c>
      <c r="AA117" s="8">
        <f t="shared" si="51"/>
        <v>959.97433929692329</v>
      </c>
      <c r="AB117">
        <f t="shared" si="52"/>
        <v>606.45888724932809</v>
      </c>
      <c r="AC117">
        <f t="shared" si="53"/>
        <v>-28.385278187667979</v>
      </c>
      <c r="AD117">
        <f t="shared" si="54"/>
        <v>33.5080092502496</v>
      </c>
      <c r="AE117">
        <f t="shared" si="55"/>
        <v>56.4919907497504</v>
      </c>
      <c r="AF117">
        <f t="shared" si="56"/>
        <v>1.067970184511436E-2</v>
      </c>
      <c r="AG117">
        <f t="shared" si="57"/>
        <v>56.502670451595513</v>
      </c>
      <c r="AH117">
        <f t="shared" si="58"/>
        <v>127.67603665549279</v>
      </c>
    </row>
    <row r="118" spans="4:34" x14ac:dyDescent="0.25">
      <c r="D118" s="1">
        <f t="shared" si="31"/>
        <v>45090</v>
      </c>
      <c r="E118" s="7">
        <f t="shared" si="59"/>
        <v>0.47916666666666619</v>
      </c>
      <c r="F118" s="2">
        <f t="shared" si="32"/>
        <v>2460108.895833333</v>
      </c>
      <c r="G118" s="3">
        <f t="shared" si="33"/>
        <v>0.23446668948208138</v>
      </c>
      <c r="I118">
        <f t="shared" si="34"/>
        <v>81.447797514800186</v>
      </c>
      <c r="J118">
        <f t="shared" si="35"/>
        <v>8798.1072475456622</v>
      </c>
      <c r="K118">
        <f t="shared" si="36"/>
        <v>1.6698770758488815E-2</v>
      </c>
      <c r="L118">
        <f t="shared" si="37"/>
        <v>0.69992239385311117</v>
      </c>
      <c r="M118">
        <f t="shared" si="38"/>
        <v>82.147719908653301</v>
      </c>
      <c r="N118">
        <f t="shared" si="39"/>
        <v>8798.807169939515</v>
      </c>
      <c r="O118">
        <f t="shared" si="40"/>
        <v>1.0155334322376597</v>
      </c>
      <c r="P118">
        <f t="shared" si="41"/>
        <v>82.139528842870121</v>
      </c>
      <c r="Q118">
        <f t="shared" si="42"/>
        <v>23.436242064684979</v>
      </c>
      <c r="R118">
        <f t="shared" si="43"/>
        <v>23.438423666271085</v>
      </c>
      <c r="S118">
        <f t="shared" si="30"/>
        <v>81.442661021884518</v>
      </c>
      <c r="T118">
        <f t="shared" si="44"/>
        <v>23.205235924746773</v>
      </c>
      <c r="U118">
        <f t="shared" si="45"/>
        <v>4.3031253472192069E-2</v>
      </c>
      <c r="V118">
        <f t="shared" si="46"/>
        <v>-1.3633999167500672E-2</v>
      </c>
      <c r="W118">
        <f t="shared" si="47"/>
        <v>119.99715315667648</v>
      </c>
      <c r="X118" s="7">
        <f t="shared" si="48"/>
        <v>0.55384859861053304</v>
      </c>
      <c r="Y118" s="7">
        <f t="shared" si="49"/>
        <v>0.22052317317532061</v>
      </c>
      <c r="Z118" s="7">
        <f t="shared" si="50"/>
        <v>0.88717402404574552</v>
      </c>
      <c r="AA118" s="8">
        <f t="shared" si="51"/>
        <v>959.9772252534118</v>
      </c>
      <c r="AB118">
        <f t="shared" si="52"/>
        <v>612.45801800083177</v>
      </c>
      <c r="AC118">
        <f t="shared" si="53"/>
        <v>-26.885495499792057</v>
      </c>
      <c r="AD118">
        <f t="shared" si="54"/>
        <v>32.724914260720546</v>
      </c>
      <c r="AE118">
        <f t="shared" si="55"/>
        <v>57.275085739279454</v>
      </c>
      <c r="AF118">
        <f t="shared" si="56"/>
        <v>1.0365738358362799E-2</v>
      </c>
      <c r="AG118">
        <f t="shared" si="57"/>
        <v>57.285451477637814</v>
      </c>
      <c r="AH118">
        <f t="shared" si="58"/>
        <v>129.75260555994794</v>
      </c>
    </row>
    <row r="119" spans="4:34" x14ac:dyDescent="0.25">
      <c r="D119" s="1">
        <f t="shared" si="31"/>
        <v>45090</v>
      </c>
      <c r="E119" s="7">
        <f t="shared" si="59"/>
        <v>0.48333333333333284</v>
      </c>
      <c r="F119" s="2">
        <f t="shared" si="32"/>
        <v>2460108.9</v>
      </c>
      <c r="G119" s="3">
        <f t="shared" si="33"/>
        <v>0.23446680355920346</v>
      </c>
      <c r="I119">
        <f t="shared" si="34"/>
        <v>81.451904379031475</v>
      </c>
      <c r="J119">
        <f t="shared" si="35"/>
        <v>8798.1113542137064</v>
      </c>
      <c r="K119">
        <f t="shared" si="36"/>
        <v>1.6698770753686577E-2</v>
      </c>
      <c r="L119">
        <f t="shared" si="37"/>
        <v>0.69979717574948286</v>
      </c>
      <c r="M119">
        <f t="shared" si="38"/>
        <v>82.151701554780956</v>
      </c>
      <c r="N119">
        <f t="shared" si="39"/>
        <v>8798.8111513894564</v>
      </c>
      <c r="O119">
        <f t="shared" si="40"/>
        <v>1.0155338649376049</v>
      </c>
      <c r="P119">
        <f t="shared" si="41"/>
        <v>82.143510504684301</v>
      </c>
      <c r="Q119">
        <f t="shared" si="42"/>
        <v>23.436242063201501</v>
      </c>
      <c r="R119">
        <f t="shared" si="43"/>
        <v>23.438423669945813</v>
      </c>
      <c r="S119">
        <f t="shared" si="30"/>
        <v>81.44698556907629</v>
      </c>
      <c r="T119">
        <f t="shared" si="44"/>
        <v>23.205471531159088</v>
      </c>
      <c r="U119">
        <f t="shared" si="45"/>
        <v>4.3031253486068954E-2</v>
      </c>
      <c r="V119">
        <f t="shared" si="46"/>
        <v>-1.4503293928373649E-2</v>
      </c>
      <c r="W119">
        <f t="shared" si="47"/>
        <v>119.99751372267866</v>
      </c>
      <c r="X119" s="7">
        <f t="shared" si="48"/>
        <v>0.55384920228745027</v>
      </c>
      <c r="Y119" s="7">
        <f t="shared" si="49"/>
        <v>0.22052277528000952</v>
      </c>
      <c r="Z119" s="7">
        <f t="shared" si="50"/>
        <v>0.88717562929489102</v>
      </c>
      <c r="AA119" s="8">
        <f t="shared" si="51"/>
        <v>959.98010978142929</v>
      </c>
      <c r="AB119">
        <f t="shared" si="52"/>
        <v>618.45714870607094</v>
      </c>
      <c r="AC119">
        <f t="shared" si="53"/>
        <v>-25.385712823482265</v>
      </c>
      <c r="AD119">
        <f t="shared" si="54"/>
        <v>31.965487293582068</v>
      </c>
      <c r="AE119">
        <f t="shared" si="55"/>
        <v>58.034512706417928</v>
      </c>
      <c r="AF119">
        <f t="shared" si="56"/>
        <v>1.0066461955466689E-2</v>
      </c>
      <c r="AG119">
        <f t="shared" si="57"/>
        <v>58.044579168373396</v>
      </c>
      <c r="AH119">
        <f t="shared" si="58"/>
        <v>131.90299471750416</v>
      </c>
    </row>
    <row r="120" spans="4:34" x14ac:dyDescent="0.25">
      <c r="D120" s="1">
        <f t="shared" si="31"/>
        <v>45090</v>
      </c>
      <c r="E120" s="7">
        <f t="shared" si="59"/>
        <v>0.48749999999999949</v>
      </c>
      <c r="F120" s="2">
        <f t="shared" si="32"/>
        <v>2460108.9041666663</v>
      </c>
      <c r="G120" s="3">
        <f t="shared" si="33"/>
        <v>0.2344669176363128</v>
      </c>
      <c r="I120">
        <f t="shared" si="34"/>
        <v>81.456011242804379</v>
      </c>
      <c r="J120">
        <f t="shared" si="35"/>
        <v>8798.1154608812958</v>
      </c>
      <c r="K120">
        <f t="shared" si="36"/>
        <v>1.6698770748884338E-2</v>
      </c>
      <c r="L120">
        <f t="shared" si="37"/>
        <v>0.69967195426682627</v>
      </c>
      <c r="M120">
        <f t="shared" si="38"/>
        <v>82.155683197071212</v>
      </c>
      <c r="N120">
        <f t="shared" si="39"/>
        <v>8798.8151328355634</v>
      </c>
      <c r="O120">
        <f t="shared" si="40"/>
        <v>1.0155342975599428</v>
      </c>
      <c r="P120">
        <f t="shared" si="41"/>
        <v>82.147492162661123</v>
      </c>
      <c r="Q120">
        <f t="shared" si="42"/>
        <v>23.436242061718026</v>
      </c>
      <c r="R120">
        <f t="shared" si="43"/>
        <v>23.438423673620512</v>
      </c>
      <c r="S120">
        <f t="shared" si="30"/>
        <v>81.451310127344044</v>
      </c>
      <c r="T120">
        <f t="shared" si="44"/>
        <v>23.205707019135478</v>
      </c>
      <c r="U120">
        <f t="shared" si="45"/>
        <v>4.3031253499945715E-2</v>
      </c>
      <c r="V120">
        <f t="shared" si="46"/>
        <v>-1.537263473128885E-2</v>
      </c>
      <c r="W120">
        <f t="shared" si="47"/>
        <v>119.99787411003527</v>
      </c>
      <c r="X120" s="7">
        <f t="shared" si="48"/>
        <v>0.55384980599634126</v>
      </c>
      <c r="Y120" s="7">
        <f t="shared" si="49"/>
        <v>0.22052237791290996</v>
      </c>
      <c r="Z120" s="7">
        <f t="shared" si="50"/>
        <v>0.88717723407977256</v>
      </c>
      <c r="AA120" s="8">
        <f t="shared" si="51"/>
        <v>959.98299288028215</v>
      </c>
      <c r="AB120">
        <f t="shared" si="52"/>
        <v>624.45627936526796</v>
      </c>
      <c r="AC120">
        <f t="shared" si="53"/>
        <v>-23.88593015868301</v>
      </c>
      <c r="AD120">
        <f t="shared" si="54"/>
        <v>31.231660429616149</v>
      </c>
      <c r="AE120">
        <f t="shared" si="55"/>
        <v>58.768339570383851</v>
      </c>
      <c r="AF120">
        <f t="shared" si="56"/>
        <v>9.7819181574745808E-3</v>
      </c>
      <c r="AG120">
        <f t="shared" si="57"/>
        <v>58.778121488541323</v>
      </c>
      <c r="AH120">
        <f t="shared" si="58"/>
        <v>134.13024007570834</v>
      </c>
    </row>
    <row r="121" spans="4:34" x14ac:dyDescent="0.25">
      <c r="D121" s="1">
        <f t="shared" si="31"/>
        <v>45090</v>
      </c>
      <c r="E121" s="7">
        <f t="shared" si="59"/>
        <v>0.49166666666666614</v>
      </c>
      <c r="F121" s="2">
        <f t="shared" si="32"/>
        <v>2460108.9083333332</v>
      </c>
      <c r="G121" s="3">
        <f t="shared" si="33"/>
        <v>0.23446703171343489</v>
      </c>
      <c r="I121">
        <f t="shared" si="34"/>
        <v>81.460118107035669</v>
      </c>
      <c r="J121">
        <f t="shared" si="35"/>
        <v>8798.1195675493418</v>
      </c>
      <c r="K121">
        <f t="shared" si="36"/>
        <v>1.66987707440821E-2</v>
      </c>
      <c r="L121">
        <f t="shared" si="37"/>
        <v>0.69954672937799667</v>
      </c>
      <c r="M121">
        <f t="shared" si="38"/>
        <v>82.159664836413668</v>
      </c>
      <c r="N121">
        <f t="shared" si="39"/>
        <v>8798.81911427872</v>
      </c>
      <c r="O121">
        <f t="shared" si="40"/>
        <v>1.0155347301047681</v>
      </c>
      <c r="P121">
        <f t="shared" si="41"/>
        <v>82.151473817690189</v>
      </c>
      <c r="Q121">
        <f t="shared" si="42"/>
        <v>23.436242060234548</v>
      </c>
      <c r="R121">
        <f t="shared" si="43"/>
        <v>23.438423677295177</v>
      </c>
      <c r="S121">
        <f t="shared" si="30"/>
        <v>81.455634697646545</v>
      </c>
      <c r="T121">
        <f t="shared" si="44"/>
        <v>23.205942388727095</v>
      </c>
      <c r="U121">
        <f t="shared" si="45"/>
        <v>4.3031253513822358E-2</v>
      </c>
      <c r="V121">
        <f t="shared" si="46"/>
        <v>-1.6242021744115005E-2</v>
      </c>
      <c r="W121">
        <f t="shared" si="47"/>
        <v>119.99823431882069</v>
      </c>
      <c r="X121" s="7">
        <f t="shared" si="48"/>
        <v>0.55385040973732236</v>
      </c>
      <c r="Y121" s="7">
        <f t="shared" si="49"/>
        <v>0.22052198107393156</v>
      </c>
      <c r="Z121" s="7">
        <f t="shared" si="50"/>
        <v>0.8871788384007131</v>
      </c>
      <c r="AA121" s="8">
        <f t="shared" si="51"/>
        <v>959.98587455056554</v>
      </c>
      <c r="AB121">
        <f t="shared" si="52"/>
        <v>630.45540997825503</v>
      </c>
      <c r="AC121">
        <f t="shared" si="53"/>
        <v>-22.386147505436242</v>
      </c>
      <c r="AD121">
        <f t="shared" si="54"/>
        <v>30.525476985775363</v>
      </c>
      <c r="AE121">
        <f t="shared" si="55"/>
        <v>59.474523014224637</v>
      </c>
      <c r="AF121">
        <f t="shared" si="56"/>
        <v>9.512216303456866E-3</v>
      </c>
      <c r="AG121">
        <f t="shared" si="57"/>
        <v>59.484035230528093</v>
      </c>
      <c r="AH121">
        <f t="shared" si="58"/>
        <v>136.43711322503901</v>
      </c>
    </row>
    <row r="122" spans="4:34" x14ac:dyDescent="0.25">
      <c r="D122" s="1">
        <f t="shared" si="31"/>
        <v>45090</v>
      </c>
      <c r="E122" s="7">
        <f t="shared" si="59"/>
        <v>0.49583333333333279</v>
      </c>
      <c r="F122" s="2">
        <f t="shared" si="32"/>
        <v>2460108.9124999996</v>
      </c>
      <c r="G122" s="3">
        <f t="shared" si="33"/>
        <v>0.23446714579054423</v>
      </c>
      <c r="I122">
        <f t="shared" si="34"/>
        <v>81.464224970806754</v>
      </c>
      <c r="J122">
        <f t="shared" si="35"/>
        <v>8798.1236742169294</v>
      </c>
      <c r="K122">
        <f t="shared" si="36"/>
        <v>1.6698770739279865E-2</v>
      </c>
      <c r="L122">
        <f t="shared" si="37"/>
        <v>0.69942150111151358</v>
      </c>
      <c r="M122">
        <f t="shared" si="38"/>
        <v>82.16364647191827</v>
      </c>
      <c r="N122">
        <f t="shared" si="39"/>
        <v>8798.8230957180403</v>
      </c>
      <c r="O122">
        <f t="shared" si="40"/>
        <v>1.0155351625719817</v>
      </c>
      <c r="P122">
        <f t="shared" si="41"/>
        <v>82.155455468881414</v>
      </c>
      <c r="Q122">
        <f t="shared" si="42"/>
        <v>23.43624205875107</v>
      </c>
      <c r="R122">
        <f t="shared" si="43"/>
        <v>23.438423680969809</v>
      </c>
      <c r="S122">
        <f t="shared" si="30"/>
        <v>81.459959279009581</v>
      </c>
      <c r="T122">
        <f t="shared" si="44"/>
        <v>23.206177639879872</v>
      </c>
      <c r="U122">
        <f t="shared" si="45"/>
        <v>4.303125352769889E-2</v>
      </c>
      <c r="V122">
        <f t="shared" si="46"/>
        <v>-1.7111454744914181E-2</v>
      </c>
      <c r="W122">
        <f t="shared" si="47"/>
        <v>119.99859434894833</v>
      </c>
      <c r="X122" s="7">
        <f t="shared" si="48"/>
        <v>0.55385101351023958</v>
      </c>
      <c r="Y122" s="7">
        <f t="shared" si="49"/>
        <v>0.22052158476316086</v>
      </c>
      <c r="Z122" s="7">
        <f t="shared" si="50"/>
        <v>0.88718044225731829</v>
      </c>
      <c r="AA122" s="8">
        <f t="shared" si="51"/>
        <v>959.98875479158664</v>
      </c>
      <c r="AB122">
        <f t="shared" si="52"/>
        <v>636.45454054525419</v>
      </c>
      <c r="AC122">
        <f t="shared" si="53"/>
        <v>-20.886364863686453</v>
      </c>
      <c r="AD122">
        <f t="shared" si="54"/>
        <v>29.849087144700675</v>
      </c>
      <c r="AE122">
        <f t="shared" si="55"/>
        <v>60.150912855299325</v>
      </c>
      <c r="AF122">
        <f t="shared" si="56"/>
        <v>9.2575267549810155E-3</v>
      </c>
      <c r="AG122">
        <f t="shared" si="57"/>
        <v>60.160170382054304</v>
      </c>
      <c r="AH122">
        <f t="shared" si="58"/>
        <v>138.82601686918247</v>
      </c>
    </row>
    <row r="123" spans="4:34" x14ac:dyDescent="0.25">
      <c r="D123" s="1">
        <f t="shared" si="31"/>
        <v>45090</v>
      </c>
      <c r="E123" s="7">
        <f t="shared" si="59"/>
        <v>0.49999999999999944</v>
      </c>
      <c r="F123" s="2">
        <f t="shared" si="32"/>
        <v>2460108.9166666665</v>
      </c>
      <c r="G123" s="3">
        <f t="shared" si="33"/>
        <v>0.23446725986766628</v>
      </c>
      <c r="I123">
        <f t="shared" si="34"/>
        <v>81.468331835038043</v>
      </c>
      <c r="J123">
        <f t="shared" si="35"/>
        <v>8798.1277808849754</v>
      </c>
      <c r="K123">
        <f t="shared" si="36"/>
        <v>1.6698770734477626E-2</v>
      </c>
      <c r="L123">
        <f t="shared" si="37"/>
        <v>0.69929626943993284</v>
      </c>
      <c r="M123">
        <f t="shared" si="38"/>
        <v>82.16762810447797</v>
      </c>
      <c r="N123">
        <f t="shared" si="39"/>
        <v>8798.8270771544157</v>
      </c>
      <c r="O123">
        <f t="shared" si="40"/>
        <v>1.0155355949616791</v>
      </c>
      <c r="P123">
        <f t="shared" si="41"/>
        <v>82.159437117127794</v>
      </c>
      <c r="Q123">
        <f t="shared" si="42"/>
        <v>23.436242057267595</v>
      </c>
      <c r="R123">
        <f t="shared" si="43"/>
        <v>23.438423684644409</v>
      </c>
      <c r="S123">
        <f t="shared" si="30"/>
        <v>81.464283872395598</v>
      </c>
      <c r="T123">
        <f t="shared" si="44"/>
        <v>23.20641277264512</v>
      </c>
      <c r="U123">
        <f t="shared" si="45"/>
        <v>4.3031253541575283E-2</v>
      </c>
      <c r="V123">
        <f t="shared" si="46"/>
        <v>-1.7980933901534539E-2</v>
      </c>
      <c r="W123">
        <f t="shared" si="47"/>
        <v>119.99895420049286</v>
      </c>
      <c r="X123" s="7">
        <f t="shared" si="48"/>
        <v>0.55385161731520938</v>
      </c>
      <c r="Y123" s="7">
        <f t="shared" si="49"/>
        <v>0.22052118898050699</v>
      </c>
      <c r="Z123" s="7">
        <f t="shared" si="50"/>
        <v>0.88718204564991177</v>
      </c>
      <c r="AA123" s="8">
        <f t="shared" si="51"/>
        <v>959.99163360394289</v>
      </c>
      <c r="AB123">
        <f t="shared" si="52"/>
        <v>642.45367106609763</v>
      </c>
      <c r="AC123">
        <f t="shared" si="53"/>
        <v>-19.386582233475593</v>
      </c>
      <c r="AD123">
        <f t="shared" si="54"/>
        <v>29.204739899560277</v>
      </c>
      <c r="AE123">
        <f t="shared" si="55"/>
        <v>60.79526010043972</v>
      </c>
      <c r="AF123">
        <f t="shared" si="56"/>
        <v>9.0180773495094676E-3</v>
      </c>
      <c r="AG123">
        <f t="shared" si="57"/>
        <v>60.804278177789229</v>
      </c>
      <c r="AH123">
        <f t="shared" si="58"/>
        <v>141.29886500694516</v>
      </c>
    </row>
    <row r="124" spans="4:34" x14ac:dyDescent="0.25">
      <c r="D124" s="1">
        <f t="shared" si="31"/>
        <v>45090</v>
      </c>
      <c r="E124" s="7">
        <f t="shared" si="59"/>
        <v>0.5041666666666661</v>
      </c>
      <c r="F124" s="2">
        <f t="shared" si="32"/>
        <v>2460108.9208333334</v>
      </c>
      <c r="G124" s="3">
        <f t="shared" si="33"/>
        <v>0.23446737394478837</v>
      </c>
      <c r="I124">
        <f t="shared" si="34"/>
        <v>81.472438699269333</v>
      </c>
      <c r="J124">
        <f t="shared" si="35"/>
        <v>8798.1318875530214</v>
      </c>
      <c r="K124">
        <f t="shared" si="36"/>
        <v>1.6698770729675388E-2</v>
      </c>
      <c r="L124">
        <f t="shared" si="37"/>
        <v>0.69917103437796979</v>
      </c>
      <c r="M124">
        <f t="shared" si="38"/>
        <v>82.171609733647301</v>
      </c>
      <c r="N124">
        <f t="shared" si="39"/>
        <v>8798.8310585873987</v>
      </c>
      <c r="O124">
        <f t="shared" si="40"/>
        <v>1.015536027273809</v>
      </c>
      <c r="P124">
        <f t="shared" si="41"/>
        <v>82.163418761983834</v>
      </c>
      <c r="Q124">
        <f t="shared" si="42"/>
        <v>23.436242055784117</v>
      </c>
      <c r="R124">
        <f t="shared" si="43"/>
        <v>23.438423688318977</v>
      </c>
      <c r="S124">
        <f t="shared" si="30"/>
        <v>81.468608477313282</v>
      </c>
      <c r="T124">
        <f t="shared" si="44"/>
        <v>23.206647786995045</v>
      </c>
      <c r="U124">
        <f t="shared" si="45"/>
        <v>4.3031253555451565E-2</v>
      </c>
      <c r="V124">
        <f t="shared" si="46"/>
        <v>-1.8850459089816855E-2</v>
      </c>
      <c r="W124">
        <f t="shared" si="47"/>
        <v>119.99931387340787</v>
      </c>
      <c r="X124" s="7">
        <f t="shared" si="48"/>
        <v>0.55385222115214572</v>
      </c>
      <c r="Y124" s="7">
        <f t="shared" si="49"/>
        <v>0.22052079372601274</v>
      </c>
      <c r="Z124" s="7">
        <f t="shared" si="50"/>
        <v>0.88718364857827869</v>
      </c>
      <c r="AA124" s="8">
        <f t="shared" si="51"/>
        <v>959.99451098726297</v>
      </c>
      <c r="AB124">
        <f t="shared" si="52"/>
        <v>648.45280154090938</v>
      </c>
      <c r="AC124">
        <f t="shared" si="53"/>
        <v>-17.886799614772656</v>
      </c>
      <c r="AD124">
        <f t="shared" si="54"/>
        <v>28.594770581776778</v>
      </c>
      <c r="AE124">
        <f t="shared" si="55"/>
        <v>61.405229418223222</v>
      </c>
      <c r="AF124">
        <f t="shared" si="56"/>
        <v>8.7941488795770621E-3</v>
      </c>
      <c r="AG124">
        <f t="shared" si="57"/>
        <v>61.414023567102795</v>
      </c>
      <c r="AH124">
        <f t="shared" si="58"/>
        <v>143.85694914788928</v>
      </c>
    </row>
    <row r="125" spans="4:34" x14ac:dyDescent="0.25">
      <c r="D125" s="1">
        <f t="shared" si="31"/>
        <v>45090</v>
      </c>
      <c r="E125" s="7">
        <f t="shared" si="59"/>
        <v>0.50833333333333275</v>
      </c>
      <c r="F125" s="2">
        <f t="shared" si="32"/>
        <v>2460108.9249999998</v>
      </c>
      <c r="G125" s="3">
        <f t="shared" si="33"/>
        <v>0.23446748802189771</v>
      </c>
      <c r="I125">
        <f t="shared" si="34"/>
        <v>81.476545563042237</v>
      </c>
      <c r="J125">
        <f t="shared" si="35"/>
        <v>8798.1359942206109</v>
      </c>
      <c r="K125">
        <f t="shared" si="36"/>
        <v>1.6698770724873153E-2</v>
      </c>
      <c r="L125">
        <f t="shared" si="37"/>
        <v>0.69904579594009264</v>
      </c>
      <c r="M125">
        <f t="shared" si="38"/>
        <v>82.175591358982331</v>
      </c>
      <c r="N125">
        <f t="shared" si="39"/>
        <v>8798.8350400165509</v>
      </c>
      <c r="O125">
        <f t="shared" si="40"/>
        <v>1.0155364595083218</v>
      </c>
      <c r="P125">
        <f t="shared" si="41"/>
        <v>82.167400403005615</v>
      </c>
      <c r="Q125">
        <f t="shared" si="42"/>
        <v>23.436242054300639</v>
      </c>
      <c r="R125">
        <f t="shared" si="43"/>
        <v>23.43842369199351</v>
      </c>
      <c r="S125">
        <f t="shared" si="30"/>
        <v>81.472933093272985</v>
      </c>
      <c r="T125">
        <f t="shared" si="44"/>
        <v>23.20688268290203</v>
      </c>
      <c r="U125">
        <f t="shared" si="45"/>
        <v>4.3031253569327715E-2</v>
      </c>
      <c r="V125">
        <f t="shared" si="46"/>
        <v>-1.9720030185115079E-2</v>
      </c>
      <c r="W125">
        <f t="shared" si="47"/>
        <v>119.9996733676472</v>
      </c>
      <c r="X125" s="7">
        <f t="shared" si="48"/>
        <v>0.55385282502096189</v>
      </c>
      <c r="Y125" s="7">
        <f t="shared" si="49"/>
        <v>0.22052039899971965</v>
      </c>
      <c r="Z125" s="7">
        <f t="shared" si="50"/>
        <v>0.88718525104220414</v>
      </c>
      <c r="AA125" s="8">
        <f t="shared" si="51"/>
        <v>959.99738694117764</v>
      </c>
      <c r="AB125">
        <f t="shared" si="52"/>
        <v>654.45193196981404</v>
      </c>
      <c r="AC125">
        <f t="shared" si="53"/>
        <v>-16.38701700754649</v>
      </c>
      <c r="AD125">
        <f t="shared" si="54"/>
        <v>28.021583260279076</v>
      </c>
      <c r="AE125">
        <f t="shared" si="55"/>
        <v>61.978416739720927</v>
      </c>
      <c r="AF125">
        <f t="shared" si="56"/>
        <v>8.5860693808674036E-3</v>
      </c>
      <c r="AG125">
        <f t="shared" si="57"/>
        <v>61.987002809101796</v>
      </c>
      <c r="AH125">
        <f t="shared" si="58"/>
        <v>146.50079342429132</v>
      </c>
    </row>
    <row r="126" spans="4:34" x14ac:dyDescent="0.25">
      <c r="D126" s="1">
        <f t="shared" si="31"/>
        <v>45090</v>
      </c>
      <c r="E126" s="7">
        <f t="shared" si="59"/>
        <v>0.5124999999999994</v>
      </c>
      <c r="F126" s="2">
        <f t="shared" si="32"/>
        <v>2460108.9291666667</v>
      </c>
      <c r="G126" s="3">
        <f t="shared" si="33"/>
        <v>0.23446760209901979</v>
      </c>
      <c r="I126">
        <f t="shared" si="34"/>
        <v>81.480652427271707</v>
      </c>
      <c r="J126">
        <f t="shared" si="35"/>
        <v>8798.1401008886551</v>
      </c>
      <c r="K126">
        <f t="shared" si="36"/>
        <v>1.6698770720070914E-2</v>
      </c>
      <c r="L126">
        <f t="shared" si="37"/>
        <v>0.69892055409915299</v>
      </c>
      <c r="M126">
        <f t="shared" si="38"/>
        <v>82.179572981370853</v>
      </c>
      <c r="N126">
        <f t="shared" si="39"/>
        <v>8798.8390214427545</v>
      </c>
      <c r="O126">
        <f t="shared" si="40"/>
        <v>1.0155368916653118</v>
      </c>
      <c r="P126">
        <f t="shared" si="41"/>
        <v>82.171382041080932</v>
      </c>
      <c r="Q126">
        <f t="shared" si="42"/>
        <v>23.436242052817164</v>
      </c>
      <c r="R126">
        <f t="shared" si="43"/>
        <v>23.438423695668018</v>
      </c>
      <c r="S126">
        <f t="shared" si="30"/>
        <v>81.477257721231524</v>
      </c>
      <c r="T126">
        <f t="shared" si="44"/>
        <v>23.207117460416988</v>
      </c>
      <c r="U126">
        <f t="shared" si="45"/>
        <v>4.3031253583203762E-2</v>
      </c>
      <c r="V126">
        <f t="shared" si="46"/>
        <v>-2.0589647354731226E-2</v>
      </c>
      <c r="W126">
        <f t="shared" si="47"/>
        <v>120.00003268328497</v>
      </c>
      <c r="X126" s="7">
        <f t="shared" si="48"/>
        <v>0.55385342892177414</v>
      </c>
      <c r="Y126" s="7">
        <f t="shared" si="49"/>
        <v>0.22052000480153811</v>
      </c>
      <c r="Z126" s="7">
        <f t="shared" si="50"/>
        <v>0.88718685304201017</v>
      </c>
      <c r="AA126" s="8">
        <f t="shared" si="51"/>
        <v>960.00026146627977</v>
      </c>
      <c r="AB126">
        <f t="shared" si="52"/>
        <v>660.45106235264427</v>
      </c>
      <c r="AC126">
        <f t="shared" si="53"/>
        <v>-14.887234411838932</v>
      </c>
      <c r="AD126">
        <f t="shared" si="54"/>
        <v>27.487627394570975</v>
      </c>
      <c r="AE126">
        <f t="shared" si="55"/>
        <v>62.512372605429022</v>
      </c>
      <c r="AF126">
        <f t="shared" si="56"/>
        <v>8.3942070380538698E-3</v>
      </c>
      <c r="AG126">
        <f t="shared" si="57"/>
        <v>62.520766812467073</v>
      </c>
      <c r="AH126">
        <f t="shared" si="58"/>
        <v>149.2300033729577</v>
      </c>
    </row>
    <row r="127" spans="4:34" x14ac:dyDescent="0.25">
      <c r="D127" s="1">
        <f t="shared" si="31"/>
        <v>45090</v>
      </c>
      <c r="E127" s="7">
        <f t="shared" si="59"/>
        <v>0.51666666666666605</v>
      </c>
      <c r="F127" s="2">
        <f t="shared" si="32"/>
        <v>2460108.9333333331</v>
      </c>
      <c r="G127" s="3">
        <f t="shared" si="33"/>
        <v>0.2344677161761291</v>
      </c>
      <c r="I127">
        <f t="shared" si="34"/>
        <v>81.484759291042792</v>
      </c>
      <c r="J127">
        <f t="shared" si="35"/>
        <v>8798.1442075562427</v>
      </c>
      <c r="K127">
        <f t="shared" si="36"/>
        <v>1.6698770715268676E-2</v>
      </c>
      <c r="L127">
        <f t="shared" si="37"/>
        <v>0.69879530888352492</v>
      </c>
      <c r="M127">
        <f t="shared" si="38"/>
        <v>82.18355459992631</v>
      </c>
      <c r="N127">
        <f t="shared" si="39"/>
        <v>8798.8430028651255</v>
      </c>
      <c r="O127">
        <f t="shared" si="40"/>
        <v>1.0155373237446801</v>
      </c>
      <c r="P127">
        <f t="shared" si="41"/>
        <v>82.175363675323212</v>
      </c>
      <c r="Q127">
        <f t="shared" si="42"/>
        <v>23.436242051333686</v>
      </c>
      <c r="R127">
        <f t="shared" si="43"/>
        <v>23.438423699342486</v>
      </c>
      <c r="S127">
        <f t="shared" si="30"/>
        <v>81.481582360218482</v>
      </c>
      <c r="T127">
        <f t="shared" si="44"/>
        <v>23.207352119486185</v>
      </c>
      <c r="U127">
        <f t="shared" si="45"/>
        <v>4.3031253597079655E-2</v>
      </c>
      <c r="V127">
        <f t="shared" si="46"/>
        <v>-2.1459310377264593E-2</v>
      </c>
      <c r="W127">
        <f t="shared" si="47"/>
        <v>120.00039182023504</v>
      </c>
      <c r="X127" s="7">
        <f t="shared" si="48"/>
        <v>0.55385403285442869</v>
      </c>
      <c r="Y127" s="7">
        <f t="shared" si="49"/>
        <v>0.22051961113155361</v>
      </c>
      <c r="Z127" s="7">
        <f t="shared" si="50"/>
        <v>0.88718845457730378</v>
      </c>
      <c r="AA127" s="8">
        <f t="shared" si="51"/>
        <v>960.0031345618803</v>
      </c>
      <c r="AB127">
        <f t="shared" si="52"/>
        <v>666.45019268962176</v>
      </c>
      <c r="AC127">
        <f t="shared" si="53"/>
        <v>-13.38745182759456</v>
      </c>
      <c r="AD127">
        <f t="shared" si="54"/>
        <v>26.995368309995285</v>
      </c>
      <c r="AE127">
        <f t="shared" si="55"/>
        <v>63.004631690004715</v>
      </c>
      <c r="AF127">
        <f t="shared" si="56"/>
        <v>8.2189615679511743E-3</v>
      </c>
      <c r="AG127">
        <f t="shared" si="57"/>
        <v>63.012850651572663</v>
      </c>
      <c r="AH127">
        <f t="shared" si="58"/>
        <v>152.04311534454325</v>
      </c>
    </row>
    <row r="128" spans="4:34" x14ac:dyDescent="0.25">
      <c r="D128" s="1">
        <f t="shared" si="31"/>
        <v>45090</v>
      </c>
      <c r="E128" s="7">
        <f t="shared" si="59"/>
        <v>0.5208333333333327</v>
      </c>
      <c r="F128" s="2">
        <f t="shared" si="32"/>
        <v>2460108.9375</v>
      </c>
      <c r="G128" s="3">
        <f t="shared" si="33"/>
        <v>0.23446783025325119</v>
      </c>
      <c r="I128">
        <f t="shared" si="34"/>
        <v>81.4888661552759</v>
      </c>
      <c r="J128">
        <f t="shared" si="35"/>
        <v>8798.1483142242887</v>
      </c>
      <c r="K128">
        <f t="shared" si="36"/>
        <v>1.6698770710466437E-2</v>
      </c>
      <c r="L128">
        <f t="shared" si="37"/>
        <v>0.69867006026595979</v>
      </c>
      <c r="M128">
        <f t="shared" si="38"/>
        <v>82.187536215541854</v>
      </c>
      <c r="N128">
        <f t="shared" si="39"/>
        <v>8798.8469842845552</v>
      </c>
      <c r="O128">
        <f t="shared" si="40"/>
        <v>1.0155377557465219</v>
      </c>
      <c r="P128">
        <f t="shared" si="41"/>
        <v>82.179345306625621</v>
      </c>
      <c r="Q128">
        <f t="shared" si="42"/>
        <v>23.436242049850208</v>
      </c>
      <c r="R128">
        <f t="shared" si="43"/>
        <v>23.438423703016923</v>
      </c>
      <c r="S128">
        <f t="shared" si="30"/>
        <v>81.485907011196531</v>
      </c>
      <c r="T128">
        <f t="shared" si="44"/>
        <v>23.207586660160814</v>
      </c>
      <c r="U128">
        <f t="shared" si="45"/>
        <v>4.3031253610955437E-2</v>
      </c>
      <c r="V128">
        <f t="shared" si="46"/>
        <v>-2.2329019421469865E-2</v>
      </c>
      <c r="W128">
        <f t="shared" si="47"/>
        <v>120.00075077857193</v>
      </c>
      <c r="X128" s="7">
        <f t="shared" si="48"/>
        <v>0.55385463681904268</v>
      </c>
      <c r="Y128" s="7">
        <f t="shared" si="49"/>
        <v>0.22051921798967622</v>
      </c>
      <c r="Z128" s="7">
        <f t="shared" si="50"/>
        <v>0.88719005564840914</v>
      </c>
      <c r="AA128" s="8">
        <f t="shared" si="51"/>
        <v>960.00600622857542</v>
      </c>
      <c r="AB128">
        <f t="shared" si="52"/>
        <v>672.44932298057756</v>
      </c>
      <c r="AC128">
        <f t="shared" si="53"/>
        <v>-11.887669254855609</v>
      </c>
      <c r="AD128">
        <f t="shared" si="54"/>
        <v>26.547251358935302</v>
      </c>
      <c r="AE128">
        <f t="shared" si="55"/>
        <v>63.452748641064701</v>
      </c>
      <c r="AF128">
        <f t="shared" si="56"/>
        <v>8.0607540199466501E-3</v>
      </c>
      <c r="AG128">
        <f t="shared" si="57"/>
        <v>63.460809395084645</v>
      </c>
      <c r="AH128">
        <f t="shared" si="58"/>
        <v>154.93745576838296</v>
      </c>
    </row>
    <row r="129" spans="4:34" x14ac:dyDescent="0.25">
      <c r="D129" s="1">
        <f t="shared" si="31"/>
        <v>45090</v>
      </c>
      <c r="E129" s="7">
        <f t="shared" si="59"/>
        <v>0.52499999999999936</v>
      </c>
      <c r="F129" s="2">
        <f t="shared" si="32"/>
        <v>2460108.9416666664</v>
      </c>
      <c r="G129" s="3">
        <f t="shared" si="33"/>
        <v>0.23446794433036053</v>
      </c>
      <c r="I129">
        <f t="shared" si="34"/>
        <v>81.492973019048804</v>
      </c>
      <c r="J129">
        <f t="shared" si="35"/>
        <v>8798.1524208918781</v>
      </c>
      <c r="K129">
        <f t="shared" si="36"/>
        <v>1.6698770705664202E-2</v>
      </c>
      <c r="L129">
        <f t="shared" si="37"/>
        <v>0.69854480827493237</v>
      </c>
      <c r="M129">
        <f t="shared" si="38"/>
        <v>82.191517827323736</v>
      </c>
      <c r="N129">
        <f t="shared" si="39"/>
        <v>8798.8509657001523</v>
      </c>
      <c r="O129">
        <f t="shared" si="40"/>
        <v>1.0155381876707381</v>
      </c>
      <c r="P129">
        <f t="shared" si="41"/>
        <v>82.183326934094396</v>
      </c>
      <c r="Q129">
        <f t="shared" si="42"/>
        <v>23.436242048366733</v>
      </c>
      <c r="R129">
        <f t="shared" si="43"/>
        <v>23.438423706691331</v>
      </c>
      <c r="S129">
        <f t="shared" si="30"/>
        <v>81.490231673187424</v>
      </c>
      <c r="T129">
        <f t="shared" si="44"/>
        <v>23.20782108238679</v>
      </c>
      <c r="U129">
        <f t="shared" si="45"/>
        <v>4.3031253624831109E-2</v>
      </c>
      <c r="V129">
        <f t="shared" si="46"/>
        <v>-2.3198774263857615E-2</v>
      </c>
      <c r="W129">
        <f t="shared" si="47"/>
        <v>120.00110955820898</v>
      </c>
      <c r="X129" s="7">
        <f t="shared" si="48"/>
        <v>0.553855240815461</v>
      </c>
      <c r="Y129" s="7">
        <f t="shared" si="49"/>
        <v>0.2205188253759916</v>
      </c>
      <c r="Z129" s="7">
        <f t="shared" si="50"/>
        <v>0.88719165625493046</v>
      </c>
      <c r="AA129" s="8">
        <f t="shared" si="51"/>
        <v>960.00887646567185</v>
      </c>
      <c r="AB129">
        <f t="shared" si="52"/>
        <v>678.44845322573519</v>
      </c>
      <c r="AC129">
        <f t="shared" si="53"/>
        <v>-10.387886693566202</v>
      </c>
      <c r="AD129">
        <f t="shared" si="54"/>
        <v>26.145660045777078</v>
      </c>
      <c r="AE129">
        <f t="shared" si="55"/>
        <v>63.854339954222922</v>
      </c>
      <c r="AF129">
        <f t="shared" si="56"/>
        <v>7.9200150468311872E-3</v>
      </c>
      <c r="AG129">
        <f t="shared" si="57"/>
        <v>63.862259969269751</v>
      </c>
      <c r="AH129">
        <f t="shared" si="58"/>
        <v>157.90902156663685</v>
      </c>
    </row>
    <row r="130" spans="4:34" x14ac:dyDescent="0.25">
      <c r="D130" s="1">
        <f t="shared" si="31"/>
        <v>45090</v>
      </c>
      <c r="E130" s="7">
        <f t="shared" si="59"/>
        <v>0.52916666666666601</v>
      </c>
      <c r="F130" s="2">
        <f t="shared" si="32"/>
        <v>2460108.9458333333</v>
      </c>
      <c r="G130" s="3">
        <f t="shared" si="33"/>
        <v>0.23446805840748261</v>
      </c>
      <c r="I130">
        <f t="shared" si="34"/>
        <v>81.497079883280094</v>
      </c>
      <c r="J130">
        <f t="shared" si="35"/>
        <v>8798.1565275599241</v>
      </c>
      <c r="K130">
        <f t="shared" si="36"/>
        <v>1.6698770700861964E-2</v>
      </c>
      <c r="L130">
        <f t="shared" si="37"/>
        <v>0.69841955288324165</v>
      </c>
      <c r="M130">
        <f t="shared" si="38"/>
        <v>82.195499436163331</v>
      </c>
      <c r="N130">
        <f t="shared" si="39"/>
        <v>8798.8549471128081</v>
      </c>
      <c r="O130">
        <f t="shared" si="40"/>
        <v>1.0155386195174234</v>
      </c>
      <c r="P130">
        <f t="shared" si="41"/>
        <v>82.187308558620927</v>
      </c>
      <c r="Q130">
        <f t="shared" si="42"/>
        <v>23.436242046883255</v>
      </c>
      <c r="R130">
        <f t="shared" si="43"/>
        <v>23.438423710365704</v>
      </c>
      <c r="S130">
        <f t="shared" si="30"/>
        <v>81.494556347151857</v>
      </c>
      <c r="T130">
        <f t="shared" si="44"/>
        <v>23.208055386215129</v>
      </c>
      <c r="U130">
        <f t="shared" si="45"/>
        <v>4.3031253638706662E-2</v>
      </c>
      <c r="V130">
        <f t="shared" si="46"/>
        <v>-2.4068575072787705E-2</v>
      </c>
      <c r="W130">
        <f t="shared" si="47"/>
        <v>120.00146815922045</v>
      </c>
      <c r="X130" s="7">
        <f t="shared" si="48"/>
        <v>0.55385584484380057</v>
      </c>
      <c r="Y130" s="7">
        <f t="shared" si="49"/>
        <v>0.22051843329041043</v>
      </c>
      <c r="Z130" s="7">
        <f t="shared" si="50"/>
        <v>0.88719325639719071</v>
      </c>
      <c r="AA130" s="8">
        <f t="shared" si="51"/>
        <v>960.01174527376361</v>
      </c>
      <c r="AB130">
        <f t="shared" si="52"/>
        <v>684.44758342492628</v>
      </c>
      <c r="AC130">
        <f t="shared" si="53"/>
        <v>-8.8881041437684303</v>
      </c>
      <c r="AD130">
        <f t="shared" si="54"/>
        <v>25.792868913959133</v>
      </c>
      <c r="AE130">
        <f t="shared" si="55"/>
        <v>64.207131086040874</v>
      </c>
      <c r="AF130">
        <f t="shared" si="56"/>
        <v>7.7971718416141892E-3</v>
      </c>
      <c r="AG130">
        <f t="shared" si="57"/>
        <v>64.214928257882491</v>
      </c>
      <c r="AH130">
        <f t="shared" si="58"/>
        <v>160.95239445472737</v>
      </c>
    </row>
    <row r="131" spans="4:34" x14ac:dyDescent="0.25">
      <c r="D131" s="1">
        <f t="shared" si="31"/>
        <v>45090</v>
      </c>
      <c r="E131" s="7">
        <f t="shared" si="59"/>
        <v>0.53333333333333266</v>
      </c>
      <c r="F131" s="2">
        <f t="shared" si="32"/>
        <v>2460108.9499999997</v>
      </c>
      <c r="G131" s="3">
        <f t="shared" si="33"/>
        <v>0.23446817248459195</v>
      </c>
      <c r="I131">
        <f t="shared" si="34"/>
        <v>81.501186747051179</v>
      </c>
      <c r="J131">
        <f t="shared" si="35"/>
        <v>8798.1606342275118</v>
      </c>
      <c r="K131">
        <f t="shared" si="36"/>
        <v>1.6698770696059725E-2</v>
      </c>
      <c r="L131">
        <f t="shared" si="37"/>
        <v>0.69829429411936417</v>
      </c>
      <c r="M131">
        <f t="shared" si="38"/>
        <v>82.199481041170543</v>
      </c>
      <c r="N131">
        <f t="shared" si="39"/>
        <v>8798.8589285216312</v>
      </c>
      <c r="O131">
        <f t="shared" si="40"/>
        <v>1.0155390512864793</v>
      </c>
      <c r="P131">
        <f t="shared" si="41"/>
        <v>82.191290179315104</v>
      </c>
      <c r="Q131">
        <f t="shared" si="42"/>
        <v>23.436242045399776</v>
      </c>
      <c r="R131">
        <f t="shared" si="43"/>
        <v>23.438423714040045</v>
      </c>
      <c r="S131">
        <f t="shared" si="30"/>
        <v>81.498881032115605</v>
      </c>
      <c r="T131">
        <f t="shared" si="44"/>
        <v>23.208289571592015</v>
      </c>
      <c r="U131">
        <f t="shared" si="45"/>
        <v>4.303125365258207E-2</v>
      </c>
      <c r="V131">
        <f t="shared" si="46"/>
        <v>-2.4938421626001579E-2</v>
      </c>
      <c r="W131">
        <f t="shared" si="47"/>
        <v>120.00182658152011</v>
      </c>
      <c r="X131" s="7">
        <f t="shared" si="48"/>
        <v>0.55385644890390695</v>
      </c>
      <c r="Y131" s="7">
        <f t="shared" si="49"/>
        <v>0.22051804173301776</v>
      </c>
      <c r="Z131" s="7">
        <f t="shared" si="50"/>
        <v>0.8871948560747962</v>
      </c>
      <c r="AA131" s="8">
        <f t="shared" si="51"/>
        <v>960.01461265216085</v>
      </c>
      <c r="AB131">
        <f t="shared" si="52"/>
        <v>690.44671357837296</v>
      </c>
      <c r="AC131">
        <f t="shared" si="53"/>
        <v>-7.3883216054067589</v>
      </c>
      <c r="AD131">
        <f t="shared" si="54"/>
        <v>25.490992592699275</v>
      </c>
      <c r="AE131">
        <f t="shared" si="55"/>
        <v>64.509007407300729</v>
      </c>
      <c r="AF131">
        <f t="shared" si="56"/>
        <v>7.6926341006432362E-3</v>
      </c>
      <c r="AG131">
        <f t="shared" si="57"/>
        <v>64.516700041401378</v>
      </c>
      <c r="AH131">
        <f t="shared" si="58"/>
        <v>164.06070223470658</v>
      </c>
    </row>
    <row r="132" spans="4:34" s="4" customFormat="1" x14ac:dyDescent="0.25">
      <c r="D132" s="5">
        <f t="shared" si="31"/>
        <v>45090</v>
      </c>
      <c r="E132" s="9">
        <f t="shared" si="59"/>
        <v>0.53749999999999931</v>
      </c>
      <c r="F132" s="10">
        <f t="shared" si="32"/>
        <v>2460108.9541666666</v>
      </c>
      <c r="G132" s="11">
        <f t="shared" si="33"/>
        <v>0.23446828656171401</v>
      </c>
      <c r="I132" s="4">
        <f t="shared" si="34"/>
        <v>81.505293611280649</v>
      </c>
      <c r="J132" s="4">
        <f t="shared" si="35"/>
        <v>8798.1647408955578</v>
      </c>
      <c r="K132" s="4">
        <f t="shared" si="36"/>
        <v>1.6698770691257487E-2</v>
      </c>
      <c r="L132" s="4">
        <f t="shared" si="37"/>
        <v>0.69816903195599855</v>
      </c>
      <c r="M132" s="4">
        <f t="shared" si="38"/>
        <v>82.203462643236648</v>
      </c>
      <c r="N132" s="4">
        <f t="shared" si="39"/>
        <v>8798.8629099275131</v>
      </c>
      <c r="O132" s="4">
        <f t="shared" si="40"/>
        <v>1.015539482978</v>
      </c>
      <c r="P132" s="4">
        <f t="shared" si="41"/>
        <v>82.195271797068216</v>
      </c>
      <c r="Q132" s="4">
        <f t="shared" si="42"/>
        <v>23.436242043916298</v>
      </c>
      <c r="R132" s="4">
        <f t="shared" si="43"/>
        <v>23.438423717714354</v>
      </c>
      <c r="S132" s="4">
        <f t="shared" ref="S132:S195" si="60">DEGREES(ATAN2(COS(RADIANS(P132)),COS(RADIANS(R132))*SIN(RADIANS(P132))))</f>
        <v>81.503205729039266</v>
      </c>
      <c r="T132" s="4">
        <f t="shared" si="44"/>
        <v>23.208523638568415</v>
      </c>
      <c r="U132" s="4">
        <f t="shared" si="45"/>
        <v>4.3031253666457374E-2</v>
      </c>
      <c r="V132" s="4">
        <f t="shared" si="46"/>
        <v>-2.5808314091442661E-2</v>
      </c>
      <c r="W132" s="4">
        <f t="shared" si="47"/>
        <v>120.00218482518211</v>
      </c>
      <c r="X132" s="9">
        <f t="shared" si="48"/>
        <v>0.55385705299589694</v>
      </c>
      <c r="Y132" s="9">
        <f t="shared" si="49"/>
        <v>0.22051765070372442</v>
      </c>
      <c r="Z132" s="9">
        <f t="shared" si="50"/>
        <v>0.88719645528806945</v>
      </c>
      <c r="AA132" s="12">
        <f t="shared" si="51"/>
        <v>960.0174786014569</v>
      </c>
      <c r="AB132" s="4">
        <f t="shared" si="52"/>
        <v>696.44584368590745</v>
      </c>
      <c r="AC132" s="4">
        <f t="shared" si="53"/>
        <v>-5.888539078523138</v>
      </c>
      <c r="AD132" s="4">
        <f t="shared" si="54"/>
        <v>25.241933016876523</v>
      </c>
      <c r="AE132" s="4">
        <f t="shared" si="55"/>
        <v>64.758066983123484</v>
      </c>
      <c r="AF132" s="4">
        <f t="shared" si="56"/>
        <v>7.606779543123326E-3</v>
      </c>
      <c r="AG132" s="4">
        <f t="shared" si="57"/>
        <v>64.765673762666609</v>
      </c>
      <c r="AH132" s="4">
        <f t="shared" si="58"/>
        <v>167.2256390213729</v>
      </c>
    </row>
    <row r="133" spans="4:34" x14ac:dyDescent="0.25">
      <c r="D133" s="1">
        <f t="shared" ref="D133:D196" si="61">$B$9</f>
        <v>45090</v>
      </c>
      <c r="E133" s="7">
        <f t="shared" si="59"/>
        <v>0.54166666666666596</v>
      </c>
      <c r="F133" s="2">
        <f t="shared" ref="F133:F196" si="62">D133+2415018.5+E133-$B$7/24</f>
        <v>2460108.958333333</v>
      </c>
      <c r="G133" s="3">
        <f t="shared" ref="G133:G196" si="63">(F133-2451545)/36525</f>
        <v>0.23446840063882335</v>
      </c>
      <c r="I133">
        <f t="shared" ref="I133:I196" si="64">MOD(280.46646+G133*(36000.76983 + G133*0.0003032),360)</f>
        <v>81.509400475053553</v>
      </c>
      <c r="J133">
        <f t="shared" ref="J133:J196" si="65">357.52911+G133*(35999.05029 - 0.0001537*G133)</f>
        <v>8798.1688475631454</v>
      </c>
      <c r="K133">
        <f t="shared" ref="K133:K196" si="66">0.016708634-G133*(0.000042037+0.0000001267*G133)</f>
        <v>1.6698770686455252E-2</v>
      </c>
      <c r="L133">
        <f t="shared" ref="L133:L196" si="67">SIN(RADIANS(J133))*(1.914602-G133*(0.004817+0.000014*G133))+SIN(RADIANS(2*J133))*(0.019993-0.000101*G133)+SIN(RADIANS(3*J133))*0.000289</f>
        <v>0.69804376642167243</v>
      </c>
      <c r="M133">
        <f t="shared" ref="M133:M196" si="68">I133+L133</f>
        <v>82.20744424147523</v>
      </c>
      <c r="N133">
        <f t="shared" ref="N133:N196" si="69">J133+L133</f>
        <v>8798.8668913295678</v>
      </c>
      <c r="O133">
        <f t="shared" ref="O133:O196" si="70">(1.000001018*(1-K133*K133))/(1+K133*COS(RADIANS(N133)))</f>
        <v>1.0155399145918875</v>
      </c>
      <c r="P133">
        <f t="shared" ref="P133:P196" si="71">M133-0.00569-0.00478*SIN(RADIANS(125.04-1934.136*G133))</f>
        <v>82.199253410993848</v>
      </c>
      <c r="Q133">
        <f t="shared" ref="Q133:Q196" si="72">23+(26+((21.448-G133*(46.815+G133*(0.00059-G133*0.001813))))/60)/60</f>
        <v>23.436242042432823</v>
      </c>
      <c r="R133">
        <f t="shared" ref="R133:R196" si="73">Q133+0.00256*COS(RADIANS(125.04-1934.136*G133))</f>
        <v>23.438423721388631</v>
      </c>
      <c r="S133">
        <f t="shared" si="60"/>
        <v>81.507530436952592</v>
      </c>
      <c r="T133">
        <f t="shared" ref="T133:T196" si="74">DEGREES(ASIN(SIN(RADIANS(R133))*SIN(RADIANS(P133))))</f>
        <v>23.20875758709078</v>
      </c>
      <c r="U133">
        <f t="shared" ref="U133:U196" si="75">TAN(RADIANS(R133/2))*TAN(RADIANS(R133/2))</f>
        <v>4.3031253680332546E-2</v>
      </c>
      <c r="V133">
        <f t="shared" ref="V133:V196" si="76">4*DEGREES(U133*SIN(2*RADIANS(I133))-2*K133*SIN(RADIANS(J133))+4*K133*U133*SIN(RADIANS(J133))*COS(2*RADIANS(I133))-0.5*U133*U133*SIN(4*RADIANS(I133))-1.25*K133*K133*SIN(2*RADIANS(J133)))</f>
        <v>-2.6678252248297372E-2</v>
      </c>
      <c r="W133">
        <f t="shared" ref="W133:W196" si="77">DEGREES(ACOS(COS(RADIANS(90.833))/(COS(RADIANS($B$5))*COS(RADIANS(T133)))-TAN(RADIANS($B$5))*TAN(RADIANS(T133))))</f>
        <v>120.00254289012067</v>
      </c>
      <c r="X133" s="7">
        <f t="shared" ref="X133:X196" si="78">(720-4*$B$6-V133+$B$7*60)/1440</f>
        <v>0.55385765711961688</v>
      </c>
      <c r="Y133" s="7">
        <f t="shared" ref="Y133:Y196" si="79">X133-W133*4/1440</f>
        <v>0.22051726020261503</v>
      </c>
      <c r="Z133" s="7">
        <f t="shared" ref="Z133:Z196" si="80">X133+W133*4/1440</f>
        <v>0.88719805403661867</v>
      </c>
      <c r="AA133" s="8">
        <f t="shared" ref="AA133:AA196" si="81">8*W133</f>
        <v>960.02034312096532</v>
      </c>
      <c r="AB133">
        <f t="shared" ref="AB133:AB196" si="82">MOD(E133*1440+V133+4*$B$6-60*$B$7,1440)</f>
        <v>702.44497374775062</v>
      </c>
      <c r="AC133">
        <f t="shared" ref="AC133:AC196" si="83">IF(AB133/4&lt;0,AB133/4+180,AB133/4-180)</f>
        <v>-4.3887565630623442</v>
      </c>
      <c r="AD133">
        <f t="shared" ref="AD133:AD196" si="84">DEGREES(ACOS(SIN(RADIANS($B$5))*SIN(RADIANS(T133))+COS(RADIANS($B$5))*COS(RADIANS(T133))*COS(RADIANS(AC133))))</f>
        <v>25.047327388647382</v>
      </c>
      <c r="AE133">
        <f t="shared" ref="AE133:AE196" si="85">90-AD133</f>
        <v>64.952672611352625</v>
      </c>
      <c r="AF133">
        <f t="shared" ref="AF133:AF196" si="86">IF(AE133&gt;85,0,IF(AE133&gt;5,58.1/TAN(RADIANS(AE133))-0.07/POWER(TAN(RADIANS(AE133)),3)+0.000086/POWER(TAN(RADIANS(AE133)),5),IF(AE133&gt;-0.575,1735+AE133*(-518.2+AE133*(103.4+AE133*(-12.79+AE133*0.711))),-20.772/TAN(RADIANS(AE133)))))/3600</f>
        <v>7.5399396711375638E-3</v>
      </c>
      <c r="AG133">
        <f t="shared" ref="AG133:AG196" si="87">AE133+AF133</f>
        <v>64.960212551023758</v>
      </c>
      <c r="AH133">
        <f t="shared" ref="AH133:AH196" si="88">IF(AC133&gt;0,MOD(DEGREES(ACOS(((SIN(RADIANS($B$5))*COS(RADIANS(AD133)))-SIN(RADIANS(T133)))/(COS(RADIANS($B$5))*SIN(RADIANS(AD133)))))+180,360),MOD(540-DEGREES(ACOS(((SIN(RADIANS($B$5))*COS(RADIANS(AD133)))-SIN(RADIANS(T133)))/(COS(RADIANS($B$5))*SIN(RADIANS(AD133))))),360))</f>
        <v>170.4375533500546</v>
      </c>
    </row>
    <row r="134" spans="4:34" x14ac:dyDescent="0.25">
      <c r="D134" s="1">
        <f t="shared" si="61"/>
        <v>45090</v>
      </c>
      <c r="E134" s="7">
        <f t="shared" ref="E134:E197" si="89">E133+0.1/24</f>
        <v>0.54583333333333262</v>
      </c>
      <c r="F134" s="2">
        <f t="shared" si="62"/>
        <v>2460108.9624999999</v>
      </c>
      <c r="G134" s="3">
        <f t="shared" si="63"/>
        <v>0.23446851471594543</v>
      </c>
      <c r="I134">
        <f t="shared" si="64"/>
        <v>81.513507339286662</v>
      </c>
      <c r="J134">
        <f t="shared" si="65"/>
        <v>8798.1729542311914</v>
      </c>
      <c r="K134">
        <f t="shared" si="66"/>
        <v>1.6698770681653013E-2</v>
      </c>
      <c r="L134">
        <f t="shared" si="67"/>
        <v>0.69791849748908252</v>
      </c>
      <c r="M134">
        <f t="shared" si="68"/>
        <v>82.211425836775746</v>
      </c>
      <c r="N134">
        <f t="shared" si="69"/>
        <v>8798.8708727286812</v>
      </c>
      <c r="O134">
        <f t="shared" si="70"/>
        <v>1.0155403461282357</v>
      </c>
      <c r="P134">
        <f t="shared" si="71"/>
        <v>82.203235021981442</v>
      </c>
      <c r="Q134">
        <f t="shared" si="72"/>
        <v>23.436242040949345</v>
      </c>
      <c r="R134">
        <f t="shared" si="73"/>
        <v>23.438423725062876</v>
      </c>
      <c r="S134">
        <f t="shared" si="60"/>
        <v>81.511855156814178</v>
      </c>
      <c r="T134">
        <f t="shared" si="74"/>
        <v>23.208991417209923</v>
      </c>
      <c r="U134">
        <f t="shared" si="75"/>
        <v>4.3031253694207613E-2</v>
      </c>
      <c r="V134">
        <f t="shared" si="76"/>
        <v>-2.7548236263904468E-2</v>
      </c>
      <c r="W134">
        <f t="shared" si="77"/>
        <v>120.00290077640966</v>
      </c>
      <c r="X134" s="7">
        <f t="shared" si="78"/>
        <v>0.55385826127518334</v>
      </c>
      <c r="Y134" s="7">
        <f t="shared" si="79"/>
        <v>0.22051687022960093</v>
      </c>
      <c r="Z134" s="7">
        <f t="shared" si="80"/>
        <v>0.8871996523207657</v>
      </c>
      <c r="AA134" s="8">
        <f t="shared" si="81"/>
        <v>960.02320621127728</v>
      </c>
      <c r="AB134">
        <f t="shared" si="82"/>
        <v>708.44410376373503</v>
      </c>
      <c r="AC134">
        <f t="shared" si="83"/>
        <v>-2.8889740590662427</v>
      </c>
      <c r="AD134">
        <f t="shared" si="84"/>
        <v>24.908499841860596</v>
      </c>
      <c r="AE134">
        <f t="shared" si="85"/>
        <v>65.091500158139411</v>
      </c>
      <c r="AF134">
        <f t="shared" si="86"/>
        <v>7.4923865641755285E-3</v>
      </c>
      <c r="AG134">
        <f t="shared" si="87"/>
        <v>65.098992544703592</v>
      </c>
      <c r="AH134">
        <f t="shared" si="88"/>
        <v>173.6856082545554</v>
      </c>
    </row>
    <row r="135" spans="4:34" x14ac:dyDescent="0.25">
      <c r="D135" s="1">
        <f t="shared" si="61"/>
        <v>45090</v>
      </c>
      <c r="E135" s="7">
        <f t="shared" si="89"/>
        <v>0.54999999999999927</v>
      </c>
      <c r="F135" s="2">
        <f t="shared" si="62"/>
        <v>2460108.9666666663</v>
      </c>
      <c r="G135" s="3">
        <f t="shared" si="63"/>
        <v>0.23446862879305477</v>
      </c>
      <c r="I135">
        <f t="shared" si="64"/>
        <v>81.517614203057747</v>
      </c>
      <c r="J135">
        <f t="shared" si="65"/>
        <v>8798.1770608987808</v>
      </c>
      <c r="K135">
        <f t="shared" si="66"/>
        <v>1.6698770676850775E-2</v>
      </c>
      <c r="L135">
        <f t="shared" si="67"/>
        <v>0.69779322518670828</v>
      </c>
      <c r="M135">
        <f t="shared" si="68"/>
        <v>82.215407428244461</v>
      </c>
      <c r="N135">
        <f t="shared" si="69"/>
        <v>8798.8748541239675</v>
      </c>
      <c r="O135">
        <f t="shared" si="70"/>
        <v>1.0155407775869469</v>
      </c>
      <c r="P135">
        <f t="shared" si="71"/>
        <v>82.207216629137278</v>
      </c>
      <c r="Q135">
        <f t="shared" si="72"/>
        <v>23.436242039465867</v>
      </c>
      <c r="R135">
        <f t="shared" si="73"/>
        <v>23.438423728737085</v>
      </c>
      <c r="S135">
        <f t="shared" si="60"/>
        <v>81.516179887645833</v>
      </c>
      <c r="T135">
        <f t="shared" si="74"/>
        <v>23.209225128871918</v>
      </c>
      <c r="U135">
        <f t="shared" si="75"/>
        <v>4.3031253708082529E-2</v>
      </c>
      <c r="V135">
        <f t="shared" si="76"/>
        <v>-2.8418265914699155E-2</v>
      </c>
      <c r="W135">
        <f t="shared" si="77"/>
        <v>120.00325848396277</v>
      </c>
      <c r="X135" s="7">
        <f t="shared" si="78"/>
        <v>0.55385886546244079</v>
      </c>
      <c r="Y135" s="7">
        <f t="shared" si="79"/>
        <v>0.22051648078476643</v>
      </c>
      <c r="Z135" s="7">
        <f t="shared" si="80"/>
        <v>0.88720125014011519</v>
      </c>
      <c r="AA135" s="8">
        <f t="shared" si="81"/>
        <v>960.02606787170214</v>
      </c>
      <c r="AB135">
        <f t="shared" si="82"/>
        <v>714.44323373408417</v>
      </c>
      <c r="AC135">
        <f t="shared" si="83"/>
        <v>-1.3891915664789565</v>
      </c>
      <c r="AD135">
        <f t="shared" si="84"/>
        <v>24.826419910713064</v>
      </c>
      <c r="AE135">
        <f t="shared" si="85"/>
        <v>65.173580089286929</v>
      </c>
      <c r="AF135">
        <f t="shared" si="86"/>
        <v>7.4643215436799729E-3</v>
      </c>
      <c r="AG135">
        <f t="shared" si="87"/>
        <v>65.181044410830609</v>
      </c>
      <c r="AH135">
        <f t="shared" si="88"/>
        <v>176.95801104144357</v>
      </c>
    </row>
    <row r="136" spans="4:34" x14ac:dyDescent="0.25">
      <c r="D136" s="1">
        <f t="shared" si="61"/>
        <v>45090</v>
      </c>
      <c r="E136" s="7">
        <f t="shared" si="89"/>
        <v>0.55416666666666592</v>
      </c>
      <c r="F136" s="2">
        <f t="shared" si="62"/>
        <v>2460108.9708333332</v>
      </c>
      <c r="G136" s="3">
        <f t="shared" si="63"/>
        <v>0.23446874287017686</v>
      </c>
      <c r="I136">
        <f t="shared" si="64"/>
        <v>81.521721067289036</v>
      </c>
      <c r="J136">
        <f t="shared" si="65"/>
        <v>8798.1811675668268</v>
      </c>
      <c r="K136">
        <f t="shared" si="66"/>
        <v>1.6698770672048537E-2</v>
      </c>
      <c r="L136">
        <f t="shared" si="67"/>
        <v>0.69766794948734479</v>
      </c>
      <c r="M136">
        <f t="shared" si="68"/>
        <v>82.219389016776375</v>
      </c>
      <c r="N136">
        <f t="shared" si="69"/>
        <v>8798.8788355163142</v>
      </c>
      <c r="O136">
        <f t="shared" si="70"/>
        <v>1.0155412089681148</v>
      </c>
      <c r="P136">
        <f t="shared" si="71"/>
        <v>82.211198233356356</v>
      </c>
      <c r="Q136">
        <f t="shared" si="72"/>
        <v>23.436242037982392</v>
      </c>
      <c r="R136">
        <f t="shared" si="73"/>
        <v>23.438423732411266</v>
      </c>
      <c r="S136">
        <f t="shared" si="60"/>
        <v>81.520504630412219</v>
      </c>
      <c r="T136">
        <f t="shared" si="74"/>
        <v>23.209458722127845</v>
      </c>
      <c r="U136">
        <f t="shared" si="75"/>
        <v>4.3031253721957347E-2</v>
      </c>
      <c r="V136">
        <f t="shared" si="76"/>
        <v>-2.9288341370346114E-2</v>
      </c>
      <c r="W136">
        <f t="shared" si="77"/>
        <v>120.00361601285429</v>
      </c>
      <c r="X136" s="7">
        <f t="shared" si="78"/>
        <v>0.55385946968150723</v>
      </c>
      <c r="Y136" s="7">
        <f t="shared" si="79"/>
        <v>0.22051609186802307</v>
      </c>
      <c r="Z136" s="7">
        <f t="shared" si="80"/>
        <v>0.88720284749499134</v>
      </c>
      <c r="AA136" s="8">
        <f t="shared" si="81"/>
        <v>960.02892810283436</v>
      </c>
      <c r="AB136">
        <f t="shared" si="82"/>
        <v>720.44236365862855</v>
      </c>
      <c r="AC136">
        <f t="shared" si="83"/>
        <v>0.11059091465713777</v>
      </c>
      <c r="AD136">
        <f t="shared" si="84"/>
        <v>24.801670717021686</v>
      </c>
      <c r="AE136">
        <f t="shared" si="85"/>
        <v>65.198329282978307</v>
      </c>
      <c r="AF136">
        <f t="shared" si="86"/>
        <v>7.4558664949877021E-3</v>
      </c>
      <c r="AG136">
        <f t="shared" si="87"/>
        <v>65.2057851494733</v>
      </c>
      <c r="AH136">
        <f t="shared" si="88"/>
        <v>180.24230336329447</v>
      </c>
    </row>
    <row r="137" spans="4:34" x14ac:dyDescent="0.25">
      <c r="D137" s="1">
        <f t="shared" si="61"/>
        <v>45090</v>
      </c>
      <c r="E137" s="7">
        <f t="shared" si="89"/>
        <v>0.55833333333333257</v>
      </c>
      <c r="F137" s="2">
        <f t="shared" si="62"/>
        <v>2460108.9749999996</v>
      </c>
      <c r="G137" s="3">
        <f t="shared" si="63"/>
        <v>0.23446885694728617</v>
      </c>
      <c r="I137">
        <f t="shared" si="64"/>
        <v>81.525827931060121</v>
      </c>
      <c r="J137">
        <f t="shared" si="65"/>
        <v>8798.1852742344145</v>
      </c>
      <c r="K137">
        <f t="shared" si="66"/>
        <v>1.6698770667246302E-2</v>
      </c>
      <c r="L137">
        <f t="shared" si="67"/>
        <v>0.69754267041947304</v>
      </c>
      <c r="M137">
        <f t="shared" si="68"/>
        <v>82.223370601479587</v>
      </c>
      <c r="N137">
        <f t="shared" si="69"/>
        <v>8798.8828169048338</v>
      </c>
      <c r="O137">
        <f t="shared" si="70"/>
        <v>1.0155416402716411</v>
      </c>
      <c r="P137">
        <f t="shared" si="71"/>
        <v>82.21517983374676</v>
      </c>
      <c r="Q137">
        <f t="shared" si="72"/>
        <v>23.436242036498914</v>
      </c>
      <c r="R137">
        <f t="shared" si="73"/>
        <v>23.438423736085412</v>
      </c>
      <c r="S137">
        <f t="shared" si="60"/>
        <v>81.524829384137078</v>
      </c>
      <c r="T137">
        <f t="shared" si="74"/>
        <v>23.209692196923942</v>
      </c>
      <c r="U137">
        <f t="shared" si="75"/>
        <v>4.3031253735832026E-2</v>
      </c>
      <c r="V137">
        <f t="shared" si="76"/>
        <v>-3.0158462407891964E-2</v>
      </c>
      <c r="W137">
        <f t="shared" si="77"/>
        <v>120.00397336299811</v>
      </c>
      <c r="X137" s="7">
        <f t="shared" si="78"/>
        <v>0.5538600739322278</v>
      </c>
      <c r="Y137" s="7">
        <f t="shared" si="79"/>
        <v>0.22051570347945526</v>
      </c>
      <c r="Z137" s="7">
        <f t="shared" si="80"/>
        <v>0.88720444438500035</v>
      </c>
      <c r="AA137" s="8">
        <f t="shared" si="81"/>
        <v>960.03178690398488</v>
      </c>
      <c r="AB137">
        <f t="shared" si="82"/>
        <v>726.44149353759087</v>
      </c>
      <c r="AC137">
        <f t="shared" si="83"/>
        <v>1.6103733843977182</v>
      </c>
      <c r="AD137">
        <f t="shared" si="84"/>
        <v>24.834429258487063</v>
      </c>
      <c r="AE137">
        <f t="shared" si="85"/>
        <v>65.165570741512937</v>
      </c>
      <c r="AF137">
        <f t="shared" si="86"/>
        <v>7.467058491681825E-3</v>
      </c>
      <c r="AG137">
        <f t="shared" si="87"/>
        <v>65.173037800004622</v>
      </c>
      <c r="AH137">
        <f t="shared" si="88"/>
        <v>183.5256953950562</v>
      </c>
    </row>
    <row r="138" spans="4:34" x14ac:dyDescent="0.25">
      <c r="D138" s="1">
        <f t="shared" si="61"/>
        <v>45090</v>
      </c>
      <c r="E138" s="7">
        <f t="shared" si="89"/>
        <v>0.56249999999999922</v>
      </c>
      <c r="F138" s="2">
        <f t="shared" si="62"/>
        <v>2460108.9791666665</v>
      </c>
      <c r="G138" s="3">
        <f t="shared" si="63"/>
        <v>0.23446897102440825</v>
      </c>
      <c r="I138">
        <f t="shared" si="64"/>
        <v>81.529934795293229</v>
      </c>
      <c r="J138">
        <f t="shared" si="65"/>
        <v>8798.1893809024587</v>
      </c>
      <c r="K138">
        <f t="shared" si="66"/>
        <v>1.6698770662444063E-2</v>
      </c>
      <c r="L138">
        <f t="shared" si="67"/>
        <v>0.69741738795583652</v>
      </c>
      <c r="M138">
        <f t="shared" si="68"/>
        <v>82.227352183249067</v>
      </c>
      <c r="N138">
        <f t="shared" si="69"/>
        <v>8798.8867982904139</v>
      </c>
      <c r="O138">
        <f t="shared" si="70"/>
        <v>1.01554207149762</v>
      </c>
      <c r="P138">
        <f t="shared" si="71"/>
        <v>82.219161431203474</v>
      </c>
      <c r="Q138">
        <f t="shared" si="72"/>
        <v>23.436242035015436</v>
      </c>
      <c r="R138">
        <f t="shared" si="73"/>
        <v>23.438423739759525</v>
      </c>
      <c r="S138">
        <f t="shared" si="60"/>
        <v>81.529154149785057</v>
      </c>
      <c r="T138">
        <f t="shared" si="74"/>
        <v>23.209925553311248</v>
      </c>
      <c r="U138">
        <f t="shared" si="75"/>
        <v>4.3031253749706594E-2</v>
      </c>
      <c r="V138">
        <f t="shared" si="76"/>
        <v>-3.1028629196799825E-2</v>
      </c>
      <c r="W138">
        <f t="shared" si="77"/>
        <v>120.00433053446854</v>
      </c>
      <c r="X138" s="7">
        <f t="shared" si="78"/>
        <v>0.55386067821472007</v>
      </c>
      <c r="Y138" s="7">
        <f t="shared" si="79"/>
        <v>0.22051531561897414</v>
      </c>
      <c r="Z138" s="7">
        <f t="shared" si="80"/>
        <v>0.88720604081046606</v>
      </c>
      <c r="AA138" s="8">
        <f t="shared" si="81"/>
        <v>960.03464427574829</v>
      </c>
      <c r="AB138">
        <f t="shared" si="82"/>
        <v>732.44062337080197</v>
      </c>
      <c r="AC138">
        <f t="shared" si="83"/>
        <v>3.1101558427004932</v>
      </c>
      <c r="AD138">
        <f t="shared" si="84"/>
        <v>24.924460335256686</v>
      </c>
      <c r="AE138">
        <f t="shared" si="85"/>
        <v>65.075539664743317</v>
      </c>
      <c r="AF138">
        <f t="shared" si="86"/>
        <v>7.4978481389799947E-3</v>
      </c>
      <c r="AG138">
        <f t="shared" si="87"/>
        <v>65.083037512882299</v>
      </c>
      <c r="AH138">
        <f t="shared" si="88"/>
        <v>186.79542260258634</v>
      </c>
    </row>
    <row r="139" spans="4:34" x14ac:dyDescent="0.25">
      <c r="D139" s="1">
        <f t="shared" si="61"/>
        <v>45090</v>
      </c>
      <c r="E139" s="7">
        <f t="shared" si="89"/>
        <v>0.56666666666666587</v>
      </c>
      <c r="F139" s="2">
        <f t="shared" si="62"/>
        <v>2460108.9833333334</v>
      </c>
      <c r="G139" s="3">
        <f t="shared" si="63"/>
        <v>0.23446908510153033</v>
      </c>
      <c r="I139">
        <f t="shared" si="64"/>
        <v>81.5340416595227</v>
      </c>
      <c r="J139">
        <f t="shared" si="65"/>
        <v>8798.1934875705065</v>
      </c>
      <c r="K139">
        <f t="shared" si="66"/>
        <v>1.6698770657641825E-2</v>
      </c>
      <c r="L139">
        <f t="shared" si="67"/>
        <v>0.69729210211085801</v>
      </c>
      <c r="M139">
        <f t="shared" si="68"/>
        <v>82.231333761633564</v>
      </c>
      <c r="N139">
        <f t="shared" si="69"/>
        <v>8798.890779672618</v>
      </c>
      <c r="O139">
        <f t="shared" si="70"/>
        <v>1.0155425026460021</v>
      </c>
      <c r="P139">
        <f t="shared" si="71"/>
        <v>82.223143025275235</v>
      </c>
      <c r="Q139">
        <f t="shared" si="72"/>
        <v>23.436242033531961</v>
      </c>
      <c r="R139">
        <f t="shared" si="73"/>
        <v>23.43842374343361</v>
      </c>
      <c r="S139">
        <f t="shared" si="60"/>
        <v>81.53347892685855</v>
      </c>
      <c r="T139">
        <f t="shared" si="74"/>
        <v>23.210158791261847</v>
      </c>
      <c r="U139">
        <f t="shared" si="75"/>
        <v>4.3031253763581044E-2</v>
      </c>
      <c r="V139">
        <f t="shared" si="76"/>
        <v>-3.189884160963774E-2</v>
      </c>
      <c r="W139">
        <f t="shared" si="77"/>
        <v>120.00468752721895</v>
      </c>
      <c r="X139" s="7">
        <f t="shared" si="78"/>
        <v>0.55386128252889566</v>
      </c>
      <c r="Y139" s="7">
        <f t="shared" si="79"/>
        <v>0.22051492828662078</v>
      </c>
      <c r="Z139" s="7">
        <f t="shared" si="80"/>
        <v>0.88720763677117054</v>
      </c>
      <c r="AA139" s="8">
        <f t="shared" si="81"/>
        <v>960.03750021775159</v>
      </c>
      <c r="AB139">
        <f t="shared" si="82"/>
        <v>738.43975315838918</v>
      </c>
      <c r="AC139">
        <f t="shared" si="83"/>
        <v>4.6099382895972951</v>
      </c>
      <c r="AD139">
        <f t="shared" si="84"/>
        <v>25.071124598932347</v>
      </c>
      <c r="AE139">
        <f t="shared" si="85"/>
        <v>64.928875401067657</v>
      </c>
      <c r="AF139">
        <f t="shared" si="86"/>
        <v>7.5481017675106165E-3</v>
      </c>
      <c r="AG139">
        <f t="shared" si="87"/>
        <v>64.936423502835169</v>
      </c>
      <c r="AH139">
        <f t="shared" si="88"/>
        <v>190.03910077374962</v>
      </c>
    </row>
    <row r="140" spans="4:34" x14ac:dyDescent="0.25">
      <c r="D140" s="1">
        <f t="shared" si="61"/>
        <v>45090</v>
      </c>
      <c r="E140" s="7">
        <f t="shared" si="89"/>
        <v>0.57083333333333253</v>
      </c>
      <c r="F140" s="2">
        <f t="shared" si="62"/>
        <v>2460108.9874999998</v>
      </c>
      <c r="G140" s="3">
        <f t="shared" si="63"/>
        <v>0.23446919917863968</v>
      </c>
      <c r="I140">
        <f t="shared" si="64"/>
        <v>81.538148523295604</v>
      </c>
      <c r="J140">
        <f t="shared" si="65"/>
        <v>8798.1975942380959</v>
      </c>
      <c r="K140">
        <f t="shared" si="66"/>
        <v>1.669877065283959E-2</v>
      </c>
      <c r="L140">
        <f t="shared" si="67"/>
        <v>0.69716681289921067</v>
      </c>
      <c r="M140">
        <f t="shared" si="68"/>
        <v>82.235315336194816</v>
      </c>
      <c r="N140">
        <f t="shared" si="69"/>
        <v>8798.8947610509949</v>
      </c>
      <c r="O140">
        <f t="shared" si="70"/>
        <v>1.0155429337167365</v>
      </c>
      <c r="P140">
        <f t="shared" si="71"/>
        <v>82.227124615523792</v>
      </c>
      <c r="Q140">
        <f t="shared" si="72"/>
        <v>23.436242032048483</v>
      </c>
      <c r="R140">
        <f t="shared" si="73"/>
        <v>23.43842374710766</v>
      </c>
      <c r="S140">
        <f t="shared" si="60"/>
        <v>81.537803714874045</v>
      </c>
      <c r="T140">
        <f t="shared" si="74"/>
        <v>23.210391910748655</v>
      </c>
      <c r="U140">
        <f t="shared" si="75"/>
        <v>4.3031253777455362E-2</v>
      </c>
      <c r="V140">
        <f t="shared" si="76"/>
        <v>-3.2769099524413377E-2</v>
      </c>
      <c r="W140">
        <f t="shared" si="77"/>
        <v>120.0050443412041</v>
      </c>
      <c r="X140" s="7">
        <f t="shared" si="78"/>
        <v>0.55386188687466975</v>
      </c>
      <c r="Y140" s="7">
        <f t="shared" si="79"/>
        <v>0.22051454148243615</v>
      </c>
      <c r="Z140" s="7">
        <f t="shared" si="80"/>
        <v>0.8872092322669034</v>
      </c>
      <c r="AA140" s="8">
        <f t="shared" si="81"/>
        <v>960.04035472963278</v>
      </c>
      <c r="AB140">
        <f t="shared" si="82"/>
        <v>744.43888290047437</v>
      </c>
      <c r="AC140">
        <f t="shared" si="83"/>
        <v>6.1097207251185921</v>
      </c>
      <c r="AD140">
        <f t="shared" si="84"/>
        <v>25.27340008390572</v>
      </c>
      <c r="AE140">
        <f t="shared" si="85"/>
        <v>64.726599916094273</v>
      </c>
      <c r="AF140">
        <f t="shared" si="86"/>
        <v>7.6176073038370078E-3</v>
      </c>
      <c r="AG140">
        <f t="shared" si="87"/>
        <v>64.734217523398115</v>
      </c>
      <c r="AH140">
        <f t="shared" si="88"/>
        <v>193.24505519815619</v>
      </c>
    </row>
    <row r="141" spans="4:34" x14ac:dyDescent="0.25">
      <c r="D141" s="1">
        <f t="shared" si="61"/>
        <v>45090</v>
      </c>
      <c r="E141" s="7">
        <f t="shared" si="89"/>
        <v>0.57499999999999918</v>
      </c>
      <c r="F141" s="2">
        <f t="shared" si="62"/>
        <v>2460108.9916666667</v>
      </c>
      <c r="G141" s="3">
        <f t="shared" si="63"/>
        <v>0.23446931325576176</v>
      </c>
      <c r="I141">
        <f t="shared" si="64"/>
        <v>81.542255387526893</v>
      </c>
      <c r="J141">
        <f t="shared" si="65"/>
        <v>8798.2017009061401</v>
      </c>
      <c r="K141">
        <f t="shared" si="66"/>
        <v>1.6698770648037351E-2</v>
      </c>
      <c r="L141">
        <f t="shared" si="67"/>
        <v>0.69704152029368549</v>
      </c>
      <c r="M141">
        <f t="shared" si="68"/>
        <v>82.239296907820574</v>
      </c>
      <c r="N141">
        <f t="shared" si="69"/>
        <v>8798.8987424264342</v>
      </c>
      <c r="O141">
        <f t="shared" si="70"/>
        <v>1.0155433647099175</v>
      </c>
      <c r="P141">
        <f t="shared" si="71"/>
        <v>82.231106202836898</v>
      </c>
      <c r="Q141">
        <f t="shared" si="72"/>
        <v>23.436242030565005</v>
      </c>
      <c r="R141">
        <f t="shared" si="73"/>
        <v>23.438423750781677</v>
      </c>
      <c r="S141">
        <f t="shared" si="60"/>
        <v>81.542128514788345</v>
      </c>
      <c r="T141">
        <f t="shared" si="74"/>
        <v>23.210624911822208</v>
      </c>
      <c r="U141">
        <f t="shared" si="75"/>
        <v>4.303125379132957E-2</v>
      </c>
      <c r="V141">
        <f t="shared" si="76"/>
        <v>-3.363940310832695E-2</v>
      </c>
      <c r="W141">
        <f t="shared" si="77"/>
        <v>120.00540097649748</v>
      </c>
      <c r="X141" s="7">
        <f t="shared" si="78"/>
        <v>0.55386249125215858</v>
      </c>
      <c r="Y141" s="7">
        <f t="shared" si="79"/>
        <v>0.22051415520633222</v>
      </c>
      <c r="Z141" s="7">
        <f t="shared" si="80"/>
        <v>0.88721082729798495</v>
      </c>
      <c r="AA141" s="8">
        <f t="shared" si="81"/>
        <v>960.04320781197987</v>
      </c>
      <c r="AB141">
        <f t="shared" si="82"/>
        <v>750.43801259689053</v>
      </c>
      <c r="AC141">
        <f t="shared" si="83"/>
        <v>7.6095031492226326</v>
      </c>
      <c r="AD141">
        <f t="shared" si="84"/>
        <v>25.529915548862377</v>
      </c>
      <c r="AE141">
        <f t="shared" si="85"/>
        <v>64.470084451137623</v>
      </c>
      <c r="AF141">
        <f t="shared" si="86"/>
        <v>7.7060833645648972E-3</v>
      </c>
      <c r="AG141">
        <f t="shared" si="87"/>
        <v>64.477790534502191</v>
      </c>
      <c r="AH141">
        <f t="shared" si="88"/>
        <v>196.40260310259845</v>
      </c>
    </row>
    <row r="142" spans="4:34" x14ac:dyDescent="0.25">
      <c r="D142" s="1">
        <f t="shared" si="61"/>
        <v>45090</v>
      </c>
      <c r="E142" s="7">
        <f t="shared" si="89"/>
        <v>0.57916666666666583</v>
      </c>
      <c r="F142" s="2">
        <f t="shared" si="62"/>
        <v>2460108.9958333331</v>
      </c>
      <c r="G142" s="3">
        <f t="shared" si="63"/>
        <v>0.23446942733287107</v>
      </c>
      <c r="I142">
        <f t="shared" si="64"/>
        <v>81.546362251297978</v>
      </c>
      <c r="J142">
        <f t="shared" si="65"/>
        <v>8798.2058075737277</v>
      </c>
      <c r="K142">
        <f t="shared" si="66"/>
        <v>1.6698770643235113E-2</v>
      </c>
      <c r="L142">
        <f t="shared" si="67"/>
        <v>0.69691622432266798</v>
      </c>
      <c r="M142">
        <f t="shared" si="68"/>
        <v>82.243278475620642</v>
      </c>
      <c r="N142">
        <f t="shared" si="69"/>
        <v>8798.9027237980499</v>
      </c>
      <c r="O142">
        <f t="shared" si="70"/>
        <v>1.0155437956254469</v>
      </c>
      <c r="P142">
        <f t="shared" si="71"/>
        <v>82.235087786324343</v>
      </c>
      <c r="Q142">
        <f t="shared" si="72"/>
        <v>23.43624202908153</v>
      </c>
      <c r="R142">
        <f t="shared" si="73"/>
        <v>23.438423754455666</v>
      </c>
      <c r="S142">
        <f t="shared" si="60"/>
        <v>81.546453325627041</v>
      </c>
      <c r="T142">
        <f t="shared" si="74"/>
        <v>23.210857794428968</v>
      </c>
      <c r="U142">
        <f t="shared" si="75"/>
        <v>4.3031253805203659E-2</v>
      </c>
      <c r="V142">
        <f t="shared" si="76"/>
        <v>-3.4509752138558128E-2</v>
      </c>
      <c r="W142">
        <f t="shared" si="77"/>
        <v>120.00575743301334</v>
      </c>
      <c r="X142" s="7">
        <f t="shared" si="78"/>
        <v>0.55386309566120739</v>
      </c>
      <c r="Y142" s="7">
        <f t="shared" si="79"/>
        <v>0.22051376945839257</v>
      </c>
      <c r="Z142" s="7">
        <f t="shared" si="80"/>
        <v>0.88721242186402227</v>
      </c>
      <c r="AA142" s="8">
        <f t="shared" si="81"/>
        <v>960.04605946410675</v>
      </c>
      <c r="AB142">
        <f t="shared" si="82"/>
        <v>756.43714224786015</v>
      </c>
      <c r="AC142">
        <f t="shared" si="83"/>
        <v>9.1092855619650379</v>
      </c>
      <c r="AD142">
        <f t="shared" si="84"/>
        <v>25.838993151763482</v>
      </c>
      <c r="AE142">
        <f t="shared" si="85"/>
        <v>64.161006848236525</v>
      </c>
      <c r="AF142">
        <f t="shared" si="86"/>
        <v>7.8131909037039548E-3</v>
      </c>
      <c r="AG142">
        <f t="shared" si="87"/>
        <v>64.168820039140229</v>
      </c>
      <c r="AH142">
        <f t="shared" si="88"/>
        <v>199.50227403654449</v>
      </c>
    </row>
    <row r="143" spans="4:34" x14ac:dyDescent="0.25">
      <c r="D143" s="1">
        <f t="shared" si="61"/>
        <v>45090</v>
      </c>
      <c r="E143" s="7">
        <f t="shared" si="89"/>
        <v>0.58333333333333248</v>
      </c>
      <c r="F143" s="2">
        <f t="shared" si="62"/>
        <v>2460109</v>
      </c>
      <c r="G143" s="3">
        <f t="shared" si="63"/>
        <v>0.23446954140999315</v>
      </c>
      <c r="I143">
        <f t="shared" si="64"/>
        <v>81.550469115529268</v>
      </c>
      <c r="J143">
        <f t="shared" si="65"/>
        <v>8798.2099142417737</v>
      </c>
      <c r="K143">
        <f t="shared" si="66"/>
        <v>1.6698770638432874E-2</v>
      </c>
      <c r="L143">
        <f t="shared" si="67"/>
        <v>0.69679092495889783</v>
      </c>
      <c r="M143">
        <f t="shared" si="68"/>
        <v>82.247260040488172</v>
      </c>
      <c r="N143">
        <f t="shared" si="69"/>
        <v>8798.9067051667334</v>
      </c>
      <c r="O143">
        <f t="shared" si="70"/>
        <v>1.0155442264634194</v>
      </c>
      <c r="P143">
        <f t="shared" si="71"/>
        <v>82.239069366879292</v>
      </c>
      <c r="Q143">
        <f t="shared" si="72"/>
        <v>23.436242027598052</v>
      </c>
      <c r="R143">
        <f t="shared" si="73"/>
        <v>23.438423758129616</v>
      </c>
      <c r="S143">
        <f t="shared" si="60"/>
        <v>81.550778148352819</v>
      </c>
      <c r="T143">
        <f t="shared" si="74"/>
        <v>23.211090558619734</v>
      </c>
      <c r="U143">
        <f t="shared" si="75"/>
        <v>4.3031253819077596E-2</v>
      </c>
      <c r="V143">
        <f t="shared" si="76"/>
        <v>-3.5380146783997868E-2</v>
      </c>
      <c r="W143">
        <f t="shared" si="77"/>
        <v>120.00611371082559</v>
      </c>
      <c r="X143" s="7">
        <f t="shared" si="78"/>
        <v>0.55386370010193331</v>
      </c>
      <c r="Y143" s="7">
        <f t="shared" si="79"/>
        <v>0.2205133842385289</v>
      </c>
      <c r="Z143" s="7">
        <f t="shared" si="80"/>
        <v>0.88721401596533767</v>
      </c>
      <c r="AA143" s="8">
        <f t="shared" si="81"/>
        <v>960.0489096866047</v>
      </c>
      <c r="AB143">
        <f t="shared" si="82"/>
        <v>762.43627185321475</v>
      </c>
      <c r="AC143">
        <f t="shared" si="83"/>
        <v>10.609067963303687</v>
      </c>
      <c r="AD143">
        <f t="shared" si="84"/>
        <v>26.198697495200378</v>
      </c>
      <c r="AE143">
        <f t="shared" si="85"/>
        <v>63.801302504799622</v>
      </c>
      <c r="AF143">
        <f t="shared" si="86"/>
        <v>7.9385466129045616E-3</v>
      </c>
      <c r="AG143">
        <f t="shared" si="87"/>
        <v>63.809241051412528</v>
      </c>
      <c r="AH143">
        <f t="shared" si="88"/>
        <v>202.53595981910377</v>
      </c>
    </row>
    <row r="144" spans="4:34" x14ac:dyDescent="0.25">
      <c r="D144" s="1">
        <f t="shared" si="61"/>
        <v>45090</v>
      </c>
      <c r="E144" s="7">
        <f t="shared" si="89"/>
        <v>0.58749999999999913</v>
      </c>
      <c r="F144" s="2">
        <f t="shared" si="62"/>
        <v>2460109.0041666664</v>
      </c>
      <c r="G144" s="3">
        <f t="shared" si="63"/>
        <v>0.2344696554871025</v>
      </c>
      <c r="I144">
        <f t="shared" si="64"/>
        <v>81.554575979302172</v>
      </c>
      <c r="J144">
        <f t="shared" si="65"/>
        <v>8798.2140209093632</v>
      </c>
      <c r="K144">
        <f t="shared" si="66"/>
        <v>1.6698770633630639E-2</v>
      </c>
      <c r="L144">
        <f t="shared" si="67"/>
        <v>0.69666562223086181</v>
      </c>
      <c r="M144">
        <f t="shared" si="68"/>
        <v>82.251241601533039</v>
      </c>
      <c r="N144">
        <f t="shared" si="69"/>
        <v>8798.9106865315935</v>
      </c>
      <c r="O144">
        <f t="shared" si="70"/>
        <v>1.0155446572237361</v>
      </c>
      <c r="P144">
        <f t="shared" si="71"/>
        <v>82.243050943611607</v>
      </c>
      <c r="Q144">
        <f t="shared" si="72"/>
        <v>23.436242026114574</v>
      </c>
      <c r="R144">
        <f t="shared" si="73"/>
        <v>23.438423761803538</v>
      </c>
      <c r="S144">
        <f t="shared" si="60"/>
        <v>81.555102981991311</v>
      </c>
      <c r="T144">
        <f t="shared" si="74"/>
        <v>23.211323204341038</v>
      </c>
      <c r="U144">
        <f t="shared" si="75"/>
        <v>4.3031253832951435E-2</v>
      </c>
      <c r="V144">
        <f t="shared" si="76"/>
        <v>-3.6250586822221903E-2</v>
      </c>
      <c r="W144">
        <f t="shared" si="77"/>
        <v>120.00646980984855</v>
      </c>
      <c r="X144" s="7">
        <f t="shared" si="78"/>
        <v>0.55386430457418212</v>
      </c>
      <c r="Y144" s="7">
        <f t="shared" si="79"/>
        <v>0.22051299954682502</v>
      </c>
      <c r="Z144" s="7">
        <f t="shared" si="80"/>
        <v>0.88721560960153922</v>
      </c>
      <c r="AA144" s="8">
        <f t="shared" si="81"/>
        <v>960.05175847878843</v>
      </c>
      <c r="AB144">
        <f t="shared" si="82"/>
        <v>768.43540141317646</v>
      </c>
      <c r="AC144">
        <f t="shared" si="83"/>
        <v>12.108850353294116</v>
      </c>
      <c r="AD144">
        <f t="shared" si="84"/>
        <v>26.606887943373554</v>
      </c>
      <c r="AE144">
        <f t="shared" si="85"/>
        <v>63.39311205662645</v>
      </c>
      <c r="AF144">
        <f t="shared" si="86"/>
        <v>8.0817372403356649E-3</v>
      </c>
      <c r="AG144">
        <f t="shared" si="87"/>
        <v>63.401193793866788</v>
      </c>
      <c r="AH144">
        <f t="shared" si="88"/>
        <v>205.49699273406577</v>
      </c>
    </row>
    <row r="145" spans="4:34" x14ac:dyDescent="0.25">
      <c r="D145" s="1">
        <f t="shared" si="61"/>
        <v>45090</v>
      </c>
      <c r="E145" s="7">
        <f t="shared" si="89"/>
        <v>0.59166666666666579</v>
      </c>
      <c r="F145" s="2">
        <f t="shared" si="62"/>
        <v>2460109.0083333333</v>
      </c>
      <c r="G145" s="3">
        <f t="shared" si="63"/>
        <v>0.23446976956422458</v>
      </c>
      <c r="I145">
        <f t="shared" si="64"/>
        <v>81.558682843533461</v>
      </c>
      <c r="J145">
        <f t="shared" si="65"/>
        <v>8798.2181275774092</v>
      </c>
      <c r="K145">
        <f t="shared" si="66"/>
        <v>1.6698770628828401E-2</v>
      </c>
      <c r="L145">
        <f t="shared" si="67"/>
        <v>0.69654031611134781</v>
      </c>
      <c r="M145">
        <f t="shared" si="68"/>
        <v>82.255223159644814</v>
      </c>
      <c r="N145">
        <f t="shared" si="69"/>
        <v>8798.9146678935213</v>
      </c>
      <c r="O145">
        <f t="shared" si="70"/>
        <v>1.0155450879064918</v>
      </c>
      <c r="P145">
        <f t="shared" si="71"/>
        <v>82.247032517410872</v>
      </c>
      <c r="Q145">
        <f t="shared" si="72"/>
        <v>23.436242024631095</v>
      </c>
      <c r="R145">
        <f t="shared" si="73"/>
        <v>23.438423765477424</v>
      </c>
      <c r="S145">
        <f t="shared" si="60"/>
        <v>81.559427827501352</v>
      </c>
      <c r="T145">
        <f t="shared" si="74"/>
        <v>23.211555731643426</v>
      </c>
      <c r="U145">
        <f t="shared" si="75"/>
        <v>4.3031253846825143E-2</v>
      </c>
      <c r="V145">
        <f t="shared" si="76"/>
        <v>-3.7121072421099237E-2</v>
      </c>
      <c r="W145">
        <f t="shared" si="77"/>
        <v>120.0068257301558</v>
      </c>
      <c r="X145" s="7">
        <f t="shared" si="78"/>
        <v>0.55386490907807029</v>
      </c>
      <c r="Y145" s="7">
        <f t="shared" si="79"/>
        <v>0.22051261538319306</v>
      </c>
      <c r="Z145" s="7">
        <f t="shared" si="80"/>
        <v>0.88721720277294747</v>
      </c>
      <c r="AA145" s="8">
        <f t="shared" si="81"/>
        <v>960.05460584124637</v>
      </c>
      <c r="AB145">
        <f t="shared" si="82"/>
        <v>774.43453092757761</v>
      </c>
      <c r="AC145">
        <f t="shared" si="83"/>
        <v>13.608632731894403</v>
      </c>
      <c r="AD145">
        <f t="shared" si="84"/>
        <v>27.061271289962072</v>
      </c>
      <c r="AE145">
        <f t="shared" si="85"/>
        <v>62.938728710037928</v>
      </c>
      <c r="AF145">
        <f t="shared" si="86"/>
        <v>8.2423340454932503E-3</v>
      </c>
      <c r="AG145">
        <f t="shared" si="87"/>
        <v>62.946971044083419</v>
      </c>
      <c r="AH145">
        <f t="shared" si="88"/>
        <v>208.38015684820746</v>
      </c>
    </row>
    <row r="146" spans="4:34" x14ac:dyDescent="0.25">
      <c r="D146" s="1">
        <f t="shared" si="61"/>
        <v>45090</v>
      </c>
      <c r="E146" s="7">
        <f t="shared" si="89"/>
        <v>0.59583333333333244</v>
      </c>
      <c r="F146" s="2">
        <f t="shared" si="62"/>
        <v>2460109.0124999997</v>
      </c>
      <c r="G146" s="3">
        <f t="shared" si="63"/>
        <v>0.23446988364133389</v>
      </c>
      <c r="I146">
        <f t="shared" si="64"/>
        <v>81.562789707304546</v>
      </c>
      <c r="J146">
        <f t="shared" si="65"/>
        <v>8798.222234244995</v>
      </c>
      <c r="K146">
        <f t="shared" si="66"/>
        <v>1.6698770624026162E-2</v>
      </c>
      <c r="L146">
        <f t="shared" si="67"/>
        <v>0.69641500662889366</v>
      </c>
      <c r="M146">
        <f t="shared" si="68"/>
        <v>82.259204713933443</v>
      </c>
      <c r="N146">
        <f t="shared" si="69"/>
        <v>8798.9186492516237</v>
      </c>
      <c r="O146">
        <f t="shared" si="70"/>
        <v>1.0155455185115874</v>
      </c>
      <c r="P146">
        <f t="shared" si="71"/>
        <v>82.251014087387034</v>
      </c>
      <c r="Q146">
        <f t="shared" si="72"/>
        <v>23.436242023147621</v>
      </c>
      <c r="R146">
        <f t="shared" si="73"/>
        <v>23.438423769151282</v>
      </c>
      <c r="S146">
        <f t="shared" si="60"/>
        <v>81.563752683908675</v>
      </c>
      <c r="T146">
        <f t="shared" si="74"/>
        <v>23.211788140473477</v>
      </c>
      <c r="U146">
        <f t="shared" si="75"/>
        <v>4.3031253860698726E-2</v>
      </c>
      <c r="V146">
        <f t="shared" si="76"/>
        <v>-3.7991603358408399E-2</v>
      </c>
      <c r="W146">
        <f t="shared" si="77"/>
        <v>120.0071814716617</v>
      </c>
      <c r="X146" s="7">
        <f t="shared" si="78"/>
        <v>0.55386551361344338</v>
      </c>
      <c r="Y146" s="7">
        <f t="shared" si="79"/>
        <v>0.22051223174771645</v>
      </c>
      <c r="Z146" s="7">
        <f t="shared" si="80"/>
        <v>0.88721879547917037</v>
      </c>
      <c r="AA146" s="8">
        <f t="shared" si="81"/>
        <v>960.05745177329356</v>
      </c>
      <c r="AB146">
        <f t="shared" si="82"/>
        <v>780.43366039664033</v>
      </c>
      <c r="AC146">
        <f t="shared" si="83"/>
        <v>15.108415099160084</v>
      </c>
      <c r="AD146">
        <f t="shared" si="84"/>
        <v>27.559452280414863</v>
      </c>
      <c r="AE146">
        <f t="shared" si="85"/>
        <v>62.44054771958514</v>
      </c>
      <c r="AF146">
        <f t="shared" si="86"/>
        <v>8.4199067259954005E-3</v>
      </c>
      <c r="AG146">
        <f t="shared" si="87"/>
        <v>62.448967626311138</v>
      </c>
      <c r="AH146">
        <f t="shared" si="88"/>
        <v>211.18164193694608</v>
      </c>
    </row>
    <row r="147" spans="4:34" x14ac:dyDescent="0.25">
      <c r="D147" s="1">
        <f t="shared" si="61"/>
        <v>45090</v>
      </c>
      <c r="E147" s="7">
        <f t="shared" si="89"/>
        <v>0.59999999999999909</v>
      </c>
      <c r="F147" s="2">
        <f t="shared" si="62"/>
        <v>2460109.0166666666</v>
      </c>
      <c r="G147" s="3">
        <f t="shared" si="63"/>
        <v>0.23446999771845597</v>
      </c>
      <c r="I147">
        <f t="shared" si="64"/>
        <v>81.566896571534016</v>
      </c>
      <c r="J147">
        <f t="shared" si="65"/>
        <v>8798.2263409130428</v>
      </c>
      <c r="K147">
        <f t="shared" si="66"/>
        <v>1.6698770619223924E-2</v>
      </c>
      <c r="L147">
        <f t="shared" si="67"/>
        <v>0.69628969375603755</v>
      </c>
      <c r="M147">
        <f t="shared" si="68"/>
        <v>82.263186265290059</v>
      </c>
      <c r="N147">
        <f t="shared" si="69"/>
        <v>8798.9226306067994</v>
      </c>
      <c r="O147">
        <f t="shared" si="70"/>
        <v>1.0155459490391181</v>
      </c>
      <c r="P147">
        <f t="shared" si="71"/>
        <v>82.254995654431212</v>
      </c>
      <c r="Q147">
        <f t="shared" si="72"/>
        <v>23.436242021664142</v>
      </c>
      <c r="R147">
        <f t="shared" si="73"/>
        <v>23.438423772825104</v>
      </c>
      <c r="S147">
        <f t="shared" si="60"/>
        <v>81.568077552173719</v>
      </c>
      <c r="T147">
        <f t="shared" si="74"/>
        <v>23.212020430881768</v>
      </c>
      <c r="U147">
        <f t="shared" si="75"/>
        <v>4.3031253874572191E-2</v>
      </c>
      <c r="V147">
        <f t="shared" si="76"/>
        <v>-3.8862179801579792E-2</v>
      </c>
      <c r="W147">
        <f t="shared" si="77"/>
        <v>120.00753703443988</v>
      </c>
      <c r="X147" s="7">
        <f t="shared" si="78"/>
        <v>0.55386611818041775</v>
      </c>
      <c r="Y147" s="7">
        <f t="shared" si="79"/>
        <v>0.22051184864030698</v>
      </c>
      <c r="Z147" s="7">
        <f t="shared" si="80"/>
        <v>0.88722038772052847</v>
      </c>
      <c r="AA147" s="8">
        <f t="shared" si="81"/>
        <v>960.06029627551902</v>
      </c>
      <c r="AB147">
        <f t="shared" si="82"/>
        <v>786.43278982019706</v>
      </c>
      <c r="AC147">
        <f t="shared" si="83"/>
        <v>16.608197455049265</v>
      </c>
      <c r="AD147">
        <f t="shared" si="84"/>
        <v>28.098980058644919</v>
      </c>
      <c r="AE147">
        <f t="shared" si="85"/>
        <v>61.901019941355081</v>
      </c>
      <c r="AF147">
        <f t="shared" si="86"/>
        <v>8.6140363091915789E-3</v>
      </c>
      <c r="AG147">
        <f t="shared" si="87"/>
        <v>61.909633977664271</v>
      </c>
      <c r="AH147">
        <f t="shared" si="88"/>
        <v>213.89895222755757</v>
      </c>
    </row>
    <row r="148" spans="4:34" x14ac:dyDescent="0.25">
      <c r="D148" s="1">
        <f t="shared" si="61"/>
        <v>45090</v>
      </c>
      <c r="E148" s="7">
        <f t="shared" si="89"/>
        <v>0.60416666666666574</v>
      </c>
      <c r="F148" s="2">
        <f t="shared" si="62"/>
        <v>2460109.020833333</v>
      </c>
      <c r="G148" s="3">
        <f t="shared" si="63"/>
        <v>0.23447011179556532</v>
      </c>
      <c r="I148">
        <f t="shared" si="64"/>
        <v>81.571003435308739</v>
      </c>
      <c r="J148">
        <f t="shared" si="65"/>
        <v>8798.2304475806304</v>
      </c>
      <c r="K148">
        <f t="shared" si="66"/>
        <v>1.6698770614421689E-2</v>
      </c>
      <c r="L148">
        <f t="shared" si="67"/>
        <v>0.69616437752146754</v>
      </c>
      <c r="M148">
        <f t="shared" si="68"/>
        <v>82.267167812830209</v>
      </c>
      <c r="N148">
        <f t="shared" si="69"/>
        <v>8798.9266119581516</v>
      </c>
      <c r="O148">
        <f t="shared" si="70"/>
        <v>1.015546379488985</v>
      </c>
      <c r="P148">
        <f t="shared" si="71"/>
        <v>82.258977217658966</v>
      </c>
      <c r="Q148">
        <f t="shared" si="72"/>
        <v>23.436242020180664</v>
      </c>
      <c r="R148">
        <f t="shared" si="73"/>
        <v>23.438423776498894</v>
      </c>
      <c r="S148">
        <f t="shared" si="60"/>
        <v>81.572402431328371</v>
      </c>
      <c r="T148">
        <f t="shared" si="74"/>
        <v>23.212252602815276</v>
      </c>
      <c r="U148">
        <f t="shared" si="75"/>
        <v>4.3031253888445538E-2</v>
      </c>
      <c r="V148">
        <f t="shared" si="76"/>
        <v>-3.9732801530893681E-2</v>
      </c>
      <c r="W148">
        <f t="shared" si="77"/>
        <v>120.00789241840535</v>
      </c>
      <c r="X148" s="7">
        <f t="shared" si="78"/>
        <v>0.55386672277884097</v>
      </c>
      <c r="Y148" s="7">
        <f t="shared" si="79"/>
        <v>0.22051146606104832</v>
      </c>
      <c r="Z148" s="7">
        <f t="shared" si="80"/>
        <v>0.88722197949663362</v>
      </c>
      <c r="AA148" s="8">
        <f t="shared" si="81"/>
        <v>960.06313934724278</v>
      </c>
      <c r="AB148">
        <f t="shared" si="82"/>
        <v>792.43191919846765</v>
      </c>
      <c r="AC148">
        <f t="shared" si="83"/>
        <v>18.107979799616913</v>
      </c>
      <c r="AD148">
        <f t="shared" si="84"/>
        <v>28.677389229006351</v>
      </c>
      <c r="AE148">
        <f t="shared" si="85"/>
        <v>61.322610770993649</v>
      </c>
      <c r="AF148">
        <f t="shared" si="86"/>
        <v>8.824326672708549E-3</v>
      </c>
      <c r="AG148">
        <f t="shared" si="87"/>
        <v>61.331435097666358</v>
      </c>
      <c r="AH148">
        <f t="shared" si="88"/>
        <v>216.53078309695982</v>
      </c>
    </row>
    <row r="149" spans="4:34" x14ac:dyDescent="0.25">
      <c r="D149" s="1">
        <f t="shared" si="61"/>
        <v>45090</v>
      </c>
      <c r="E149" s="7">
        <f t="shared" si="89"/>
        <v>0.60833333333333239</v>
      </c>
      <c r="F149" s="2">
        <f t="shared" si="62"/>
        <v>2460109.0249999999</v>
      </c>
      <c r="G149" s="3">
        <f t="shared" si="63"/>
        <v>0.2344702258726874</v>
      </c>
      <c r="I149">
        <f t="shared" si="64"/>
        <v>81.575110299540029</v>
      </c>
      <c r="J149">
        <f t="shared" si="65"/>
        <v>8798.2345542486764</v>
      </c>
      <c r="K149">
        <f t="shared" si="66"/>
        <v>1.669877060961945E-2</v>
      </c>
      <c r="L149">
        <f t="shared" si="67"/>
        <v>0.69603905789781995</v>
      </c>
      <c r="M149">
        <f t="shared" si="68"/>
        <v>82.271149357437849</v>
      </c>
      <c r="N149">
        <f t="shared" si="69"/>
        <v>8798.9305933065734</v>
      </c>
      <c r="O149">
        <f t="shared" si="70"/>
        <v>1.0155468098612825</v>
      </c>
      <c r="P149">
        <f t="shared" si="71"/>
        <v>82.262958777954253</v>
      </c>
      <c r="Q149">
        <f t="shared" si="72"/>
        <v>23.43624201869719</v>
      </c>
      <c r="R149">
        <f t="shared" si="73"/>
        <v>23.438423780172656</v>
      </c>
      <c r="S149">
        <f t="shared" si="60"/>
        <v>81.576727322325297</v>
      </c>
      <c r="T149">
        <f t="shared" si="74"/>
        <v>23.212484656324104</v>
      </c>
      <c r="U149">
        <f t="shared" si="75"/>
        <v>4.3031253902318774E-2</v>
      </c>
      <c r="V149">
        <f t="shared" si="76"/>
        <v>-4.0603468711723052E-2</v>
      </c>
      <c r="W149">
        <f t="shared" si="77"/>
        <v>120.00824762363095</v>
      </c>
      <c r="X149" s="7">
        <f t="shared" si="78"/>
        <v>0.5538673274088276</v>
      </c>
      <c r="Y149" s="7">
        <f t="shared" si="79"/>
        <v>0.22051108400985275</v>
      </c>
      <c r="Z149" s="7">
        <f t="shared" si="80"/>
        <v>0.88722357080780245</v>
      </c>
      <c r="AA149" s="8">
        <f t="shared" si="81"/>
        <v>960.0659809890476</v>
      </c>
      <c r="AB149">
        <f t="shared" si="82"/>
        <v>798.43104853128682</v>
      </c>
      <c r="AC149">
        <f t="shared" si="83"/>
        <v>19.607762132821705</v>
      </c>
      <c r="AD149">
        <f t="shared" si="84"/>
        <v>29.292234812671516</v>
      </c>
      <c r="AE149">
        <f t="shared" si="85"/>
        <v>60.707765187328484</v>
      </c>
      <c r="AF149">
        <f t="shared" si="86"/>
        <v>9.0504145194293256E-3</v>
      </c>
      <c r="AG149">
        <f t="shared" si="87"/>
        <v>60.716815601847912</v>
      </c>
      <c r="AH149">
        <f t="shared" si="88"/>
        <v>219.07687831337989</v>
      </c>
    </row>
    <row r="150" spans="4:34" x14ac:dyDescent="0.25">
      <c r="D150" s="1">
        <f t="shared" si="61"/>
        <v>45090</v>
      </c>
      <c r="E150" s="7">
        <f t="shared" si="89"/>
        <v>0.61249999999999905</v>
      </c>
      <c r="F150" s="2">
        <f t="shared" si="62"/>
        <v>2460109.0291666663</v>
      </c>
      <c r="G150" s="3">
        <f t="shared" si="63"/>
        <v>0.23447033994979671</v>
      </c>
      <c r="I150">
        <f t="shared" si="64"/>
        <v>81.579217163311114</v>
      </c>
      <c r="J150">
        <f t="shared" si="65"/>
        <v>8798.2386609162622</v>
      </c>
      <c r="K150">
        <f t="shared" si="66"/>
        <v>1.6698770604817212E-2</v>
      </c>
      <c r="L150">
        <f t="shared" si="67"/>
        <v>0.69591373491368502</v>
      </c>
      <c r="M150">
        <f t="shared" si="68"/>
        <v>82.275130898224802</v>
      </c>
      <c r="N150">
        <f t="shared" si="69"/>
        <v>8798.9345746511754</v>
      </c>
      <c r="O150">
        <f t="shared" si="70"/>
        <v>1.0155472401559122</v>
      </c>
      <c r="P150">
        <f t="shared" si="71"/>
        <v>82.266940334428881</v>
      </c>
      <c r="Q150">
        <f t="shared" si="72"/>
        <v>23.436242017213711</v>
      </c>
      <c r="R150">
        <f t="shared" si="73"/>
        <v>23.438423783846382</v>
      </c>
      <c r="S150">
        <f t="shared" si="60"/>
        <v>81.581052224192248</v>
      </c>
      <c r="T150">
        <f t="shared" si="74"/>
        <v>23.212716591355061</v>
      </c>
      <c r="U150">
        <f t="shared" si="75"/>
        <v>4.3031253916191857E-2</v>
      </c>
      <c r="V150">
        <f t="shared" si="76"/>
        <v>-4.1474181122644102E-2</v>
      </c>
      <c r="W150">
        <f t="shared" si="77"/>
        <v>120.00860265003149</v>
      </c>
      <c r="X150" s="7">
        <f t="shared" si="78"/>
        <v>0.55386793207022411</v>
      </c>
      <c r="Y150" s="7">
        <f t="shared" si="79"/>
        <v>0.22051070248680332</v>
      </c>
      <c r="Z150" s="7">
        <f t="shared" si="80"/>
        <v>0.88722516165364484</v>
      </c>
      <c r="AA150" s="8">
        <f t="shared" si="81"/>
        <v>960.06882120025193</v>
      </c>
      <c r="AB150">
        <f t="shared" si="82"/>
        <v>804.4301778188759</v>
      </c>
      <c r="AC150">
        <f t="shared" si="83"/>
        <v>21.107544454718976</v>
      </c>
      <c r="AD150">
        <f t="shared" si="84"/>
        <v>29.941120887231222</v>
      </c>
      <c r="AE150">
        <f t="shared" si="85"/>
        <v>60.058879112768778</v>
      </c>
      <c r="AF150">
        <f t="shared" si="86"/>
        <v>9.2919777721057178E-3</v>
      </c>
      <c r="AG150">
        <f t="shared" si="87"/>
        <v>60.068171090540886</v>
      </c>
      <c r="AH150">
        <f t="shared" si="88"/>
        <v>221.53787885158903</v>
      </c>
    </row>
    <row r="151" spans="4:34" x14ac:dyDescent="0.25">
      <c r="D151" s="1">
        <f t="shared" si="61"/>
        <v>45090</v>
      </c>
      <c r="E151" s="7">
        <f t="shared" si="89"/>
        <v>0.6166666666666657</v>
      </c>
      <c r="F151" s="2">
        <f t="shared" si="62"/>
        <v>2460109.0333333332</v>
      </c>
      <c r="G151" s="3">
        <f t="shared" si="63"/>
        <v>0.2344704540269188</v>
      </c>
      <c r="I151">
        <f t="shared" si="64"/>
        <v>81.583324027540584</v>
      </c>
      <c r="J151">
        <f t="shared" si="65"/>
        <v>8798.2427675843101</v>
      </c>
      <c r="K151">
        <f t="shared" si="66"/>
        <v>1.6698770600014973E-2</v>
      </c>
      <c r="L151">
        <f t="shared" si="67"/>
        <v>0.69578840854159829</v>
      </c>
      <c r="M151">
        <f t="shared" si="68"/>
        <v>82.279112436082187</v>
      </c>
      <c r="N151">
        <f t="shared" si="69"/>
        <v>8798.9385559928523</v>
      </c>
      <c r="O151">
        <f t="shared" si="70"/>
        <v>1.0155476703729693</v>
      </c>
      <c r="P151">
        <f t="shared" si="71"/>
        <v>82.270921887973969</v>
      </c>
      <c r="Q151">
        <f t="shared" si="72"/>
        <v>23.436242015730233</v>
      </c>
      <c r="R151">
        <f t="shared" si="73"/>
        <v>23.438423787520072</v>
      </c>
      <c r="S151">
        <f t="shared" si="60"/>
        <v>81.585377137889736</v>
      </c>
      <c r="T151">
        <f t="shared" si="74"/>
        <v>23.212948407958617</v>
      </c>
      <c r="U151">
        <f t="shared" si="75"/>
        <v>4.3031253930064822E-2</v>
      </c>
      <c r="V151">
        <f t="shared" si="76"/>
        <v>-4.234493893112503E-2</v>
      </c>
      <c r="W151">
        <f t="shared" si="77"/>
        <v>120.00895749768038</v>
      </c>
      <c r="X151" s="7">
        <f t="shared" si="78"/>
        <v>0.55386853676314662</v>
      </c>
      <c r="Y151" s="7">
        <f t="shared" si="79"/>
        <v>0.22051032149181221</v>
      </c>
      <c r="Z151" s="7">
        <f t="shared" si="80"/>
        <v>0.88722675203448098</v>
      </c>
      <c r="AA151" s="8">
        <f t="shared" si="81"/>
        <v>960.07165998144308</v>
      </c>
      <c r="AB151">
        <f t="shared" si="82"/>
        <v>810.42930706106745</v>
      </c>
      <c r="AC151">
        <f t="shared" si="83"/>
        <v>22.607326765266862</v>
      </c>
      <c r="AD151">
        <f t="shared" si="84"/>
        <v>30.621723093074845</v>
      </c>
      <c r="AE151">
        <f t="shared" si="85"/>
        <v>59.378276906925151</v>
      </c>
      <c r="AF151">
        <f t="shared" si="86"/>
        <v>9.5487424603674931E-3</v>
      </c>
      <c r="AG151">
        <f t="shared" si="87"/>
        <v>59.387825649385519</v>
      </c>
      <c r="AH151">
        <f t="shared" si="88"/>
        <v>223.91517219610171</v>
      </c>
    </row>
    <row r="152" spans="4:34" x14ac:dyDescent="0.25">
      <c r="D152" s="1">
        <f t="shared" si="61"/>
        <v>45090</v>
      </c>
      <c r="E152" s="7">
        <f t="shared" si="89"/>
        <v>0.62083333333333235</v>
      </c>
      <c r="F152" s="2">
        <f t="shared" si="62"/>
        <v>2460109.0374999996</v>
      </c>
      <c r="G152" s="3">
        <f t="shared" si="63"/>
        <v>0.23447056810402814</v>
      </c>
      <c r="I152">
        <f t="shared" si="64"/>
        <v>81.587430891313488</v>
      </c>
      <c r="J152">
        <f t="shared" si="65"/>
        <v>8798.2468742518995</v>
      </c>
      <c r="K152">
        <f t="shared" si="66"/>
        <v>1.6698770595212738E-2</v>
      </c>
      <c r="L152">
        <f t="shared" si="67"/>
        <v>0.69566307881020095</v>
      </c>
      <c r="M152">
        <f t="shared" si="68"/>
        <v>82.283093970123687</v>
      </c>
      <c r="N152">
        <f t="shared" si="69"/>
        <v>8798.9425373307095</v>
      </c>
      <c r="O152">
        <f t="shared" si="70"/>
        <v>1.0155481005123543</v>
      </c>
      <c r="P152">
        <f t="shared" si="71"/>
        <v>82.27490343770323</v>
      </c>
      <c r="Q152">
        <f t="shared" si="72"/>
        <v>23.436242014246758</v>
      </c>
      <c r="R152">
        <f t="shared" si="73"/>
        <v>23.438423791193738</v>
      </c>
      <c r="S152">
        <f t="shared" si="60"/>
        <v>81.589702062447529</v>
      </c>
      <c r="T152">
        <f t="shared" si="74"/>
        <v>23.213180106081751</v>
      </c>
      <c r="U152">
        <f t="shared" si="75"/>
        <v>4.3031253943937704E-2</v>
      </c>
      <c r="V152">
        <f t="shared" si="76"/>
        <v>-4.3215741916546715E-2</v>
      </c>
      <c r="W152">
        <f t="shared" si="77"/>
        <v>120.00931216649266</v>
      </c>
      <c r="X152" s="7">
        <f t="shared" si="78"/>
        <v>0.55386914148744215</v>
      </c>
      <c r="Y152" s="7">
        <f t="shared" si="79"/>
        <v>0.22050994102496252</v>
      </c>
      <c r="Z152" s="7">
        <f t="shared" si="80"/>
        <v>0.88722834194992184</v>
      </c>
      <c r="AA152" s="8">
        <f t="shared" si="81"/>
        <v>960.0744973319413</v>
      </c>
      <c r="AB152">
        <f t="shared" si="82"/>
        <v>816.428436258082</v>
      </c>
      <c r="AC152">
        <f t="shared" si="83"/>
        <v>24.1071090645205</v>
      </c>
      <c r="AD152">
        <f t="shared" si="84"/>
        <v>31.331805471932139</v>
      </c>
      <c r="AE152">
        <f t="shared" si="85"/>
        <v>58.668194528067858</v>
      </c>
      <c r="AF152">
        <f t="shared" si="86"/>
        <v>9.8204882498483421E-3</v>
      </c>
      <c r="AG152">
        <f t="shared" si="87"/>
        <v>58.678015016317708</v>
      </c>
      <c r="AH152">
        <f t="shared" si="88"/>
        <v>226.21074877227309</v>
      </c>
    </row>
    <row r="153" spans="4:34" x14ac:dyDescent="0.25">
      <c r="D153" s="1">
        <f t="shared" si="61"/>
        <v>45090</v>
      </c>
      <c r="E153" s="7">
        <f t="shared" si="89"/>
        <v>0.624999999999999</v>
      </c>
      <c r="F153" s="2">
        <f t="shared" si="62"/>
        <v>2460109.0416666665</v>
      </c>
      <c r="G153" s="3">
        <f t="shared" si="63"/>
        <v>0.23447068218115022</v>
      </c>
      <c r="I153">
        <f t="shared" si="64"/>
        <v>81.591537755546597</v>
      </c>
      <c r="J153">
        <f t="shared" si="65"/>
        <v>8798.2509809199437</v>
      </c>
      <c r="K153">
        <f t="shared" si="66"/>
        <v>1.66987705904105E-2</v>
      </c>
      <c r="L153">
        <f t="shared" si="67"/>
        <v>0.69553774569227567</v>
      </c>
      <c r="M153">
        <f t="shared" si="68"/>
        <v>82.287075501238874</v>
      </c>
      <c r="N153">
        <f t="shared" si="69"/>
        <v>8798.9465186656362</v>
      </c>
      <c r="O153">
        <f t="shared" si="70"/>
        <v>1.0155485305741618</v>
      </c>
      <c r="P153">
        <f t="shared" si="71"/>
        <v>82.278884984506206</v>
      </c>
      <c r="Q153">
        <f t="shared" si="72"/>
        <v>23.43624201276328</v>
      </c>
      <c r="R153">
        <f t="shared" si="73"/>
        <v>23.438423794867365</v>
      </c>
      <c r="S153">
        <f t="shared" si="60"/>
        <v>81.594026998824418</v>
      </c>
      <c r="T153">
        <f t="shared" si="74"/>
        <v>23.21341168577478</v>
      </c>
      <c r="U153">
        <f t="shared" si="75"/>
        <v>4.303125395781042E-2</v>
      </c>
      <c r="V153">
        <f t="shared" si="76"/>
        <v>-4.4086590246850868E-2</v>
      </c>
      <c r="W153">
        <f t="shared" si="77"/>
        <v>120.00966665654154</v>
      </c>
      <c r="X153" s="7">
        <f t="shared" si="78"/>
        <v>0.55386974624322705</v>
      </c>
      <c r="Y153" s="7">
        <f t="shared" si="79"/>
        <v>0.22050956108616721</v>
      </c>
      <c r="Z153" s="7">
        <f t="shared" si="80"/>
        <v>0.88722993140028694</v>
      </c>
      <c r="AA153" s="8">
        <f t="shared" si="81"/>
        <v>960.07733325233232</v>
      </c>
      <c r="AB153">
        <f t="shared" si="82"/>
        <v>822.42756540975165</v>
      </c>
      <c r="AC153">
        <f t="shared" si="83"/>
        <v>25.606891352437913</v>
      </c>
      <c r="AD153">
        <f t="shared" si="84"/>
        <v>32.06923227262353</v>
      </c>
      <c r="AE153">
        <f t="shared" si="85"/>
        <v>57.93076772737647</v>
      </c>
      <c r="AF153">
        <f t="shared" si="86"/>
        <v>1.0107052809156114E-2</v>
      </c>
      <c r="AG153">
        <f t="shared" si="87"/>
        <v>57.940874780185624</v>
      </c>
      <c r="AH153">
        <f t="shared" si="88"/>
        <v>228.42706998996306</v>
      </c>
    </row>
    <row r="154" spans="4:34" x14ac:dyDescent="0.25">
      <c r="D154" s="1">
        <f t="shared" si="61"/>
        <v>45090</v>
      </c>
      <c r="E154" s="7">
        <f t="shared" si="89"/>
        <v>0.62916666666666565</v>
      </c>
      <c r="F154" s="2">
        <f t="shared" si="62"/>
        <v>2460109.0458333334</v>
      </c>
      <c r="G154" s="3">
        <f t="shared" si="63"/>
        <v>0.2344707962582723</v>
      </c>
      <c r="I154">
        <f t="shared" si="64"/>
        <v>81.595644619777886</v>
      </c>
      <c r="J154">
        <f t="shared" si="65"/>
        <v>8798.2550875879915</v>
      </c>
      <c r="K154">
        <f t="shared" si="66"/>
        <v>1.6698770585608261E-2</v>
      </c>
      <c r="L154">
        <f t="shared" si="67"/>
        <v>0.69541240920220104</v>
      </c>
      <c r="M154">
        <f t="shared" si="68"/>
        <v>82.291057028980092</v>
      </c>
      <c r="N154">
        <f t="shared" si="69"/>
        <v>8798.9504999971941</v>
      </c>
      <c r="O154">
        <f t="shared" si="70"/>
        <v>1.0155489605583419</v>
      </c>
      <c r="P154">
        <f t="shared" si="71"/>
        <v>82.282866527935241</v>
      </c>
      <c r="Q154">
        <f t="shared" si="72"/>
        <v>23.436242011279802</v>
      </c>
      <c r="R154">
        <f t="shared" si="73"/>
        <v>23.438423798540963</v>
      </c>
      <c r="S154">
        <f t="shared" si="60"/>
        <v>81.598351946526691</v>
      </c>
      <c r="T154">
        <f t="shared" si="74"/>
        <v>23.213643147010238</v>
      </c>
      <c r="U154">
        <f t="shared" si="75"/>
        <v>4.3031253971683038E-2</v>
      </c>
      <c r="V154">
        <f t="shared" si="76"/>
        <v>-4.4957483795538634E-2</v>
      </c>
      <c r="W154">
        <f t="shared" si="77"/>
        <v>120.01002096778116</v>
      </c>
      <c r="X154" s="7">
        <f t="shared" si="78"/>
        <v>0.5538703510304136</v>
      </c>
      <c r="Y154" s="7">
        <f t="shared" si="79"/>
        <v>0.22050918167546596</v>
      </c>
      <c r="Z154" s="7">
        <f t="shared" si="80"/>
        <v>0.88723152038536124</v>
      </c>
      <c r="AA154" s="8">
        <f t="shared" si="81"/>
        <v>960.08016774224927</v>
      </c>
      <c r="AB154">
        <f t="shared" si="82"/>
        <v>828.42669451620293</v>
      </c>
      <c r="AC154">
        <f t="shared" si="83"/>
        <v>27.106673629050732</v>
      </c>
      <c r="AD154">
        <f t="shared" si="84"/>
        <v>32.831975443061786</v>
      </c>
      <c r="AE154">
        <f t="shared" si="85"/>
        <v>57.168024556938214</v>
      </c>
      <c r="AF154">
        <f t="shared" si="86"/>
        <v>1.040833523374172E-2</v>
      </c>
      <c r="AG154">
        <f t="shared" si="87"/>
        <v>57.178432892171955</v>
      </c>
      <c r="AH154">
        <f t="shared" si="88"/>
        <v>230.5669505244453</v>
      </c>
    </row>
    <row r="155" spans="4:34" x14ac:dyDescent="0.25">
      <c r="D155" s="1">
        <f t="shared" si="61"/>
        <v>45090</v>
      </c>
      <c r="E155" s="7">
        <f t="shared" si="89"/>
        <v>0.6333333333333323</v>
      </c>
      <c r="F155" s="2">
        <f t="shared" si="62"/>
        <v>2460109.0499999998</v>
      </c>
      <c r="G155" s="3">
        <f t="shared" si="63"/>
        <v>0.23447091033538162</v>
      </c>
      <c r="I155">
        <f t="shared" si="64"/>
        <v>81.599751483547152</v>
      </c>
      <c r="J155">
        <f t="shared" si="65"/>
        <v>8798.2591942555773</v>
      </c>
      <c r="K155">
        <f t="shared" si="66"/>
        <v>1.6698770580806023E-2</v>
      </c>
      <c r="L155">
        <f t="shared" si="67"/>
        <v>0.69528706935475559</v>
      </c>
      <c r="M155">
        <f t="shared" si="68"/>
        <v>82.295038552901914</v>
      </c>
      <c r="N155">
        <f t="shared" si="69"/>
        <v>8798.9544813249322</v>
      </c>
      <c r="O155">
        <f t="shared" si="70"/>
        <v>1.015549390464844</v>
      </c>
      <c r="P155">
        <f t="shared" si="71"/>
        <v>82.286848067544923</v>
      </c>
      <c r="Q155">
        <f t="shared" si="72"/>
        <v>23.436242009796327</v>
      </c>
      <c r="R155">
        <f t="shared" si="73"/>
        <v>23.43842380221453</v>
      </c>
      <c r="S155">
        <f t="shared" si="60"/>
        <v>81.602676905063007</v>
      </c>
      <c r="T155">
        <f t="shared" si="74"/>
        <v>23.213874489760816</v>
      </c>
      <c r="U155">
        <f t="shared" si="75"/>
        <v>4.3031253985555538E-2</v>
      </c>
      <c r="V155">
        <f t="shared" si="76"/>
        <v>-4.5828422438444351E-2</v>
      </c>
      <c r="W155">
        <f t="shared" si="77"/>
        <v>120.01037510016589</v>
      </c>
      <c r="X155" s="7">
        <f t="shared" si="78"/>
        <v>0.55387095584891566</v>
      </c>
      <c r="Y155" s="7">
        <f t="shared" si="79"/>
        <v>0.22050880279289931</v>
      </c>
      <c r="Z155" s="7">
        <f t="shared" si="80"/>
        <v>0.88723310890493201</v>
      </c>
      <c r="AA155" s="8">
        <f t="shared" si="81"/>
        <v>960.0830008013271</v>
      </c>
      <c r="AB155">
        <f t="shared" si="82"/>
        <v>834.42582357755998</v>
      </c>
      <c r="AC155">
        <f t="shared" si="83"/>
        <v>28.606455894389995</v>
      </c>
      <c r="AD155">
        <f t="shared" si="84"/>
        <v>33.618118539021921</v>
      </c>
      <c r="AE155">
        <f t="shared" si="85"/>
        <v>56.381881460978079</v>
      </c>
      <c r="AF155">
        <f t="shared" si="86"/>
        <v>1.0724298749303291E-2</v>
      </c>
      <c r="AG155">
        <f t="shared" si="87"/>
        <v>56.392605759727381</v>
      </c>
      <c r="AH155">
        <f t="shared" si="88"/>
        <v>232.6334559682841</v>
      </c>
    </row>
    <row r="156" spans="4:34" x14ac:dyDescent="0.25">
      <c r="D156" s="1">
        <f t="shared" si="61"/>
        <v>45090</v>
      </c>
      <c r="E156" s="7">
        <f t="shared" si="89"/>
        <v>0.63749999999999896</v>
      </c>
      <c r="F156" s="2">
        <f t="shared" si="62"/>
        <v>2460109.0541666667</v>
      </c>
      <c r="G156" s="3">
        <f t="shared" si="63"/>
        <v>0.2344710244125037</v>
      </c>
      <c r="I156">
        <f t="shared" si="64"/>
        <v>81.603858347778441</v>
      </c>
      <c r="J156">
        <f t="shared" si="65"/>
        <v>8798.2633009236251</v>
      </c>
      <c r="K156">
        <f t="shared" si="66"/>
        <v>1.6698770576003785E-2</v>
      </c>
      <c r="L156">
        <f t="shared" si="67"/>
        <v>0.69516172612242078</v>
      </c>
      <c r="M156">
        <f t="shared" si="68"/>
        <v>82.299020073900863</v>
      </c>
      <c r="N156">
        <f t="shared" si="69"/>
        <v>8798.9584626497472</v>
      </c>
      <c r="O156">
        <f t="shared" si="70"/>
        <v>1.0155498202937632</v>
      </c>
      <c r="P156">
        <f t="shared" si="71"/>
        <v>82.290829604231774</v>
      </c>
      <c r="Q156">
        <f t="shared" si="72"/>
        <v>23.436242008312849</v>
      </c>
      <c r="R156">
        <f t="shared" si="73"/>
        <v>23.438423805888061</v>
      </c>
      <c r="S156">
        <f t="shared" si="60"/>
        <v>81.607001875399774</v>
      </c>
      <c r="T156">
        <f t="shared" si="74"/>
        <v>23.214105714077167</v>
      </c>
      <c r="U156">
        <f t="shared" si="75"/>
        <v>4.30312539994279E-2</v>
      </c>
      <c r="V156">
        <f t="shared" si="76"/>
        <v>-4.6699406344741075E-2</v>
      </c>
      <c r="W156">
        <f t="shared" si="77"/>
        <v>120.01072905376951</v>
      </c>
      <c r="X156" s="7">
        <f t="shared" si="78"/>
        <v>0.55387156069885057</v>
      </c>
      <c r="Y156" s="7">
        <f t="shared" si="79"/>
        <v>0.2205084244383797</v>
      </c>
      <c r="Z156" s="7">
        <f t="shared" si="80"/>
        <v>0.88723469695932144</v>
      </c>
      <c r="AA156" s="8">
        <f t="shared" si="81"/>
        <v>960.08583243015607</v>
      </c>
      <c r="AB156">
        <f t="shared" si="82"/>
        <v>840.42495259365376</v>
      </c>
      <c r="AC156">
        <f t="shared" si="83"/>
        <v>30.106238148413439</v>
      </c>
      <c r="AD156">
        <f t="shared" si="84"/>
        <v>34.425857747032829</v>
      </c>
      <c r="AE156">
        <f t="shared" si="85"/>
        <v>55.574142252967171</v>
      </c>
      <c r="AF156">
        <f t="shared" si="86"/>
        <v>1.1054972909680751E-2</v>
      </c>
      <c r="AG156">
        <f t="shared" si="87"/>
        <v>55.585197225876854</v>
      </c>
      <c r="AH156">
        <f t="shared" si="88"/>
        <v>234.62981587734581</v>
      </c>
    </row>
    <row r="157" spans="4:34" x14ac:dyDescent="0.25">
      <c r="D157" s="1">
        <f t="shared" si="61"/>
        <v>45090</v>
      </c>
      <c r="E157" s="7">
        <f t="shared" si="89"/>
        <v>0.64166666666666561</v>
      </c>
      <c r="F157" s="2">
        <f t="shared" si="62"/>
        <v>2460109.0583333331</v>
      </c>
      <c r="G157" s="3">
        <f t="shared" si="63"/>
        <v>0.23447113848961304</v>
      </c>
      <c r="I157">
        <f t="shared" si="64"/>
        <v>81.607965211551345</v>
      </c>
      <c r="J157">
        <f t="shared" si="65"/>
        <v>8798.2674075912128</v>
      </c>
      <c r="K157">
        <f t="shared" si="66"/>
        <v>1.669877057120155E-2</v>
      </c>
      <c r="L157">
        <f t="shared" si="67"/>
        <v>0.69503637953389219</v>
      </c>
      <c r="M157">
        <f t="shared" si="68"/>
        <v>82.303001591085234</v>
      </c>
      <c r="N157">
        <f t="shared" si="69"/>
        <v>8798.9624439707459</v>
      </c>
      <c r="O157">
        <f t="shared" si="70"/>
        <v>1.0155502500450002</v>
      </c>
      <c r="P157">
        <f t="shared" si="71"/>
        <v>82.294811137104077</v>
      </c>
      <c r="Q157">
        <f t="shared" si="72"/>
        <v>23.436242006829371</v>
      </c>
      <c r="R157">
        <f t="shared" si="73"/>
        <v>23.438423809561559</v>
      </c>
      <c r="S157">
        <f t="shared" si="60"/>
        <v>81.611326856560879</v>
      </c>
      <c r="T157">
        <f t="shared" si="74"/>
        <v>23.214336819906094</v>
      </c>
      <c r="U157">
        <f t="shared" si="75"/>
        <v>4.3031254013300137E-2</v>
      </c>
      <c r="V157">
        <f t="shared" si="76"/>
        <v>-4.7570435292098423E-2</v>
      </c>
      <c r="W157">
        <f t="shared" si="77"/>
        <v>120.01108282850673</v>
      </c>
      <c r="X157" s="7">
        <f t="shared" si="78"/>
        <v>0.55387216558006402</v>
      </c>
      <c r="Y157" s="7">
        <f t="shared" si="79"/>
        <v>0.22050804661198975</v>
      </c>
      <c r="Z157" s="7">
        <f t="shared" si="80"/>
        <v>0.8872362845481383</v>
      </c>
      <c r="AA157" s="8">
        <f t="shared" si="81"/>
        <v>960.08866262805384</v>
      </c>
      <c r="AB157">
        <f t="shared" si="82"/>
        <v>846.4240815647064</v>
      </c>
      <c r="AC157">
        <f t="shared" si="83"/>
        <v>31.6060203911766</v>
      </c>
      <c r="AD157">
        <f t="shared" si="84"/>
        <v>35.25350065476367</v>
      </c>
      <c r="AE157">
        <f t="shared" si="85"/>
        <v>54.74649934523633</v>
      </c>
      <c r="AF157">
        <f t="shared" si="86"/>
        <v>1.1400455488711511E-2</v>
      </c>
      <c r="AG157">
        <f t="shared" si="87"/>
        <v>54.757899800725042</v>
      </c>
      <c r="AH157">
        <f t="shared" si="88"/>
        <v>236.55935146735493</v>
      </c>
    </row>
    <row r="158" spans="4:34" x14ac:dyDescent="0.25">
      <c r="D158" s="1">
        <f t="shared" si="61"/>
        <v>45090</v>
      </c>
      <c r="E158" s="7">
        <f t="shared" si="89"/>
        <v>0.64583333333333226</v>
      </c>
      <c r="F158" s="2">
        <f t="shared" si="62"/>
        <v>2460109.0625</v>
      </c>
      <c r="G158" s="3">
        <f t="shared" si="63"/>
        <v>0.23447125256673512</v>
      </c>
      <c r="I158">
        <f t="shared" si="64"/>
        <v>81.612072075784454</v>
      </c>
      <c r="J158">
        <f t="shared" si="65"/>
        <v>8798.2715142592588</v>
      </c>
      <c r="K158">
        <f t="shared" si="66"/>
        <v>1.6698770566399311E-2</v>
      </c>
      <c r="L158">
        <f t="shared" si="67"/>
        <v>0.69491102956179884</v>
      </c>
      <c r="M158">
        <f t="shared" si="68"/>
        <v>82.306983105346248</v>
      </c>
      <c r="N158">
        <f t="shared" si="69"/>
        <v>8798.9664252888197</v>
      </c>
      <c r="O158">
        <f t="shared" si="70"/>
        <v>1.0155506797186502</v>
      </c>
      <c r="P158">
        <f t="shared" si="71"/>
        <v>82.298792667053064</v>
      </c>
      <c r="Q158">
        <f t="shared" si="72"/>
        <v>23.436242005345896</v>
      </c>
      <c r="R158">
        <f t="shared" si="73"/>
        <v>23.43842381323503</v>
      </c>
      <c r="S158">
        <f t="shared" si="60"/>
        <v>81.615651849506918</v>
      </c>
      <c r="T158">
        <f t="shared" si="74"/>
        <v>23.214567807297897</v>
      </c>
      <c r="U158">
        <f t="shared" si="75"/>
        <v>4.3031254027172269E-2</v>
      </c>
      <c r="V158">
        <f t="shared" si="76"/>
        <v>-4.844150944847158E-2</v>
      </c>
      <c r="W158">
        <f t="shared" si="77"/>
        <v>120.01143642445076</v>
      </c>
      <c r="X158" s="7">
        <f t="shared" si="78"/>
        <v>0.55387277049267258</v>
      </c>
      <c r="Y158" s="7">
        <f t="shared" si="79"/>
        <v>0.22050766931364268</v>
      </c>
      <c r="Z158" s="7">
        <f t="shared" si="80"/>
        <v>0.88723787167170243</v>
      </c>
      <c r="AA158" s="8">
        <f t="shared" si="81"/>
        <v>960.09149139560611</v>
      </c>
      <c r="AB158">
        <f t="shared" si="82"/>
        <v>852.42321049054988</v>
      </c>
      <c r="AC158">
        <f t="shared" si="83"/>
        <v>33.105802622637469</v>
      </c>
      <c r="AD158">
        <f t="shared" si="84"/>
        <v>36.099463321763103</v>
      </c>
      <c r="AE158">
        <f t="shared" si="85"/>
        <v>53.900536678236897</v>
      </c>
      <c r="AF158">
        <f t="shared" si="86"/>
        <v>1.1760914246134938E-2</v>
      </c>
      <c r="AG158">
        <f t="shared" si="87"/>
        <v>53.912297592483029</v>
      </c>
      <c r="AH158">
        <f t="shared" si="88"/>
        <v>238.42541673846475</v>
      </c>
    </row>
    <row r="159" spans="4:34" x14ac:dyDescent="0.25">
      <c r="D159" s="1">
        <f t="shared" si="61"/>
        <v>45090</v>
      </c>
      <c r="E159" s="7">
        <f t="shared" si="89"/>
        <v>0.64999999999999891</v>
      </c>
      <c r="F159" s="2">
        <f t="shared" si="62"/>
        <v>2460109.0666666664</v>
      </c>
      <c r="G159" s="3">
        <f t="shared" si="63"/>
        <v>0.23447136664384444</v>
      </c>
      <c r="I159">
        <f t="shared" si="64"/>
        <v>81.61617893955372</v>
      </c>
      <c r="J159">
        <f t="shared" si="65"/>
        <v>8798.2756209268464</v>
      </c>
      <c r="K159">
        <f t="shared" si="66"/>
        <v>1.6698770561597073E-2</v>
      </c>
      <c r="L159">
        <f t="shared" si="67"/>
        <v>0.69478567623468868</v>
      </c>
      <c r="M159">
        <f t="shared" si="68"/>
        <v>82.310964615788407</v>
      </c>
      <c r="N159">
        <f t="shared" si="69"/>
        <v>8798.9704066030808</v>
      </c>
      <c r="O159">
        <f t="shared" si="70"/>
        <v>1.0155511093146141</v>
      </c>
      <c r="P159">
        <f t="shared" si="71"/>
        <v>82.30277419318324</v>
      </c>
      <c r="Q159">
        <f t="shared" si="72"/>
        <v>23.436242003862418</v>
      </c>
      <c r="R159">
        <f t="shared" si="73"/>
        <v>23.438423816908465</v>
      </c>
      <c r="S159">
        <f t="shared" si="60"/>
        <v>81.619976853257697</v>
      </c>
      <c r="T159">
        <f t="shared" si="74"/>
        <v>23.214798676199198</v>
      </c>
      <c r="U159">
        <f t="shared" si="75"/>
        <v>4.3031254041044263E-2</v>
      </c>
      <c r="V159">
        <f t="shared" si="76"/>
        <v>-4.9312628589609539E-2</v>
      </c>
      <c r="W159">
        <f t="shared" si="77"/>
        <v>120.01178984151611</v>
      </c>
      <c r="X159" s="7">
        <f t="shared" si="78"/>
        <v>0.5538733754365206</v>
      </c>
      <c r="Y159" s="7">
        <f t="shared" si="79"/>
        <v>0.22050729254342033</v>
      </c>
      <c r="Z159" s="7">
        <f t="shared" si="80"/>
        <v>0.88723945832962081</v>
      </c>
      <c r="AA159" s="8">
        <f t="shared" si="81"/>
        <v>960.09431873212884</v>
      </c>
      <c r="AB159">
        <f t="shared" si="82"/>
        <v>858.42233937140873</v>
      </c>
      <c r="AC159">
        <f t="shared" si="83"/>
        <v>34.605584842852181</v>
      </c>
      <c r="AD159">
        <f t="shared" si="84"/>
        <v>36.962266121148772</v>
      </c>
      <c r="AE159">
        <f t="shared" si="85"/>
        <v>53.037733878851228</v>
      </c>
      <c r="AF159">
        <f t="shared" si="86"/>
        <v>1.2136588729070596E-2</v>
      </c>
      <c r="AG159">
        <f t="shared" si="87"/>
        <v>53.049870467580298</v>
      </c>
      <c r="AH159">
        <f t="shared" si="88"/>
        <v>240.23135155163948</v>
      </c>
    </row>
    <row r="160" spans="4:34" x14ac:dyDescent="0.25">
      <c r="D160" s="1">
        <f t="shared" si="61"/>
        <v>45090</v>
      </c>
      <c r="E160" s="7">
        <f t="shared" si="89"/>
        <v>0.65416666666666556</v>
      </c>
      <c r="F160" s="2">
        <f t="shared" si="62"/>
        <v>2460109.0708333333</v>
      </c>
      <c r="G160" s="3">
        <f t="shared" si="63"/>
        <v>0.23447148072096652</v>
      </c>
      <c r="I160">
        <f t="shared" si="64"/>
        <v>81.620285803785009</v>
      </c>
      <c r="J160">
        <f t="shared" si="65"/>
        <v>8798.2797275948924</v>
      </c>
      <c r="K160">
        <f t="shared" si="66"/>
        <v>1.6698770556794834E-2</v>
      </c>
      <c r="L160">
        <f t="shared" si="67"/>
        <v>0.69466031952523921</v>
      </c>
      <c r="M160">
        <f t="shared" si="68"/>
        <v>82.31494612331025</v>
      </c>
      <c r="N160">
        <f t="shared" si="69"/>
        <v>8798.9743879144171</v>
      </c>
      <c r="O160">
        <f t="shared" si="70"/>
        <v>1.0155515388329868</v>
      </c>
      <c r="P160">
        <f t="shared" si="71"/>
        <v>82.306755716393127</v>
      </c>
      <c r="Q160">
        <f t="shared" si="72"/>
        <v>23.43624200237894</v>
      </c>
      <c r="R160">
        <f t="shared" si="73"/>
        <v>23.438423820581868</v>
      </c>
      <c r="S160">
        <f t="shared" si="60"/>
        <v>81.624301868781757</v>
      </c>
      <c r="T160">
        <f t="shared" si="74"/>
        <v>23.215029426660674</v>
      </c>
      <c r="U160">
        <f t="shared" si="75"/>
        <v>4.3031254054916139E-2</v>
      </c>
      <c r="V160">
        <f t="shared" si="76"/>
        <v>-5.01837928862112E-2</v>
      </c>
      <c r="W160">
        <f t="shared" si="77"/>
        <v>120.01214307977655</v>
      </c>
      <c r="X160" s="7">
        <f t="shared" si="78"/>
        <v>0.55387398041172653</v>
      </c>
      <c r="Y160" s="7">
        <f t="shared" si="79"/>
        <v>0.22050691630123609</v>
      </c>
      <c r="Z160" s="7">
        <f t="shared" si="80"/>
        <v>0.88724104452221697</v>
      </c>
      <c r="AA160" s="8">
        <f t="shared" si="81"/>
        <v>960.0971446382124</v>
      </c>
      <c r="AB160">
        <f t="shared" si="82"/>
        <v>864.42146820711218</v>
      </c>
      <c r="AC160">
        <f t="shared" si="83"/>
        <v>36.105367051778046</v>
      </c>
      <c r="AD160">
        <f t="shared" si="84"/>
        <v>37.840528738740325</v>
      </c>
      <c r="AE160">
        <f t="shared" si="85"/>
        <v>52.159471261259675</v>
      </c>
      <c r="AF160">
        <f t="shared" si="86"/>
        <v>1.2527792251914912E-2</v>
      </c>
      <c r="AG160">
        <f t="shared" si="87"/>
        <v>52.171999053511591</v>
      </c>
      <c r="AH160">
        <f t="shared" si="88"/>
        <v>241.9804450913355</v>
      </c>
    </row>
    <row r="161" spans="4:34" x14ac:dyDescent="0.25">
      <c r="D161" s="1">
        <f t="shared" si="61"/>
        <v>45090</v>
      </c>
      <c r="E161" s="7">
        <f t="shared" si="89"/>
        <v>0.65833333333333222</v>
      </c>
      <c r="F161" s="2">
        <f t="shared" si="62"/>
        <v>2460109.0749999997</v>
      </c>
      <c r="G161" s="3">
        <f t="shared" si="63"/>
        <v>0.23447159479807586</v>
      </c>
      <c r="I161">
        <f t="shared" si="64"/>
        <v>81.624392667557913</v>
      </c>
      <c r="J161">
        <f t="shared" si="65"/>
        <v>8798.28383426248</v>
      </c>
      <c r="K161">
        <f t="shared" si="66"/>
        <v>1.6698770551992599E-2</v>
      </c>
      <c r="L161">
        <f t="shared" si="67"/>
        <v>0.69453495946199961</v>
      </c>
      <c r="M161">
        <f t="shared" si="68"/>
        <v>82.318927627019917</v>
      </c>
      <c r="N161">
        <f t="shared" si="69"/>
        <v>8798.9783692219426</v>
      </c>
      <c r="O161">
        <f t="shared" si="70"/>
        <v>1.0155519682736698</v>
      </c>
      <c r="P161">
        <f t="shared" si="71"/>
        <v>82.310737235790882</v>
      </c>
      <c r="Q161">
        <f t="shared" si="72"/>
        <v>23.436242000895462</v>
      </c>
      <c r="R161">
        <f t="shared" si="73"/>
        <v>23.438423824255235</v>
      </c>
      <c r="S161">
        <f t="shared" si="60"/>
        <v>81.628626895102883</v>
      </c>
      <c r="T161">
        <f t="shared" si="74"/>
        <v>23.215260058629212</v>
      </c>
      <c r="U161">
        <f t="shared" si="75"/>
        <v>4.303125406878789E-2</v>
      </c>
      <c r="V161">
        <f t="shared" si="76"/>
        <v>-5.105500211524578E-2</v>
      </c>
      <c r="W161">
        <f t="shared" si="77"/>
        <v>120.01249613914696</v>
      </c>
      <c r="X161" s="7">
        <f t="shared" si="78"/>
        <v>0.55387458541813561</v>
      </c>
      <c r="Y161" s="7">
        <f t="shared" si="79"/>
        <v>0.22050654058717184</v>
      </c>
      <c r="Z161" s="7">
        <f t="shared" si="80"/>
        <v>0.88724263024909944</v>
      </c>
      <c r="AA161" s="8">
        <f t="shared" si="81"/>
        <v>960.09996911317569</v>
      </c>
      <c r="AB161">
        <f t="shared" si="82"/>
        <v>870.42059699788308</v>
      </c>
      <c r="AC161">
        <f t="shared" si="83"/>
        <v>37.60514924947077</v>
      </c>
      <c r="AD161">
        <f t="shared" si="84"/>
        <v>38.732964642922191</v>
      </c>
      <c r="AE161">
        <f t="shared" si="85"/>
        <v>51.267035357077809</v>
      </c>
      <c r="AF161">
        <f t="shared" si="86"/>
        <v>1.2934914183469301E-2</v>
      </c>
      <c r="AG161">
        <f t="shared" si="87"/>
        <v>51.279970271261277</v>
      </c>
      <c r="AH161">
        <f t="shared" si="88"/>
        <v>243.67590817363538</v>
      </c>
    </row>
    <row r="162" spans="4:34" x14ac:dyDescent="0.25">
      <c r="D162" s="1">
        <f t="shared" si="61"/>
        <v>45090</v>
      </c>
      <c r="E162" s="7">
        <f t="shared" si="89"/>
        <v>0.66249999999999887</v>
      </c>
      <c r="F162" s="2">
        <f t="shared" si="62"/>
        <v>2460109.0791666666</v>
      </c>
      <c r="G162" s="3">
        <f t="shared" si="63"/>
        <v>0.23447170887519794</v>
      </c>
      <c r="I162">
        <f t="shared" si="64"/>
        <v>81.628499531789203</v>
      </c>
      <c r="J162">
        <f t="shared" si="65"/>
        <v>8798.2879409305278</v>
      </c>
      <c r="K162">
        <f t="shared" si="66"/>
        <v>1.6698770547190361E-2</v>
      </c>
      <c r="L162">
        <f t="shared" si="67"/>
        <v>0.69440959601759611</v>
      </c>
      <c r="M162">
        <f t="shared" si="68"/>
        <v>82.322909127806795</v>
      </c>
      <c r="N162">
        <f t="shared" si="69"/>
        <v>8798.9823505265449</v>
      </c>
      <c r="O162">
        <f t="shared" si="70"/>
        <v>1.0155523976367571</v>
      </c>
      <c r="P162">
        <f t="shared" si="71"/>
        <v>82.314718752265875</v>
      </c>
      <c r="Q162">
        <f t="shared" si="72"/>
        <v>23.436241999411987</v>
      </c>
      <c r="R162">
        <f t="shared" si="73"/>
        <v>23.438423827928577</v>
      </c>
      <c r="S162">
        <f t="shared" si="60"/>
        <v>81.632951933179612</v>
      </c>
      <c r="T162">
        <f t="shared" si="74"/>
        <v>23.215490572154916</v>
      </c>
      <c r="U162">
        <f t="shared" si="75"/>
        <v>4.303125408265953E-2</v>
      </c>
      <c r="V162">
        <f t="shared" si="76"/>
        <v>-5.1926256444080179E-2</v>
      </c>
      <c r="W162">
        <f t="shared" si="77"/>
        <v>120.01284901970027</v>
      </c>
      <c r="X162" s="7">
        <f t="shared" si="78"/>
        <v>0.55387519045586397</v>
      </c>
      <c r="Y162" s="7">
        <f t="shared" si="79"/>
        <v>0.22050616540114099</v>
      </c>
      <c r="Z162" s="7">
        <f t="shared" si="80"/>
        <v>0.88724421551058696</v>
      </c>
      <c r="AA162" s="8">
        <f t="shared" si="81"/>
        <v>960.10279215760215</v>
      </c>
      <c r="AB162">
        <f t="shared" si="82"/>
        <v>876.4197257435543</v>
      </c>
      <c r="AC162">
        <f t="shared" si="83"/>
        <v>39.104931435888574</v>
      </c>
      <c r="AD162">
        <f t="shared" si="84"/>
        <v>39.638375269719248</v>
      </c>
      <c r="AE162">
        <f t="shared" si="85"/>
        <v>50.361624730280752</v>
      </c>
      <c r="AF162">
        <f t="shared" si="86"/>
        <v>1.3358422657764211E-2</v>
      </c>
      <c r="AG162">
        <f t="shared" si="87"/>
        <v>50.374983152938519</v>
      </c>
      <c r="AH162">
        <f t="shared" si="88"/>
        <v>245.32085295526565</v>
      </c>
    </row>
    <row r="163" spans="4:34" x14ac:dyDescent="0.25">
      <c r="D163" s="1">
        <f t="shared" si="61"/>
        <v>45090</v>
      </c>
      <c r="E163" s="7">
        <f t="shared" si="89"/>
        <v>0.66666666666666552</v>
      </c>
      <c r="F163" s="2">
        <f t="shared" si="62"/>
        <v>2460109.083333333</v>
      </c>
      <c r="G163" s="3">
        <f t="shared" si="63"/>
        <v>0.23447182295230726</v>
      </c>
      <c r="I163">
        <f t="shared" si="64"/>
        <v>81.632606395560288</v>
      </c>
      <c r="J163">
        <f t="shared" si="65"/>
        <v>8798.2920475981136</v>
      </c>
      <c r="K163">
        <f t="shared" si="66"/>
        <v>1.6698770542388122E-2</v>
      </c>
      <c r="L163">
        <f t="shared" si="67"/>
        <v>0.69428422922072908</v>
      </c>
      <c r="M163">
        <f t="shared" si="68"/>
        <v>82.326890624781015</v>
      </c>
      <c r="N163">
        <f t="shared" si="69"/>
        <v>8798.9863318273347</v>
      </c>
      <c r="O163">
        <f t="shared" si="70"/>
        <v>1.0155528269221508</v>
      </c>
      <c r="P163">
        <f t="shared" si="71"/>
        <v>82.318700264928253</v>
      </c>
      <c r="Q163">
        <f t="shared" si="72"/>
        <v>23.436241997928509</v>
      </c>
      <c r="R163">
        <f t="shared" si="73"/>
        <v>23.438423831601881</v>
      </c>
      <c r="S163">
        <f t="shared" si="60"/>
        <v>81.637276982037918</v>
      </c>
      <c r="T163">
        <f t="shared" si="74"/>
        <v>23.215720967184833</v>
      </c>
      <c r="U163">
        <f t="shared" si="75"/>
        <v>4.3031254096531038E-2</v>
      </c>
      <c r="V163">
        <f t="shared" si="76"/>
        <v>-5.2797555650944038E-2</v>
      </c>
      <c r="W163">
        <f t="shared" si="77"/>
        <v>120.01320172135156</v>
      </c>
      <c r="X163" s="7">
        <f t="shared" si="78"/>
        <v>0.55387579552475763</v>
      </c>
      <c r="Y163" s="7">
        <f t="shared" si="79"/>
        <v>0.22050579074322552</v>
      </c>
      <c r="Z163" s="7">
        <f t="shared" si="80"/>
        <v>0.88724580030628974</v>
      </c>
      <c r="AA163" s="8">
        <f t="shared" si="81"/>
        <v>960.10561377081251</v>
      </c>
      <c r="AB163">
        <f t="shared" si="82"/>
        <v>882.41885444434729</v>
      </c>
      <c r="AC163">
        <f t="shared" si="83"/>
        <v>40.604713611086822</v>
      </c>
      <c r="AD163">
        <f t="shared" si="84"/>
        <v>40.55564411276341</v>
      </c>
      <c r="AE163">
        <f t="shared" si="85"/>
        <v>49.44435588723659</v>
      </c>
      <c r="AF163">
        <f t="shared" si="86"/>
        <v>1.379886781853989E-2</v>
      </c>
      <c r="AG163">
        <f t="shared" si="87"/>
        <v>49.458154755055126</v>
      </c>
      <c r="AH163">
        <f t="shared" si="88"/>
        <v>246.91827873618237</v>
      </c>
    </row>
    <row r="164" spans="4:34" x14ac:dyDescent="0.25">
      <c r="D164" s="1">
        <f t="shared" si="61"/>
        <v>45090</v>
      </c>
      <c r="E164" s="7">
        <f t="shared" si="89"/>
        <v>0.67083333333333217</v>
      </c>
      <c r="F164" s="2">
        <f t="shared" si="62"/>
        <v>2460109.0874999999</v>
      </c>
      <c r="G164" s="3">
        <f t="shared" si="63"/>
        <v>0.23447193702942934</v>
      </c>
      <c r="I164">
        <f t="shared" si="64"/>
        <v>81.636713259791577</v>
      </c>
      <c r="J164">
        <f t="shared" si="65"/>
        <v>8798.2961542661615</v>
      </c>
      <c r="K164">
        <f t="shared" si="66"/>
        <v>1.6698770537585884E-2</v>
      </c>
      <c r="L164">
        <f t="shared" si="67"/>
        <v>0.69415885904387398</v>
      </c>
      <c r="M164">
        <f t="shared" si="68"/>
        <v>82.330872118835444</v>
      </c>
      <c r="N164">
        <f t="shared" si="69"/>
        <v>8798.9903131252049</v>
      </c>
      <c r="O164">
        <f t="shared" si="70"/>
        <v>1.015553256129945</v>
      </c>
      <c r="P164">
        <f t="shared" si="71"/>
        <v>82.322681774670883</v>
      </c>
      <c r="Q164">
        <f t="shared" si="72"/>
        <v>23.43624199644503</v>
      </c>
      <c r="R164">
        <f t="shared" si="73"/>
        <v>23.438423835275152</v>
      </c>
      <c r="S164">
        <f t="shared" si="60"/>
        <v>81.641602042640173</v>
      </c>
      <c r="T164">
        <f t="shared" si="74"/>
        <v>23.215951243769204</v>
      </c>
      <c r="U164">
        <f t="shared" si="75"/>
        <v>4.3031254110402421E-2</v>
      </c>
      <c r="V164">
        <f t="shared" si="76"/>
        <v>-5.3668899903824778E-2</v>
      </c>
      <c r="W164">
        <f t="shared" si="77"/>
        <v>120.01355424417403</v>
      </c>
      <c r="X164" s="7">
        <f t="shared" si="78"/>
        <v>0.55387640062493326</v>
      </c>
      <c r="Y164" s="7">
        <f t="shared" si="79"/>
        <v>0.22050541661333872</v>
      </c>
      <c r="Z164" s="7">
        <f t="shared" si="80"/>
        <v>0.88724738463652786</v>
      </c>
      <c r="AA164" s="8">
        <f t="shared" si="81"/>
        <v>960.10843395339225</v>
      </c>
      <c r="AB164">
        <f t="shared" si="82"/>
        <v>888.41798310009438</v>
      </c>
      <c r="AC164">
        <f t="shared" si="83"/>
        <v>42.104495775023594</v>
      </c>
      <c r="AD164">
        <f t="shared" si="84"/>
        <v>41.48373085809073</v>
      </c>
      <c r="AE164">
        <f t="shared" si="85"/>
        <v>48.51626914190927</v>
      </c>
      <c r="AF164">
        <f t="shared" si="86"/>
        <v>1.4256885702963285E-2</v>
      </c>
      <c r="AG164">
        <f t="shared" si="87"/>
        <v>48.530526027612233</v>
      </c>
      <c r="AH164">
        <f t="shared" si="88"/>
        <v>248.47106270360899</v>
      </c>
    </row>
    <row r="165" spans="4:34" x14ac:dyDescent="0.25">
      <c r="D165" s="1">
        <f t="shared" si="61"/>
        <v>45090</v>
      </c>
      <c r="E165" s="7">
        <f t="shared" si="89"/>
        <v>0.67499999999999882</v>
      </c>
      <c r="F165" s="2">
        <f t="shared" si="62"/>
        <v>2460109.0916666663</v>
      </c>
      <c r="G165" s="3">
        <f t="shared" si="63"/>
        <v>0.23447205110653868</v>
      </c>
      <c r="I165">
        <f t="shared" si="64"/>
        <v>81.640820123564481</v>
      </c>
      <c r="J165">
        <f t="shared" si="65"/>
        <v>8798.3002609337473</v>
      </c>
      <c r="K165">
        <f t="shared" si="66"/>
        <v>1.6698770532783649E-2</v>
      </c>
      <c r="L165">
        <f t="shared" si="67"/>
        <v>0.69403348551578192</v>
      </c>
      <c r="M165">
        <f t="shared" si="68"/>
        <v>82.33485360908027</v>
      </c>
      <c r="N165">
        <f t="shared" si="69"/>
        <v>8798.9942944192626</v>
      </c>
      <c r="O165">
        <f t="shared" si="70"/>
        <v>1.0155536852600413</v>
      </c>
      <c r="P165">
        <f t="shared" si="71"/>
        <v>82.326663280603938</v>
      </c>
      <c r="Q165">
        <f t="shared" si="72"/>
        <v>23.436241994961556</v>
      </c>
      <c r="R165">
        <f t="shared" si="73"/>
        <v>23.438423838948395</v>
      </c>
      <c r="S165">
        <f t="shared" si="60"/>
        <v>81.645927114012338</v>
      </c>
      <c r="T165">
        <f t="shared" si="74"/>
        <v>23.216181401855174</v>
      </c>
      <c r="U165">
        <f t="shared" si="75"/>
        <v>4.30312541242737E-2</v>
      </c>
      <c r="V165">
        <f t="shared" si="76"/>
        <v>-5.4540288981140168E-2</v>
      </c>
      <c r="W165">
        <f t="shared" si="77"/>
        <v>120.01390658808292</v>
      </c>
      <c r="X165" s="7">
        <f t="shared" si="78"/>
        <v>0.55387700575623688</v>
      </c>
      <c r="Y165" s="7">
        <f t="shared" si="79"/>
        <v>0.2205050430115621</v>
      </c>
      <c r="Z165" s="7">
        <f t="shared" si="80"/>
        <v>0.88724896850091173</v>
      </c>
      <c r="AA165" s="8">
        <f t="shared" si="81"/>
        <v>960.11125270466334</v>
      </c>
      <c r="AB165">
        <f t="shared" si="82"/>
        <v>894.41711171101713</v>
      </c>
      <c r="AC165">
        <f t="shared" si="83"/>
        <v>43.604277927754282</v>
      </c>
      <c r="AD165">
        <f t="shared" si="84"/>
        <v>42.421665667090103</v>
      </c>
      <c r="AE165">
        <f t="shared" si="85"/>
        <v>47.578334332909897</v>
      </c>
      <c r="AF165">
        <f t="shared" si="86"/>
        <v>1.4733202871910151E-2</v>
      </c>
      <c r="AG165">
        <f t="shared" si="87"/>
        <v>47.593067535781806</v>
      </c>
      <c r="AH165">
        <f t="shared" si="88"/>
        <v>249.98195462352015</v>
      </c>
    </row>
    <row r="166" spans="4:34" x14ac:dyDescent="0.25">
      <c r="D166" s="1">
        <f t="shared" si="61"/>
        <v>45090</v>
      </c>
      <c r="E166" s="7">
        <f t="shared" si="89"/>
        <v>0.67916666666666548</v>
      </c>
      <c r="F166" s="2">
        <f t="shared" si="62"/>
        <v>2460109.0958333332</v>
      </c>
      <c r="G166" s="3">
        <f t="shared" si="63"/>
        <v>0.23447216518366076</v>
      </c>
      <c r="I166">
        <f t="shared" si="64"/>
        <v>81.64492698779577</v>
      </c>
      <c r="J166">
        <f t="shared" si="65"/>
        <v>8798.3043676017951</v>
      </c>
      <c r="K166">
        <f t="shared" si="66"/>
        <v>1.669877052798141E-2</v>
      </c>
      <c r="L166">
        <f t="shared" si="67"/>
        <v>0.69390810860892715</v>
      </c>
      <c r="M166">
        <f t="shared" si="68"/>
        <v>82.338835096404694</v>
      </c>
      <c r="N166">
        <f t="shared" si="69"/>
        <v>8798.9982757104044</v>
      </c>
      <c r="O166">
        <f t="shared" si="70"/>
        <v>1.0155541143125342</v>
      </c>
      <c r="P166">
        <f t="shared" si="71"/>
        <v>82.330644783616634</v>
      </c>
      <c r="Q166">
        <f t="shared" si="72"/>
        <v>23.436241993478077</v>
      </c>
      <c r="R166">
        <f t="shared" si="73"/>
        <v>23.438423842621606</v>
      </c>
      <c r="S166">
        <f t="shared" si="60"/>
        <v>81.65025219711282</v>
      </c>
      <c r="T166">
        <f t="shared" si="74"/>
        <v>23.216411441492703</v>
      </c>
      <c r="U166">
        <f t="shared" si="75"/>
        <v>4.3031254138144855E-2</v>
      </c>
      <c r="V166">
        <f t="shared" si="76"/>
        <v>-5.5411723049642786E-2</v>
      </c>
      <c r="W166">
        <f t="shared" si="77"/>
        <v>120.01425875315095</v>
      </c>
      <c r="X166" s="7">
        <f t="shared" si="78"/>
        <v>0.55387761091878451</v>
      </c>
      <c r="Y166" s="7">
        <f t="shared" si="79"/>
        <v>0.22050466993780965</v>
      </c>
      <c r="Z166" s="7">
        <f t="shared" si="80"/>
        <v>0.88725055189975932</v>
      </c>
      <c r="AA166" s="8">
        <f t="shared" si="81"/>
        <v>960.11407002520764</v>
      </c>
      <c r="AB166">
        <f t="shared" si="82"/>
        <v>900.41624027694866</v>
      </c>
      <c r="AC166">
        <f t="shared" si="83"/>
        <v>45.104060069237164</v>
      </c>
      <c r="AD166">
        <f t="shared" si="84"/>
        <v>43.368543677688258</v>
      </c>
      <c r="AE166">
        <f t="shared" si="85"/>
        <v>46.631456322311742</v>
      </c>
      <c r="AF166">
        <f t="shared" si="86"/>
        <v>1.5228641898016064E-2</v>
      </c>
      <c r="AG166">
        <f t="shared" si="87"/>
        <v>46.646684964209754</v>
      </c>
      <c r="AH166">
        <f t="shared" si="88"/>
        <v>251.45357463677976</v>
      </c>
    </row>
    <row r="167" spans="4:34" x14ac:dyDescent="0.25">
      <c r="D167" s="1">
        <f t="shared" si="61"/>
        <v>45090</v>
      </c>
      <c r="E167" s="7">
        <f t="shared" si="89"/>
        <v>0.68333333333333213</v>
      </c>
      <c r="F167" s="2">
        <f t="shared" si="62"/>
        <v>2460109.0999999996</v>
      </c>
      <c r="G167" s="3">
        <f t="shared" si="63"/>
        <v>0.23447227926077008</v>
      </c>
      <c r="I167">
        <f t="shared" si="64"/>
        <v>81.649033851566855</v>
      </c>
      <c r="J167">
        <f t="shared" si="65"/>
        <v>8798.3084742693809</v>
      </c>
      <c r="K167">
        <f t="shared" si="66"/>
        <v>1.6698770523179172E-2</v>
      </c>
      <c r="L167">
        <f t="shared" si="67"/>
        <v>0.69378272835206267</v>
      </c>
      <c r="M167">
        <f t="shared" si="68"/>
        <v>82.342816579918917</v>
      </c>
      <c r="N167">
        <f t="shared" si="69"/>
        <v>8799.0022569977336</v>
      </c>
      <c r="O167">
        <f t="shared" si="70"/>
        <v>1.0155545432873252</v>
      </c>
      <c r="P167">
        <f t="shared" si="71"/>
        <v>82.334626282819158</v>
      </c>
      <c r="Q167">
        <f t="shared" si="72"/>
        <v>23.436241991994599</v>
      </c>
      <c r="R167">
        <f t="shared" si="73"/>
        <v>23.438423846294778</v>
      </c>
      <c r="S167">
        <f t="shared" si="60"/>
        <v>81.65457729096758</v>
      </c>
      <c r="T167">
        <f t="shared" si="74"/>
        <v>23.216641362628959</v>
      </c>
      <c r="U167">
        <f t="shared" si="75"/>
        <v>4.3031254152015856E-2</v>
      </c>
      <c r="V167">
        <f t="shared" si="76"/>
        <v>-5.6283201887731282E-2</v>
      </c>
      <c r="W167">
        <f t="shared" si="77"/>
        <v>120.01461073929345</v>
      </c>
      <c r="X167" s="7">
        <f t="shared" si="78"/>
        <v>0.55387821611242205</v>
      </c>
      <c r="Y167" s="7">
        <f t="shared" si="79"/>
        <v>0.22050429739216248</v>
      </c>
      <c r="Z167" s="7">
        <f t="shared" si="80"/>
        <v>0.88725213483268162</v>
      </c>
      <c r="AA167" s="8">
        <f t="shared" si="81"/>
        <v>960.11688591434756</v>
      </c>
      <c r="AB167">
        <f t="shared" si="82"/>
        <v>906.41536879811065</v>
      </c>
      <c r="AC167">
        <f t="shared" si="83"/>
        <v>46.603842199527662</v>
      </c>
      <c r="AD167">
        <f t="shared" si="84"/>
        <v>44.323519771638175</v>
      </c>
      <c r="AE167">
        <f t="shared" si="85"/>
        <v>45.676480228361825</v>
      </c>
      <c r="AF167">
        <f t="shared" si="86"/>
        <v>1.5744127832938559E-2</v>
      </c>
      <c r="AG167">
        <f t="shared" si="87"/>
        <v>45.692224356194764</v>
      </c>
      <c r="AH167">
        <f t="shared" si="88"/>
        <v>252.888413455749</v>
      </c>
    </row>
    <row r="168" spans="4:34" x14ac:dyDescent="0.25">
      <c r="D168" s="1">
        <f t="shared" si="61"/>
        <v>45090</v>
      </c>
      <c r="E168" s="7">
        <f t="shared" si="89"/>
        <v>0.68749999999999878</v>
      </c>
      <c r="F168" s="2">
        <f t="shared" si="62"/>
        <v>2460109.1041666665</v>
      </c>
      <c r="G168" s="3">
        <f t="shared" si="63"/>
        <v>0.23447239333789216</v>
      </c>
      <c r="I168">
        <f t="shared" si="64"/>
        <v>81.653140715798145</v>
      </c>
      <c r="J168">
        <f t="shared" si="65"/>
        <v>8798.3125809374287</v>
      </c>
      <c r="K168">
        <f t="shared" si="66"/>
        <v>1.6698770518376933E-2</v>
      </c>
      <c r="L168">
        <f t="shared" si="67"/>
        <v>0.69365734471766105</v>
      </c>
      <c r="M168">
        <f t="shared" si="68"/>
        <v>82.346798060515809</v>
      </c>
      <c r="N168">
        <f t="shared" si="69"/>
        <v>8799.006238282147</v>
      </c>
      <c r="O168">
        <f t="shared" si="70"/>
        <v>1.015554972184509</v>
      </c>
      <c r="P168">
        <f t="shared" si="71"/>
        <v>82.338607779104393</v>
      </c>
      <c r="Q168">
        <f t="shared" si="72"/>
        <v>23.436241990511125</v>
      </c>
      <c r="R168">
        <f t="shared" si="73"/>
        <v>23.438423849967926</v>
      </c>
      <c r="S168">
        <f t="shared" si="60"/>
        <v>81.658902396539077</v>
      </c>
      <c r="T168">
        <f t="shared" si="74"/>
        <v>23.216871165314107</v>
      </c>
      <c r="U168">
        <f t="shared" si="75"/>
        <v>4.3031254165886761E-2</v>
      </c>
      <c r="V168">
        <f t="shared" si="76"/>
        <v>-5.7154725663430161E-2</v>
      </c>
      <c r="W168">
        <f t="shared" si="77"/>
        <v>120.01496254658343</v>
      </c>
      <c r="X168" s="7">
        <f t="shared" si="78"/>
        <v>0.55387882133726629</v>
      </c>
      <c r="Y168" s="7">
        <f t="shared" si="79"/>
        <v>0.22050392537453456</v>
      </c>
      <c r="Z168" s="7">
        <f t="shared" si="80"/>
        <v>0.88725371729999802</v>
      </c>
      <c r="AA168" s="8">
        <f t="shared" si="81"/>
        <v>960.11970037266747</v>
      </c>
      <c r="AB168">
        <f t="shared" si="82"/>
        <v>912.41449727433496</v>
      </c>
      <c r="AC168">
        <f t="shared" si="83"/>
        <v>48.103624318583741</v>
      </c>
      <c r="AD168">
        <f t="shared" si="84"/>
        <v>45.285803634769259</v>
      </c>
      <c r="AE168">
        <f t="shared" si="85"/>
        <v>44.714196365230741</v>
      </c>
      <c r="AF168">
        <f t="shared" si="86"/>
        <v>1.628069578781062E-2</v>
      </c>
      <c r="AG168">
        <f t="shared" si="87"/>
        <v>44.730477061018554</v>
      </c>
      <c r="AH168">
        <f t="shared" si="88"/>
        <v>254.28883438068368</v>
      </c>
    </row>
    <row r="169" spans="4:34" x14ac:dyDescent="0.25">
      <c r="D169" s="1">
        <f t="shared" si="61"/>
        <v>45090</v>
      </c>
      <c r="E169" s="7">
        <f t="shared" si="89"/>
        <v>0.69166666666666543</v>
      </c>
      <c r="F169" s="2">
        <f t="shared" si="62"/>
        <v>2460109.1083333334</v>
      </c>
      <c r="G169" s="3">
        <f t="shared" si="63"/>
        <v>0.23447250741501424</v>
      </c>
      <c r="I169">
        <f t="shared" si="64"/>
        <v>81.657247580029434</v>
      </c>
      <c r="J169">
        <f t="shared" si="65"/>
        <v>8798.3166876054765</v>
      </c>
      <c r="K169">
        <f t="shared" si="66"/>
        <v>1.6698770513574698E-2</v>
      </c>
      <c r="L169">
        <f t="shared" si="67"/>
        <v>0.6935319577203557</v>
      </c>
      <c r="M169">
        <f t="shared" si="68"/>
        <v>82.350779537749787</v>
      </c>
      <c r="N169">
        <f t="shared" si="69"/>
        <v>8799.0102195631971</v>
      </c>
      <c r="O169">
        <f t="shared" si="70"/>
        <v>1.0155554010040346</v>
      </c>
      <c r="P169">
        <f t="shared" si="71"/>
        <v>82.342589272026757</v>
      </c>
      <c r="Q169">
        <f t="shared" si="72"/>
        <v>23.436241989027646</v>
      </c>
      <c r="R169">
        <f t="shared" si="73"/>
        <v>23.438423853641037</v>
      </c>
      <c r="S169">
        <f t="shared" si="60"/>
        <v>81.663227513335755</v>
      </c>
      <c r="T169">
        <f t="shared" si="74"/>
        <v>23.217100849520964</v>
      </c>
      <c r="U169">
        <f t="shared" si="75"/>
        <v>4.3031254179757547E-2</v>
      </c>
      <c r="V169">
        <f t="shared" si="76"/>
        <v>-5.8026294251841457E-2</v>
      </c>
      <c r="W169">
        <f t="shared" si="77"/>
        <v>120.01531417497547</v>
      </c>
      <c r="X169" s="7">
        <f t="shared" si="78"/>
        <v>0.55387942659323042</v>
      </c>
      <c r="Y169" s="7">
        <f t="shared" si="79"/>
        <v>0.22050355388496523</v>
      </c>
      <c r="Z169" s="7">
        <f t="shared" si="80"/>
        <v>0.8872552993014956</v>
      </c>
      <c r="AA169" s="8">
        <f t="shared" si="81"/>
        <v>960.12251339980378</v>
      </c>
      <c r="AB169">
        <f t="shared" si="82"/>
        <v>918.41362570574643</v>
      </c>
      <c r="AC169">
        <f t="shared" si="83"/>
        <v>49.603406426436607</v>
      </c>
      <c r="AD169">
        <f t="shared" si="84"/>
        <v>46.254655124945067</v>
      </c>
      <c r="AE169">
        <f t="shared" si="85"/>
        <v>43.745344875054933</v>
      </c>
      <c r="AF169">
        <f t="shared" si="86"/>
        <v>1.6839499780395208E-2</v>
      </c>
      <c r="AG169">
        <f t="shared" si="87"/>
        <v>43.762184374835329</v>
      </c>
      <c r="AH169">
        <f t="shared" si="88"/>
        <v>255.65707666248568</v>
      </c>
    </row>
    <row r="170" spans="4:34" x14ac:dyDescent="0.25">
      <c r="D170" s="1">
        <f t="shared" si="61"/>
        <v>45090</v>
      </c>
      <c r="E170" s="7">
        <f t="shared" si="89"/>
        <v>0.69583333333333208</v>
      </c>
      <c r="F170" s="2">
        <f t="shared" si="62"/>
        <v>2460109.1124999998</v>
      </c>
      <c r="G170" s="3">
        <f t="shared" si="63"/>
        <v>0.23447262149212358</v>
      </c>
      <c r="I170">
        <f t="shared" si="64"/>
        <v>81.661354443802338</v>
      </c>
      <c r="J170">
        <f t="shared" si="65"/>
        <v>8798.3207942730623</v>
      </c>
      <c r="K170">
        <f t="shared" si="66"/>
        <v>1.669877050877246E-2</v>
      </c>
      <c r="L170">
        <f t="shared" si="67"/>
        <v>0.6934065673749803</v>
      </c>
      <c r="M170">
        <f t="shared" si="68"/>
        <v>82.354761011177317</v>
      </c>
      <c r="N170">
        <f t="shared" si="69"/>
        <v>8799.0142008404382</v>
      </c>
      <c r="O170">
        <f t="shared" si="70"/>
        <v>1.0155558297458531</v>
      </c>
      <c r="P170">
        <f t="shared" si="71"/>
        <v>82.346570761142701</v>
      </c>
      <c r="Q170">
        <f t="shared" si="72"/>
        <v>23.436241987544168</v>
      </c>
      <c r="R170">
        <f t="shared" si="73"/>
        <v>23.438423857314117</v>
      </c>
      <c r="S170">
        <f t="shared" si="60"/>
        <v>81.667552640868351</v>
      </c>
      <c r="T170">
        <f t="shared" si="74"/>
        <v>23.217330415222573</v>
      </c>
      <c r="U170">
        <f t="shared" si="75"/>
        <v>4.3031254193628202E-2</v>
      </c>
      <c r="V170">
        <f t="shared" si="76"/>
        <v>-5.8897907529545247E-2</v>
      </c>
      <c r="W170">
        <f t="shared" si="77"/>
        <v>120.01566562442456</v>
      </c>
      <c r="X170" s="7">
        <f t="shared" si="78"/>
        <v>0.55388003188022883</v>
      </c>
      <c r="Y170" s="7">
        <f t="shared" si="79"/>
        <v>0.22050318292349397</v>
      </c>
      <c r="Z170" s="7">
        <f t="shared" si="80"/>
        <v>0.88725688083696364</v>
      </c>
      <c r="AA170" s="8">
        <f t="shared" si="81"/>
        <v>960.12532499539645</v>
      </c>
      <c r="AB170">
        <f t="shared" si="82"/>
        <v>924.41275409246873</v>
      </c>
      <c r="AC170">
        <f t="shared" si="83"/>
        <v>51.103188523117183</v>
      </c>
      <c r="AD170">
        <f t="shared" si="84"/>
        <v>47.229379949995703</v>
      </c>
      <c r="AE170">
        <f t="shared" si="85"/>
        <v>42.770620050004297</v>
      </c>
      <c r="AF170">
        <f t="shared" si="86"/>
        <v>1.7421823025184385E-2</v>
      </c>
      <c r="AG170">
        <f t="shared" si="87"/>
        <v>42.788041873029478</v>
      </c>
      <c r="AH170">
        <f t="shared" si="88"/>
        <v>256.99525983022693</v>
      </c>
    </row>
    <row r="171" spans="4:34" x14ac:dyDescent="0.25">
      <c r="D171" s="1">
        <f t="shared" si="61"/>
        <v>45090</v>
      </c>
      <c r="E171" s="7">
        <f t="shared" si="89"/>
        <v>0.69999999999999873</v>
      </c>
      <c r="F171" s="2">
        <f t="shared" si="62"/>
        <v>2460109.1166666667</v>
      </c>
      <c r="G171" s="3">
        <f t="shared" si="63"/>
        <v>0.23447273556924567</v>
      </c>
      <c r="I171">
        <f t="shared" si="64"/>
        <v>81.665461308031809</v>
      </c>
      <c r="J171">
        <f t="shared" si="65"/>
        <v>8798.3249009411102</v>
      </c>
      <c r="K171">
        <f t="shared" si="66"/>
        <v>1.6698770503970221E-2</v>
      </c>
      <c r="L171">
        <f t="shared" si="67"/>
        <v>0.69328117365385644</v>
      </c>
      <c r="M171">
        <f t="shared" si="68"/>
        <v>82.358742481685667</v>
      </c>
      <c r="N171">
        <f t="shared" si="69"/>
        <v>8799.0181821147635</v>
      </c>
      <c r="O171">
        <f t="shared" si="70"/>
        <v>1.0155562584100575</v>
      </c>
      <c r="P171">
        <f t="shared" si="71"/>
        <v>82.350552247339508</v>
      </c>
      <c r="Q171">
        <f t="shared" si="72"/>
        <v>23.436241986060693</v>
      </c>
      <c r="R171">
        <f t="shared" si="73"/>
        <v>23.438423860987164</v>
      </c>
      <c r="S171">
        <f t="shared" si="60"/>
        <v>81.671877780093212</v>
      </c>
      <c r="T171">
        <f t="shared" si="74"/>
        <v>23.217559862468661</v>
      </c>
      <c r="U171">
        <f t="shared" si="75"/>
        <v>4.3031254207498731E-2</v>
      </c>
      <c r="V171">
        <f t="shared" si="76"/>
        <v>-5.9769565662064428E-2</v>
      </c>
      <c r="W171">
        <f t="shared" si="77"/>
        <v>120.01601689500301</v>
      </c>
      <c r="X171" s="7">
        <f t="shared" si="78"/>
        <v>0.55388063719837644</v>
      </c>
      <c r="Y171" s="7">
        <f t="shared" si="79"/>
        <v>0.22050281249003473</v>
      </c>
      <c r="Z171" s="7">
        <f t="shared" si="80"/>
        <v>0.88725846190671809</v>
      </c>
      <c r="AA171" s="8">
        <f t="shared" si="81"/>
        <v>960.12813516002404</v>
      </c>
      <c r="AB171">
        <f t="shared" si="82"/>
        <v>930.41188243433612</v>
      </c>
      <c r="AC171">
        <f t="shared" si="83"/>
        <v>52.60297060858403</v>
      </c>
      <c r="AD171">
        <f t="shared" si="84"/>
        <v>48.20932565144382</v>
      </c>
      <c r="AE171">
        <f t="shared" si="85"/>
        <v>41.79067434855618</v>
      </c>
      <c r="AF171">
        <f t="shared" si="86"/>
        <v>1.8029089873091035E-2</v>
      </c>
      <c r="AG171">
        <f t="shared" si="87"/>
        <v>41.808703438429269</v>
      </c>
      <c r="AH171">
        <f t="shared" si="88"/>
        <v>258.30538867903851</v>
      </c>
    </row>
    <row r="172" spans="4:34" x14ac:dyDescent="0.25">
      <c r="D172" s="1">
        <f t="shared" si="61"/>
        <v>45090</v>
      </c>
      <c r="E172" s="7">
        <f t="shared" si="89"/>
        <v>0.70416666666666539</v>
      </c>
      <c r="F172" s="2">
        <f t="shared" si="62"/>
        <v>2460109.1208333331</v>
      </c>
      <c r="G172" s="3">
        <f t="shared" si="63"/>
        <v>0.23447284964635498</v>
      </c>
      <c r="I172">
        <f t="shared" si="64"/>
        <v>81.669568171804713</v>
      </c>
      <c r="J172">
        <f t="shared" si="65"/>
        <v>8798.329007608696</v>
      </c>
      <c r="K172">
        <f t="shared" si="66"/>
        <v>1.6698770499167983E-2</v>
      </c>
      <c r="L172">
        <f t="shared" si="67"/>
        <v>0.69315577658579064</v>
      </c>
      <c r="M172">
        <f t="shared" si="68"/>
        <v>82.36272394839051</v>
      </c>
      <c r="N172">
        <f t="shared" si="69"/>
        <v>8799.0221633852816</v>
      </c>
      <c r="O172">
        <f t="shared" si="70"/>
        <v>1.0155566869965502</v>
      </c>
      <c r="P172">
        <f t="shared" si="71"/>
        <v>82.35453372973285</v>
      </c>
      <c r="Q172">
        <f t="shared" si="72"/>
        <v>23.436241984577215</v>
      </c>
      <c r="R172">
        <f t="shared" si="73"/>
        <v>23.43842386466018</v>
      </c>
      <c r="S172">
        <f t="shared" si="60"/>
        <v>81.676202930042223</v>
      </c>
      <c r="T172">
        <f t="shared" si="74"/>
        <v>23.217789191206862</v>
      </c>
      <c r="U172">
        <f t="shared" si="75"/>
        <v>4.303125422136915E-2</v>
      </c>
      <c r="V172">
        <f t="shared" si="76"/>
        <v>-6.0641268429831995E-2</v>
      </c>
      <c r="W172">
        <f t="shared" si="77"/>
        <v>120.01636798662686</v>
      </c>
      <c r="X172" s="7">
        <f t="shared" si="78"/>
        <v>0.55388124254752069</v>
      </c>
      <c r="Y172" s="7">
        <f t="shared" si="79"/>
        <v>0.22050244258466828</v>
      </c>
      <c r="Z172" s="7">
        <f t="shared" si="80"/>
        <v>0.88726004251037316</v>
      </c>
      <c r="AA172" s="8">
        <f t="shared" si="81"/>
        <v>960.13094389301489</v>
      </c>
      <c r="AB172">
        <f t="shared" si="82"/>
        <v>936.41101073156847</v>
      </c>
      <c r="AC172">
        <f t="shared" si="83"/>
        <v>54.102752682892117</v>
      </c>
      <c r="AD172">
        <f t="shared" si="84"/>
        <v>49.193877884484053</v>
      </c>
      <c r="AE172">
        <f t="shared" si="85"/>
        <v>40.806122115515947</v>
      </c>
      <c r="AF172">
        <f t="shared" si="86"/>
        <v>1.8662879644276022E-2</v>
      </c>
      <c r="AG172">
        <f t="shared" si="87"/>
        <v>40.824784995160222</v>
      </c>
      <c r="AH172">
        <f t="shared" si="88"/>
        <v>259.58935867819434</v>
      </c>
    </row>
    <row r="173" spans="4:34" x14ac:dyDescent="0.25">
      <c r="D173" s="1">
        <f t="shared" si="61"/>
        <v>45090</v>
      </c>
      <c r="E173" s="7">
        <f t="shared" si="89"/>
        <v>0.70833333333333204</v>
      </c>
      <c r="F173" s="2">
        <f t="shared" si="62"/>
        <v>2460109.125</v>
      </c>
      <c r="G173" s="3">
        <f t="shared" si="63"/>
        <v>0.23447296372347706</v>
      </c>
      <c r="I173">
        <f t="shared" si="64"/>
        <v>81.673675036036002</v>
      </c>
      <c r="J173">
        <f t="shared" si="65"/>
        <v>8798.3331142767438</v>
      </c>
      <c r="K173">
        <f t="shared" si="66"/>
        <v>1.6698770494365748E-2</v>
      </c>
      <c r="L173">
        <f t="shared" si="67"/>
        <v>0.69303037614325147</v>
      </c>
      <c r="M173">
        <f t="shared" si="68"/>
        <v>82.366705412179257</v>
      </c>
      <c r="N173">
        <f t="shared" si="69"/>
        <v>8799.0261446528875</v>
      </c>
      <c r="O173">
        <f t="shared" si="70"/>
        <v>1.0155571155054257</v>
      </c>
      <c r="P173">
        <f t="shared" si="71"/>
        <v>82.358515209210125</v>
      </c>
      <c r="Q173">
        <f t="shared" si="72"/>
        <v>23.436241983093737</v>
      </c>
      <c r="R173">
        <f t="shared" si="73"/>
        <v>23.43842386833316</v>
      </c>
      <c r="S173">
        <f t="shared" si="60"/>
        <v>81.680528091671846</v>
      </c>
      <c r="T173">
        <f t="shared" si="74"/>
        <v>23.218018401486862</v>
      </c>
      <c r="U173">
        <f t="shared" si="75"/>
        <v>4.3031254235239437E-2</v>
      </c>
      <c r="V173">
        <f t="shared" si="76"/>
        <v>-6.1513015999035234E-2</v>
      </c>
      <c r="W173">
        <f t="shared" si="77"/>
        <v>120.01671889936847</v>
      </c>
      <c r="X173" s="7">
        <f t="shared" si="78"/>
        <v>0.55388184792777717</v>
      </c>
      <c r="Y173" s="7">
        <f t="shared" si="79"/>
        <v>0.22050207320730919</v>
      </c>
      <c r="Z173" s="7">
        <f t="shared" si="80"/>
        <v>0.88726162264824515</v>
      </c>
      <c r="AA173" s="8">
        <f t="shared" si="81"/>
        <v>960.13375119494776</v>
      </c>
      <c r="AB173">
        <f t="shared" si="82"/>
        <v>942.4101389839991</v>
      </c>
      <c r="AC173">
        <f t="shared" si="83"/>
        <v>55.602534745999776</v>
      </c>
      <c r="AD173">
        <f t="shared" si="84"/>
        <v>50.182456979915905</v>
      </c>
      <c r="AE173">
        <f t="shared" si="85"/>
        <v>39.817543020084095</v>
      </c>
      <c r="AF173">
        <f t="shared" si="86"/>
        <v>1.9324942642172233E-2</v>
      </c>
      <c r="AG173">
        <f t="shared" si="87"/>
        <v>39.836867962726267</v>
      </c>
      <c r="AH173">
        <f t="shared" si="88"/>
        <v>260.84896161223145</v>
      </c>
    </row>
    <row r="174" spans="4:34" x14ac:dyDescent="0.25">
      <c r="D174" s="1">
        <f t="shared" si="61"/>
        <v>45090</v>
      </c>
      <c r="E174" s="7">
        <f t="shared" si="89"/>
        <v>0.71249999999999869</v>
      </c>
      <c r="F174" s="2">
        <f t="shared" si="62"/>
        <v>2460109.1291666664</v>
      </c>
      <c r="G174" s="3">
        <f t="shared" si="63"/>
        <v>0.2344730778005864</v>
      </c>
      <c r="I174">
        <f t="shared" si="64"/>
        <v>81.677781899808906</v>
      </c>
      <c r="J174">
        <f t="shared" si="65"/>
        <v>8798.3372209443314</v>
      </c>
      <c r="K174">
        <f t="shared" si="66"/>
        <v>1.6698770489563509E-2</v>
      </c>
      <c r="L174">
        <f t="shared" si="67"/>
        <v>0.69290497235494763</v>
      </c>
      <c r="M174">
        <f t="shared" si="68"/>
        <v>82.370686872163859</v>
      </c>
      <c r="N174">
        <f t="shared" si="69"/>
        <v>8799.0301259166863</v>
      </c>
      <c r="O174">
        <f t="shared" si="70"/>
        <v>1.0155575439365851</v>
      </c>
      <c r="P174">
        <f t="shared" si="71"/>
        <v>82.362496684883297</v>
      </c>
      <c r="Q174">
        <f t="shared" si="72"/>
        <v>23.436241981610262</v>
      </c>
      <c r="R174">
        <f t="shared" si="73"/>
        <v>23.438423872006112</v>
      </c>
      <c r="S174">
        <f t="shared" si="60"/>
        <v>81.684853264009973</v>
      </c>
      <c r="T174">
        <f t="shared" si="74"/>
        <v>23.218247493256143</v>
      </c>
      <c r="U174">
        <f t="shared" si="75"/>
        <v>4.3031254249109613E-2</v>
      </c>
      <c r="V174">
        <f t="shared" si="76"/>
        <v>-6.2384808148397627E-2</v>
      </c>
      <c r="W174">
        <f t="shared" si="77"/>
        <v>120.01706963314361</v>
      </c>
      <c r="X174" s="7">
        <f t="shared" si="78"/>
        <v>0.553882453338992</v>
      </c>
      <c r="Y174" s="7">
        <f t="shared" si="79"/>
        <v>0.22050170435803751</v>
      </c>
      <c r="Z174" s="7">
        <f t="shared" si="80"/>
        <v>0.88726320231994649</v>
      </c>
      <c r="AA174" s="8">
        <f t="shared" si="81"/>
        <v>960.13655706514885</v>
      </c>
      <c r="AB174">
        <f t="shared" si="82"/>
        <v>948.40926719184972</v>
      </c>
      <c r="AC174">
        <f t="shared" si="83"/>
        <v>57.10231679796243</v>
      </c>
      <c r="AD174">
        <f t="shared" si="84"/>
        <v>51.174514773384011</v>
      </c>
      <c r="AE174">
        <f t="shared" si="85"/>
        <v>38.825485226615989</v>
      </c>
      <c r="AF174">
        <f t="shared" si="86"/>
        <v>2.0017218693348784E-2</v>
      </c>
      <c r="AG174">
        <f t="shared" si="87"/>
        <v>38.845502445309336</v>
      </c>
      <c r="AH174">
        <f t="shared" si="88"/>
        <v>262.08589131089275</v>
      </c>
    </row>
    <row r="175" spans="4:34" x14ac:dyDescent="0.25">
      <c r="D175" s="1">
        <f t="shared" si="61"/>
        <v>45090</v>
      </c>
      <c r="E175" s="7">
        <f t="shared" si="89"/>
        <v>0.71666666666666534</v>
      </c>
      <c r="F175" s="2">
        <f t="shared" si="62"/>
        <v>2460109.1333333333</v>
      </c>
      <c r="G175" s="3">
        <f t="shared" si="63"/>
        <v>0.23447319187770849</v>
      </c>
      <c r="I175">
        <f t="shared" si="64"/>
        <v>81.681888764038376</v>
      </c>
      <c r="J175">
        <f t="shared" si="65"/>
        <v>8798.3413276123774</v>
      </c>
      <c r="K175">
        <f t="shared" si="66"/>
        <v>1.6698770484761271E-2</v>
      </c>
      <c r="L175">
        <f t="shared" si="67"/>
        <v>0.69277956519349571</v>
      </c>
      <c r="M175">
        <f t="shared" si="68"/>
        <v>82.374668329231866</v>
      </c>
      <c r="N175">
        <f t="shared" si="69"/>
        <v>8799.0341071775711</v>
      </c>
      <c r="O175">
        <f t="shared" si="70"/>
        <v>1.0155579722901229</v>
      </c>
      <c r="P175">
        <f t="shared" si="71"/>
        <v>82.366478157639904</v>
      </c>
      <c r="Q175">
        <f t="shared" si="72"/>
        <v>23.436241980126784</v>
      </c>
      <c r="R175">
        <f t="shared" si="73"/>
        <v>23.438423875679028</v>
      </c>
      <c r="S175">
        <f t="shared" si="60"/>
        <v>81.689178448013223</v>
      </c>
      <c r="T175">
        <f t="shared" si="74"/>
        <v>23.218476466564347</v>
      </c>
      <c r="U175">
        <f t="shared" si="75"/>
        <v>4.303125426297965E-2</v>
      </c>
      <c r="V175">
        <f t="shared" si="76"/>
        <v>-6.3256645044770812E-2</v>
      </c>
      <c r="W175">
        <f t="shared" si="77"/>
        <v>120.01742018802452</v>
      </c>
      <c r="X175" s="7">
        <f t="shared" si="78"/>
        <v>0.55388305878128119</v>
      </c>
      <c r="Y175" s="7">
        <f t="shared" si="79"/>
        <v>0.22050133603676864</v>
      </c>
      <c r="Z175" s="7">
        <f t="shared" si="80"/>
        <v>0.88726478152579369</v>
      </c>
      <c r="AA175" s="8">
        <f t="shared" si="81"/>
        <v>960.13936150419613</v>
      </c>
      <c r="AB175">
        <f t="shared" si="82"/>
        <v>954.40839535495343</v>
      </c>
      <c r="AC175">
        <f t="shared" si="83"/>
        <v>58.602098838738357</v>
      </c>
      <c r="AD175">
        <f t="shared" si="84"/>
        <v>52.169531683929868</v>
      </c>
      <c r="AE175">
        <f t="shared" si="85"/>
        <v>37.830468316070132</v>
      </c>
      <c r="AF175">
        <f t="shared" si="86"/>
        <v>2.0741858624359375E-2</v>
      </c>
      <c r="AG175">
        <f t="shared" si="87"/>
        <v>37.851210174694494</v>
      </c>
      <c r="AH175">
        <f t="shared" si="88"/>
        <v>263.30174935876465</v>
      </c>
    </row>
    <row r="176" spans="4:34" x14ac:dyDescent="0.25">
      <c r="D176" s="1">
        <f t="shared" si="61"/>
        <v>45090</v>
      </c>
      <c r="E176" s="7">
        <f t="shared" si="89"/>
        <v>0.72083333333333199</v>
      </c>
      <c r="F176" s="2">
        <f t="shared" si="62"/>
        <v>2460109.1374999997</v>
      </c>
      <c r="G176" s="3">
        <f t="shared" si="63"/>
        <v>0.2344733059548178</v>
      </c>
      <c r="I176">
        <f t="shared" si="64"/>
        <v>81.68599562781128</v>
      </c>
      <c r="J176">
        <f t="shared" si="65"/>
        <v>8798.345434279965</v>
      </c>
      <c r="K176">
        <f t="shared" si="66"/>
        <v>1.6698770479959033E-2</v>
      </c>
      <c r="L176">
        <f t="shared" si="67"/>
        <v>0.69265415468745639</v>
      </c>
      <c r="M176">
        <f t="shared" si="68"/>
        <v>82.378649782498741</v>
      </c>
      <c r="N176">
        <f t="shared" si="69"/>
        <v>8799.0380884346523</v>
      </c>
      <c r="O176">
        <f t="shared" si="70"/>
        <v>1.0155584005659413</v>
      </c>
      <c r="P176">
        <f t="shared" si="71"/>
        <v>82.370459626595419</v>
      </c>
      <c r="Q176">
        <f t="shared" si="72"/>
        <v>23.436241978643306</v>
      </c>
      <c r="R176">
        <f t="shared" si="73"/>
        <v>23.438423879351912</v>
      </c>
      <c r="S176">
        <f t="shared" si="60"/>
        <v>81.693503642713253</v>
      </c>
      <c r="T176">
        <f t="shared" si="74"/>
        <v>23.218705321359195</v>
      </c>
      <c r="U176">
        <f t="shared" si="75"/>
        <v>4.3031254276849569E-2</v>
      </c>
      <c r="V176">
        <f t="shared" si="76"/>
        <v>-6.412852646746417E-2</v>
      </c>
      <c r="W176">
        <f t="shared" si="77"/>
        <v>120.01777056392736</v>
      </c>
      <c r="X176" s="7">
        <f t="shared" si="78"/>
        <v>0.55388366425449131</v>
      </c>
      <c r="Y176" s="7">
        <f t="shared" si="79"/>
        <v>0.22050096824358201</v>
      </c>
      <c r="Z176" s="7">
        <f t="shared" si="80"/>
        <v>0.88726636026540062</v>
      </c>
      <c r="AA176" s="8">
        <f t="shared" si="81"/>
        <v>960.14216451141885</v>
      </c>
      <c r="AB176">
        <f t="shared" si="82"/>
        <v>960.40752347353077</v>
      </c>
      <c r="AC176">
        <f t="shared" si="83"/>
        <v>60.101880868382693</v>
      </c>
      <c r="AD176">
        <f t="shared" si="84"/>
        <v>53.167014025540354</v>
      </c>
      <c r="AE176">
        <f t="shared" si="85"/>
        <v>36.832985974459646</v>
      </c>
      <c r="AF176">
        <f t="shared" si="86"/>
        <v>2.1501249171363607E-2</v>
      </c>
      <c r="AG176">
        <f t="shared" si="87"/>
        <v>36.854487223631011</v>
      </c>
      <c r="AH176">
        <f t="shared" si="88"/>
        <v>264.49805070322259</v>
      </c>
    </row>
    <row r="177" spans="4:34" x14ac:dyDescent="0.25">
      <c r="D177" s="1">
        <f t="shared" si="61"/>
        <v>45090</v>
      </c>
      <c r="E177" s="7">
        <f t="shared" si="89"/>
        <v>0.72499999999999865</v>
      </c>
      <c r="F177" s="2">
        <f t="shared" si="62"/>
        <v>2460109.1416666666</v>
      </c>
      <c r="G177" s="3">
        <f t="shared" si="63"/>
        <v>0.23447342003193988</v>
      </c>
      <c r="I177">
        <f t="shared" si="64"/>
        <v>81.69010249204257</v>
      </c>
      <c r="J177">
        <f t="shared" si="65"/>
        <v>8798.3495409480111</v>
      </c>
      <c r="K177">
        <f t="shared" si="66"/>
        <v>1.6698770475156794E-2</v>
      </c>
      <c r="L177">
        <f t="shared" si="67"/>
        <v>0.692528740809495</v>
      </c>
      <c r="M177">
        <f t="shared" si="68"/>
        <v>82.382631232852063</v>
      </c>
      <c r="N177">
        <f t="shared" si="69"/>
        <v>8799.0420696888214</v>
      </c>
      <c r="O177">
        <f t="shared" si="70"/>
        <v>1.0155588287641337</v>
      </c>
      <c r="P177">
        <f t="shared" si="71"/>
        <v>82.374441092637412</v>
      </c>
      <c r="Q177">
        <f t="shared" si="72"/>
        <v>23.436241977159828</v>
      </c>
      <c r="R177">
        <f t="shared" si="73"/>
        <v>23.438423883024765</v>
      </c>
      <c r="S177">
        <f t="shared" si="60"/>
        <v>81.697828849066767</v>
      </c>
      <c r="T177">
        <f t="shared" si="74"/>
        <v>23.218934057690301</v>
      </c>
      <c r="U177">
        <f t="shared" si="75"/>
        <v>4.3031254290719363E-2</v>
      </c>
      <c r="V177">
        <f t="shared" si="76"/>
        <v>-6.5000452583563822E-2</v>
      </c>
      <c r="W177">
        <f t="shared" si="77"/>
        <v>120.01812076092439</v>
      </c>
      <c r="X177" s="7">
        <f t="shared" si="78"/>
        <v>0.55388426975873861</v>
      </c>
      <c r="Y177" s="7">
        <f t="shared" si="79"/>
        <v>0.22050060097839308</v>
      </c>
      <c r="Z177" s="7">
        <f t="shared" si="80"/>
        <v>0.88726793853908414</v>
      </c>
      <c r="AA177" s="8">
        <f t="shared" si="81"/>
        <v>960.14496608739512</v>
      </c>
      <c r="AB177">
        <f t="shared" si="82"/>
        <v>966.40665154741441</v>
      </c>
      <c r="AC177">
        <f t="shared" si="83"/>
        <v>61.601662886853603</v>
      </c>
      <c r="AD177">
        <f t="shared" si="84"/>
        <v>54.166491533275384</v>
      </c>
      <c r="AE177">
        <f t="shared" si="85"/>
        <v>35.833508466724616</v>
      </c>
      <c r="AF177">
        <f t="shared" si="86"/>
        <v>2.2298041919206407E-2</v>
      </c>
      <c r="AG177">
        <f t="shared" si="87"/>
        <v>35.855806508643823</v>
      </c>
      <c r="AH177">
        <f t="shared" si="88"/>
        <v>265.67622910178108</v>
      </c>
    </row>
    <row r="178" spans="4:34" x14ac:dyDescent="0.25">
      <c r="D178" s="1">
        <f t="shared" si="61"/>
        <v>45090</v>
      </c>
      <c r="E178" s="7">
        <f t="shared" si="89"/>
        <v>0.7291666666666653</v>
      </c>
      <c r="F178" s="2">
        <f t="shared" si="62"/>
        <v>2460109.145833333</v>
      </c>
      <c r="G178" s="3">
        <f t="shared" si="63"/>
        <v>0.23447353410904923</v>
      </c>
      <c r="I178">
        <f t="shared" si="64"/>
        <v>81.694209355815474</v>
      </c>
      <c r="J178">
        <f t="shared" si="65"/>
        <v>8798.3536476155987</v>
      </c>
      <c r="K178">
        <f t="shared" si="66"/>
        <v>1.6698770470354559E-2</v>
      </c>
      <c r="L178">
        <f t="shared" si="67"/>
        <v>0.69240332358817347</v>
      </c>
      <c r="M178">
        <f t="shared" si="68"/>
        <v>82.38661267940364</v>
      </c>
      <c r="N178">
        <f t="shared" si="69"/>
        <v>8799.0460509391869</v>
      </c>
      <c r="O178">
        <f t="shared" si="70"/>
        <v>1.0155592568846026</v>
      </c>
      <c r="P178">
        <f t="shared" si="71"/>
        <v>82.378422554877702</v>
      </c>
      <c r="Q178">
        <f t="shared" si="72"/>
        <v>23.436241975676353</v>
      </c>
      <c r="R178">
        <f t="shared" si="73"/>
        <v>23.438423886697588</v>
      </c>
      <c r="S178">
        <f t="shared" si="60"/>
        <v>81.702154066101386</v>
      </c>
      <c r="T178">
        <f t="shared" si="74"/>
        <v>23.219162675505231</v>
      </c>
      <c r="U178">
        <f t="shared" si="75"/>
        <v>4.303125430458906E-2</v>
      </c>
      <c r="V178">
        <f t="shared" si="76"/>
        <v>-6.5872423171094083E-2</v>
      </c>
      <c r="W178">
        <f t="shared" si="77"/>
        <v>120.01847077893147</v>
      </c>
      <c r="X178" s="7">
        <f t="shared" si="78"/>
        <v>0.55388487529386887</v>
      </c>
      <c r="Y178" s="7">
        <f t="shared" si="79"/>
        <v>0.22050023424128146</v>
      </c>
      <c r="Z178" s="7">
        <f t="shared" si="80"/>
        <v>0.88726951634645634</v>
      </c>
      <c r="AA178" s="8">
        <f t="shared" si="81"/>
        <v>960.14776623145178</v>
      </c>
      <c r="AB178">
        <f t="shared" si="82"/>
        <v>972.40577957682672</v>
      </c>
      <c r="AC178">
        <f t="shared" si="83"/>
        <v>63.101444894206679</v>
      </c>
      <c r="AD178">
        <f t="shared" si="84"/>
        <v>55.167515088150687</v>
      </c>
      <c r="AE178">
        <f t="shared" si="85"/>
        <v>34.832484911849313</v>
      </c>
      <c r="AF178">
        <f t="shared" si="86"/>
        <v>2.3135186994605251E-2</v>
      </c>
      <c r="AG178">
        <f t="shared" si="87"/>
        <v>34.855620098843922</v>
      </c>
      <c r="AH178">
        <f t="shared" si="88"/>
        <v>266.83764236726233</v>
      </c>
    </row>
    <row r="179" spans="4:34" x14ac:dyDescent="0.25">
      <c r="D179" s="1">
        <f t="shared" si="61"/>
        <v>45090</v>
      </c>
      <c r="E179" s="7">
        <f t="shared" si="89"/>
        <v>0.73333333333333195</v>
      </c>
      <c r="F179" s="2">
        <f t="shared" si="62"/>
        <v>2460109.15</v>
      </c>
      <c r="G179" s="3">
        <f t="shared" si="63"/>
        <v>0.23447364818617131</v>
      </c>
      <c r="I179">
        <f t="shared" si="64"/>
        <v>81.698316220044944</v>
      </c>
      <c r="J179">
        <f t="shared" si="65"/>
        <v>8798.3577542836465</v>
      </c>
      <c r="K179">
        <f t="shared" si="66"/>
        <v>1.6698770465552321E-2</v>
      </c>
      <c r="L179">
        <f t="shared" si="67"/>
        <v>0.69227790299610581</v>
      </c>
      <c r="M179">
        <f t="shared" si="68"/>
        <v>82.390594123041055</v>
      </c>
      <c r="N179">
        <f t="shared" si="69"/>
        <v>8799.0500321866421</v>
      </c>
      <c r="O179">
        <f t="shared" si="70"/>
        <v>1.0155596849274415</v>
      </c>
      <c r="P179">
        <f t="shared" si="71"/>
        <v>82.382404014203871</v>
      </c>
      <c r="Q179">
        <f t="shared" si="72"/>
        <v>23.436241974192875</v>
      </c>
      <c r="R179">
        <f t="shared" si="73"/>
        <v>23.438423890370377</v>
      </c>
      <c r="S179">
        <f t="shared" si="60"/>
        <v>81.706479294773914</v>
      </c>
      <c r="T179">
        <f t="shared" si="74"/>
        <v>23.219391174853534</v>
      </c>
      <c r="U179">
        <f t="shared" si="75"/>
        <v>4.3031254318458619E-2</v>
      </c>
      <c r="V179">
        <f t="shared" si="76"/>
        <v>-6.6744438396942357E-2</v>
      </c>
      <c r="W179">
        <f t="shared" si="77"/>
        <v>120.01882061802078</v>
      </c>
      <c r="X179" s="7">
        <f t="shared" si="78"/>
        <v>0.553885480859998</v>
      </c>
      <c r="Y179" s="7">
        <f t="shared" si="79"/>
        <v>0.22049986803216248</v>
      </c>
      <c r="Z179" s="7">
        <f t="shared" si="80"/>
        <v>0.88727109368783352</v>
      </c>
      <c r="AA179" s="8">
        <f t="shared" si="81"/>
        <v>960.15056494416626</v>
      </c>
      <c r="AB179">
        <f t="shared" si="82"/>
        <v>978.40490756160102</v>
      </c>
      <c r="AC179">
        <f t="shared" si="83"/>
        <v>64.601226890400255</v>
      </c>
      <c r="AD179">
        <f t="shared" si="84"/>
        <v>56.169654623484007</v>
      </c>
      <c r="AE179">
        <f t="shared" si="85"/>
        <v>33.830345376515993</v>
      </c>
      <c r="AF179">
        <f t="shared" si="86"/>
        <v>2.4015972393274548E-2</v>
      </c>
      <c r="AG179">
        <f t="shared" si="87"/>
        <v>33.854361348909265</v>
      </c>
      <c r="AH179">
        <f t="shared" si="88"/>
        <v>267.98357738317753</v>
      </c>
    </row>
    <row r="180" spans="4:34" x14ac:dyDescent="0.25">
      <c r="D180" s="1">
        <f t="shared" si="61"/>
        <v>45090</v>
      </c>
      <c r="E180" s="7">
        <f t="shared" si="89"/>
        <v>0.7374999999999986</v>
      </c>
      <c r="F180" s="2">
        <f t="shared" si="62"/>
        <v>2460109.1541666663</v>
      </c>
      <c r="G180" s="3">
        <f t="shared" si="63"/>
        <v>0.23447376226328062</v>
      </c>
      <c r="I180">
        <f t="shared" si="64"/>
        <v>81.702423083817848</v>
      </c>
      <c r="J180">
        <f t="shared" si="65"/>
        <v>8798.3618609512323</v>
      </c>
      <c r="K180">
        <f t="shared" si="66"/>
        <v>1.6698770460750082E-2</v>
      </c>
      <c r="L180">
        <f t="shared" si="67"/>
        <v>0.69215247906200461</v>
      </c>
      <c r="M180">
        <f t="shared" si="68"/>
        <v>82.394575562879851</v>
      </c>
      <c r="N180">
        <f t="shared" si="69"/>
        <v>8799.0540134302937</v>
      </c>
      <c r="O180">
        <f t="shared" si="70"/>
        <v>1.0155601128925529</v>
      </c>
      <c r="P180">
        <f t="shared" si="71"/>
        <v>82.386385469731465</v>
      </c>
      <c r="Q180">
        <f t="shared" si="72"/>
        <v>23.436241972709396</v>
      </c>
      <c r="R180">
        <f t="shared" si="73"/>
        <v>23.43842389404313</v>
      </c>
      <c r="S180">
        <f t="shared" si="60"/>
        <v>81.710804534115965</v>
      </c>
      <c r="T180">
        <f t="shared" si="74"/>
        <v>23.219619555683042</v>
      </c>
      <c r="U180">
        <f t="shared" si="75"/>
        <v>4.3031254332328038E-2</v>
      </c>
      <c r="V180">
        <f t="shared" si="76"/>
        <v>-6.7616498041022724E-2</v>
      </c>
      <c r="W180">
        <f t="shared" si="77"/>
        <v>120.0191702781086</v>
      </c>
      <c r="X180" s="7">
        <f t="shared" si="78"/>
        <v>0.55388608645697301</v>
      </c>
      <c r="Y180" s="7">
        <f t="shared" si="79"/>
        <v>0.22049950235111576</v>
      </c>
      <c r="Z180" s="7">
        <f t="shared" si="80"/>
        <v>0.88727267056283021</v>
      </c>
      <c r="AA180" s="8">
        <f t="shared" si="81"/>
        <v>960.15336222486883</v>
      </c>
      <c r="AB180">
        <f t="shared" si="82"/>
        <v>984.40403550195697</v>
      </c>
      <c r="AC180">
        <f t="shared" si="83"/>
        <v>66.101008875489242</v>
      </c>
      <c r="AD180">
        <f t="shared" si="84"/>
        <v>57.172497198426115</v>
      </c>
      <c r="AE180">
        <f t="shared" si="85"/>
        <v>32.827502801573885</v>
      </c>
      <c r="AF180">
        <f t="shared" si="86"/>
        <v>2.4944070017900669E-2</v>
      </c>
      <c r="AG180">
        <f t="shared" si="87"/>
        <v>32.852446871591788</v>
      </c>
      <c r="AH180">
        <f t="shared" si="88"/>
        <v>269.11525487210474</v>
      </c>
    </row>
    <row r="181" spans="4:34" x14ac:dyDescent="0.25">
      <c r="D181" s="1">
        <f t="shared" si="61"/>
        <v>45090</v>
      </c>
      <c r="E181" s="7">
        <f t="shared" si="89"/>
        <v>0.74166666666666525</v>
      </c>
      <c r="F181" s="2">
        <f t="shared" si="62"/>
        <v>2460109.1583333332</v>
      </c>
      <c r="G181" s="3">
        <f t="shared" si="63"/>
        <v>0.2344738763404027</v>
      </c>
      <c r="I181">
        <f t="shared" si="64"/>
        <v>81.706529948049138</v>
      </c>
      <c r="J181">
        <f t="shared" si="65"/>
        <v>8798.3659676192801</v>
      </c>
      <c r="K181">
        <f t="shared" si="66"/>
        <v>1.6698770455947844E-2</v>
      </c>
      <c r="L181">
        <f t="shared" si="67"/>
        <v>0.69202705175833368</v>
      </c>
      <c r="M181">
        <f t="shared" si="68"/>
        <v>82.398556999807468</v>
      </c>
      <c r="N181">
        <f t="shared" si="69"/>
        <v>8799.0579946710386</v>
      </c>
      <c r="O181">
        <f t="shared" si="70"/>
        <v>1.0155605407800308</v>
      </c>
      <c r="P181">
        <f t="shared" si="71"/>
        <v>82.390366922347908</v>
      </c>
      <c r="Q181">
        <f t="shared" si="72"/>
        <v>23.436241971225922</v>
      </c>
      <c r="R181">
        <f t="shared" si="73"/>
        <v>23.438423897715857</v>
      </c>
      <c r="S181">
        <f t="shared" si="60"/>
        <v>81.715129785084144</v>
      </c>
      <c r="T181">
        <f t="shared" si="74"/>
        <v>23.219847818043259</v>
      </c>
      <c r="U181">
        <f t="shared" si="75"/>
        <v>4.3031254346197367E-2</v>
      </c>
      <c r="V181">
        <f t="shared" si="76"/>
        <v>-6.8488602269583226E-2</v>
      </c>
      <c r="W181">
        <f t="shared" si="77"/>
        <v>120.01951975926707</v>
      </c>
      <c r="X181" s="7">
        <f t="shared" si="78"/>
        <v>0.55388669208490948</v>
      </c>
      <c r="Y181" s="7">
        <f t="shared" si="79"/>
        <v>0.22049913719805653</v>
      </c>
      <c r="Z181" s="7">
        <f t="shared" si="80"/>
        <v>0.88727424697176249</v>
      </c>
      <c r="AA181" s="8">
        <f t="shared" si="81"/>
        <v>960.15615807413656</v>
      </c>
      <c r="AB181">
        <f t="shared" si="82"/>
        <v>990.40316339772835</v>
      </c>
      <c r="AC181">
        <f t="shared" si="83"/>
        <v>67.600790849432087</v>
      </c>
      <c r="AD181">
        <f t="shared" si="84"/>
        <v>58.175645223190934</v>
      </c>
      <c r="AE181">
        <f t="shared" si="85"/>
        <v>31.824354776809066</v>
      </c>
      <c r="AF181">
        <f t="shared" si="86"/>
        <v>2.5923589746874792E-2</v>
      </c>
      <c r="AG181">
        <f t="shared" si="87"/>
        <v>31.850278366555941</v>
      </c>
      <c r="AH181">
        <f t="shared" si="88"/>
        <v>270.23383390825006</v>
      </c>
    </row>
    <row r="182" spans="4:34" x14ac:dyDescent="0.25">
      <c r="D182" s="1">
        <f t="shared" si="61"/>
        <v>45090</v>
      </c>
      <c r="E182" s="7">
        <f t="shared" si="89"/>
        <v>0.7458333333333319</v>
      </c>
      <c r="F182" s="2">
        <f t="shared" si="62"/>
        <v>2460109.1624999996</v>
      </c>
      <c r="G182" s="3">
        <f t="shared" si="63"/>
        <v>0.23447399041751205</v>
      </c>
      <c r="I182">
        <f t="shared" si="64"/>
        <v>81.710636811822042</v>
      </c>
      <c r="J182">
        <f t="shared" si="65"/>
        <v>8798.3700742868659</v>
      </c>
      <c r="K182">
        <f t="shared" si="66"/>
        <v>1.6698770451145609E-2</v>
      </c>
      <c r="L182">
        <f t="shared" si="67"/>
        <v>0.69190162111385667</v>
      </c>
      <c r="M182">
        <f t="shared" si="68"/>
        <v>82.402538432935899</v>
      </c>
      <c r="N182">
        <f t="shared" si="69"/>
        <v>8799.06197590798</v>
      </c>
      <c r="O182">
        <f t="shared" si="70"/>
        <v>1.0155609685897766</v>
      </c>
      <c r="P182">
        <f t="shared" si="71"/>
        <v>82.394348371165194</v>
      </c>
      <c r="Q182">
        <f t="shared" si="72"/>
        <v>23.436241969742444</v>
      </c>
      <c r="R182">
        <f t="shared" si="73"/>
        <v>23.438423901388546</v>
      </c>
      <c r="S182">
        <f t="shared" si="60"/>
        <v>81.719455046706273</v>
      </c>
      <c r="T182">
        <f t="shared" si="74"/>
        <v>23.220075961881864</v>
      </c>
      <c r="U182">
        <f t="shared" si="75"/>
        <v>4.3031254360066551E-2</v>
      </c>
      <c r="V182">
        <f t="shared" si="76"/>
        <v>-6.9360750861479289E-2</v>
      </c>
      <c r="W182">
        <f t="shared" si="77"/>
        <v>120.01986906141222</v>
      </c>
      <c r="X182" s="7">
        <f t="shared" si="78"/>
        <v>0.55388729774365386</v>
      </c>
      <c r="Y182" s="7">
        <f t="shared" si="79"/>
        <v>0.22049877257306433</v>
      </c>
      <c r="Z182" s="7">
        <f t="shared" si="80"/>
        <v>0.88727582291424345</v>
      </c>
      <c r="AA182" s="8">
        <f t="shared" si="81"/>
        <v>960.15895249129778</v>
      </c>
      <c r="AB182">
        <f t="shared" si="82"/>
        <v>996.4022912491364</v>
      </c>
      <c r="AC182">
        <f t="shared" si="83"/>
        <v>69.100572812284099</v>
      </c>
      <c r="AD182">
        <f t="shared" si="84"/>
        <v>59.178714823646608</v>
      </c>
      <c r="AE182">
        <f t="shared" si="85"/>
        <v>30.821285176353392</v>
      </c>
      <c r="AF182">
        <f t="shared" si="86"/>
        <v>2.6959143163813402E-2</v>
      </c>
      <c r="AG182">
        <f t="shared" si="87"/>
        <v>30.848244319517207</v>
      </c>
      <c r="AH182">
        <f t="shared" si="88"/>
        <v>271.34041617128383</v>
      </c>
    </row>
    <row r="183" spans="4:34" x14ac:dyDescent="0.25">
      <c r="D183" s="1">
        <f t="shared" si="61"/>
        <v>45090</v>
      </c>
      <c r="E183" s="7">
        <f t="shared" si="89"/>
        <v>0.74999999999999856</v>
      </c>
      <c r="F183" s="2">
        <f t="shared" si="62"/>
        <v>2460109.1666666665</v>
      </c>
      <c r="G183" s="3">
        <f t="shared" si="63"/>
        <v>0.23447410449463413</v>
      </c>
      <c r="I183">
        <f t="shared" si="64"/>
        <v>81.714743676051512</v>
      </c>
      <c r="J183">
        <f t="shared" si="65"/>
        <v>8798.3741809549138</v>
      </c>
      <c r="K183">
        <f t="shared" si="66"/>
        <v>1.669877044634337E-2</v>
      </c>
      <c r="L183">
        <f t="shared" si="67"/>
        <v>0.69177618710103539</v>
      </c>
      <c r="M183">
        <f t="shared" si="68"/>
        <v>82.406519863152553</v>
      </c>
      <c r="N183">
        <f t="shared" si="69"/>
        <v>8799.0659571420147</v>
      </c>
      <c r="O183">
        <f t="shared" si="70"/>
        <v>1.0155613963218852</v>
      </c>
      <c r="P183">
        <f t="shared" si="71"/>
        <v>82.398329817070746</v>
      </c>
      <c r="Q183">
        <f t="shared" si="72"/>
        <v>23.436241968258965</v>
      </c>
      <c r="R183">
        <f t="shared" si="73"/>
        <v>23.438423905061203</v>
      </c>
      <c r="S183">
        <f t="shared" si="60"/>
        <v>81.723780319938911</v>
      </c>
      <c r="T183">
        <f t="shared" si="74"/>
        <v>23.220303987248297</v>
      </c>
      <c r="U183">
        <f t="shared" si="75"/>
        <v>4.303125437393561E-2</v>
      </c>
      <c r="V183">
        <f t="shared" si="76"/>
        <v>-7.0232943982978413E-2</v>
      </c>
      <c r="W183">
        <f t="shared" si="77"/>
        <v>120.02021818461604</v>
      </c>
      <c r="X183" s="7">
        <f t="shared" si="78"/>
        <v>0.55388790343332162</v>
      </c>
      <c r="Y183" s="7">
        <f t="shared" si="79"/>
        <v>0.22049840847605484</v>
      </c>
      <c r="Z183" s="7">
        <f t="shared" si="80"/>
        <v>0.88727739839058839</v>
      </c>
      <c r="AA183" s="8">
        <f t="shared" si="81"/>
        <v>960.16174547692833</v>
      </c>
      <c r="AB183">
        <f t="shared" si="82"/>
        <v>1002.4014190560149</v>
      </c>
      <c r="AC183">
        <f t="shared" si="83"/>
        <v>70.600354764003725</v>
      </c>
      <c r="AD183">
        <f t="shared" si="84"/>
        <v>60.181334331782594</v>
      </c>
      <c r="AE183">
        <f t="shared" si="85"/>
        <v>29.818665668217406</v>
      </c>
      <c r="AF183">
        <f t="shared" si="86"/>
        <v>2.8055918966430247E-2</v>
      </c>
      <c r="AG183">
        <f t="shared" si="87"/>
        <v>29.846721587183836</v>
      </c>
      <c r="AH183">
        <f t="shared" si="88"/>
        <v>272.43604994337011</v>
      </c>
    </row>
    <row r="184" spans="4:34" x14ac:dyDescent="0.25">
      <c r="D184" s="1">
        <f t="shared" si="61"/>
        <v>45090</v>
      </c>
      <c r="E184" s="7">
        <f t="shared" si="89"/>
        <v>0.75416666666666521</v>
      </c>
      <c r="F184" s="2">
        <f t="shared" si="62"/>
        <v>2460109.1708333334</v>
      </c>
      <c r="G184" s="3">
        <f t="shared" si="63"/>
        <v>0.23447421857175621</v>
      </c>
      <c r="I184">
        <f t="shared" si="64"/>
        <v>81.718850540282801</v>
      </c>
      <c r="J184">
        <f t="shared" si="65"/>
        <v>8798.3782876229616</v>
      </c>
      <c r="K184">
        <f t="shared" si="66"/>
        <v>1.6698770441541132E-2</v>
      </c>
      <c r="L184">
        <f t="shared" si="67"/>
        <v>0.69165074973450935</v>
      </c>
      <c r="M184">
        <f t="shared" si="68"/>
        <v>82.410501290017308</v>
      </c>
      <c r="N184">
        <f t="shared" si="69"/>
        <v>8799.0699383726969</v>
      </c>
      <c r="O184">
        <f t="shared" si="70"/>
        <v>1.0155618239763058</v>
      </c>
      <c r="P184">
        <f t="shared" si="71"/>
        <v>82.40231125962444</v>
      </c>
      <c r="Q184">
        <f t="shared" si="72"/>
        <v>23.436241966775491</v>
      </c>
      <c r="R184">
        <f t="shared" si="73"/>
        <v>23.438423908733832</v>
      </c>
      <c r="S184">
        <f t="shared" si="60"/>
        <v>81.728105604296445</v>
      </c>
      <c r="T184">
        <f t="shared" si="74"/>
        <v>23.220531894115943</v>
      </c>
      <c r="U184">
        <f t="shared" si="75"/>
        <v>4.3031254387804564E-2</v>
      </c>
      <c r="V184">
        <f t="shared" si="76"/>
        <v>-7.1105181510977167E-2</v>
      </c>
      <c r="W184">
        <f t="shared" si="77"/>
        <v>120.02056712883403</v>
      </c>
      <c r="X184" s="7">
        <f t="shared" si="78"/>
        <v>0.55388850915382715</v>
      </c>
      <c r="Y184" s="7">
        <f t="shared" si="79"/>
        <v>0.22049804490706593</v>
      </c>
      <c r="Z184" s="7">
        <f t="shared" si="80"/>
        <v>0.88727897340058837</v>
      </c>
      <c r="AA184" s="8">
        <f t="shared" si="81"/>
        <v>960.16453703067225</v>
      </c>
      <c r="AB184">
        <f t="shared" si="82"/>
        <v>1008.4005468184869</v>
      </c>
      <c r="AC184">
        <f t="shared" si="83"/>
        <v>72.100136704621718</v>
      </c>
      <c r="AD184">
        <f t="shared" si="84"/>
        <v>61.183142891674095</v>
      </c>
      <c r="AE184">
        <f t="shared" si="85"/>
        <v>28.816857108325905</v>
      </c>
      <c r="AF184">
        <f t="shared" si="86"/>
        <v>2.9219772572921729E-2</v>
      </c>
      <c r="AG184">
        <f t="shared" si="87"/>
        <v>28.846076880898828</v>
      </c>
      <c r="AH184">
        <f t="shared" si="88"/>
        <v>273.52173385438596</v>
      </c>
    </row>
    <row r="185" spans="4:34" x14ac:dyDescent="0.25">
      <c r="D185" s="1">
        <f t="shared" si="61"/>
        <v>45090</v>
      </c>
      <c r="E185" s="7">
        <f t="shared" si="89"/>
        <v>0.75833333333333186</v>
      </c>
      <c r="F185" s="2">
        <f t="shared" si="62"/>
        <v>2460109.1749999998</v>
      </c>
      <c r="G185" s="3">
        <f t="shared" si="63"/>
        <v>0.23447433264886552</v>
      </c>
      <c r="I185">
        <f t="shared" si="64"/>
        <v>81.722957404055705</v>
      </c>
      <c r="J185">
        <f t="shared" si="65"/>
        <v>8798.3823942905474</v>
      </c>
      <c r="K185">
        <f t="shared" si="66"/>
        <v>1.6698770436738893E-2</v>
      </c>
      <c r="L185">
        <f t="shared" si="67"/>
        <v>0.69152530902911791</v>
      </c>
      <c r="M185">
        <f t="shared" si="68"/>
        <v>82.414482713084823</v>
      </c>
      <c r="N185">
        <f t="shared" si="69"/>
        <v>8799.0739195995757</v>
      </c>
      <c r="O185">
        <f t="shared" si="70"/>
        <v>1.0155622515529887</v>
      </c>
      <c r="P185">
        <f t="shared" si="71"/>
        <v>82.406292698380938</v>
      </c>
      <c r="Q185">
        <f t="shared" si="72"/>
        <v>23.436241965292012</v>
      </c>
      <c r="R185">
        <f t="shared" si="73"/>
        <v>23.438423912406424</v>
      </c>
      <c r="S185">
        <f t="shared" si="60"/>
        <v>81.732430899287593</v>
      </c>
      <c r="T185">
        <f t="shared" si="74"/>
        <v>23.220759682457913</v>
      </c>
      <c r="U185">
        <f t="shared" si="75"/>
        <v>4.303125440167338E-2</v>
      </c>
      <c r="V185">
        <f t="shared" si="76"/>
        <v>-7.1977463321317117E-2</v>
      </c>
      <c r="W185">
        <f t="shared" si="77"/>
        <v>120.02091589402121</v>
      </c>
      <c r="X185" s="7">
        <f t="shared" si="78"/>
        <v>0.5538891149050843</v>
      </c>
      <c r="Y185" s="7">
        <f t="shared" si="79"/>
        <v>0.2204976818661365</v>
      </c>
      <c r="Z185" s="7">
        <f t="shared" si="80"/>
        <v>0.88728054794403211</v>
      </c>
      <c r="AA185" s="8">
        <f t="shared" si="81"/>
        <v>960.16732715216972</v>
      </c>
      <c r="AB185">
        <f t="shared" si="82"/>
        <v>1014.3996745366767</v>
      </c>
      <c r="AC185">
        <f t="shared" si="83"/>
        <v>73.599918634169171</v>
      </c>
      <c r="AD185">
        <f t="shared" si="84"/>
        <v>62.183789169638366</v>
      </c>
      <c r="AE185">
        <f t="shared" si="85"/>
        <v>27.816210830361634</v>
      </c>
      <c r="AF185">
        <f t="shared" si="86"/>
        <v>3.0457333080211257E-2</v>
      </c>
      <c r="AG185">
        <f t="shared" si="87"/>
        <v>27.846668163441844</v>
      </c>
      <c r="AH185">
        <f t="shared" si="88"/>
        <v>274.59842038288207</v>
      </c>
    </row>
    <row r="186" spans="4:34" x14ac:dyDescent="0.25">
      <c r="D186" s="1">
        <f t="shared" si="61"/>
        <v>45090</v>
      </c>
      <c r="E186" s="7">
        <f t="shared" si="89"/>
        <v>0.76249999999999851</v>
      </c>
      <c r="F186" s="2">
        <f t="shared" si="62"/>
        <v>2460109.1791666667</v>
      </c>
      <c r="G186" s="3">
        <f t="shared" si="63"/>
        <v>0.23447444672598761</v>
      </c>
      <c r="I186">
        <f t="shared" si="64"/>
        <v>81.727064268286995</v>
      </c>
      <c r="J186">
        <f t="shared" si="65"/>
        <v>8798.3865009585934</v>
      </c>
      <c r="K186">
        <f t="shared" si="66"/>
        <v>1.6698770431936655E-2</v>
      </c>
      <c r="L186">
        <f t="shared" si="67"/>
        <v>0.69139986495717154</v>
      </c>
      <c r="M186">
        <f t="shared" si="68"/>
        <v>82.418464133244171</v>
      </c>
      <c r="N186">
        <f t="shared" si="69"/>
        <v>8799.0779008235513</v>
      </c>
      <c r="O186">
        <f t="shared" si="70"/>
        <v>1.0155626790520282</v>
      </c>
      <c r="P186">
        <f t="shared" si="71"/>
        <v>82.410274134229297</v>
      </c>
      <c r="Q186">
        <f t="shared" si="72"/>
        <v>23.436241963808534</v>
      </c>
      <c r="R186">
        <f t="shared" si="73"/>
        <v>23.438423916078985</v>
      </c>
      <c r="S186">
        <f t="shared" si="60"/>
        <v>81.736756205870705</v>
      </c>
      <c r="T186">
        <f t="shared" si="74"/>
        <v>23.220987352323668</v>
      </c>
      <c r="U186">
        <f t="shared" si="75"/>
        <v>4.3031254415542085E-2</v>
      </c>
      <c r="V186">
        <f t="shared" si="76"/>
        <v>-7.2849789580289315E-2</v>
      </c>
      <c r="W186">
        <f t="shared" si="77"/>
        <v>120.02126448024961</v>
      </c>
      <c r="X186" s="7">
        <f t="shared" si="78"/>
        <v>0.55388972068720865</v>
      </c>
      <c r="Y186" s="7">
        <f t="shared" si="79"/>
        <v>0.22049731935318195</v>
      </c>
      <c r="Z186" s="7">
        <f t="shared" si="80"/>
        <v>0.88728212202123535</v>
      </c>
      <c r="AA186" s="8">
        <f t="shared" si="81"/>
        <v>960.1701158419969</v>
      </c>
      <c r="AB186">
        <f t="shared" si="82"/>
        <v>1020.3988022104177</v>
      </c>
      <c r="AC186">
        <f t="shared" si="83"/>
        <v>75.099700552604418</v>
      </c>
      <c r="AD186">
        <f t="shared" si="84"/>
        <v>63.182930159361931</v>
      </c>
      <c r="AE186">
        <f t="shared" si="85"/>
        <v>26.817069840638069</v>
      </c>
      <c r="AF186">
        <f t="shared" si="86"/>
        <v>3.1776131552977371E-2</v>
      </c>
      <c r="AG186">
        <f t="shared" si="87"/>
        <v>26.848845972191047</v>
      </c>
      <c r="AH186">
        <f t="shared" si="88"/>
        <v>275.6670191217687</v>
      </c>
    </row>
    <row r="187" spans="4:34" x14ac:dyDescent="0.25">
      <c r="D187" s="1">
        <f t="shared" si="61"/>
        <v>45090</v>
      </c>
      <c r="E187" s="7">
        <f t="shared" si="89"/>
        <v>0.76666666666666516</v>
      </c>
      <c r="F187" s="2">
        <f t="shared" si="62"/>
        <v>2460109.1833333331</v>
      </c>
      <c r="G187" s="3">
        <f t="shared" si="63"/>
        <v>0.23447456080309695</v>
      </c>
      <c r="I187">
        <f t="shared" si="64"/>
        <v>81.73117113205808</v>
      </c>
      <c r="J187">
        <f t="shared" si="65"/>
        <v>8798.390607626181</v>
      </c>
      <c r="K187">
        <f t="shared" si="66"/>
        <v>1.669877042713442E-2</v>
      </c>
      <c r="L187">
        <f t="shared" si="67"/>
        <v>0.69127441754748808</v>
      </c>
      <c r="M187">
        <f t="shared" si="68"/>
        <v>82.42244554960557</v>
      </c>
      <c r="N187">
        <f t="shared" si="69"/>
        <v>8799.0818820437289</v>
      </c>
      <c r="O187">
        <f t="shared" si="70"/>
        <v>1.0155631064733257</v>
      </c>
      <c r="P187">
        <f t="shared" si="71"/>
        <v>82.414255566279735</v>
      </c>
      <c r="Q187">
        <f t="shared" si="72"/>
        <v>23.43624196232506</v>
      </c>
      <c r="R187">
        <f t="shared" si="73"/>
        <v>23.438423919751518</v>
      </c>
      <c r="S187">
        <f t="shared" si="60"/>
        <v>81.741081523071642</v>
      </c>
      <c r="T187">
        <f t="shared" si="74"/>
        <v>23.221214903660936</v>
      </c>
      <c r="U187">
        <f t="shared" si="75"/>
        <v>4.3031254429410665E-2</v>
      </c>
      <c r="V187">
        <f t="shared" si="76"/>
        <v>-7.3722160066265557E-2</v>
      </c>
      <c r="W187">
        <f t="shared" si="77"/>
        <v>120.02161288743544</v>
      </c>
      <c r="X187" s="7">
        <f t="shared" si="78"/>
        <v>0.5538903265000461</v>
      </c>
      <c r="Y187" s="7">
        <f t="shared" si="79"/>
        <v>0.22049695736828101</v>
      </c>
      <c r="Z187" s="7">
        <f t="shared" si="80"/>
        <v>0.8872836956318112</v>
      </c>
      <c r="AA187" s="8">
        <f t="shared" si="81"/>
        <v>960.17290309948351</v>
      </c>
      <c r="AB187">
        <f t="shared" si="82"/>
        <v>1026.3979298399315</v>
      </c>
      <c r="AC187">
        <f t="shared" si="83"/>
        <v>76.59948245998288</v>
      </c>
      <c r="AD187">
        <f t="shared" si="84"/>
        <v>64.180230073644054</v>
      </c>
      <c r="AE187">
        <f t="shared" si="85"/>
        <v>25.819769926355946</v>
      </c>
      <c r="AF187">
        <f t="shared" si="86"/>
        <v>3.3184755692590197E-2</v>
      </c>
      <c r="AG187">
        <f t="shared" si="87"/>
        <v>25.852954682048537</v>
      </c>
      <c r="AH187">
        <f t="shared" si="88"/>
        <v>276.72839981869504</v>
      </c>
    </row>
    <row r="188" spans="4:34" x14ac:dyDescent="0.25">
      <c r="D188" s="1">
        <f t="shared" si="61"/>
        <v>45090</v>
      </c>
      <c r="E188" s="7">
        <f t="shared" si="89"/>
        <v>0.77083333333333182</v>
      </c>
      <c r="F188" s="2">
        <f t="shared" si="62"/>
        <v>2460109.1875</v>
      </c>
      <c r="G188" s="3">
        <f t="shared" si="63"/>
        <v>0.23447467488021903</v>
      </c>
      <c r="I188">
        <f t="shared" si="64"/>
        <v>81.735277996289369</v>
      </c>
      <c r="J188">
        <f t="shared" si="65"/>
        <v>8798.3947142942288</v>
      </c>
      <c r="K188">
        <f t="shared" si="66"/>
        <v>1.6698770422332181E-2</v>
      </c>
      <c r="L188">
        <f t="shared" si="67"/>
        <v>0.69114896677247539</v>
      </c>
      <c r="M188">
        <f t="shared" si="68"/>
        <v>82.426426963061843</v>
      </c>
      <c r="N188">
        <f t="shared" si="69"/>
        <v>8799.0858632610016</v>
      </c>
      <c r="O188">
        <f t="shared" si="70"/>
        <v>1.0155635338169757</v>
      </c>
      <c r="P188">
        <f t="shared" si="71"/>
        <v>82.418236995425104</v>
      </c>
      <c r="Q188">
        <f t="shared" si="72"/>
        <v>23.436241960841581</v>
      </c>
      <c r="R188">
        <f t="shared" si="73"/>
        <v>23.438423923424015</v>
      </c>
      <c r="S188">
        <f t="shared" si="60"/>
        <v>81.74540685185292</v>
      </c>
      <c r="T188">
        <f t="shared" si="74"/>
        <v>23.221442336519338</v>
      </c>
      <c r="U188">
        <f t="shared" si="75"/>
        <v>4.3031254443279127E-2</v>
      </c>
      <c r="V188">
        <f t="shared" si="76"/>
        <v>-7.4594574947223283E-2</v>
      </c>
      <c r="W188">
        <f t="shared" si="77"/>
        <v>120.02196111565088</v>
      </c>
      <c r="X188" s="7">
        <f t="shared" si="78"/>
        <v>0.55389093234371345</v>
      </c>
      <c r="Y188" s="7">
        <f t="shared" si="79"/>
        <v>0.2204965959113499</v>
      </c>
      <c r="Z188" s="7">
        <f t="shared" si="80"/>
        <v>0.88728526877607705</v>
      </c>
      <c r="AA188" s="8">
        <f t="shared" si="81"/>
        <v>960.17568892520706</v>
      </c>
      <c r="AB188">
        <f t="shared" si="82"/>
        <v>1032.3970574250504</v>
      </c>
      <c r="AC188">
        <f t="shared" si="83"/>
        <v>78.099264356262609</v>
      </c>
      <c r="AD188">
        <f t="shared" si="84"/>
        <v>65.175359314026693</v>
      </c>
      <c r="AE188">
        <f t="shared" si="85"/>
        <v>24.824640685973307</v>
      </c>
      <c r="AF188">
        <f t="shared" si="86"/>
        <v>3.4693037333741558E-2</v>
      </c>
      <c r="AG188">
        <f t="shared" si="87"/>
        <v>24.859333723307049</v>
      </c>
      <c r="AH188">
        <f t="shared" si="88"/>
        <v>277.78339520172688</v>
      </c>
    </row>
    <row r="189" spans="4:34" x14ac:dyDescent="0.25">
      <c r="D189" s="1">
        <f t="shared" si="61"/>
        <v>45090</v>
      </c>
      <c r="E189" s="7">
        <f t="shared" si="89"/>
        <v>0.77499999999999847</v>
      </c>
      <c r="F189" s="2">
        <f t="shared" si="62"/>
        <v>2460109.1916666664</v>
      </c>
      <c r="G189" s="3">
        <f t="shared" si="63"/>
        <v>0.23447478895732837</v>
      </c>
      <c r="I189">
        <f t="shared" si="64"/>
        <v>81.739384860062273</v>
      </c>
      <c r="J189">
        <f t="shared" si="65"/>
        <v>8798.3988209618146</v>
      </c>
      <c r="K189">
        <f t="shared" si="66"/>
        <v>1.6698770417529943E-2</v>
      </c>
      <c r="L189">
        <f t="shared" si="67"/>
        <v>0.69102351266105289</v>
      </c>
      <c r="M189">
        <f t="shared" si="68"/>
        <v>82.430408372723321</v>
      </c>
      <c r="N189">
        <f t="shared" si="69"/>
        <v>8799.0898444744762</v>
      </c>
      <c r="O189">
        <f t="shared" si="70"/>
        <v>1.0155639610828797</v>
      </c>
      <c r="P189">
        <f t="shared" si="71"/>
        <v>82.422218420775692</v>
      </c>
      <c r="Q189">
        <f t="shared" si="72"/>
        <v>23.436241959358103</v>
      </c>
      <c r="R189">
        <f t="shared" si="73"/>
        <v>23.438423927096476</v>
      </c>
      <c r="S189">
        <f t="shared" si="60"/>
        <v>81.749732191240454</v>
      </c>
      <c r="T189">
        <f t="shared" si="74"/>
        <v>23.22166965084665</v>
      </c>
      <c r="U189">
        <f t="shared" si="75"/>
        <v>4.3031254457147457E-2</v>
      </c>
      <c r="V189">
        <f t="shared" si="76"/>
        <v>-7.5467034001956826E-2</v>
      </c>
      <c r="W189">
        <f t="shared" si="77"/>
        <v>120.02230916481226</v>
      </c>
      <c r="X189" s="7">
        <f t="shared" si="78"/>
        <v>0.55389153821805692</v>
      </c>
      <c r="Y189" s="7">
        <f t="shared" si="79"/>
        <v>0.22049623498246734</v>
      </c>
      <c r="Z189" s="7">
        <f t="shared" si="80"/>
        <v>0.88728684145364656</v>
      </c>
      <c r="AA189" s="8">
        <f t="shared" si="81"/>
        <v>960.17847331849805</v>
      </c>
      <c r="AB189">
        <f t="shared" si="82"/>
        <v>1038.3961849659956</v>
      </c>
      <c r="AC189">
        <f t="shared" si="83"/>
        <v>79.599046241498911</v>
      </c>
      <c r="AD189">
        <f t="shared" si="84"/>
        <v>66.167993512224399</v>
      </c>
      <c r="AE189">
        <f t="shared" si="85"/>
        <v>23.832006487775601</v>
      </c>
      <c r="AF189">
        <f t="shared" si="86"/>
        <v>3.6312281064907463E-2</v>
      </c>
      <c r="AG189">
        <f t="shared" si="87"/>
        <v>23.86831876884051</v>
      </c>
      <c r="AH189">
        <f t="shared" si="88"/>
        <v>278.83280360090663</v>
      </c>
    </row>
    <row r="190" spans="4:34" x14ac:dyDescent="0.25">
      <c r="D190" s="1">
        <f t="shared" si="61"/>
        <v>45090</v>
      </c>
      <c r="E190" s="7">
        <f t="shared" si="89"/>
        <v>0.77916666666666512</v>
      </c>
      <c r="F190" s="2">
        <f t="shared" si="62"/>
        <v>2460109.1958333333</v>
      </c>
      <c r="G190" s="3">
        <f t="shared" si="63"/>
        <v>0.23447490303445043</v>
      </c>
      <c r="I190">
        <f t="shared" si="64"/>
        <v>81.743491724293563</v>
      </c>
      <c r="J190">
        <f t="shared" si="65"/>
        <v>8798.4029276298606</v>
      </c>
      <c r="K190">
        <f t="shared" si="66"/>
        <v>1.6698770412727704E-2</v>
      </c>
      <c r="L190">
        <f t="shared" si="67"/>
        <v>0.69089805518557712</v>
      </c>
      <c r="M190">
        <f t="shared" si="68"/>
        <v>82.434389779479133</v>
      </c>
      <c r="N190">
        <f t="shared" si="69"/>
        <v>8799.0938256850459</v>
      </c>
      <c r="O190">
        <f t="shared" si="70"/>
        <v>1.0155643882711323</v>
      </c>
      <c r="P190">
        <f t="shared" si="71"/>
        <v>82.426199843220672</v>
      </c>
      <c r="Q190">
        <f t="shared" si="72"/>
        <v>23.436241957874628</v>
      </c>
      <c r="R190">
        <f t="shared" si="73"/>
        <v>23.438423930768913</v>
      </c>
      <c r="S190">
        <f t="shared" si="60"/>
        <v>81.754057542192754</v>
      </c>
      <c r="T190">
        <f t="shared" si="74"/>
        <v>23.221896846692243</v>
      </c>
      <c r="U190">
        <f t="shared" si="75"/>
        <v>4.3031254471015676E-2</v>
      </c>
      <c r="V190">
        <f t="shared" si="76"/>
        <v>-7.6339537396988372E-2</v>
      </c>
      <c r="W190">
        <f t="shared" si="77"/>
        <v>120.02265703499143</v>
      </c>
      <c r="X190" s="7">
        <f t="shared" si="78"/>
        <v>0.55389214412319232</v>
      </c>
      <c r="Y190" s="7">
        <f t="shared" si="79"/>
        <v>0.22049587458154946</v>
      </c>
      <c r="Z190" s="7">
        <f t="shared" si="80"/>
        <v>0.88728841366483513</v>
      </c>
      <c r="AA190" s="8">
        <f t="shared" si="81"/>
        <v>960.1812562799314</v>
      </c>
      <c r="AB190">
        <f t="shared" si="82"/>
        <v>1044.3953124626007</v>
      </c>
      <c r="AC190">
        <f t="shared" si="83"/>
        <v>81.098828115650178</v>
      </c>
      <c r="AD190">
        <f t="shared" si="84"/>
        <v>67.157812635841097</v>
      </c>
      <c r="AE190">
        <f t="shared" si="85"/>
        <v>22.842187364158903</v>
      </c>
      <c r="AF190">
        <f t="shared" si="86"/>
        <v>3.8055544717776522E-2</v>
      </c>
      <c r="AG190">
        <f t="shared" si="87"/>
        <v>22.880242908876678</v>
      </c>
      <c r="AH190">
        <f t="shared" si="88"/>
        <v>279.87739137640085</v>
      </c>
    </row>
    <row r="191" spans="4:34" x14ac:dyDescent="0.25">
      <c r="D191" s="1">
        <f t="shared" si="61"/>
        <v>45090</v>
      </c>
      <c r="E191" s="7">
        <f t="shared" si="89"/>
        <v>0.78333333333333177</v>
      </c>
      <c r="F191" s="2">
        <f t="shared" si="62"/>
        <v>2460109.1999999997</v>
      </c>
      <c r="G191" s="3">
        <f t="shared" si="63"/>
        <v>0.23447501711155977</v>
      </c>
      <c r="I191">
        <f t="shared" si="64"/>
        <v>81.747598588064648</v>
      </c>
      <c r="J191">
        <f t="shared" si="65"/>
        <v>8798.4070342974501</v>
      </c>
      <c r="K191">
        <f t="shared" si="66"/>
        <v>1.6698770407925469E-2</v>
      </c>
      <c r="L191">
        <f t="shared" si="67"/>
        <v>0.69077259437466987</v>
      </c>
      <c r="M191">
        <f t="shared" si="68"/>
        <v>82.438371182439312</v>
      </c>
      <c r="N191">
        <f t="shared" si="69"/>
        <v>8799.0978068918248</v>
      </c>
      <c r="O191">
        <f t="shared" si="70"/>
        <v>1.0155648153816355</v>
      </c>
      <c r="P191">
        <f t="shared" si="71"/>
        <v>82.430181261870047</v>
      </c>
      <c r="Q191">
        <f t="shared" si="72"/>
        <v>23.43624195639115</v>
      </c>
      <c r="R191">
        <f t="shared" si="73"/>
        <v>23.43842393444131</v>
      </c>
      <c r="S191">
        <f t="shared" si="60"/>
        <v>81.758382903735438</v>
      </c>
      <c r="T191">
        <f t="shared" si="74"/>
        <v>23.22212392400392</v>
      </c>
      <c r="U191">
        <f t="shared" si="75"/>
        <v>4.3031254484883756E-2</v>
      </c>
      <c r="V191">
        <f t="shared" si="76"/>
        <v>-7.7212084909794115E-2</v>
      </c>
      <c r="W191">
        <f t="shared" si="77"/>
        <v>120.02300472610469</v>
      </c>
      <c r="X191" s="7">
        <f t="shared" si="78"/>
        <v>0.55389275005896521</v>
      </c>
      <c r="Y191" s="7">
        <f t="shared" si="79"/>
        <v>0.2204955147086744</v>
      </c>
      <c r="Z191" s="7">
        <f t="shared" si="80"/>
        <v>0.88728998540925597</v>
      </c>
      <c r="AA191" s="8">
        <f t="shared" si="81"/>
        <v>960.1840378088375</v>
      </c>
      <c r="AB191">
        <f t="shared" si="82"/>
        <v>1050.3944399150878</v>
      </c>
      <c r="AC191">
        <f t="shared" si="83"/>
        <v>82.598609978771947</v>
      </c>
      <c r="AD191">
        <f t="shared" si="84"/>
        <v>68.144500153670023</v>
      </c>
      <c r="AE191">
        <f t="shared" si="85"/>
        <v>21.855499846329977</v>
      </c>
      <c r="AF191">
        <f t="shared" si="86"/>
        <v>3.9937985756713486E-2</v>
      </c>
      <c r="AG191">
        <f t="shared" si="87"/>
        <v>21.895437832086689</v>
      </c>
      <c r="AH191">
        <f t="shared" si="88"/>
        <v>280.91789516345142</v>
      </c>
    </row>
    <row r="192" spans="4:34" x14ac:dyDescent="0.25">
      <c r="D192" s="1">
        <f t="shared" si="61"/>
        <v>45090</v>
      </c>
      <c r="E192" s="7">
        <f t="shared" si="89"/>
        <v>0.78749999999999842</v>
      </c>
      <c r="F192" s="2">
        <f t="shared" si="62"/>
        <v>2460109.2041666666</v>
      </c>
      <c r="G192" s="3">
        <f t="shared" si="63"/>
        <v>0.23447513118868185</v>
      </c>
      <c r="I192">
        <f t="shared" si="64"/>
        <v>81.751705452295937</v>
      </c>
      <c r="J192">
        <f t="shared" si="65"/>
        <v>8798.4111409654961</v>
      </c>
      <c r="K192">
        <f t="shared" si="66"/>
        <v>1.6698770403123231E-2</v>
      </c>
      <c r="L192">
        <f t="shared" si="67"/>
        <v>0.69064713020103541</v>
      </c>
      <c r="M192">
        <f t="shared" si="68"/>
        <v>82.442352582496966</v>
      </c>
      <c r="N192">
        <f t="shared" si="69"/>
        <v>8799.101788095697</v>
      </c>
      <c r="O192">
        <f t="shared" si="70"/>
        <v>1.0155652424144825</v>
      </c>
      <c r="P192">
        <f t="shared" si="71"/>
        <v>82.434162677616939</v>
      </c>
      <c r="Q192">
        <f t="shared" si="72"/>
        <v>23.436241954907672</v>
      </c>
      <c r="R192">
        <f t="shared" si="73"/>
        <v>23.438423938113676</v>
      </c>
      <c r="S192">
        <f t="shared" si="60"/>
        <v>81.762708276831304</v>
      </c>
      <c r="T192">
        <f t="shared" si="74"/>
        <v>23.222350882831236</v>
      </c>
      <c r="U192">
        <f t="shared" si="75"/>
        <v>4.3031254498751732E-2</v>
      </c>
      <c r="V192">
        <f t="shared" si="76"/>
        <v>-7.8084676709675879E-2</v>
      </c>
      <c r="W192">
        <f t="shared" si="77"/>
        <v>120.02335223822419</v>
      </c>
      <c r="X192" s="7">
        <f t="shared" si="78"/>
        <v>0.55389335602549283</v>
      </c>
      <c r="Y192" s="7">
        <f t="shared" si="79"/>
        <v>0.22049515536375897</v>
      </c>
      <c r="Z192" s="7">
        <f t="shared" si="80"/>
        <v>0.8872915566872267</v>
      </c>
      <c r="AA192" s="8">
        <f t="shared" si="81"/>
        <v>960.18681790579353</v>
      </c>
      <c r="AB192">
        <f t="shared" si="82"/>
        <v>1056.3935673232879</v>
      </c>
      <c r="AC192">
        <f t="shared" si="83"/>
        <v>84.098391830821981</v>
      </c>
      <c r="AD192">
        <f t="shared" si="84"/>
        <v>69.127742254315194</v>
      </c>
      <c r="AE192">
        <f t="shared" si="85"/>
        <v>20.872257745684806</v>
      </c>
      <c r="AF192">
        <f t="shared" si="86"/>
        <v>4.1977292026797577E-2</v>
      </c>
      <c r="AG192">
        <f t="shared" si="87"/>
        <v>20.914235037711602</v>
      </c>
      <c r="AH192">
        <f t="shared" si="88"/>
        <v>281.95502394412443</v>
      </c>
    </row>
    <row r="193" spans="4:34" x14ac:dyDescent="0.25">
      <c r="D193" s="1">
        <f t="shared" si="61"/>
        <v>45090</v>
      </c>
      <c r="E193" s="7">
        <f t="shared" si="89"/>
        <v>0.79166666666666508</v>
      </c>
      <c r="F193" s="2">
        <f t="shared" si="62"/>
        <v>2460109.208333333</v>
      </c>
      <c r="G193" s="3">
        <f t="shared" si="63"/>
        <v>0.23447524526579119</v>
      </c>
      <c r="I193">
        <f t="shared" si="64"/>
        <v>81.755812316068841</v>
      </c>
      <c r="J193">
        <f t="shared" si="65"/>
        <v>8798.4152476330837</v>
      </c>
      <c r="K193">
        <f t="shared" si="66"/>
        <v>1.6698770398320992E-2</v>
      </c>
      <c r="L193">
        <f t="shared" si="67"/>
        <v>0.69052166269334647</v>
      </c>
      <c r="M193">
        <f t="shared" si="68"/>
        <v>82.446333978762183</v>
      </c>
      <c r="N193">
        <f t="shared" si="69"/>
        <v>8799.1057692957766</v>
      </c>
      <c r="O193">
        <f t="shared" si="70"/>
        <v>1.0155656693695763</v>
      </c>
      <c r="P193">
        <f t="shared" si="71"/>
        <v>82.438144089571423</v>
      </c>
      <c r="Q193">
        <f t="shared" si="72"/>
        <v>23.436241953424194</v>
      </c>
      <c r="R193">
        <f t="shared" si="73"/>
        <v>23.438423941786009</v>
      </c>
      <c r="S193">
        <f t="shared" si="60"/>
        <v>81.767033660506058</v>
      </c>
      <c r="T193">
        <f t="shared" si="74"/>
        <v>23.222577723122054</v>
      </c>
      <c r="U193">
        <f t="shared" si="75"/>
        <v>4.3031254512619556E-2</v>
      </c>
      <c r="V193">
        <f t="shared" si="76"/>
        <v>-7.8957312574305008E-2</v>
      </c>
      <c r="W193">
        <f t="shared" si="77"/>
        <v>120.02369957126638</v>
      </c>
      <c r="X193" s="7">
        <f t="shared" si="78"/>
        <v>0.55389396202262109</v>
      </c>
      <c r="Y193" s="7">
        <f t="shared" si="79"/>
        <v>0.22049479654688114</v>
      </c>
      <c r="Z193" s="7">
        <f t="shared" si="80"/>
        <v>0.88729312749836109</v>
      </c>
      <c r="AA193" s="8">
        <f t="shared" si="81"/>
        <v>960.18959657013102</v>
      </c>
      <c r="AB193">
        <f t="shared" si="82"/>
        <v>1062.3926946874233</v>
      </c>
      <c r="AC193">
        <f t="shared" si="83"/>
        <v>85.598173671855818</v>
      </c>
      <c r="AD193">
        <f t="shared" si="84"/>
        <v>70.107227114589605</v>
      </c>
      <c r="AE193">
        <f t="shared" si="85"/>
        <v>19.892772885410395</v>
      </c>
      <c r="AF193">
        <f t="shared" si="86"/>
        <v>4.419422135304487E-2</v>
      </c>
      <c r="AG193">
        <f t="shared" si="87"/>
        <v>19.93696710676344</v>
      </c>
      <c r="AH193">
        <f t="shared" si="88"/>
        <v>282.98946095514589</v>
      </c>
    </row>
    <row r="194" spans="4:34" x14ac:dyDescent="0.25">
      <c r="D194" s="1">
        <f t="shared" si="61"/>
        <v>45090</v>
      </c>
      <c r="E194" s="7">
        <f t="shared" si="89"/>
        <v>0.79583333333333173</v>
      </c>
      <c r="F194" s="2">
        <f t="shared" si="62"/>
        <v>2460109.2124999999</v>
      </c>
      <c r="G194" s="3">
        <f t="shared" si="63"/>
        <v>0.23447535934291325</v>
      </c>
      <c r="I194">
        <f t="shared" si="64"/>
        <v>81.75991918030013</v>
      </c>
      <c r="J194">
        <f t="shared" si="65"/>
        <v>8798.4193543011279</v>
      </c>
      <c r="K194">
        <f t="shared" si="66"/>
        <v>1.6698770393518754E-2</v>
      </c>
      <c r="L194">
        <f t="shared" si="67"/>
        <v>0.69039619182415624</v>
      </c>
      <c r="M194">
        <f t="shared" si="68"/>
        <v>82.45031537212428</v>
      </c>
      <c r="N194">
        <f t="shared" si="69"/>
        <v>8799.1097504929512</v>
      </c>
      <c r="O194">
        <f t="shared" si="70"/>
        <v>1.0155660962470094</v>
      </c>
      <c r="P194">
        <f t="shared" si="71"/>
        <v>82.442125498622829</v>
      </c>
      <c r="Q194">
        <f t="shared" si="72"/>
        <v>23.436241951940719</v>
      </c>
      <c r="R194">
        <f t="shared" si="73"/>
        <v>23.438423945458318</v>
      </c>
      <c r="S194">
        <f t="shared" si="60"/>
        <v>81.771359055718335</v>
      </c>
      <c r="T194">
        <f t="shared" si="74"/>
        <v>23.222804444925661</v>
      </c>
      <c r="U194">
        <f t="shared" si="75"/>
        <v>4.303125452648731E-2</v>
      </c>
      <c r="V194">
        <f t="shared" si="76"/>
        <v>-7.9829992671100081E-2</v>
      </c>
      <c r="W194">
        <f t="shared" si="77"/>
        <v>120.02404672530298</v>
      </c>
      <c r="X194" s="7">
        <f t="shared" si="78"/>
        <v>0.55389456805046611</v>
      </c>
      <c r="Y194" s="7">
        <f t="shared" si="79"/>
        <v>0.22049443825795784</v>
      </c>
      <c r="Z194" s="7">
        <f t="shared" si="80"/>
        <v>0.88729469784297432</v>
      </c>
      <c r="AA194" s="8">
        <f t="shared" si="81"/>
        <v>960.19237380242384</v>
      </c>
      <c r="AB194">
        <f t="shared" si="82"/>
        <v>1068.3918220073265</v>
      </c>
      <c r="AC194">
        <f t="shared" si="83"/>
        <v>87.09795550183162</v>
      </c>
      <c r="AD194">
        <f t="shared" si="84"/>
        <v>71.082644212497513</v>
      </c>
      <c r="AE194">
        <f t="shared" si="85"/>
        <v>18.917355787502487</v>
      </c>
      <c r="AF194">
        <f t="shared" si="86"/>
        <v>4.6613282755740289E-2</v>
      </c>
      <c r="AG194">
        <f t="shared" si="87"/>
        <v>18.963969070258226</v>
      </c>
      <c r="AH194">
        <f t="shared" si="88"/>
        <v>284.02186544071014</v>
      </c>
    </row>
    <row r="195" spans="4:34" x14ac:dyDescent="0.25">
      <c r="D195" s="1">
        <f t="shared" si="61"/>
        <v>45090</v>
      </c>
      <c r="E195" s="7">
        <f t="shared" si="89"/>
        <v>0.79999999999999838</v>
      </c>
      <c r="F195" s="2">
        <f t="shared" si="62"/>
        <v>2460109.2166666663</v>
      </c>
      <c r="G195" s="3">
        <f t="shared" si="63"/>
        <v>0.23447547342002259</v>
      </c>
      <c r="I195">
        <f t="shared" si="64"/>
        <v>81.764026044073034</v>
      </c>
      <c r="J195">
        <f t="shared" si="65"/>
        <v>8798.4234609687173</v>
      </c>
      <c r="K195">
        <f t="shared" si="66"/>
        <v>1.6698770388716516E-2</v>
      </c>
      <c r="L195">
        <f t="shared" si="67"/>
        <v>0.69027071762194026</v>
      </c>
      <c r="M195">
        <f t="shared" si="68"/>
        <v>82.454296761694977</v>
      </c>
      <c r="N195">
        <f t="shared" si="69"/>
        <v>8799.1137316863387</v>
      </c>
      <c r="O195">
        <f t="shared" si="70"/>
        <v>1.0155665230466864</v>
      </c>
      <c r="P195">
        <f t="shared" si="71"/>
        <v>82.446106903882864</v>
      </c>
      <c r="Q195">
        <f t="shared" si="72"/>
        <v>23.436241950457241</v>
      </c>
      <c r="R195">
        <f t="shared" si="73"/>
        <v>23.438423949130584</v>
      </c>
      <c r="S195">
        <f t="shared" si="60"/>
        <v>81.775684461495644</v>
      </c>
      <c r="T195">
        <f t="shared" si="74"/>
        <v>23.223031048190052</v>
      </c>
      <c r="U195">
        <f t="shared" si="75"/>
        <v>4.3031254540354898E-2</v>
      </c>
      <c r="V195">
        <f t="shared" si="76"/>
        <v>-8.0702716777467501E-2</v>
      </c>
      <c r="W195">
        <f t="shared" si="77"/>
        <v>120.02439370025057</v>
      </c>
      <c r="X195" s="7">
        <f t="shared" si="78"/>
        <v>0.55389517410887334</v>
      </c>
      <c r="Y195" s="7">
        <f t="shared" si="79"/>
        <v>0.2204940804970662</v>
      </c>
      <c r="Z195" s="7">
        <f t="shared" si="80"/>
        <v>0.88729626772068049</v>
      </c>
      <c r="AA195" s="8">
        <f t="shared" si="81"/>
        <v>960.19514960200456</v>
      </c>
      <c r="AB195">
        <f t="shared" si="82"/>
        <v>1074.3909492832202</v>
      </c>
      <c r="AC195">
        <f t="shared" si="83"/>
        <v>88.597737320805038</v>
      </c>
      <c r="AD195">
        <f t="shared" si="84"/>
        <v>72.053683682249158</v>
      </c>
      <c r="AE195">
        <f t="shared" si="85"/>
        <v>17.946316317750842</v>
      </c>
      <c r="AF195">
        <f t="shared" si="86"/>
        <v>4.9263603504873278E-2</v>
      </c>
      <c r="AG195">
        <f t="shared" si="87"/>
        <v>17.995579921255715</v>
      </c>
      <c r="AH195">
        <f t="shared" si="88"/>
        <v>285.052874258359</v>
      </c>
    </row>
    <row r="196" spans="4:34" x14ac:dyDescent="0.25">
      <c r="D196" s="1">
        <f t="shared" si="61"/>
        <v>45090</v>
      </c>
      <c r="E196" s="7">
        <f t="shared" si="89"/>
        <v>0.80416666666666503</v>
      </c>
      <c r="F196" s="2">
        <f t="shared" si="62"/>
        <v>2460109.2208333332</v>
      </c>
      <c r="G196" s="3">
        <f t="shared" si="63"/>
        <v>0.23447558749714467</v>
      </c>
      <c r="I196">
        <f t="shared" si="64"/>
        <v>81.768132908302505</v>
      </c>
      <c r="J196">
        <f t="shared" si="65"/>
        <v>8798.4275676367652</v>
      </c>
      <c r="K196">
        <f t="shared" si="66"/>
        <v>1.6698770383914281E-2</v>
      </c>
      <c r="L196">
        <f t="shared" si="67"/>
        <v>0.69014524005939981</v>
      </c>
      <c r="M196">
        <f t="shared" si="68"/>
        <v>82.458278148361899</v>
      </c>
      <c r="N196">
        <f t="shared" si="69"/>
        <v>8799.117712876825</v>
      </c>
      <c r="O196">
        <f t="shared" si="70"/>
        <v>1.015566949768699</v>
      </c>
      <c r="P196">
        <f t="shared" si="71"/>
        <v>82.450088306239167</v>
      </c>
      <c r="Q196">
        <f t="shared" si="72"/>
        <v>23.436241948973763</v>
      </c>
      <c r="R196">
        <f t="shared" si="73"/>
        <v>23.438423952802822</v>
      </c>
      <c r="S196">
        <f t="shared" ref="S196:S243" si="90">DEGREES(ATAN2(COS(RADIANS(P196)),COS(RADIANS(R196))*SIN(RADIANS(P196))))</f>
        <v>81.780009878794814</v>
      </c>
      <c r="T196">
        <f t="shared" si="74"/>
        <v>23.223257532964379</v>
      </c>
      <c r="U196">
        <f t="shared" si="75"/>
        <v>4.303125455422236E-2</v>
      </c>
      <c r="V196">
        <f t="shared" si="76"/>
        <v>-8.1575485060866565E-2</v>
      </c>
      <c r="W196">
        <f t="shared" si="77"/>
        <v>120.02474049618075</v>
      </c>
      <c r="X196" s="7">
        <f t="shared" si="78"/>
        <v>0.55389578019795893</v>
      </c>
      <c r="Y196" s="7">
        <f t="shared" si="79"/>
        <v>0.22049372326412348</v>
      </c>
      <c r="Z196" s="7">
        <f t="shared" si="80"/>
        <v>0.88729783713179433</v>
      </c>
      <c r="AA196" s="8">
        <f t="shared" si="81"/>
        <v>960.19792396944604</v>
      </c>
      <c r="AB196">
        <f t="shared" si="82"/>
        <v>1080.3900765149367</v>
      </c>
      <c r="AC196">
        <f t="shared" si="83"/>
        <v>90.097519128734177</v>
      </c>
      <c r="AD196">
        <f t="shared" si="84"/>
        <v>73.02003570703927</v>
      </c>
      <c r="AE196">
        <f t="shared" si="85"/>
        <v>16.97996429296073</v>
      </c>
      <c r="AF196">
        <f t="shared" si="86"/>
        <v>5.2180042211019385E-2</v>
      </c>
      <c r="AG196">
        <f t="shared" si="87"/>
        <v>17.032144335171751</v>
      </c>
      <c r="AH196">
        <f t="shared" si="88"/>
        <v>286.08310334554932</v>
      </c>
    </row>
    <row r="197" spans="4:34" x14ac:dyDescent="0.25">
      <c r="D197" s="1">
        <f t="shared" ref="D197:D243" si="91">$B$9</f>
        <v>45090</v>
      </c>
      <c r="E197" s="7">
        <f t="shared" si="89"/>
        <v>0.80833333333333168</v>
      </c>
      <c r="F197" s="2">
        <f t="shared" ref="F197:F243" si="92">D197+2415018.5+E197-$B$7/24</f>
        <v>2460109.2249999996</v>
      </c>
      <c r="G197" s="3">
        <f t="shared" ref="G197:G243" si="93">(F197-2451545)/36525</f>
        <v>0.23447570157425401</v>
      </c>
      <c r="I197">
        <f t="shared" ref="I197:I243" si="94">MOD(280.46646+G197*(36000.76983 + G197*0.0003032),360)</f>
        <v>81.772239772075409</v>
      </c>
      <c r="J197">
        <f t="shared" ref="J197:J243" si="95">357.52911+G197*(35999.05029 - 0.0001537*G197)</f>
        <v>8798.431674304351</v>
      </c>
      <c r="K197">
        <f t="shared" ref="K197:K243" si="96">0.016708634-G197*(0.000042037+0.0000001267*G197)</f>
        <v>1.6698770379112042E-2</v>
      </c>
      <c r="L197">
        <f t="shared" ref="L197:L243" si="97">SIN(RADIANS(J197))*(1.914602-G197*(0.004817+0.000014*G197))+SIN(RADIANS(2*J197))*(0.019993-0.000101*G197)+SIN(RADIANS(3*J197))*0.000289</f>
        <v>0.69001975916535963</v>
      </c>
      <c r="M197">
        <f t="shared" ref="M197:M243" si="98">I197+L197</f>
        <v>82.462259531240775</v>
      </c>
      <c r="N197">
        <f t="shared" ref="N197:N243" si="99">J197+L197</f>
        <v>8799.1216940635168</v>
      </c>
      <c r="O197">
        <f t="shared" ref="O197:O243" si="100">(1.000001018*(1-K197*K197))/(1+K197*COS(RADIANS(N197)))</f>
        <v>1.0155673764129498</v>
      </c>
      <c r="P197">
        <f t="shared" ref="P197:P243" si="101">M197-0.00569-0.00478*SIN(RADIANS(125.04-1934.136*G197))</f>
        <v>82.454069704807466</v>
      </c>
      <c r="Q197">
        <f t="shared" ref="Q197:Q243" si="102">23+(26+((21.448-G197*(46.815+G197*(0.00059-G197*0.001813))))/60)/60</f>
        <v>23.436241947490288</v>
      </c>
      <c r="R197">
        <f t="shared" ref="R197:R243" si="103">Q197+0.00256*COS(RADIANS(125.04-1934.136*G197))</f>
        <v>23.438423956475031</v>
      </c>
      <c r="S197">
        <f t="shared" si="90"/>
        <v>81.784335306647662</v>
      </c>
      <c r="T197">
        <f t="shared" ref="T197:T243" si="104">DEGREES(ASIN(SIN(RADIANS(R197))*SIN(RADIANS(P197))))</f>
        <v>23.223483899196939</v>
      </c>
      <c r="U197">
        <f t="shared" ref="U197:U243" si="105">TAN(RADIANS(R197/2))*TAN(RADIANS(R197/2))</f>
        <v>4.303125456808974E-2</v>
      </c>
      <c r="V197">
        <f t="shared" ref="V197:V243" si="106">4*DEGREES(U197*SIN(2*RADIANS(I197))-2*K197*SIN(RADIANS(J197))+4*K197*U197*SIN(RADIANS(J197))*COS(2*RADIANS(I197))-0.5*U197*U197*SIN(4*RADIANS(I197))-1.25*K197*K197*SIN(2*RADIANS(J197)))</f>
        <v>-8.2448297301443679E-2</v>
      </c>
      <c r="W197">
        <f t="shared" ref="W197:W243" si="107">DEGREES(ACOS(COS(RADIANS(90.833))/(COS(RADIANS($B$5))*COS(RADIANS(T197)))-TAN(RADIANS($B$5))*TAN(RADIANS(T197))))</f>
        <v>120.02508711301058</v>
      </c>
      <c r="X197" s="7">
        <f t="shared" ref="X197:X243" si="108">(720-4*$B$6-V197+$B$7*60)/1440</f>
        <v>0.55389638631757043</v>
      </c>
      <c r="Y197" s="7">
        <f t="shared" ref="Y197:Y243" si="109">X197-W197*4/1440</f>
        <v>0.2204933665592077</v>
      </c>
      <c r="Z197" s="7">
        <f t="shared" ref="Z197:Z243" si="110">X197+W197*4/1440</f>
        <v>0.88729940607593316</v>
      </c>
      <c r="AA197" s="8">
        <f t="shared" ref="AA197:AA243" si="111">8*W197</f>
        <v>960.20069690408468</v>
      </c>
      <c r="AB197">
        <f t="shared" ref="AB197:AB243" si="112">MOD(E197*1440+V197+4*$B$6-60*$B$7,1440)</f>
        <v>1086.3892037026962</v>
      </c>
      <c r="AC197">
        <f t="shared" ref="AC197:AC243" si="113">IF(AB197/4&lt;0,AB197/4+180,AB197/4-180)</f>
        <v>91.597300925674062</v>
      </c>
      <c r="AD197">
        <f t="shared" ref="AD197:AD243" si="114">DEGREES(ACOS(SIN(RADIANS($B$5))*SIN(RADIANS(T197))+COS(RADIANS($B$5))*COS(RADIANS(T197))*COS(RADIANS(AC197))))</f>
        <v>73.981389947892822</v>
      </c>
      <c r="AE197">
        <f t="shared" ref="AE197:AE243" si="115">90-AD197</f>
        <v>16.018610052107178</v>
      </c>
      <c r="AF197">
        <f t="shared" ref="AF197:AF243" si="116">IF(AE197&gt;85,0,IF(AE197&gt;5,58.1/TAN(RADIANS(AE197))-0.07/POWER(TAN(RADIANS(AE197)),3)+0.000086/POWER(TAN(RADIANS(AE197)),5),IF(AE197&gt;-0.575,1735+AE197*(-518.2+AE197*(103.4+AE197*(-12.79+AE197*0.711))),-20.772/TAN(RADIANS(AE197)))))/3600</f>
        <v>5.5404630613303904E-2</v>
      </c>
      <c r="AG197">
        <f t="shared" ref="AG197:AG243" si="117">AE197+AF197</f>
        <v>16.074014682720481</v>
      </c>
      <c r="AH197">
        <f t="shared" ref="AH197:AH243" si="118">IF(AC197&gt;0,MOD(DEGREES(ACOS(((SIN(RADIANS($B$5))*COS(RADIANS(AD197)))-SIN(RADIANS(T197)))/(COS(RADIANS($B$5))*SIN(RADIANS(AD197)))))+180,360),MOD(540-DEGREES(ACOS(((SIN(RADIANS($B$5))*COS(RADIANS(AD197)))-SIN(RADIANS(T197)))/(COS(RADIANS($B$5))*SIN(RADIANS(AD197))))),360))</f>
        <v>287.11314905373445</v>
      </c>
    </row>
    <row r="198" spans="4:34" x14ac:dyDescent="0.25">
      <c r="D198" s="1">
        <f t="shared" si="91"/>
        <v>45090</v>
      </c>
      <c r="E198" s="7">
        <f t="shared" ref="E198:E243" si="119">E197+0.1/24</f>
        <v>0.81249999999999833</v>
      </c>
      <c r="F198" s="2">
        <f t="shared" si="92"/>
        <v>2460109.2291666665</v>
      </c>
      <c r="G198" s="3">
        <f t="shared" si="93"/>
        <v>0.2344758156513761</v>
      </c>
      <c r="I198">
        <f t="shared" si="94"/>
        <v>81.776346636306698</v>
      </c>
      <c r="J198">
        <f t="shared" si="95"/>
        <v>8798.4357809723988</v>
      </c>
      <c r="K198">
        <f t="shared" si="96"/>
        <v>1.6698770374309804E-2</v>
      </c>
      <c r="L198">
        <f t="shared" si="97"/>
        <v>0.68989427491207178</v>
      </c>
      <c r="M198">
        <f t="shared" si="98"/>
        <v>82.466240911218776</v>
      </c>
      <c r="N198">
        <f t="shared" si="99"/>
        <v>8799.1256752473109</v>
      </c>
      <c r="O198">
        <f t="shared" si="100"/>
        <v>1.0155678029795332</v>
      </c>
      <c r="P198">
        <f t="shared" si="101"/>
        <v>82.458051100474918</v>
      </c>
      <c r="Q198">
        <f t="shared" si="102"/>
        <v>23.43624194600681</v>
      </c>
      <c r="R198">
        <f t="shared" si="103"/>
        <v>23.438423960147205</v>
      </c>
      <c r="S198">
        <f t="shared" si="90"/>
        <v>81.788660746010535</v>
      </c>
      <c r="T198">
        <f t="shared" si="104"/>
        <v>23.223710146936764</v>
      </c>
      <c r="U198">
        <f t="shared" si="105"/>
        <v>4.3031254581956981E-2</v>
      </c>
      <c r="V198">
        <f t="shared" si="106"/>
        <v>-8.332115366473633E-2</v>
      </c>
      <c r="W198">
        <f t="shared" si="107"/>
        <v>120.02543355081139</v>
      </c>
      <c r="X198" s="7">
        <f t="shared" si="108"/>
        <v>0.55389699246782276</v>
      </c>
      <c r="Y198" s="7">
        <f t="shared" si="109"/>
        <v>0.22049301038223557</v>
      </c>
      <c r="Z198" s="7">
        <f t="shared" si="110"/>
        <v>0.88730097455340995</v>
      </c>
      <c r="AA198" s="8">
        <f t="shared" si="111"/>
        <v>960.20346840649108</v>
      </c>
      <c r="AB198">
        <f t="shared" si="112"/>
        <v>1092.3883308463328</v>
      </c>
      <c r="AC198">
        <f t="shared" si="113"/>
        <v>93.097082711583198</v>
      </c>
      <c r="AD198">
        <f t="shared" si="114"/>
        <v>74.937435005112633</v>
      </c>
      <c r="AE198">
        <f t="shared" si="115"/>
        <v>15.062564994887367</v>
      </c>
      <c r="AF198">
        <f t="shared" si="116"/>
        <v>5.8988458479264004E-2</v>
      </c>
      <c r="AG198">
        <f t="shared" si="117"/>
        <v>15.121553453366632</v>
      </c>
      <c r="AH198">
        <f t="shared" si="118"/>
        <v>288.14358935628582</v>
      </c>
    </row>
    <row r="199" spans="4:34" x14ac:dyDescent="0.25">
      <c r="D199" s="1">
        <f t="shared" si="91"/>
        <v>45090</v>
      </c>
      <c r="E199" s="7">
        <f t="shared" si="119"/>
        <v>0.81666666666666499</v>
      </c>
      <c r="F199" s="2">
        <f t="shared" si="92"/>
        <v>2460109.2333333334</v>
      </c>
      <c r="G199" s="3">
        <f t="shared" si="93"/>
        <v>0.23447592972849815</v>
      </c>
      <c r="I199">
        <f t="shared" si="94"/>
        <v>81.780453500537988</v>
      </c>
      <c r="J199">
        <f t="shared" si="95"/>
        <v>8798.439887640443</v>
      </c>
      <c r="K199">
        <f t="shared" si="96"/>
        <v>1.6698770369507565E-2</v>
      </c>
      <c r="L199">
        <f t="shared" si="97"/>
        <v>0.68976878731447999</v>
      </c>
      <c r="M199">
        <f t="shared" si="98"/>
        <v>82.470222287852465</v>
      </c>
      <c r="N199">
        <f t="shared" si="99"/>
        <v>8799.1296564277582</v>
      </c>
      <c r="O199">
        <f t="shared" si="100"/>
        <v>1.0155682294683981</v>
      </c>
      <c r="P199">
        <f t="shared" si="101"/>
        <v>82.462032492798102</v>
      </c>
      <c r="Q199">
        <f t="shared" si="102"/>
        <v>23.436241944523331</v>
      </c>
      <c r="R199">
        <f t="shared" si="103"/>
        <v>23.438423963819343</v>
      </c>
      <c r="S199">
        <f t="shared" si="90"/>
        <v>81.792986196394182</v>
      </c>
      <c r="T199">
        <f t="shared" si="104"/>
        <v>23.223936276157257</v>
      </c>
      <c r="U199">
        <f t="shared" si="105"/>
        <v>4.3031254595824076E-2</v>
      </c>
      <c r="V199">
        <f t="shared" si="106"/>
        <v>-8.4194054027581219E-2</v>
      </c>
      <c r="W199">
        <f t="shared" si="107"/>
        <v>120.02577980953876</v>
      </c>
      <c r="X199" s="7">
        <f t="shared" si="108"/>
        <v>0.55389759864863031</v>
      </c>
      <c r="Y199" s="7">
        <f t="shared" si="109"/>
        <v>0.22049265473324486</v>
      </c>
      <c r="Z199" s="7">
        <f t="shared" si="110"/>
        <v>0.88730254256401575</v>
      </c>
      <c r="AA199" s="8">
        <f t="shared" si="111"/>
        <v>960.20623847631009</v>
      </c>
      <c r="AB199">
        <f t="shared" si="112"/>
        <v>1098.3874579459698</v>
      </c>
      <c r="AC199">
        <f t="shared" si="113"/>
        <v>94.59686448649245</v>
      </c>
      <c r="AD199">
        <f t="shared" si="114"/>
        <v>75.887857911343644</v>
      </c>
      <c r="AE199">
        <f t="shared" si="115"/>
        <v>14.112142088656356</v>
      </c>
      <c r="AF199">
        <f t="shared" si="116"/>
        <v>6.2994161131097362E-2</v>
      </c>
      <c r="AG199">
        <f t="shared" si="117"/>
        <v>14.175136249787453</v>
      </c>
      <c r="AH199">
        <f t="shared" si="118"/>
        <v>289.17498493583264</v>
      </c>
    </row>
    <row r="200" spans="4:34" x14ac:dyDescent="0.25">
      <c r="D200" s="1">
        <f t="shared" si="91"/>
        <v>45090</v>
      </c>
      <c r="E200" s="7">
        <f t="shared" si="119"/>
        <v>0.82083333333333164</v>
      </c>
      <c r="F200" s="2">
        <f t="shared" si="92"/>
        <v>2460109.2374999998</v>
      </c>
      <c r="G200" s="3">
        <f t="shared" si="93"/>
        <v>0.23447604380560749</v>
      </c>
      <c r="I200">
        <f t="shared" si="94"/>
        <v>81.784560364309073</v>
      </c>
      <c r="J200">
        <f t="shared" si="95"/>
        <v>8798.4439943080324</v>
      </c>
      <c r="K200">
        <f t="shared" si="96"/>
        <v>1.6698770364705327E-2</v>
      </c>
      <c r="L200">
        <f t="shared" si="97"/>
        <v>0.68964329638693167</v>
      </c>
      <c r="M200">
        <f t="shared" si="98"/>
        <v>82.474203660696006</v>
      </c>
      <c r="N200">
        <f t="shared" si="99"/>
        <v>8799.1336376044201</v>
      </c>
      <c r="O200">
        <f t="shared" si="100"/>
        <v>1.0155686558794967</v>
      </c>
      <c r="P200">
        <f t="shared" si="101"/>
        <v>82.466013881331179</v>
      </c>
      <c r="Q200">
        <f t="shared" si="102"/>
        <v>23.436241943039857</v>
      </c>
      <c r="R200">
        <f t="shared" si="103"/>
        <v>23.438423967491456</v>
      </c>
      <c r="S200">
        <f t="shared" si="90"/>
        <v>81.797311657306736</v>
      </c>
      <c r="T200">
        <f t="shared" si="104"/>
        <v>23.224162286831728</v>
      </c>
      <c r="U200">
        <f t="shared" si="105"/>
        <v>4.3031254609691087E-2</v>
      </c>
      <c r="V200">
        <f t="shared" si="106"/>
        <v>-8.506699826357382E-2</v>
      </c>
      <c r="W200">
        <f t="shared" si="107"/>
        <v>120.02612588914806</v>
      </c>
      <c r="X200" s="7">
        <f t="shared" si="108"/>
        <v>0.55389820485990526</v>
      </c>
      <c r="Y200" s="7">
        <f t="shared" si="109"/>
        <v>0.22049229961227174</v>
      </c>
      <c r="Z200" s="7">
        <f t="shared" si="110"/>
        <v>0.88730411010753873</v>
      </c>
      <c r="AA200" s="8">
        <f t="shared" si="111"/>
        <v>960.2090071131845</v>
      </c>
      <c r="AB200">
        <f t="shared" si="112"/>
        <v>1104.3865850017339</v>
      </c>
      <c r="AC200">
        <f t="shared" si="113"/>
        <v>96.09664625043348</v>
      </c>
      <c r="AD200">
        <f t="shared" si="114"/>
        <v>76.832343653732238</v>
      </c>
      <c r="AE200">
        <f t="shared" si="115"/>
        <v>13.167656346267762</v>
      </c>
      <c r="AF200">
        <f t="shared" si="116"/>
        <v>6.7499233141460335E-2</v>
      </c>
      <c r="AG200">
        <f t="shared" si="117"/>
        <v>13.235155579409222</v>
      </c>
      <c r="AH200">
        <f t="shared" si="118"/>
        <v>290.20788015610572</v>
      </c>
    </row>
    <row r="201" spans="4:34" x14ac:dyDescent="0.25">
      <c r="D201" s="1">
        <f t="shared" si="91"/>
        <v>45090</v>
      </c>
      <c r="E201" s="7">
        <f t="shared" si="119"/>
        <v>0.82499999999999829</v>
      </c>
      <c r="F201" s="2">
        <f t="shared" si="92"/>
        <v>2460109.2416666667</v>
      </c>
      <c r="G201" s="3">
        <f t="shared" si="93"/>
        <v>0.23447615788272957</v>
      </c>
      <c r="I201">
        <f t="shared" si="94"/>
        <v>81.788667228540362</v>
      </c>
      <c r="J201">
        <f t="shared" si="95"/>
        <v>8798.4481009760784</v>
      </c>
      <c r="K201">
        <f t="shared" si="96"/>
        <v>1.6698770359903092E-2</v>
      </c>
      <c r="L201">
        <f t="shared" si="97"/>
        <v>0.68951780210222424</v>
      </c>
      <c r="M201">
        <f t="shared" si="98"/>
        <v>82.478185030642592</v>
      </c>
      <c r="N201">
        <f t="shared" si="99"/>
        <v>8799.1376187781807</v>
      </c>
      <c r="O201">
        <f t="shared" si="100"/>
        <v>1.0155690822129209</v>
      </c>
      <c r="P201">
        <f t="shared" si="101"/>
        <v>82.469995266967331</v>
      </c>
      <c r="Q201">
        <f t="shared" si="102"/>
        <v>23.436241941556379</v>
      </c>
      <c r="R201">
        <f t="shared" si="103"/>
        <v>23.43842397116353</v>
      </c>
      <c r="S201">
        <f t="shared" si="90"/>
        <v>81.801637129711096</v>
      </c>
      <c r="T201">
        <f t="shared" si="104"/>
        <v>23.224388179009484</v>
      </c>
      <c r="U201">
        <f t="shared" si="105"/>
        <v>4.3031254623557946E-2</v>
      </c>
      <c r="V201">
        <f t="shared" si="106"/>
        <v>-8.5939986542532446E-2</v>
      </c>
      <c r="W201">
        <f t="shared" si="107"/>
        <v>120.0264717897111</v>
      </c>
      <c r="X201" s="7">
        <f t="shared" si="108"/>
        <v>0.55389881110176564</v>
      </c>
      <c r="Y201" s="7">
        <f t="shared" si="109"/>
        <v>0.2204919450192348</v>
      </c>
      <c r="Z201" s="7">
        <f t="shared" si="110"/>
        <v>0.88730567718429643</v>
      </c>
      <c r="AA201" s="8">
        <f t="shared" si="111"/>
        <v>960.21177431768876</v>
      </c>
      <c r="AB201">
        <f t="shared" si="112"/>
        <v>1110.3857120134548</v>
      </c>
      <c r="AC201">
        <f t="shared" si="113"/>
        <v>97.596428003363712</v>
      </c>
      <c r="AD201">
        <f t="shared" si="114"/>
        <v>77.770574724152326</v>
      </c>
      <c r="AE201">
        <f t="shared" si="115"/>
        <v>12.229425275847674</v>
      </c>
      <c r="AF201">
        <f t="shared" si="116"/>
        <v>7.2600482074560518E-2</v>
      </c>
      <c r="AG201">
        <f t="shared" si="117"/>
        <v>12.302025757922236</v>
      </c>
      <c r="AH201">
        <f t="shared" si="118"/>
        <v>291.24280392272613</v>
      </c>
    </row>
    <row r="202" spans="4:34" x14ac:dyDescent="0.25">
      <c r="D202" s="1">
        <f t="shared" si="91"/>
        <v>45090</v>
      </c>
      <c r="E202" s="7">
        <f t="shared" si="119"/>
        <v>0.82916666666666494</v>
      </c>
      <c r="F202" s="2">
        <f t="shared" si="92"/>
        <v>2460109.2458333331</v>
      </c>
      <c r="G202" s="3">
        <f t="shared" si="93"/>
        <v>0.23447627195983892</v>
      </c>
      <c r="I202">
        <f t="shared" si="94"/>
        <v>81.792774092313266</v>
      </c>
      <c r="J202">
        <f t="shared" si="95"/>
        <v>8798.452207643666</v>
      </c>
      <c r="K202">
        <f t="shared" si="96"/>
        <v>1.6698770355100853E-2</v>
      </c>
      <c r="L202">
        <f t="shared" si="97"/>
        <v>0.68939230448893785</v>
      </c>
      <c r="M202">
        <f t="shared" si="98"/>
        <v>82.482166396802199</v>
      </c>
      <c r="N202">
        <f t="shared" si="99"/>
        <v>8799.1415999481542</v>
      </c>
      <c r="O202">
        <f t="shared" si="100"/>
        <v>1.0155695084685734</v>
      </c>
      <c r="P202">
        <f t="shared" si="101"/>
        <v>82.473976648816546</v>
      </c>
      <c r="Q202">
        <f t="shared" si="102"/>
        <v>23.4362419400729</v>
      </c>
      <c r="R202">
        <f t="shared" si="103"/>
        <v>23.438423974835572</v>
      </c>
      <c r="S202">
        <f t="shared" si="90"/>
        <v>81.805962612632825</v>
      </c>
      <c r="T202">
        <f t="shared" si="104"/>
        <v>23.224613952638634</v>
      </c>
      <c r="U202">
        <f t="shared" si="105"/>
        <v>4.3031254637424687E-2</v>
      </c>
      <c r="V202">
        <f t="shared" si="106"/>
        <v>-8.6813018641586331E-2</v>
      </c>
      <c r="W202">
        <f t="shared" si="107"/>
        <v>120.02681751114466</v>
      </c>
      <c r="X202" s="7">
        <f t="shared" si="108"/>
        <v>0.55389941737405668</v>
      </c>
      <c r="Y202" s="7">
        <f t="shared" si="109"/>
        <v>0.22049159095421039</v>
      </c>
      <c r="Z202" s="7">
        <f t="shared" si="110"/>
        <v>0.88730724379390291</v>
      </c>
      <c r="AA202" s="8">
        <f t="shared" si="111"/>
        <v>960.21454008915725</v>
      </c>
      <c r="AB202">
        <f t="shared" si="112"/>
        <v>1116.3848389813559</v>
      </c>
      <c r="AC202">
        <f t="shared" si="113"/>
        <v>99.096209745338967</v>
      </c>
      <c r="AD202">
        <f t="shared" si="114"/>
        <v>78.702230696789016</v>
      </c>
      <c r="AE202">
        <f t="shared" si="115"/>
        <v>11.297769303210984</v>
      </c>
      <c r="AF202">
        <f t="shared" si="116"/>
        <v>7.8420061165908855E-2</v>
      </c>
      <c r="AG202">
        <f t="shared" si="117"/>
        <v>11.376189364376893</v>
      </c>
      <c r="AH202">
        <f t="shared" si="118"/>
        <v>292.28027043686109</v>
      </c>
    </row>
    <row r="203" spans="4:34" x14ac:dyDescent="0.25">
      <c r="D203" s="1">
        <f t="shared" si="91"/>
        <v>45090</v>
      </c>
      <c r="E203" s="7">
        <f t="shared" si="119"/>
        <v>0.83333333333333159</v>
      </c>
      <c r="F203" s="2">
        <f t="shared" si="92"/>
        <v>2460109.25</v>
      </c>
      <c r="G203" s="3">
        <f t="shared" si="93"/>
        <v>0.234476386036961</v>
      </c>
      <c r="I203">
        <f t="shared" si="94"/>
        <v>81.796880956544555</v>
      </c>
      <c r="J203">
        <f t="shared" si="95"/>
        <v>8798.4563143117139</v>
      </c>
      <c r="K203">
        <f t="shared" si="96"/>
        <v>1.6698770350298615E-2</v>
      </c>
      <c r="L203">
        <f t="shared" si="97"/>
        <v>0.6892668035195193</v>
      </c>
      <c r="M203">
        <f t="shared" si="98"/>
        <v>82.486147760064071</v>
      </c>
      <c r="N203">
        <f t="shared" si="99"/>
        <v>8799.1455811152337</v>
      </c>
      <c r="O203">
        <f t="shared" si="100"/>
        <v>1.0155699346465488</v>
      </c>
      <c r="P203">
        <f t="shared" si="101"/>
        <v>82.477958027768054</v>
      </c>
      <c r="Q203">
        <f t="shared" si="102"/>
        <v>23.436241938589426</v>
      </c>
      <c r="R203">
        <f t="shared" si="103"/>
        <v>23.438423978507586</v>
      </c>
      <c r="S203">
        <f t="shared" si="90"/>
        <v>81.810288107030487</v>
      </c>
      <c r="T203">
        <f t="shared" si="104"/>
        <v>23.224839607768224</v>
      </c>
      <c r="U203">
        <f t="shared" si="105"/>
        <v>4.3031254651291317E-2</v>
      </c>
      <c r="V203">
        <f t="shared" si="106"/>
        <v>-8.76860947278046E-2</v>
      </c>
      <c r="W203">
        <f t="shared" si="107"/>
        <v>120.0271630535201</v>
      </c>
      <c r="X203" s="7">
        <f t="shared" si="108"/>
        <v>0.55390002367689439</v>
      </c>
      <c r="Y203" s="7">
        <f t="shared" si="109"/>
        <v>0.22049123741711635</v>
      </c>
      <c r="Z203" s="7">
        <f t="shared" si="110"/>
        <v>0.88730880993667238</v>
      </c>
      <c r="AA203" s="8">
        <f t="shared" si="111"/>
        <v>960.21730442816079</v>
      </c>
      <c r="AB203">
        <f t="shared" si="112"/>
        <v>1122.3839659052696</v>
      </c>
      <c r="AC203">
        <f t="shared" si="113"/>
        <v>100.59599147631741</v>
      </c>
      <c r="AD203">
        <f t="shared" si="114"/>
        <v>79.626987831472817</v>
      </c>
      <c r="AE203">
        <f t="shared" si="115"/>
        <v>10.373012168527183</v>
      </c>
      <c r="AF203">
        <f t="shared" si="116"/>
        <v>8.5113685502644032E-2</v>
      </c>
      <c r="AG203">
        <f t="shared" si="117"/>
        <v>10.458125854029827</v>
      </c>
      <c r="AH203">
        <f t="shared" si="118"/>
        <v>293.32077984518162</v>
      </c>
    </row>
    <row r="204" spans="4:34" x14ac:dyDescent="0.25">
      <c r="D204" s="1">
        <f t="shared" si="91"/>
        <v>45090</v>
      </c>
      <c r="E204" s="7">
        <f t="shared" si="119"/>
        <v>0.83749999999999825</v>
      </c>
      <c r="F204" s="2">
        <f t="shared" si="92"/>
        <v>2460109.2541666664</v>
      </c>
      <c r="G204" s="3">
        <f t="shared" si="93"/>
        <v>0.23447650011407031</v>
      </c>
      <c r="I204">
        <f t="shared" si="94"/>
        <v>81.80098782031564</v>
      </c>
      <c r="J204">
        <f t="shared" si="95"/>
        <v>8798.4604209792997</v>
      </c>
      <c r="K204">
        <f t="shared" si="96"/>
        <v>1.6698770345496376E-2</v>
      </c>
      <c r="L204">
        <f t="shared" si="97"/>
        <v>0.68914129922289924</v>
      </c>
      <c r="M204">
        <f t="shared" si="98"/>
        <v>82.490129119538537</v>
      </c>
      <c r="N204">
        <f t="shared" si="99"/>
        <v>8799.1495622785224</v>
      </c>
      <c r="O204">
        <f t="shared" si="100"/>
        <v>1.0155703607467481</v>
      </c>
      <c r="P204">
        <f t="shared" si="101"/>
        <v>82.481939402932198</v>
      </c>
      <c r="Q204">
        <f t="shared" si="102"/>
        <v>23.436241937105947</v>
      </c>
      <c r="R204">
        <f t="shared" si="103"/>
        <v>23.438423982179565</v>
      </c>
      <c r="S204">
        <f t="shared" si="90"/>
        <v>81.814613611930085</v>
      </c>
      <c r="T204">
        <f t="shared" si="104"/>
        <v>23.225065144346431</v>
      </c>
      <c r="U204">
        <f t="shared" si="105"/>
        <v>4.3031254665157816E-2</v>
      </c>
      <c r="V204">
        <f t="shared" si="106"/>
        <v>-8.855921457980083E-2</v>
      </c>
      <c r="W204">
        <f t="shared" si="107"/>
        <v>120.02750841675443</v>
      </c>
      <c r="X204" s="7">
        <f t="shared" si="108"/>
        <v>0.55390063001012491</v>
      </c>
      <c r="Y204" s="7">
        <f t="shared" si="109"/>
        <v>0.22049088440802928</v>
      </c>
      <c r="Z204" s="7">
        <f t="shared" si="110"/>
        <v>0.88731037561222048</v>
      </c>
      <c r="AA204" s="8">
        <f t="shared" si="111"/>
        <v>960.22006733403543</v>
      </c>
      <c r="AB204">
        <f t="shared" si="112"/>
        <v>1128.3830927854176</v>
      </c>
      <c r="AC204">
        <f t="shared" si="113"/>
        <v>102.0957731963544</v>
      </c>
      <c r="AD204">
        <f t="shared" si="114"/>
        <v>80.544518703338056</v>
      </c>
      <c r="AE204">
        <f t="shared" si="115"/>
        <v>9.4554812966619437</v>
      </c>
      <c r="AF204">
        <f t="shared" si="116"/>
        <v>9.2881835454543246E-2</v>
      </c>
      <c r="AG204">
        <f t="shared" si="117"/>
        <v>9.5483631321164868</v>
      </c>
      <c r="AH204">
        <f t="shared" si="118"/>
        <v>294.36481878904704</v>
      </c>
    </row>
    <row r="205" spans="4:34" x14ac:dyDescent="0.25">
      <c r="D205" s="1">
        <f t="shared" si="91"/>
        <v>45090</v>
      </c>
      <c r="E205" s="7">
        <f t="shared" si="119"/>
        <v>0.8416666666666649</v>
      </c>
      <c r="F205" s="2">
        <f t="shared" si="92"/>
        <v>2460109.2583333333</v>
      </c>
      <c r="G205" s="3">
        <f t="shared" si="93"/>
        <v>0.2344766141911924</v>
      </c>
      <c r="I205">
        <f t="shared" si="94"/>
        <v>81.80509468454693</v>
      </c>
      <c r="J205">
        <f t="shared" si="95"/>
        <v>8798.4645276473457</v>
      </c>
      <c r="K205">
        <f t="shared" si="96"/>
        <v>1.6698770340694138E-2</v>
      </c>
      <c r="L205">
        <f t="shared" si="97"/>
        <v>0.68901579157137327</v>
      </c>
      <c r="M205">
        <f t="shared" si="98"/>
        <v>82.494110476118308</v>
      </c>
      <c r="N205">
        <f t="shared" si="99"/>
        <v>8799.153543438917</v>
      </c>
      <c r="O205">
        <f t="shared" si="100"/>
        <v>1.015570786769266</v>
      </c>
      <c r="P205">
        <f t="shared" si="101"/>
        <v>82.485920775201691</v>
      </c>
      <c r="Q205">
        <f t="shared" si="102"/>
        <v>23.436241935622469</v>
      </c>
      <c r="R205">
        <f t="shared" si="103"/>
        <v>23.438423985851511</v>
      </c>
      <c r="S205">
        <f t="shared" si="90"/>
        <v>81.818939128293977</v>
      </c>
      <c r="T205">
        <f t="shared" si="104"/>
        <v>23.225290562422444</v>
      </c>
      <c r="U205">
        <f t="shared" si="105"/>
        <v>4.3031254679024189E-2</v>
      </c>
      <c r="V205">
        <f t="shared" si="106"/>
        <v>-8.9432378365266865E-2</v>
      </c>
      <c r="W205">
        <f t="shared" si="107"/>
        <v>120.02785360091914</v>
      </c>
      <c r="X205" s="7">
        <f t="shared" si="108"/>
        <v>0.55390123637386479</v>
      </c>
      <c r="Y205" s="7">
        <f t="shared" si="109"/>
        <v>0.22049053192686718</v>
      </c>
      <c r="Z205" s="7">
        <f t="shared" si="110"/>
        <v>0.8873119408208624</v>
      </c>
      <c r="AA205" s="8">
        <f t="shared" si="111"/>
        <v>960.22282880735315</v>
      </c>
      <c r="AB205">
        <f t="shared" si="112"/>
        <v>1134.3822196216322</v>
      </c>
      <c r="AC205">
        <f t="shared" si="113"/>
        <v>103.59555490540805</v>
      </c>
      <c r="AD205">
        <f t="shared" si="114"/>
        <v>81.454491857522058</v>
      </c>
      <c r="AE205">
        <f t="shared" si="115"/>
        <v>8.5455081424779422</v>
      </c>
      <c r="AF205">
        <f t="shared" si="116"/>
        <v>0.10198493726279495</v>
      </c>
      <c r="AG205">
        <f t="shared" si="117"/>
        <v>8.6474930797407374</v>
      </c>
      <c r="AH205">
        <f t="shared" si="118"/>
        <v>295.41286085544914</v>
      </c>
    </row>
    <row r="206" spans="4:34" x14ac:dyDescent="0.25">
      <c r="D206" s="1">
        <f t="shared" si="91"/>
        <v>45090</v>
      </c>
      <c r="E206" s="7">
        <f t="shared" si="119"/>
        <v>0.84583333333333155</v>
      </c>
      <c r="F206" s="2">
        <f t="shared" si="92"/>
        <v>2460109.2624999997</v>
      </c>
      <c r="G206" s="3">
        <f t="shared" si="93"/>
        <v>0.23447672826830174</v>
      </c>
      <c r="I206">
        <f t="shared" si="94"/>
        <v>81.809201548319834</v>
      </c>
      <c r="J206">
        <f t="shared" si="95"/>
        <v>8798.4686343149351</v>
      </c>
      <c r="K206">
        <f t="shared" si="96"/>
        <v>1.6698770335891903E-2</v>
      </c>
      <c r="L206">
        <f t="shared" si="97"/>
        <v>0.68889028059367474</v>
      </c>
      <c r="M206">
        <f t="shared" si="98"/>
        <v>82.498091828913502</v>
      </c>
      <c r="N206">
        <f t="shared" si="99"/>
        <v>8799.1575245955282</v>
      </c>
      <c r="O206">
        <f t="shared" si="100"/>
        <v>1.0155712127140046</v>
      </c>
      <c r="P206">
        <f t="shared" si="101"/>
        <v>82.489902143686635</v>
      </c>
      <c r="Q206">
        <f t="shared" si="102"/>
        <v>23.436241934138991</v>
      </c>
      <c r="R206">
        <f t="shared" si="103"/>
        <v>23.438423989523425</v>
      </c>
      <c r="S206">
        <f t="shared" si="90"/>
        <v>81.823264655147824</v>
      </c>
      <c r="T206">
        <f t="shared" si="104"/>
        <v>23.225515861944498</v>
      </c>
      <c r="U206">
        <f t="shared" si="105"/>
        <v>4.3031254692890451E-2</v>
      </c>
      <c r="V206">
        <f t="shared" si="106"/>
        <v>-9.0305585861939958E-2</v>
      </c>
      <c r="W206">
        <f t="shared" si="107"/>
        <v>120.02819860593135</v>
      </c>
      <c r="X206" s="7">
        <f t="shared" si="108"/>
        <v>0.55390184276795973</v>
      </c>
      <c r="Y206" s="7">
        <f t="shared" si="109"/>
        <v>0.22049017997370596</v>
      </c>
      <c r="Z206" s="7">
        <f t="shared" si="110"/>
        <v>0.88731350556221344</v>
      </c>
      <c r="AA206" s="8">
        <f t="shared" si="111"/>
        <v>960.22558884745081</v>
      </c>
      <c r="AB206">
        <f t="shared" si="112"/>
        <v>1140.3813464141356</v>
      </c>
      <c r="AC206">
        <f t="shared" si="113"/>
        <v>105.09533660353389</v>
      </c>
      <c r="AD206">
        <f t="shared" si="114"/>
        <v>82.356571490044445</v>
      </c>
      <c r="AE206">
        <f t="shared" si="115"/>
        <v>7.6434285099555552</v>
      </c>
      <c r="AF206">
        <f t="shared" si="116"/>
        <v>0.11276355754747888</v>
      </c>
      <c r="AG206">
        <f t="shared" si="117"/>
        <v>7.7561920675030338</v>
      </c>
      <c r="AH206">
        <f t="shared" si="118"/>
        <v>296.46536693183486</v>
      </c>
    </row>
    <row r="207" spans="4:34" x14ac:dyDescent="0.25">
      <c r="D207" s="1">
        <f t="shared" si="91"/>
        <v>45090</v>
      </c>
      <c r="E207" s="7">
        <f t="shared" si="119"/>
        <v>0.8499999999999982</v>
      </c>
      <c r="F207" s="2">
        <f t="shared" si="92"/>
        <v>2460109.2666666666</v>
      </c>
      <c r="G207" s="3">
        <f t="shared" si="93"/>
        <v>0.23447684234542382</v>
      </c>
      <c r="I207">
        <f t="shared" si="94"/>
        <v>81.813308412551123</v>
      </c>
      <c r="J207">
        <f t="shared" si="95"/>
        <v>8798.4727409829811</v>
      </c>
      <c r="K207">
        <f t="shared" si="96"/>
        <v>1.6698770331089664E-2</v>
      </c>
      <c r="L207">
        <f t="shared" si="97"/>
        <v>0.68876476626249661</v>
      </c>
      <c r="M207">
        <f t="shared" si="98"/>
        <v>82.502073178813617</v>
      </c>
      <c r="N207">
        <f t="shared" si="99"/>
        <v>8799.1615057492436</v>
      </c>
      <c r="O207">
        <f t="shared" si="100"/>
        <v>1.0155716385810574</v>
      </c>
      <c r="P207">
        <f t="shared" si="101"/>
        <v>82.493883509276543</v>
      </c>
      <c r="Q207">
        <f t="shared" si="102"/>
        <v>23.436241932655516</v>
      </c>
      <c r="R207">
        <f t="shared" si="103"/>
        <v>23.438423993195308</v>
      </c>
      <c r="S207">
        <f t="shared" si="90"/>
        <v>81.827590193450547</v>
      </c>
      <c r="T207">
        <f t="shared" si="104"/>
        <v>23.225741042961541</v>
      </c>
      <c r="U207">
        <f t="shared" si="105"/>
        <v>4.3031254706756596E-2</v>
      </c>
      <c r="V207">
        <f t="shared" si="106"/>
        <v>-9.1178837237993582E-2</v>
      </c>
      <c r="W207">
        <f t="shared" si="107"/>
        <v>120.02854343186223</v>
      </c>
      <c r="X207" s="7">
        <f t="shared" si="108"/>
        <v>0.5539024491925264</v>
      </c>
      <c r="Y207" s="7">
        <f t="shared" si="109"/>
        <v>0.22048982854846466</v>
      </c>
      <c r="Z207" s="7">
        <f t="shared" si="110"/>
        <v>0.88731506983658814</v>
      </c>
      <c r="AA207" s="8">
        <f t="shared" si="111"/>
        <v>960.22834745489786</v>
      </c>
      <c r="AB207">
        <f t="shared" si="112"/>
        <v>1146.3804731627595</v>
      </c>
      <c r="AC207">
        <f t="shared" si="113"/>
        <v>106.59511829068987</v>
      </c>
      <c r="AD207">
        <f t="shared" si="114"/>
        <v>83.250417154103204</v>
      </c>
      <c r="AE207">
        <f t="shared" si="115"/>
        <v>6.7495828458967964</v>
      </c>
      <c r="AF207">
        <f t="shared" si="116"/>
        <v>0.12566444769960633</v>
      </c>
      <c r="AG207">
        <f t="shared" si="117"/>
        <v>6.8752472935964031</v>
      </c>
      <c r="AH207">
        <f t="shared" si="118"/>
        <v>297.52278546659488</v>
      </c>
    </row>
    <row r="208" spans="4:34" x14ac:dyDescent="0.25">
      <c r="D208" s="1">
        <f t="shared" si="91"/>
        <v>45090</v>
      </c>
      <c r="E208" s="7">
        <f t="shared" si="119"/>
        <v>0.85416666666666485</v>
      </c>
      <c r="F208" s="2">
        <f t="shared" si="92"/>
        <v>2460109.270833333</v>
      </c>
      <c r="G208" s="3">
        <f t="shared" si="93"/>
        <v>0.23447695642253313</v>
      </c>
      <c r="I208">
        <f t="shared" si="94"/>
        <v>81.817415276320389</v>
      </c>
      <c r="J208">
        <f t="shared" si="95"/>
        <v>8798.4768476505687</v>
      </c>
      <c r="K208">
        <f t="shared" si="96"/>
        <v>1.6698770326287426E-2</v>
      </c>
      <c r="L208">
        <f t="shared" si="97"/>
        <v>0.68863924860642312</v>
      </c>
      <c r="M208">
        <f t="shared" si="98"/>
        <v>82.50605452492681</v>
      </c>
      <c r="N208">
        <f t="shared" si="99"/>
        <v>8799.1654868991754</v>
      </c>
      <c r="O208">
        <f t="shared" si="100"/>
        <v>1.0155720643703265</v>
      </c>
      <c r="P208">
        <f t="shared" si="101"/>
        <v>82.497864871079557</v>
      </c>
      <c r="Q208">
        <f t="shared" si="102"/>
        <v>23.436241931172038</v>
      </c>
      <c r="R208">
        <f t="shared" si="103"/>
        <v>23.438423996867158</v>
      </c>
      <c r="S208">
        <f t="shared" si="90"/>
        <v>81.831915742225718</v>
      </c>
      <c r="T208">
        <f t="shared" si="104"/>
        <v>23.225966105421744</v>
      </c>
      <c r="U208">
        <f t="shared" si="105"/>
        <v>4.3031254720622601E-2</v>
      </c>
      <c r="V208">
        <f t="shared" si="106"/>
        <v>-9.205213226986754E-2</v>
      </c>
      <c r="W208">
        <f t="shared" si="107"/>
        <v>120.0288880786287</v>
      </c>
      <c r="X208" s="7">
        <f t="shared" si="108"/>
        <v>0.5539030556474096</v>
      </c>
      <c r="Y208" s="7">
        <f t="shared" si="109"/>
        <v>0.22048947765121879</v>
      </c>
      <c r="Z208" s="7">
        <f t="shared" si="110"/>
        <v>0.88731663364360047</v>
      </c>
      <c r="AA208" s="8">
        <f t="shared" si="111"/>
        <v>960.23110462902957</v>
      </c>
      <c r="AB208">
        <f t="shared" si="112"/>
        <v>1152.3795998677276</v>
      </c>
      <c r="AC208">
        <f t="shared" si="113"/>
        <v>108.09489996693191</v>
      </c>
      <c r="AD208">
        <f t="shared" si="114"/>
        <v>84.135683493431131</v>
      </c>
      <c r="AE208">
        <f t="shared" si="115"/>
        <v>5.8643165065688692</v>
      </c>
      <c r="AF208">
        <f t="shared" si="116"/>
        <v>0.14127440641289607</v>
      </c>
      <c r="AG208">
        <f t="shared" si="117"/>
        <v>6.0055909129817655</v>
      </c>
      <c r="AH208">
        <f t="shared" si="118"/>
        <v>298.58555263671622</v>
      </c>
    </row>
    <row r="209" spans="4:34" x14ac:dyDescent="0.25">
      <c r="D209" s="1">
        <f t="shared" si="91"/>
        <v>45090</v>
      </c>
      <c r="E209" s="7">
        <f t="shared" si="119"/>
        <v>0.85833333333333151</v>
      </c>
      <c r="F209" s="2">
        <f t="shared" si="92"/>
        <v>2460109.2749999999</v>
      </c>
      <c r="G209" s="3">
        <f t="shared" si="93"/>
        <v>0.23447707049965522</v>
      </c>
      <c r="I209">
        <f t="shared" si="94"/>
        <v>81.821522140553498</v>
      </c>
      <c r="J209">
        <f t="shared" si="95"/>
        <v>8798.4809543186129</v>
      </c>
      <c r="K209">
        <f t="shared" si="96"/>
        <v>1.6698770321485187E-2</v>
      </c>
      <c r="L209">
        <f t="shared" si="97"/>
        <v>0.68851372759799701</v>
      </c>
      <c r="M209">
        <f t="shared" si="98"/>
        <v>82.51003586815149</v>
      </c>
      <c r="N209">
        <f t="shared" si="99"/>
        <v>8799.1694680462115</v>
      </c>
      <c r="O209">
        <f t="shared" si="100"/>
        <v>1.0155724900819059</v>
      </c>
      <c r="P209">
        <f t="shared" si="101"/>
        <v>82.501846229994101</v>
      </c>
      <c r="Q209">
        <f t="shared" si="102"/>
        <v>23.43624192968856</v>
      </c>
      <c r="R209">
        <f t="shared" si="103"/>
        <v>23.438424000538973</v>
      </c>
      <c r="S209">
        <f t="shared" si="90"/>
        <v>81.836241302441906</v>
      </c>
      <c r="T209">
        <f t="shared" si="104"/>
        <v>23.226191049374496</v>
      </c>
      <c r="U209">
        <f t="shared" si="105"/>
        <v>4.3031254734488489E-2</v>
      </c>
      <c r="V209">
        <f t="shared" si="106"/>
        <v>-9.2925471128246007E-2</v>
      </c>
      <c r="W209">
        <f t="shared" si="107"/>
        <v>120.02923254630274</v>
      </c>
      <c r="X209" s="7">
        <f t="shared" si="108"/>
        <v>0.55390366213272801</v>
      </c>
      <c r="Y209" s="7">
        <f t="shared" si="109"/>
        <v>0.22048912728188708</v>
      </c>
      <c r="Z209" s="7">
        <f t="shared" si="110"/>
        <v>0.88731819698356895</v>
      </c>
      <c r="AA209" s="8">
        <f t="shared" si="111"/>
        <v>960.23386037042189</v>
      </c>
      <c r="AB209">
        <f t="shared" si="112"/>
        <v>1158.378726528869</v>
      </c>
      <c r="AC209">
        <f t="shared" si="113"/>
        <v>109.59468163221726</v>
      </c>
      <c r="AD209">
        <f t="shared" si="114"/>
        <v>85.01202000243768</v>
      </c>
      <c r="AE209">
        <f t="shared" si="115"/>
        <v>4.98797999756232</v>
      </c>
      <c r="AF209">
        <f t="shared" si="116"/>
        <v>0.15991244063615695</v>
      </c>
      <c r="AG209">
        <f t="shared" si="117"/>
        <v>5.1478924381984772</v>
      </c>
      <c r="AH209">
        <f t="shared" si="118"/>
        <v>299.654092423831</v>
      </c>
    </row>
    <row r="210" spans="4:34" x14ac:dyDescent="0.25">
      <c r="D210" s="1">
        <f t="shared" si="91"/>
        <v>45090</v>
      </c>
      <c r="E210" s="7">
        <f t="shared" si="119"/>
        <v>0.86249999999999816</v>
      </c>
      <c r="F210" s="2">
        <f t="shared" si="92"/>
        <v>2460109.2791666663</v>
      </c>
      <c r="G210" s="3">
        <f t="shared" si="93"/>
        <v>0.23447718457676456</v>
      </c>
      <c r="I210">
        <f t="shared" si="94"/>
        <v>81.825629004326402</v>
      </c>
      <c r="J210">
        <f t="shared" si="95"/>
        <v>8798.4850609862024</v>
      </c>
      <c r="K210">
        <f t="shared" si="96"/>
        <v>1.6698770316682949E-2</v>
      </c>
      <c r="L210">
        <f t="shared" si="97"/>
        <v>0.68838820326585415</v>
      </c>
      <c r="M210">
        <f t="shared" si="98"/>
        <v>82.514017207592261</v>
      </c>
      <c r="N210">
        <f t="shared" si="99"/>
        <v>8799.1734491894676</v>
      </c>
      <c r="O210">
        <f t="shared" si="100"/>
        <v>1.0155729157156983</v>
      </c>
      <c r="P210">
        <f t="shared" si="101"/>
        <v>82.505827585124777</v>
      </c>
      <c r="Q210">
        <f t="shared" si="102"/>
        <v>23.436241928205085</v>
      </c>
      <c r="R210">
        <f t="shared" si="103"/>
        <v>23.438424004210763</v>
      </c>
      <c r="S210">
        <f t="shared" si="90"/>
        <v>81.840566873118803</v>
      </c>
      <c r="T210">
        <f t="shared" si="104"/>
        <v>23.226415874767849</v>
      </c>
      <c r="U210">
        <f t="shared" si="105"/>
        <v>4.3031254748354265E-2</v>
      </c>
      <c r="V210">
        <f t="shared" si="106"/>
        <v>-9.3798853588503747E-2</v>
      </c>
      <c r="W210">
        <f t="shared" si="107"/>
        <v>120.02957683480099</v>
      </c>
      <c r="X210" s="7">
        <f t="shared" si="108"/>
        <v>0.55390426864832543</v>
      </c>
      <c r="Y210" s="7">
        <f t="shared" si="109"/>
        <v>0.2204887774405449</v>
      </c>
      <c r="Z210" s="7">
        <f t="shared" si="110"/>
        <v>0.88731975985610601</v>
      </c>
      <c r="AA210" s="8">
        <f t="shared" si="111"/>
        <v>960.23661467840793</v>
      </c>
      <c r="AB210">
        <f t="shared" si="112"/>
        <v>1164.3778531464088</v>
      </c>
      <c r="AC210">
        <f t="shared" si="113"/>
        <v>111.09446328660221</v>
      </c>
      <c r="AD210">
        <f t="shared" si="114"/>
        <v>85.879070815260533</v>
      </c>
      <c r="AE210">
        <f t="shared" si="115"/>
        <v>4.1209291847394667</v>
      </c>
      <c r="AF210">
        <f t="shared" si="116"/>
        <v>0.18484910398874535</v>
      </c>
      <c r="AG210">
        <f t="shared" si="117"/>
        <v>4.3057782887282121</v>
      </c>
      <c r="AH210">
        <f t="shared" si="118"/>
        <v>300.72881659974604</v>
      </c>
    </row>
    <row r="211" spans="4:34" x14ac:dyDescent="0.25">
      <c r="D211" s="1">
        <f t="shared" si="91"/>
        <v>45090</v>
      </c>
      <c r="E211" s="7">
        <f t="shared" si="119"/>
        <v>0.86666666666666481</v>
      </c>
      <c r="F211" s="2">
        <f t="shared" si="92"/>
        <v>2460109.2833333332</v>
      </c>
      <c r="G211" s="3">
        <f t="shared" si="93"/>
        <v>0.23447729865388664</v>
      </c>
      <c r="I211">
        <f t="shared" si="94"/>
        <v>81.829735868557691</v>
      </c>
      <c r="J211">
        <f t="shared" si="95"/>
        <v>8798.4891676542484</v>
      </c>
      <c r="K211">
        <f t="shared" si="96"/>
        <v>1.6698770311880714E-2</v>
      </c>
      <c r="L211">
        <f t="shared" si="97"/>
        <v>0.68826267558258514</v>
      </c>
      <c r="M211">
        <f t="shared" si="98"/>
        <v>82.517998544140269</v>
      </c>
      <c r="N211">
        <f t="shared" si="99"/>
        <v>8799.1774303298316</v>
      </c>
      <c r="O211">
        <f t="shared" si="100"/>
        <v>1.0155733412717969</v>
      </c>
      <c r="P211">
        <f t="shared" si="101"/>
        <v>82.50980893736272</v>
      </c>
      <c r="Q211">
        <f t="shared" si="102"/>
        <v>23.436241926721607</v>
      </c>
      <c r="R211">
        <f t="shared" si="103"/>
        <v>23.438424007882514</v>
      </c>
      <c r="S211">
        <f t="shared" si="90"/>
        <v>81.844892455217092</v>
      </c>
      <c r="T211">
        <f t="shared" si="104"/>
        <v>23.22664058165072</v>
      </c>
      <c r="U211">
        <f t="shared" si="105"/>
        <v>4.3031254762219903E-2</v>
      </c>
      <c r="V211">
        <f t="shared" si="106"/>
        <v>-9.4672279819052282E-2</v>
      </c>
      <c r="W211">
        <f t="shared" si="107"/>
        <v>120.02992094419473</v>
      </c>
      <c r="X211" s="7">
        <f t="shared" si="108"/>
        <v>0.55390487519431886</v>
      </c>
      <c r="Y211" s="7">
        <f t="shared" si="109"/>
        <v>0.22048842812711128</v>
      </c>
      <c r="Z211" s="7">
        <f t="shared" si="110"/>
        <v>0.88732132226152638</v>
      </c>
      <c r="AA211" s="8">
        <f t="shared" si="111"/>
        <v>960.23936755355783</v>
      </c>
      <c r="AB211">
        <f t="shared" si="112"/>
        <v>1170.3769797201783</v>
      </c>
      <c r="AC211">
        <f t="shared" si="113"/>
        <v>112.59424493004457</v>
      </c>
      <c r="AD211">
        <f t="shared" si="114"/>
        <v>86.736474523908385</v>
      </c>
      <c r="AE211">
        <f t="shared" si="115"/>
        <v>3.2635254760916155</v>
      </c>
      <c r="AF211">
        <f t="shared" si="116"/>
        <v>0.21700117728565052</v>
      </c>
      <c r="AG211">
        <f t="shared" si="117"/>
        <v>3.4805266533772659</v>
      </c>
      <c r="AH211">
        <f t="shared" si="118"/>
        <v>301.81012462234526</v>
      </c>
    </row>
    <row r="212" spans="4:34" x14ac:dyDescent="0.25">
      <c r="D212" s="1">
        <f t="shared" si="91"/>
        <v>45090</v>
      </c>
      <c r="E212" s="7">
        <f t="shared" si="119"/>
        <v>0.87083333333333146</v>
      </c>
      <c r="F212" s="2">
        <f t="shared" si="92"/>
        <v>2460109.2874999996</v>
      </c>
      <c r="G212" s="3">
        <f t="shared" si="93"/>
        <v>0.23447741273099595</v>
      </c>
      <c r="I212">
        <f t="shared" si="94"/>
        <v>81.833842732326957</v>
      </c>
      <c r="J212">
        <f t="shared" si="95"/>
        <v>8798.493274321836</v>
      </c>
      <c r="K212">
        <f t="shared" si="96"/>
        <v>1.6698770307078475E-2</v>
      </c>
      <c r="L212">
        <f t="shared" si="97"/>
        <v>0.68813714457692721</v>
      </c>
      <c r="M212">
        <f t="shared" si="98"/>
        <v>82.521979876903885</v>
      </c>
      <c r="N212">
        <f t="shared" si="99"/>
        <v>8799.1814114664121</v>
      </c>
      <c r="O212">
        <f t="shared" si="100"/>
        <v>1.0155737667501039</v>
      </c>
      <c r="P212">
        <f t="shared" si="101"/>
        <v>82.513790285816313</v>
      </c>
      <c r="Q212">
        <f t="shared" si="102"/>
        <v>23.436241925238129</v>
      </c>
      <c r="R212">
        <f t="shared" si="103"/>
        <v>23.438424011554233</v>
      </c>
      <c r="S212">
        <f t="shared" si="90"/>
        <v>81.849218047760587</v>
      </c>
      <c r="T212">
        <f t="shared" si="104"/>
        <v>23.226865169971422</v>
      </c>
      <c r="U212">
        <f t="shared" si="105"/>
        <v>4.303125477608543E-2</v>
      </c>
      <c r="V212">
        <f t="shared" si="106"/>
        <v>-9.5545749596920318E-2</v>
      </c>
      <c r="W212">
        <f t="shared" si="107"/>
        <v>120.03026487440106</v>
      </c>
      <c r="X212" s="7">
        <f t="shared" si="108"/>
        <v>0.55390548177055343</v>
      </c>
      <c r="Y212" s="7">
        <f t="shared" si="109"/>
        <v>0.22048807934166159</v>
      </c>
      <c r="Z212" s="7">
        <f t="shared" si="110"/>
        <v>0.88732288419944527</v>
      </c>
      <c r="AA212" s="8">
        <f t="shared" si="111"/>
        <v>960.24211899520844</v>
      </c>
      <c r="AB212">
        <f t="shared" si="112"/>
        <v>1176.3761062504002</v>
      </c>
      <c r="AC212">
        <f t="shared" si="113"/>
        <v>114.09402656260005</v>
      </c>
      <c r="AD212">
        <f t="shared" si="114"/>
        <v>87.583864028067694</v>
      </c>
      <c r="AE212">
        <f t="shared" si="115"/>
        <v>2.4161359719323059</v>
      </c>
      <c r="AF212">
        <f t="shared" si="116"/>
        <v>0.25844687201183897</v>
      </c>
      <c r="AG212">
        <f t="shared" si="117"/>
        <v>2.6745828439441448</v>
      </c>
      <c r="AH212">
        <f t="shared" si="118"/>
        <v>302.89840344277138</v>
      </c>
    </row>
    <row r="213" spans="4:34" x14ac:dyDescent="0.25">
      <c r="D213" s="1">
        <f t="shared" si="91"/>
        <v>45090</v>
      </c>
      <c r="E213" s="7">
        <f t="shared" si="119"/>
        <v>0.87499999999999811</v>
      </c>
      <c r="F213" s="2">
        <f t="shared" si="92"/>
        <v>2460109.2916666665</v>
      </c>
      <c r="G213" s="3">
        <f t="shared" si="93"/>
        <v>0.23447752680811804</v>
      </c>
      <c r="I213">
        <f t="shared" si="94"/>
        <v>81.837949596560065</v>
      </c>
      <c r="J213">
        <f t="shared" si="95"/>
        <v>8798.497380989882</v>
      </c>
      <c r="K213">
        <f t="shared" si="96"/>
        <v>1.6698770302276237E-2</v>
      </c>
      <c r="L213">
        <f t="shared" si="97"/>
        <v>0.68801161022132018</v>
      </c>
      <c r="M213">
        <f t="shared" si="98"/>
        <v>82.525961206781389</v>
      </c>
      <c r="N213">
        <f t="shared" si="99"/>
        <v>8799.185392600104</v>
      </c>
      <c r="O213">
        <f t="shared" si="100"/>
        <v>1.0155741921507133</v>
      </c>
      <c r="P213">
        <f t="shared" si="101"/>
        <v>82.517771631383823</v>
      </c>
      <c r="Q213">
        <f t="shared" si="102"/>
        <v>23.436241923754654</v>
      </c>
      <c r="R213">
        <f t="shared" si="103"/>
        <v>23.438424015225923</v>
      </c>
      <c r="S213">
        <f t="shared" si="90"/>
        <v>81.853543651717715</v>
      </c>
      <c r="T213">
        <f t="shared" si="104"/>
        <v>23.227089639779244</v>
      </c>
      <c r="U213">
        <f t="shared" si="105"/>
        <v>4.3031254789950832E-2</v>
      </c>
      <c r="V213">
        <f t="shared" si="106"/>
        <v>-9.6419263092401425E-2</v>
      </c>
      <c r="W213">
        <f t="shared" si="107"/>
        <v>120.03060862549178</v>
      </c>
      <c r="X213" s="7">
        <f t="shared" si="108"/>
        <v>0.55390608837714761</v>
      </c>
      <c r="Y213" s="7">
        <f t="shared" si="109"/>
        <v>0.2204877310841149</v>
      </c>
      <c r="Z213" s="7">
        <f t="shared" si="110"/>
        <v>0.88732444567018032</v>
      </c>
      <c r="AA213" s="8">
        <f t="shared" si="111"/>
        <v>960.24486900393424</v>
      </c>
      <c r="AB213">
        <f t="shared" si="112"/>
        <v>1182.3752327369048</v>
      </c>
      <c r="AC213">
        <f t="shared" si="113"/>
        <v>115.59380818422619</v>
      </c>
      <c r="AD213">
        <f t="shared" si="114"/>
        <v>88.420866417189671</v>
      </c>
      <c r="AE213">
        <f t="shared" si="115"/>
        <v>1.5791335828103286</v>
      </c>
      <c r="AF213">
        <f t="shared" si="116"/>
        <v>0.31349837885049092</v>
      </c>
      <c r="AG213">
        <f t="shared" si="117"/>
        <v>1.8926319616608196</v>
      </c>
      <c r="AH213">
        <f t="shared" si="118"/>
        <v>303.99402722468977</v>
      </c>
    </row>
    <row r="214" spans="4:34" x14ac:dyDescent="0.25">
      <c r="D214" s="1">
        <f t="shared" si="91"/>
        <v>45090</v>
      </c>
      <c r="E214" s="7">
        <f t="shared" si="119"/>
        <v>0.87916666666666476</v>
      </c>
      <c r="F214" s="2">
        <f t="shared" si="92"/>
        <v>2460109.2958333334</v>
      </c>
      <c r="G214" s="3">
        <f t="shared" si="93"/>
        <v>0.23447764088524012</v>
      </c>
      <c r="I214">
        <f t="shared" si="94"/>
        <v>81.842056460791355</v>
      </c>
      <c r="J214">
        <f t="shared" si="95"/>
        <v>8798.501487657928</v>
      </c>
      <c r="K214">
        <f t="shared" si="96"/>
        <v>1.6698770297473998E-2</v>
      </c>
      <c r="L214">
        <f t="shared" si="97"/>
        <v>0.68788607253051415</v>
      </c>
      <c r="M214">
        <f t="shared" si="98"/>
        <v>82.529942533321872</v>
      </c>
      <c r="N214">
        <f t="shared" si="99"/>
        <v>8799.1893737304581</v>
      </c>
      <c r="O214">
        <f t="shared" si="100"/>
        <v>1.0155746174735747</v>
      </c>
      <c r="P214">
        <f t="shared" si="101"/>
        <v>82.521752973614355</v>
      </c>
      <c r="Q214">
        <f t="shared" si="102"/>
        <v>23.436241922271176</v>
      </c>
      <c r="R214">
        <f t="shared" si="103"/>
        <v>23.438424018897578</v>
      </c>
      <c r="S214">
        <f t="shared" si="90"/>
        <v>81.857869266591067</v>
      </c>
      <c r="T214">
        <f t="shared" si="104"/>
        <v>23.22731399104735</v>
      </c>
      <c r="U214">
        <f t="shared" si="105"/>
        <v>4.3031254803816116E-2</v>
      </c>
      <c r="V214">
        <f t="shared" si="106"/>
        <v>-9.7292820178860207E-2</v>
      </c>
      <c r="W214">
        <f t="shared" si="107"/>
        <v>120.03095219742205</v>
      </c>
      <c r="X214" s="7">
        <f t="shared" si="108"/>
        <v>0.55390669501401313</v>
      </c>
      <c r="Y214" s="7">
        <f t="shared" si="109"/>
        <v>0.2204873833545074</v>
      </c>
      <c r="Z214" s="7">
        <f t="shared" si="110"/>
        <v>0.88732600667351891</v>
      </c>
      <c r="AA214" s="8">
        <f t="shared" si="111"/>
        <v>960.24761757937642</v>
      </c>
      <c r="AB214">
        <f t="shared" si="112"/>
        <v>1188.3743591798184</v>
      </c>
      <c r="AC214">
        <f t="shared" si="113"/>
        <v>117.0935897949546</v>
      </c>
      <c r="AD214">
        <f t="shared" si="114"/>
        <v>89.247102887802271</v>
      </c>
      <c r="AE214">
        <f t="shared" si="115"/>
        <v>0.75289711219772926</v>
      </c>
      <c r="AF214">
        <f t="shared" si="116"/>
        <v>0.38839759322751205</v>
      </c>
      <c r="AG214">
        <f t="shared" si="117"/>
        <v>1.1412947054252414</v>
      </c>
      <c r="AH214">
        <f t="shared" si="118"/>
        <v>305.09735697662404</v>
      </c>
    </row>
    <row r="215" spans="4:34" x14ac:dyDescent="0.25">
      <c r="D215" s="1">
        <f t="shared" si="91"/>
        <v>45090</v>
      </c>
      <c r="E215" s="7">
        <f t="shared" si="119"/>
        <v>0.88333333333333142</v>
      </c>
      <c r="F215" s="2">
        <f t="shared" si="92"/>
        <v>2460109.2999999998</v>
      </c>
      <c r="G215" s="3">
        <f t="shared" si="93"/>
        <v>0.23447775496234946</v>
      </c>
      <c r="I215">
        <f t="shared" si="94"/>
        <v>81.846163324564259</v>
      </c>
      <c r="J215">
        <f t="shared" si="95"/>
        <v>8798.5055943255174</v>
      </c>
      <c r="K215">
        <f t="shared" si="96"/>
        <v>1.669877029267176E-2</v>
      </c>
      <c r="L215">
        <f t="shared" si="97"/>
        <v>0.6877605315190124</v>
      </c>
      <c r="M215">
        <f t="shared" si="98"/>
        <v>82.533923856083277</v>
      </c>
      <c r="N215">
        <f t="shared" si="99"/>
        <v>8799.193354857036</v>
      </c>
      <c r="O215">
        <f t="shared" si="100"/>
        <v>1.0155750427186399</v>
      </c>
      <c r="P215">
        <f t="shared" si="101"/>
        <v>82.52573431206585</v>
      </c>
      <c r="Q215">
        <f t="shared" si="102"/>
        <v>23.436241920787698</v>
      </c>
      <c r="R215">
        <f t="shared" si="103"/>
        <v>23.438424022569201</v>
      </c>
      <c r="S215">
        <f t="shared" si="90"/>
        <v>81.862194891892926</v>
      </c>
      <c r="T215">
        <f t="shared" si="104"/>
        <v>23.227538223749491</v>
      </c>
      <c r="U215">
        <f t="shared" si="105"/>
        <v>4.3031254817681268E-2</v>
      </c>
      <c r="V215">
        <f t="shared" si="106"/>
        <v>-9.816642073170663E-2</v>
      </c>
      <c r="W215">
        <f t="shared" si="107"/>
        <v>120.03129559014802</v>
      </c>
      <c r="X215" s="7">
        <f t="shared" si="108"/>
        <v>0.55390730168106372</v>
      </c>
      <c r="Y215" s="7">
        <f t="shared" si="109"/>
        <v>0.22048703615287479</v>
      </c>
      <c r="Z215" s="7">
        <f t="shared" si="110"/>
        <v>0.88732756720925265</v>
      </c>
      <c r="AA215" s="8">
        <f t="shared" si="111"/>
        <v>960.25036472118416</v>
      </c>
      <c r="AB215">
        <f t="shared" si="112"/>
        <v>1194.3734855792654</v>
      </c>
      <c r="AC215">
        <f t="shared" si="113"/>
        <v>118.59337139481636</v>
      </c>
      <c r="AD215">
        <f t="shared" si="114"/>
        <v>90.062188697285947</v>
      </c>
      <c r="AE215">
        <f t="shared" si="115"/>
        <v>-6.2188697285947114E-2</v>
      </c>
      <c r="AF215">
        <f t="shared" si="116"/>
        <v>0.49100810066182526</v>
      </c>
      <c r="AG215">
        <f t="shared" si="117"/>
        <v>0.42881940337587815</v>
      </c>
      <c r="AH215">
        <f t="shared" si="118"/>
        <v>306.20874009838553</v>
      </c>
    </row>
    <row r="216" spans="4:34" x14ac:dyDescent="0.25">
      <c r="D216" s="1">
        <f t="shared" si="91"/>
        <v>45090</v>
      </c>
      <c r="E216" s="7">
        <f t="shared" si="119"/>
        <v>0.88749999999999807</v>
      </c>
      <c r="F216" s="2">
        <f t="shared" si="92"/>
        <v>2460109.3041666667</v>
      </c>
      <c r="G216" s="3">
        <f t="shared" si="93"/>
        <v>0.23447786903947154</v>
      </c>
      <c r="I216">
        <f t="shared" si="94"/>
        <v>81.850270188793729</v>
      </c>
      <c r="J216">
        <f t="shared" si="95"/>
        <v>8798.5097009935616</v>
      </c>
      <c r="K216">
        <f t="shared" si="96"/>
        <v>1.6698770287869522E-2</v>
      </c>
      <c r="L216">
        <f t="shared" si="97"/>
        <v>0.68763498715960047</v>
      </c>
      <c r="M216">
        <f t="shared" si="98"/>
        <v>82.537905175953327</v>
      </c>
      <c r="N216">
        <f t="shared" si="99"/>
        <v>8799.1973359807216</v>
      </c>
      <c r="O216">
        <f t="shared" si="100"/>
        <v>1.0155754678860003</v>
      </c>
      <c r="P216">
        <f t="shared" si="101"/>
        <v>82.52971564762602</v>
      </c>
      <c r="Q216">
        <f t="shared" si="102"/>
        <v>23.436241919304223</v>
      </c>
      <c r="R216">
        <f t="shared" si="103"/>
        <v>23.438424026240792</v>
      </c>
      <c r="S216">
        <f t="shared" si="90"/>
        <v>81.866520528580182</v>
      </c>
      <c r="T216">
        <f t="shared" si="104"/>
        <v>23.227762337934273</v>
      </c>
      <c r="U216">
        <f t="shared" si="105"/>
        <v>4.3031254831546309E-2</v>
      </c>
      <c r="V216">
        <f t="shared" si="106"/>
        <v>-9.9040064918991283E-2</v>
      </c>
      <c r="W216">
        <f t="shared" si="107"/>
        <v>120.03163880374039</v>
      </c>
      <c r="X216" s="7">
        <f t="shared" si="108"/>
        <v>0.55390790837841597</v>
      </c>
      <c r="Y216" s="7">
        <f t="shared" si="109"/>
        <v>0.22048668947913708</v>
      </c>
      <c r="Z216" s="7">
        <f t="shared" si="110"/>
        <v>0.88732912727769486</v>
      </c>
      <c r="AA216" s="8">
        <f t="shared" si="111"/>
        <v>960.25311042992314</v>
      </c>
      <c r="AB216">
        <f t="shared" si="112"/>
        <v>1200.3726119350783</v>
      </c>
      <c r="AC216">
        <f t="shared" si="113"/>
        <v>120.09315298376958</v>
      </c>
      <c r="AD216">
        <f t="shared" si="114"/>
        <v>90.865733156713333</v>
      </c>
      <c r="AE216">
        <f t="shared" si="115"/>
        <v>-0.86573315671333262</v>
      </c>
      <c r="AF216">
        <f t="shared" si="116"/>
        <v>0.38183993007397343</v>
      </c>
      <c r="AG216">
        <f t="shared" si="117"/>
        <v>-0.48389322663935919</v>
      </c>
      <c r="AH216">
        <f t="shared" si="118"/>
        <v>307.32850984291093</v>
      </c>
    </row>
    <row r="217" spans="4:34" x14ac:dyDescent="0.25">
      <c r="D217" s="1">
        <f t="shared" si="91"/>
        <v>45090</v>
      </c>
      <c r="E217" s="7">
        <f t="shared" si="119"/>
        <v>0.89166666666666472</v>
      </c>
      <c r="F217" s="2">
        <f t="shared" si="92"/>
        <v>2460109.3083333331</v>
      </c>
      <c r="G217" s="3">
        <f t="shared" si="93"/>
        <v>0.23447798311658086</v>
      </c>
      <c r="I217">
        <f t="shared" si="94"/>
        <v>81.854377052564814</v>
      </c>
      <c r="J217">
        <f t="shared" si="95"/>
        <v>8798.5138076611493</v>
      </c>
      <c r="K217">
        <f t="shared" si="96"/>
        <v>1.6698770283067287E-2</v>
      </c>
      <c r="L217">
        <f t="shared" si="97"/>
        <v>0.68750943948072107</v>
      </c>
      <c r="M217">
        <f t="shared" si="98"/>
        <v>82.541886492045535</v>
      </c>
      <c r="N217">
        <f t="shared" si="99"/>
        <v>8799.2013171006292</v>
      </c>
      <c r="O217">
        <f t="shared" si="100"/>
        <v>1.0155758929755598</v>
      </c>
      <c r="P217">
        <f t="shared" si="101"/>
        <v>82.53369697940839</v>
      </c>
      <c r="Q217">
        <f t="shared" si="102"/>
        <v>23.436241917820745</v>
      </c>
      <c r="R217">
        <f t="shared" si="103"/>
        <v>23.438424029912351</v>
      </c>
      <c r="S217">
        <f t="shared" si="90"/>
        <v>81.87084617568226</v>
      </c>
      <c r="T217">
        <f t="shared" si="104"/>
        <v>23.227986333550408</v>
      </c>
      <c r="U217">
        <f t="shared" si="105"/>
        <v>4.3031254845411218E-2</v>
      </c>
      <c r="V217">
        <f t="shared" si="106"/>
        <v>-9.9913752518291488E-2</v>
      </c>
      <c r="W217">
        <f t="shared" si="107"/>
        <v>120.03198183811691</v>
      </c>
      <c r="X217" s="7">
        <f t="shared" si="108"/>
        <v>0.55390851510591554</v>
      </c>
      <c r="Y217" s="7">
        <f t="shared" si="109"/>
        <v>0.22048634333336858</v>
      </c>
      <c r="Z217" s="7">
        <f t="shared" si="110"/>
        <v>0.8873306868784625</v>
      </c>
      <c r="AA217" s="8">
        <f t="shared" si="111"/>
        <v>960.25585470493525</v>
      </c>
      <c r="AB217">
        <f t="shared" si="112"/>
        <v>1206.371738247479</v>
      </c>
      <c r="AC217">
        <f t="shared" si="113"/>
        <v>121.59293456186975</v>
      </c>
      <c r="AD217">
        <f t="shared" si="114"/>
        <v>91.657339665493495</v>
      </c>
      <c r="AE217">
        <f t="shared" si="115"/>
        <v>-1.6573396654934953</v>
      </c>
      <c r="AF217">
        <f t="shared" si="116"/>
        <v>0.19941864930963613</v>
      </c>
      <c r="AG217">
        <f t="shared" si="117"/>
        <v>-1.4579210161838592</v>
      </c>
      <c r="AH217">
        <f t="shared" si="118"/>
        <v>308.45698469516276</v>
      </c>
    </row>
    <row r="218" spans="4:34" x14ac:dyDescent="0.25">
      <c r="D218" s="1">
        <f t="shared" si="91"/>
        <v>45090</v>
      </c>
      <c r="E218" s="7">
        <f t="shared" si="119"/>
        <v>0.89583333333333137</v>
      </c>
      <c r="F218" s="2">
        <f t="shared" si="92"/>
        <v>2460109.3125</v>
      </c>
      <c r="G218" s="3">
        <f t="shared" si="93"/>
        <v>0.23447809719370294</v>
      </c>
      <c r="I218">
        <f t="shared" si="94"/>
        <v>81.858483916797923</v>
      </c>
      <c r="J218">
        <f t="shared" si="95"/>
        <v>8798.5179143291971</v>
      </c>
      <c r="K218">
        <f t="shared" si="96"/>
        <v>1.6698770278265048E-2</v>
      </c>
      <c r="L218">
        <f t="shared" si="97"/>
        <v>0.68738388845500908</v>
      </c>
      <c r="M218">
        <f t="shared" si="98"/>
        <v>82.545867805252925</v>
      </c>
      <c r="N218">
        <f t="shared" si="99"/>
        <v>8799.2052982176519</v>
      </c>
      <c r="O218">
        <f t="shared" si="100"/>
        <v>1.015576317987412</v>
      </c>
      <c r="P218">
        <f t="shared" si="101"/>
        <v>82.537678308305985</v>
      </c>
      <c r="Q218">
        <f t="shared" si="102"/>
        <v>23.436241916337266</v>
      </c>
      <c r="R218">
        <f t="shared" si="103"/>
        <v>23.438424033583875</v>
      </c>
      <c r="S218">
        <f t="shared" si="90"/>
        <v>81.87517183416189</v>
      </c>
      <c r="T218">
        <f t="shared" si="104"/>
        <v>23.228210210646782</v>
      </c>
      <c r="U218">
        <f t="shared" si="105"/>
        <v>4.3031254859276002E-2</v>
      </c>
      <c r="V218">
        <f t="shared" si="106"/>
        <v>-0.10078748369891158</v>
      </c>
      <c r="W218">
        <f t="shared" si="107"/>
        <v>120.03232469334877</v>
      </c>
      <c r="X218" s="7">
        <f t="shared" si="108"/>
        <v>0.5539091218636798</v>
      </c>
      <c r="Y218" s="7">
        <f t="shared" si="109"/>
        <v>0.22048599771548877</v>
      </c>
      <c r="Z218" s="7">
        <f t="shared" si="110"/>
        <v>0.88733224601187088</v>
      </c>
      <c r="AA218" s="8">
        <f t="shared" si="111"/>
        <v>960.25859754679016</v>
      </c>
      <c r="AB218">
        <f t="shared" si="112"/>
        <v>1212.3708645162983</v>
      </c>
      <c r="AC218">
        <f t="shared" si="113"/>
        <v>123.09271612907457</v>
      </c>
      <c r="AD218">
        <f t="shared" si="114"/>
        <v>92.436605789531669</v>
      </c>
      <c r="AE218">
        <f t="shared" si="115"/>
        <v>-2.4366057895316686</v>
      </c>
      <c r="AF218">
        <f t="shared" si="116"/>
        <v>0.13559736556190868</v>
      </c>
      <c r="AG218">
        <f t="shared" si="117"/>
        <v>-2.3010084239697601</v>
      </c>
      <c r="AH218">
        <f t="shared" si="118"/>
        <v>309.59446767001845</v>
      </c>
    </row>
    <row r="219" spans="4:34" x14ac:dyDescent="0.25">
      <c r="D219" s="1">
        <f t="shared" si="91"/>
        <v>45090</v>
      </c>
      <c r="E219" s="7">
        <f t="shared" si="119"/>
        <v>0.89999999999999802</v>
      </c>
      <c r="F219" s="2">
        <f t="shared" si="92"/>
        <v>2460109.3166666664</v>
      </c>
      <c r="G219" s="3">
        <f t="shared" si="93"/>
        <v>0.23447821127081228</v>
      </c>
      <c r="I219">
        <f t="shared" si="94"/>
        <v>81.862590780570827</v>
      </c>
      <c r="J219">
        <f t="shared" si="95"/>
        <v>8798.5220209967847</v>
      </c>
      <c r="K219">
        <f t="shared" si="96"/>
        <v>1.669877027346281E-2</v>
      </c>
      <c r="L219">
        <f t="shared" si="97"/>
        <v>0.68725833411115755</v>
      </c>
      <c r="M219">
        <f t="shared" si="98"/>
        <v>82.54984911468199</v>
      </c>
      <c r="N219">
        <f t="shared" si="99"/>
        <v>8799.2092793308966</v>
      </c>
      <c r="O219">
        <f t="shared" si="100"/>
        <v>1.0155767429214591</v>
      </c>
      <c r="P219">
        <f t="shared" si="101"/>
        <v>82.541659633425283</v>
      </c>
      <c r="Q219">
        <f t="shared" si="102"/>
        <v>23.436241914853792</v>
      </c>
      <c r="R219">
        <f t="shared" si="103"/>
        <v>23.438424037255373</v>
      </c>
      <c r="S219">
        <f t="shared" si="90"/>
        <v>81.879497503040781</v>
      </c>
      <c r="T219">
        <f t="shared" si="104"/>
        <v>23.228433969171764</v>
      </c>
      <c r="U219">
        <f t="shared" si="105"/>
        <v>4.303125487314069E-2</v>
      </c>
      <c r="V219">
        <f t="shared" si="106"/>
        <v>-0.10166125823696955</v>
      </c>
      <c r="W219">
        <f t="shared" si="107"/>
        <v>120.03266736935323</v>
      </c>
      <c r="X219" s="7">
        <f t="shared" si="108"/>
        <v>0.55390972865155352</v>
      </c>
      <c r="Y219" s="7">
        <f t="shared" si="109"/>
        <v>0.22048565262557229</v>
      </c>
      <c r="Z219" s="7">
        <f t="shared" si="110"/>
        <v>0.88733380467753475</v>
      </c>
      <c r="AA219" s="8">
        <f t="shared" si="111"/>
        <v>960.26133895482587</v>
      </c>
      <c r="AB219">
        <f t="shared" si="112"/>
        <v>1218.3699907417599</v>
      </c>
      <c r="AC219">
        <f t="shared" si="113"/>
        <v>124.59249768543998</v>
      </c>
      <c r="AD219">
        <f t="shared" si="114"/>
        <v>93.203123386590818</v>
      </c>
      <c r="AE219">
        <f t="shared" si="115"/>
        <v>-3.2031233865908177</v>
      </c>
      <c r="AF219">
        <f t="shared" si="116"/>
        <v>0.10310316630539876</v>
      </c>
      <c r="AG219">
        <f t="shared" si="117"/>
        <v>-3.100020220285419</v>
      </c>
      <c r="AH219">
        <f t="shared" si="118"/>
        <v>310.74124553177217</v>
      </c>
    </row>
    <row r="220" spans="4:34" x14ac:dyDescent="0.25">
      <c r="D220" s="1">
        <f t="shared" si="91"/>
        <v>45090</v>
      </c>
      <c r="E220" s="7">
        <f t="shared" si="119"/>
        <v>0.90416666666666468</v>
      </c>
      <c r="F220" s="2">
        <f t="shared" si="92"/>
        <v>2460109.3208333333</v>
      </c>
      <c r="G220" s="3">
        <f t="shared" si="93"/>
        <v>0.23447832534793436</v>
      </c>
      <c r="I220">
        <f t="shared" si="94"/>
        <v>81.866697644800297</v>
      </c>
      <c r="J220">
        <f t="shared" si="95"/>
        <v>8798.5261276648307</v>
      </c>
      <c r="K220">
        <f t="shared" si="96"/>
        <v>1.6698770268660571E-2</v>
      </c>
      <c r="L220">
        <f t="shared" si="97"/>
        <v>0.6871327764217503</v>
      </c>
      <c r="M220">
        <f t="shared" si="98"/>
        <v>82.553830421222045</v>
      </c>
      <c r="N220">
        <f t="shared" si="99"/>
        <v>8799.2132604412527</v>
      </c>
      <c r="O220">
        <f t="shared" si="100"/>
        <v>1.0155771677777938</v>
      </c>
      <c r="P220">
        <f t="shared" si="101"/>
        <v>82.5456409556556</v>
      </c>
      <c r="Q220">
        <f t="shared" si="102"/>
        <v>23.436241913370313</v>
      </c>
      <c r="R220">
        <f t="shared" si="103"/>
        <v>23.438424040926833</v>
      </c>
      <c r="S220">
        <f t="shared" si="90"/>
        <v>81.883823183277642</v>
      </c>
      <c r="T220">
        <f t="shared" si="104"/>
        <v>23.228657609173965</v>
      </c>
      <c r="U220">
        <f t="shared" si="105"/>
        <v>4.3031254887005231E-2</v>
      </c>
      <c r="V220">
        <f t="shared" si="106"/>
        <v>-0.10253507630032339</v>
      </c>
      <c r="W220">
        <f t="shared" si="107"/>
        <v>120.03300986620097</v>
      </c>
      <c r="X220" s="7">
        <f t="shared" si="108"/>
        <v>0.55391033546965307</v>
      </c>
      <c r="Y220" s="7">
        <f t="shared" si="109"/>
        <v>0.22048530806353928</v>
      </c>
      <c r="Z220" s="7">
        <f t="shared" si="110"/>
        <v>0.88733536287576686</v>
      </c>
      <c r="AA220" s="8">
        <f t="shared" si="111"/>
        <v>960.26407892960776</v>
      </c>
      <c r="AB220">
        <f t="shared" si="112"/>
        <v>1224.3691169236968</v>
      </c>
      <c r="AC220">
        <f t="shared" si="113"/>
        <v>126.09227923092419</v>
      </c>
      <c r="AD220">
        <f t="shared" si="114"/>
        <v>93.956478780514715</v>
      </c>
      <c r="AE220">
        <f t="shared" si="115"/>
        <v>-3.9564787805147148</v>
      </c>
      <c r="AF220">
        <f t="shared" si="116"/>
        <v>8.3425446450500984E-2</v>
      </c>
      <c r="AG220">
        <f t="shared" si="117"/>
        <v>-3.8730533340642137</v>
      </c>
      <c r="AH220">
        <f t="shared" si="118"/>
        <v>311.8975879382225</v>
      </c>
    </row>
    <row r="221" spans="4:34" x14ac:dyDescent="0.25">
      <c r="D221" s="1">
        <f t="shared" si="91"/>
        <v>45090</v>
      </c>
      <c r="E221" s="7">
        <f t="shared" si="119"/>
        <v>0.90833333333333133</v>
      </c>
      <c r="F221" s="2">
        <f t="shared" si="92"/>
        <v>2460109.3249999997</v>
      </c>
      <c r="G221" s="3">
        <f t="shared" si="93"/>
        <v>0.23447843942504368</v>
      </c>
      <c r="I221">
        <f t="shared" si="94"/>
        <v>81.870804508571382</v>
      </c>
      <c r="J221">
        <f t="shared" si="95"/>
        <v>8798.5302343324183</v>
      </c>
      <c r="K221">
        <f t="shared" si="96"/>
        <v>1.6698770263858336E-2</v>
      </c>
      <c r="L221">
        <f t="shared" si="97"/>
        <v>0.68700721541538201</v>
      </c>
      <c r="M221">
        <f t="shared" si="98"/>
        <v>82.557811723986759</v>
      </c>
      <c r="N221">
        <f t="shared" si="99"/>
        <v>8799.2172415478344</v>
      </c>
      <c r="O221">
        <f t="shared" si="100"/>
        <v>1.01557759255632</v>
      </c>
      <c r="P221">
        <f t="shared" si="101"/>
        <v>82.549622274110632</v>
      </c>
      <c r="Q221">
        <f t="shared" si="102"/>
        <v>23.436241911886835</v>
      </c>
      <c r="R221">
        <f t="shared" si="103"/>
        <v>23.438424044598261</v>
      </c>
      <c r="S221">
        <f t="shared" si="90"/>
        <v>81.88814887390204</v>
      </c>
      <c r="T221">
        <f t="shared" si="104"/>
        <v>23.228881130602215</v>
      </c>
      <c r="U221">
        <f t="shared" si="105"/>
        <v>4.3031254900869648E-2</v>
      </c>
      <c r="V221">
        <f t="shared" si="106"/>
        <v>-0.10340893766714153</v>
      </c>
      <c r="W221">
        <f t="shared" si="107"/>
        <v>120.03335218381</v>
      </c>
      <c r="X221" s="7">
        <f t="shared" si="108"/>
        <v>0.55391094231782445</v>
      </c>
      <c r="Y221" s="7">
        <f t="shared" si="109"/>
        <v>0.22048496402946333</v>
      </c>
      <c r="Z221" s="7">
        <f t="shared" si="110"/>
        <v>0.88733692060618563</v>
      </c>
      <c r="AA221" s="8">
        <f t="shared" si="111"/>
        <v>960.26681747047996</v>
      </c>
      <c r="AB221">
        <f t="shared" si="112"/>
        <v>1230.3682430623298</v>
      </c>
      <c r="AC221">
        <f t="shared" si="113"/>
        <v>127.59206076558246</v>
      </c>
      <c r="AD221">
        <f t="shared" si="114"/>
        <v>94.696252988153063</v>
      </c>
      <c r="AE221">
        <f t="shared" si="115"/>
        <v>-4.6962529881530628</v>
      </c>
      <c r="AF221">
        <f t="shared" si="116"/>
        <v>7.0238117611350182E-2</v>
      </c>
      <c r="AG221">
        <f t="shared" si="117"/>
        <v>-4.626014870541713</v>
      </c>
      <c r="AH221">
        <f t="shared" si="118"/>
        <v>313.06374651327883</v>
      </c>
    </row>
    <row r="222" spans="4:34" x14ac:dyDescent="0.25">
      <c r="D222" s="1">
        <f t="shared" si="91"/>
        <v>45090</v>
      </c>
      <c r="E222" s="7">
        <f t="shared" si="119"/>
        <v>0.91249999999999798</v>
      </c>
      <c r="F222" s="2">
        <f t="shared" si="92"/>
        <v>2460109.3291666666</v>
      </c>
      <c r="G222" s="3">
        <f t="shared" si="93"/>
        <v>0.23447855350216576</v>
      </c>
      <c r="I222">
        <f t="shared" si="94"/>
        <v>81.874911372802671</v>
      </c>
      <c r="J222">
        <f t="shared" si="95"/>
        <v>8798.5343410004643</v>
      </c>
      <c r="K222">
        <f t="shared" si="96"/>
        <v>1.6698770259056098E-2</v>
      </c>
      <c r="L222">
        <f t="shared" si="97"/>
        <v>0.6868816510646848</v>
      </c>
      <c r="M222">
        <f t="shared" si="98"/>
        <v>82.561793023867352</v>
      </c>
      <c r="N222">
        <f t="shared" si="99"/>
        <v>8799.2212226515294</v>
      </c>
      <c r="O222">
        <f t="shared" si="100"/>
        <v>1.01557801725713</v>
      </c>
      <c r="P222">
        <f t="shared" si="101"/>
        <v>82.553603589681572</v>
      </c>
      <c r="Q222">
        <f t="shared" si="102"/>
        <v>23.436241910403357</v>
      </c>
      <c r="R222">
        <f t="shared" si="103"/>
        <v>23.438424048269656</v>
      </c>
      <c r="S222">
        <f t="shared" si="90"/>
        <v>81.892474575874729</v>
      </c>
      <c r="T222">
        <f t="shared" si="104"/>
        <v>23.229104533505193</v>
      </c>
      <c r="U222">
        <f t="shared" si="105"/>
        <v>4.3031254914733953E-2</v>
      </c>
      <c r="V222">
        <f t="shared" si="106"/>
        <v>-0.10428284250613636</v>
      </c>
      <c r="W222">
        <f t="shared" si="107"/>
        <v>120.03369432225115</v>
      </c>
      <c r="X222" s="7">
        <f t="shared" si="108"/>
        <v>0.55391154919618479</v>
      </c>
      <c r="Y222" s="7">
        <f t="shared" si="109"/>
        <v>0.22048462052326495</v>
      </c>
      <c r="Z222" s="7">
        <f t="shared" si="110"/>
        <v>0.88733847786910469</v>
      </c>
      <c r="AA222" s="8">
        <f t="shared" si="111"/>
        <v>960.26955457800921</v>
      </c>
      <c r="AB222">
        <f t="shared" si="112"/>
        <v>1236.3673691574909</v>
      </c>
      <c r="AC222">
        <f t="shared" si="113"/>
        <v>129.09184228937272</v>
      </c>
      <c r="AD222">
        <f t="shared" si="114"/>
        <v>95.422022000702</v>
      </c>
      <c r="AE222">
        <f t="shared" si="115"/>
        <v>-5.4220220007020004</v>
      </c>
      <c r="AF222">
        <f t="shared" si="116"/>
        <v>6.079082683633568E-2</v>
      </c>
      <c r="AG222">
        <f t="shared" si="117"/>
        <v>-5.3612311738656651</v>
      </c>
      <c r="AH222">
        <f t="shared" si="118"/>
        <v>314.23995385251811</v>
      </c>
    </row>
    <row r="223" spans="4:34" x14ac:dyDescent="0.25">
      <c r="D223" s="1">
        <f t="shared" si="91"/>
        <v>45090</v>
      </c>
      <c r="E223" s="7">
        <f t="shared" si="119"/>
        <v>0.91666666666666463</v>
      </c>
      <c r="F223" s="2">
        <f t="shared" si="92"/>
        <v>2460109.333333333</v>
      </c>
      <c r="G223" s="3">
        <f t="shared" si="93"/>
        <v>0.2344786675792751</v>
      </c>
      <c r="I223">
        <f t="shared" si="94"/>
        <v>81.879018236575575</v>
      </c>
      <c r="J223">
        <f t="shared" si="95"/>
        <v>8798.5384476680538</v>
      </c>
      <c r="K223">
        <f t="shared" si="96"/>
        <v>1.6698770254253859E-2</v>
      </c>
      <c r="L223">
        <f t="shared" si="97"/>
        <v>0.68675608339820515</v>
      </c>
      <c r="M223">
        <f t="shared" si="98"/>
        <v>82.565774319973784</v>
      </c>
      <c r="N223">
        <f t="shared" si="99"/>
        <v>8799.2252037514518</v>
      </c>
      <c r="O223">
        <f t="shared" si="100"/>
        <v>1.0155784418801275</v>
      </c>
      <c r="P223">
        <f t="shared" si="101"/>
        <v>82.557584901478378</v>
      </c>
      <c r="Q223">
        <f t="shared" si="102"/>
        <v>23.436241908919882</v>
      </c>
      <c r="R223">
        <f t="shared" si="103"/>
        <v>23.438424051941023</v>
      </c>
      <c r="S223">
        <f t="shared" si="90"/>
        <v>81.896800288221186</v>
      </c>
      <c r="T223">
        <f t="shared" si="104"/>
        <v>23.229327817831571</v>
      </c>
      <c r="U223">
        <f t="shared" si="105"/>
        <v>4.3031254928598134E-2</v>
      </c>
      <c r="V223">
        <f t="shared" si="106"/>
        <v>-0.10515679059399288</v>
      </c>
      <c r="W223">
        <f t="shared" si="107"/>
        <v>120.03403628144211</v>
      </c>
      <c r="X223" s="7">
        <f t="shared" si="108"/>
        <v>0.55391215610457922</v>
      </c>
      <c r="Y223" s="7">
        <f t="shared" si="109"/>
        <v>0.22048427754501781</v>
      </c>
      <c r="Z223" s="7">
        <f t="shared" si="110"/>
        <v>0.88734003466414069</v>
      </c>
      <c r="AA223" s="8">
        <f t="shared" si="111"/>
        <v>960.2722902515369</v>
      </c>
      <c r="AB223">
        <f t="shared" si="112"/>
        <v>1242.366495209403</v>
      </c>
      <c r="AC223">
        <f t="shared" si="113"/>
        <v>130.59162380235074</v>
      </c>
      <c r="AD223">
        <f t="shared" si="114"/>
        <v>96.133357123256374</v>
      </c>
      <c r="AE223">
        <f t="shared" si="115"/>
        <v>-6.1333571232563742</v>
      </c>
      <c r="AF223">
        <f t="shared" si="116"/>
        <v>5.3695373232705068E-2</v>
      </c>
      <c r="AG223">
        <f t="shared" si="117"/>
        <v>-6.0796617500236687</v>
      </c>
      <c r="AH223">
        <f t="shared" si="118"/>
        <v>315.42642246732464</v>
      </c>
    </row>
    <row r="224" spans="4:34" x14ac:dyDescent="0.25">
      <c r="D224" s="1">
        <f t="shared" si="91"/>
        <v>45090</v>
      </c>
      <c r="E224" s="7">
        <f t="shared" si="119"/>
        <v>0.92083333333333128</v>
      </c>
      <c r="F224" s="2">
        <f t="shared" si="92"/>
        <v>2460109.3374999999</v>
      </c>
      <c r="G224" s="3">
        <f t="shared" si="93"/>
        <v>0.23447878165639718</v>
      </c>
      <c r="I224">
        <f t="shared" si="94"/>
        <v>81.883125100806865</v>
      </c>
      <c r="J224">
        <f t="shared" si="95"/>
        <v>8798.542554336098</v>
      </c>
      <c r="K224">
        <f t="shared" si="96"/>
        <v>1.6698770249451621E-2</v>
      </c>
      <c r="L224">
        <f t="shared" si="97"/>
        <v>0.68663051238872341</v>
      </c>
      <c r="M224">
        <f t="shared" si="98"/>
        <v>82.569755613195582</v>
      </c>
      <c r="N224">
        <f t="shared" si="99"/>
        <v>8799.2291848484874</v>
      </c>
      <c r="O224">
        <f t="shared" si="100"/>
        <v>1.0155788664254044</v>
      </c>
      <c r="P224">
        <f t="shared" si="101"/>
        <v>82.561566210390595</v>
      </c>
      <c r="Q224">
        <f t="shared" si="102"/>
        <v>23.436241907436404</v>
      </c>
      <c r="R224">
        <f t="shared" si="103"/>
        <v>23.438424055612355</v>
      </c>
      <c r="S224">
        <f t="shared" si="90"/>
        <v>81.901126011900402</v>
      </c>
      <c r="T224">
        <f t="shared" si="104"/>
        <v>23.229550983629863</v>
      </c>
      <c r="U224">
        <f t="shared" si="105"/>
        <v>4.3031254942462197E-2</v>
      </c>
      <c r="V224">
        <f t="shared" si="106"/>
        <v>-0.10603078209945846</v>
      </c>
      <c r="W224">
        <f t="shared" si="107"/>
        <v>120.03437806145352</v>
      </c>
      <c r="X224" s="7">
        <f t="shared" si="108"/>
        <v>0.55391276304312465</v>
      </c>
      <c r="Y224" s="7">
        <f t="shared" si="109"/>
        <v>0.22048393509464265</v>
      </c>
      <c r="Z224" s="7">
        <f t="shared" si="110"/>
        <v>0.8873415909916067</v>
      </c>
      <c r="AA224" s="8">
        <f t="shared" si="111"/>
        <v>960.27502449162819</v>
      </c>
      <c r="AB224">
        <f t="shared" si="112"/>
        <v>1248.3656212178976</v>
      </c>
      <c r="AC224">
        <f t="shared" si="113"/>
        <v>132.09140530447439</v>
      </c>
      <c r="AD224">
        <f t="shared" si="114"/>
        <v>96.829825374159924</v>
      </c>
      <c r="AE224">
        <f t="shared" si="115"/>
        <v>-6.829825374159924</v>
      </c>
      <c r="AF224">
        <f t="shared" si="116"/>
        <v>4.8175361879029405E-2</v>
      </c>
      <c r="AG224">
        <f t="shared" si="117"/>
        <v>-6.7816500122808945</v>
      </c>
      <c r="AH224">
        <f t="shared" si="118"/>
        <v>316.62334367388814</v>
      </c>
    </row>
    <row r="225" spans="4:34" x14ac:dyDescent="0.25">
      <c r="D225" s="1">
        <f t="shared" si="91"/>
        <v>45090</v>
      </c>
      <c r="E225" s="7">
        <f t="shared" si="119"/>
        <v>0.92499999999999793</v>
      </c>
      <c r="F225" s="2">
        <f t="shared" si="92"/>
        <v>2460109.3416666663</v>
      </c>
      <c r="G225" s="3">
        <f t="shared" si="93"/>
        <v>0.2344788957335065</v>
      </c>
      <c r="I225">
        <f t="shared" si="94"/>
        <v>81.88723196457795</v>
      </c>
      <c r="J225">
        <f t="shared" si="95"/>
        <v>8798.5466610036856</v>
      </c>
      <c r="K225">
        <f t="shared" si="96"/>
        <v>1.6698770244649382E-2</v>
      </c>
      <c r="L225">
        <f t="shared" si="97"/>
        <v>0.6865049380646876</v>
      </c>
      <c r="M225">
        <f t="shared" si="98"/>
        <v>82.573736902642636</v>
      </c>
      <c r="N225">
        <f t="shared" si="99"/>
        <v>8799.2331659417505</v>
      </c>
      <c r="O225">
        <f t="shared" si="100"/>
        <v>1.0155792908928649</v>
      </c>
      <c r="P225">
        <f t="shared" si="101"/>
        <v>82.56554751552811</v>
      </c>
      <c r="Q225">
        <f t="shared" si="102"/>
        <v>23.436241905952926</v>
      </c>
      <c r="R225">
        <f t="shared" si="103"/>
        <v>23.438424059283651</v>
      </c>
      <c r="S225">
        <f t="shared" si="90"/>
        <v>81.905451745937754</v>
      </c>
      <c r="T225">
        <f t="shared" si="104"/>
        <v>23.229774030848809</v>
      </c>
      <c r="U225">
        <f t="shared" si="105"/>
        <v>4.303125495632612E-2</v>
      </c>
      <c r="V225">
        <f t="shared" si="106"/>
        <v>-0.10690481679876253</v>
      </c>
      <c r="W225">
        <f t="shared" si="107"/>
        <v>120.03471966220322</v>
      </c>
      <c r="X225" s="7">
        <f t="shared" si="108"/>
        <v>0.55391337001166585</v>
      </c>
      <c r="Y225" s="7">
        <f t="shared" si="109"/>
        <v>0.2204835931722125</v>
      </c>
      <c r="Z225" s="7">
        <f t="shared" si="110"/>
        <v>0.88734314685111926</v>
      </c>
      <c r="AA225" s="8">
        <f t="shared" si="111"/>
        <v>960.27775729762573</v>
      </c>
      <c r="AB225">
        <f t="shared" si="112"/>
        <v>1254.3647471831982</v>
      </c>
      <c r="AC225">
        <f t="shared" si="113"/>
        <v>133.59118679579956</v>
      </c>
      <c r="AD225">
        <f t="shared" si="114"/>
        <v>97.510989947710257</v>
      </c>
      <c r="AE225">
        <f t="shared" si="115"/>
        <v>-7.5109899477102573</v>
      </c>
      <c r="AF225">
        <f t="shared" si="116"/>
        <v>4.3762634622050094E-2</v>
      </c>
      <c r="AG225">
        <f t="shared" si="117"/>
        <v>-7.4672273130882072</v>
      </c>
      <c r="AH225">
        <f t="shared" si="118"/>
        <v>317.83088643477311</v>
      </c>
    </row>
    <row r="226" spans="4:34" x14ac:dyDescent="0.25">
      <c r="D226" s="1">
        <f t="shared" si="91"/>
        <v>45090</v>
      </c>
      <c r="E226" s="7">
        <f t="shared" si="119"/>
        <v>0.92916666666666459</v>
      </c>
      <c r="F226" s="2">
        <f t="shared" si="92"/>
        <v>2460109.3458333332</v>
      </c>
      <c r="G226" s="3">
        <f t="shared" si="93"/>
        <v>0.23447900981062858</v>
      </c>
      <c r="I226">
        <f t="shared" si="94"/>
        <v>81.891338828809239</v>
      </c>
      <c r="J226">
        <f t="shared" si="95"/>
        <v>8798.5507676717316</v>
      </c>
      <c r="K226">
        <f t="shared" si="96"/>
        <v>1.6698770239847144E-2</v>
      </c>
      <c r="L226">
        <f t="shared" si="97"/>
        <v>0.68637936039877723</v>
      </c>
      <c r="M226">
        <f t="shared" si="98"/>
        <v>82.577718189208014</v>
      </c>
      <c r="N226">
        <f t="shared" si="99"/>
        <v>8799.2371470321305</v>
      </c>
      <c r="O226">
        <f t="shared" si="100"/>
        <v>1.0155797152826016</v>
      </c>
      <c r="P226">
        <f t="shared" si="101"/>
        <v>82.569528817783976</v>
      </c>
      <c r="Q226">
        <f t="shared" si="102"/>
        <v>23.436241904469451</v>
      </c>
      <c r="R226">
        <f t="shared" si="103"/>
        <v>23.438424062954923</v>
      </c>
      <c r="S226">
        <f t="shared" si="90"/>
        <v>81.90977749129604</v>
      </c>
      <c r="T226">
        <f t="shared" si="104"/>
        <v>23.229996959537079</v>
      </c>
      <c r="U226">
        <f t="shared" si="105"/>
        <v>4.3031254970189947E-2</v>
      </c>
      <c r="V226">
        <f t="shared" si="106"/>
        <v>-0.10777889486149121</v>
      </c>
      <c r="W226">
        <f t="shared" si="107"/>
        <v>120.03506108376197</v>
      </c>
      <c r="X226" s="7">
        <f t="shared" si="108"/>
        <v>0.55391397701032052</v>
      </c>
      <c r="Y226" s="7">
        <f t="shared" si="109"/>
        <v>0.22048325177764838</v>
      </c>
      <c r="Z226" s="7">
        <f t="shared" si="110"/>
        <v>0.88734470224299267</v>
      </c>
      <c r="AA226" s="8">
        <f t="shared" si="111"/>
        <v>960.28048867009579</v>
      </c>
      <c r="AB226">
        <f t="shared" si="112"/>
        <v>1260.3638731051356</v>
      </c>
      <c r="AC226">
        <f t="shared" si="113"/>
        <v>135.09096827628389</v>
      </c>
      <c r="AD226">
        <f t="shared" si="114"/>
        <v>98.176410741453211</v>
      </c>
      <c r="AE226">
        <f t="shared" si="115"/>
        <v>-8.1764107414532106</v>
      </c>
      <c r="AF226">
        <f t="shared" si="116"/>
        <v>4.0158136290323526E-2</v>
      </c>
      <c r="AG226">
        <f t="shared" si="117"/>
        <v>-8.1362526051628876</v>
      </c>
      <c r="AH226">
        <f t="shared" si="118"/>
        <v>319.04919616152495</v>
      </c>
    </row>
    <row r="227" spans="4:34" x14ac:dyDescent="0.25">
      <c r="D227" s="1">
        <f t="shared" si="91"/>
        <v>45090</v>
      </c>
      <c r="E227" s="7">
        <f t="shared" si="119"/>
        <v>0.93333333333333124</v>
      </c>
      <c r="F227" s="2">
        <f t="shared" si="92"/>
        <v>2460109.3499999996</v>
      </c>
      <c r="G227" s="3">
        <f t="shared" si="93"/>
        <v>0.23447912388773792</v>
      </c>
      <c r="I227">
        <f t="shared" si="94"/>
        <v>81.895445692582143</v>
      </c>
      <c r="J227">
        <f t="shared" si="95"/>
        <v>8798.554874339321</v>
      </c>
      <c r="K227">
        <f t="shared" si="96"/>
        <v>1.6698770235044909E-2</v>
      </c>
      <c r="L227">
        <f t="shared" si="97"/>
        <v>0.68625377941954147</v>
      </c>
      <c r="M227">
        <f t="shared" si="98"/>
        <v>82.581699472001688</v>
      </c>
      <c r="N227">
        <f t="shared" si="99"/>
        <v>8799.2411281187415</v>
      </c>
      <c r="O227">
        <f t="shared" si="100"/>
        <v>1.0155801395945179</v>
      </c>
      <c r="P227">
        <f t="shared" si="101"/>
        <v>82.573510116268181</v>
      </c>
      <c r="Q227">
        <f t="shared" si="102"/>
        <v>23.436241902985973</v>
      </c>
      <c r="R227">
        <f t="shared" si="103"/>
        <v>23.438424066626155</v>
      </c>
      <c r="S227">
        <f t="shared" si="90"/>
        <v>81.914103247000753</v>
      </c>
      <c r="T227">
        <f t="shared" si="104"/>
        <v>23.230219769643444</v>
      </c>
      <c r="U227">
        <f t="shared" si="105"/>
        <v>4.3031254984053628E-2</v>
      </c>
      <c r="V227">
        <f t="shared" si="106"/>
        <v>-0.10865301606428535</v>
      </c>
      <c r="W227">
        <f t="shared" si="107"/>
        <v>120.03540232604769</v>
      </c>
      <c r="X227" s="7">
        <f t="shared" si="108"/>
        <v>0.55391458403893357</v>
      </c>
      <c r="Y227" s="7">
        <f t="shared" si="109"/>
        <v>0.22048291091102334</v>
      </c>
      <c r="Z227" s="7">
        <f t="shared" si="110"/>
        <v>0.88734625716684379</v>
      </c>
      <c r="AA227" s="8">
        <f t="shared" si="111"/>
        <v>960.2832186083815</v>
      </c>
      <c r="AB227">
        <f t="shared" si="112"/>
        <v>1266.3629989839328</v>
      </c>
      <c r="AC227">
        <f t="shared" si="113"/>
        <v>136.5907497459832</v>
      </c>
      <c r="AD227">
        <f t="shared" si="114"/>
        <v>98.825644951136198</v>
      </c>
      <c r="AE227">
        <f t="shared" si="115"/>
        <v>-8.8256449511361978</v>
      </c>
      <c r="AF227">
        <f t="shared" si="116"/>
        <v>3.7161905604622548E-2</v>
      </c>
      <c r="AG227">
        <f t="shared" si="117"/>
        <v>-8.7884830455315761</v>
      </c>
      <c r="AH227">
        <f t="shared" si="118"/>
        <v>320.27839348841974</v>
      </c>
    </row>
    <row r="228" spans="4:34" x14ac:dyDescent="0.25">
      <c r="D228" s="1">
        <f t="shared" si="91"/>
        <v>45090</v>
      </c>
      <c r="E228" s="7">
        <f t="shared" si="119"/>
        <v>0.93749999999999789</v>
      </c>
      <c r="F228" s="2">
        <f t="shared" si="92"/>
        <v>2460109.3541666665</v>
      </c>
      <c r="G228" s="3">
        <f t="shared" si="93"/>
        <v>0.23447923796486</v>
      </c>
      <c r="I228">
        <f t="shared" si="94"/>
        <v>81.899552556813433</v>
      </c>
      <c r="J228">
        <f t="shared" si="95"/>
        <v>8798.558981007367</v>
      </c>
      <c r="K228">
        <f t="shared" si="96"/>
        <v>1.669877023024267E-2</v>
      </c>
      <c r="L228">
        <f t="shared" si="97"/>
        <v>0.68612819509970768</v>
      </c>
      <c r="M228">
        <f t="shared" si="98"/>
        <v>82.585680751913145</v>
      </c>
      <c r="N228">
        <f t="shared" si="99"/>
        <v>8799.2451092024676</v>
      </c>
      <c r="O228">
        <f t="shared" si="100"/>
        <v>1.0155805638287057</v>
      </c>
      <c r="P228">
        <f t="shared" si="101"/>
        <v>82.577491411870213</v>
      </c>
      <c r="Q228">
        <f t="shared" si="102"/>
        <v>23.436241901502495</v>
      </c>
      <c r="R228">
        <f t="shared" si="103"/>
        <v>23.438424070297359</v>
      </c>
      <c r="S228">
        <f t="shared" si="90"/>
        <v>81.91842901401084</v>
      </c>
      <c r="T228">
        <f t="shared" si="104"/>
        <v>23.230442461216345</v>
      </c>
      <c r="U228">
        <f t="shared" si="105"/>
        <v>4.3031254997917191E-2</v>
      </c>
      <c r="V228">
        <f t="shared" si="106"/>
        <v>-0.10952718057571222</v>
      </c>
      <c r="W228">
        <f t="shared" si="107"/>
        <v>120.03574338913089</v>
      </c>
      <c r="X228" s="7">
        <f t="shared" si="108"/>
        <v>0.553915191097622</v>
      </c>
      <c r="Y228" s="7">
        <f t="shared" si="109"/>
        <v>0.2204825705722584</v>
      </c>
      <c r="Z228" s="7">
        <f t="shared" si="110"/>
        <v>0.88734781162298559</v>
      </c>
      <c r="AA228" s="8">
        <f t="shared" si="111"/>
        <v>960.28594711304709</v>
      </c>
      <c r="AB228">
        <f t="shared" si="112"/>
        <v>1272.3621248194213</v>
      </c>
      <c r="AC228">
        <f t="shared" si="113"/>
        <v>138.09053120485532</v>
      </c>
      <c r="AD228">
        <f t="shared" si="114"/>
        <v>99.458247733939004</v>
      </c>
      <c r="AE228">
        <f t="shared" si="115"/>
        <v>-9.4582477339390039</v>
      </c>
      <c r="AF228">
        <f t="shared" si="116"/>
        <v>3.4635188392406577E-2</v>
      </c>
      <c r="AG228">
        <f t="shared" si="117"/>
        <v>-9.4236125455465967</v>
      </c>
      <c r="AH228">
        <f t="shared" si="118"/>
        <v>321.51857302827688</v>
      </c>
    </row>
    <row r="229" spans="4:34" x14ac:dyDescent="0.25">
      <c r="D229" s="1">
        <f t="shared" si="91"/>
        <v>45090</v>
      </c>
      <c r="E229" s="7">
        <f t="shared" si="119"/>
        <v>0.94166666666666454</v>
      </c>
      <c r="F229" s="2">
        <f t="shared" si="92"/>
        <v>2460109.3583333334</v>
      </c>
      <c r="G229" s="3">
        <f t="shared" si="93"/>
        <v>0.23447935204198209</v>
      </c>
      <c r="I229">
        <f t="shared" si="94"/>
        <v>81.903659421044722</v>
      </c>
      <c r="J229">
        <f t="shared" si="95"/>
        <v>8798.563087675413</v>
      </c>
      <c r="K229">
        <f t="shared" si="96"/>
        <v>1.6698770225440432E-2</v>
      </c>
      <c r="L229">
        <f t="shared" si="97"/>
        <v>0.68600260745383324</v>
      </c>
      <c r="M229">
        <f t="shared" si="98"/>
        <v>82.589662028498552</v>
      </c>
      <c r="N229">
        <f t="shared" si="99"/>
        <v>8799.2490902828667</v>
      </c>
      <c r="O229">
        <f t="shared" si="100"/>
        <v>1.0155809879851161</v>
      </c>
      <c r="P229">
        <f t="shared" si="101"/>
        <v>82.581472704146222</v>
      </c>
      <c r="Q229">
        <f t="shared" si="102"/>
        <v>23.43624190001902</v>
      </c>
      <c r="R229">
        <f t="shared" si="103"/>
        <v>23.43842407396853</v>
      </c>
      <c r="S229">
        <f t="shared" si="90"/>
        <v>81.922754791836553</v>
      </c>
      <c r="T229">
        <f t="shared" si="104"/>
        <v>23.230665034229549</v>
      </c>
      <c r="U229">
        <f t="shared" si="105"/>
        <v>4.3031255011780643E-2</v>
      </c>
      <c r="V229">
        <f t="shared" si="106"/>
        <v>-0.11040138827068406</v>
      </c>
      <c r="W229">
        <f t="shared" si="107"/>
        <v>120.03608427296774</v>
      </c>
      <c r="X229" s="7">
        <f t="shared" si="108"/>
        <v>0.5539157981862991</v>
      </c>
      <c r="Y229" s="7">
        <f t="shared" si="109"/>
        <v>0.22048223076138873</v>
      </c>
      <c r="Z229" s="7">
        <f t="shared" si="110"/>
        <v>0.88734936561120947</v>
      </c>
      <c r="AA229" s="8">
        <f t="shared" si="111"/>
        <v>960.28867418374193</v>
      </c>
      <c r="AB229">
        <f t="shared" si="112"/>
        <v>1278.3612506117263</v>
      </c>
      <c r="AC229">
        <f t="shared" si="113"/>
        <v>139.59031265293157</v>
      </c>
      <c r="AD229">
        <f t="shared" si="114"/>
        <v>100.07377294224426</v>
      </c>
      <c r="AE229">
        <f t="shared" si="115"/>
        <v>-10.073772942244261</v>
      </c>
      <c r="AF229">
        <f t="shared" si="116"/>
        <v>3.2478699583201334E-2</v>
      </c>
      <c r="AG229">
        <f t="shared" si="117"/>
        <v>-10.04129424266106</v>
      </c>
      <c r="AH229">
        <f t="shared" si="118"/>
        <v>322.76980212302198</v>
      </c>
    </row>
    <row r="230" spans="4:34" x14ac:dyDescent="0.25">
      <c r="D230" s="1">
        <f t="shared" si="91"/>
        <v>45090</v>
      </c>
      <c r="E230" s="7">
        <f t="shared" si="119"/>
        <v>0.94583333333333119</v>
      </c>
      <c r="F230" s="2">
        <f t="shared" si="92"/>
        <v>2460109.3624999998</v>
      </c>
      <c r="G230" s="3">
        <f t="shared" si="93"/>
        <v>0.2344794661190914</v>
      </c>
      <c r="I230">
        <f t="shared" si="94"/>
        <v>81.907766284815807</v>
      </c>
      <c r="J230">
        <f t="shared" si="95"/>
        <v>8798.5671943430007</v>
      </c>
      <c r="K230">
        <f t="shared" si="96"/>
        <v>1.6698770220638193E-2</v>
      </c>
      <c r="L230">
        <f t="shared" si="97"/>
        <v>0.68587701649652633</v>
      </c>
      <c r="M230">
        <f t="shared" si="98"/>
        <v>82.593643301312326</v>
      </c>
      <c r="N230">
        <f t="shared" si="99"/>
        <v>8799.253071359497</v>
      </c>
      <c r="O230">
        <f t="shared" si="100"/>
        <v>1.0155814120637001</v>
      </c>
      <c r="P230">
        <f t="shared" si="101"/>
        <v>82.585453992650642</v>
      </c>
      <c r="Q230">
        <f t="shared" si="102"/>
        <v>23.436241898535542</v>
      </c>
      <c r="R230">
        <f t="shared" si="103"/>
        <v>23.438424077639667</v>
      </c>
      <c r="S230">
        <f t="shared" si="90"/>
        <v>81.927080579986225</v>
      </c>
      <c r="T230">
        <f t="shared" si="104"/>
        <v>23.230887488656808</v>
      </c>
      <c r="U230">
        <f t="shared" si="105"/>
        <v>4.3031255025643964E-2</v>
      </c>
      <c r="V230">
        <f t="shared" si="106"/>
        <v>-0.1112756390236944</v>
      </c>
      <c r="W230">
        <f t="shared" si="107"/>
        <v>120.03642497751432</v>
      </c>
      <c r="X230" s="7">
        <f t="shared" si="108"/>
        <v>0.55391640530487762</v>
      </c>
      <c r="Y230" s="7">
        <f t="shared" si="109"/>
        <v>0.22048189147844899</v>
      </c>
      <c r="Z230" s="7">
        <f t="shared" si="110"/>
        <v>0.88735091913130626</v>
      </c>
      <c r="AA230" s="8">
        <f t="shared" si="111"/>
        <v>960.29139982011452</v>
      </c>
      <c r="AB230">
        <f t="shared" si="112"/>
        <v>1284.3603763609731</v>
      </c>
      <c r="AC230">
        <f t="shared" si="113"/>
        <v>141.09009409024327</v>
      </c>
      <c r="AD230">
        <f t="shared" si="114"/>
        <v>100.67177392787784</v>
      </c>
      <c r="AE230">
        <f t="shared" si="115"/>
        <v>-10.671773927877837</v>
      </c>
      <c r="AF230">
        <f t="shared" si="116"/>
        <v>3.0619536290787931E-2</v>
      </c>
      <c r="AG230">
        <f t="shared" si="117"/>
        <v>-10.641154391587049</v>
      </c>
      <c r="AH230">
        <f t="shared" si="118"/>
        <v>324.03211960255658</v>
      </c>
    </row>
    <row r="231" spans="4:34" x14ac:dyDescent="0.25">
      <c r="D231" s="1">
        <f t="shared" si="91"/>
        <v>45090</v>
      </c>
      <c r="E231" s="7">
        <f t="shared" si="119"/>
        <v>0.94999999999999785</v>
      </c>
      <c r="F231" s="2">
        <f t="shared" si="92"/>
        <v>2460109.3666666667</v>
      </c>
      <c r="G231" s="3">
        <f t="shared" si="93"/>
        <v>0.23447958019621348</v>
      </c>
      <c r="I231">
        <f t="shared" si="94"/>
        <v>81.911873149047096</v>
      </c>
      <c r="J231">
        <f t="shared" si="95"/>
        <v>8798.5713010110467</v>
      </c>
      <c r="K231">
        <f t="shared" si="96"/>
        <v>1.6698770215835955E-2</v>
      </c>
      <c r="L231">
        <f t="shared" si="97"/>
        <v>0.6857514222004123</v>
      </c>
      <c r="M231">
        <f t="shared" si="98"/>
        <v>82.597624571247508</v>
      </c>
      <c r="N231">
        <f t="shared" si="99"/>
        <v>8799.2570524332477</v>
      </c>
      <c r="O231">
        <f t="shared" si="100"/>
        <v>1.0155818360645503</v>
      </c>
      <c r="P231">
        <f t="shared" si="101"/>
        <v>82.589435278276497</v>
      </c>
      <c r="Q231">
        <f t="shared" si="102"/>
        <v>23.436241897052064</v>
      </c>
      <c r="R231">
        <f t="shared" si="103"/>
        <v>23.438424081310771</v>
      </c>
      <c r="S231">
        <f t="shared" si="90"/>
        <v>81.931406379422683</v>
      </c>
      <c r="T231">
        <f t="shared" si="104"/>
        <v>23.231109824546643</v>
      </c>
      <c r="U231">
        <f t="shared" si="105"/>
        <v>4.3031255039507166E-2</v>
      </c>
      <c r="V231">
        <f t="shared" si="106"/>
        <v>-0.11214993300415749</v>
      </c>
      <c r="W231">
        <f t="shared" si="107"/>
        <v>120.03676550284126</v>
      </c>
      <c r="X231" s="7">
        <f t="shared" si="108"/>
        <v>0.55391701245347513</v>
      </c>
      <c r="Y231" s="7">
        <f t="shared" si="109"/>
        <v>0.22048155272336051</v>
      </c>
      <c r="Z231" s="7">
        <f t="shared" si="110"/>
        <v>0.8873524721835897</v>
      </c>
      <c r="AA231" s="8">
        <f t="shared" si="111"/>
        <v>960.2941240227301</v>
      </c>
      <c r="AB231">
        <f t="shared" si="112"/>
        <v>1290.3595020669927</v>
      </c>
      <c r="AC231">
        <f t="shared" si="113"/>
        <v>142.58987551674818</v>
      </c>
      <c r="AD231">
        <f t="shared" si="114"/>
        <v>101.25180441731325</v>
      </c>
      <c r="AE231">
        <f t="shared" si="115"/>
        <v>-11.251804417313252</v>
      </c>
      <c r="AF231">
        <f t="shared" si="116"/>
        <v>2.9002975226306699E-2</v>
      </c>
      <c r="AG231">
        <f t="shared" si="117"/>
        <v>-11.222801442086945</v>
      </c>
      <c r="AH231">
        <f t="shared" si="118"/>
        <v>325.30553456703353</v>
      </c>
    </row>
    <row r="232" spans="4:34" x14ac:dyDescent="0.25">
      <c r="D232" s="1">
        <f t="shared" si="91"/>
        <v>45090</v>
      </c>
      <c r="E232" s="7">
        <f t="shared" si="119"/>
        <v>0.9541666666666645</v>
      </c>
      <c r="F232" s="2">
        <f t="shared" si="92"/>
        <v>2460109.3708333331</v>
      </c>
      <c r="G232" s="3">
        <f t="shared" si="93"/>
        <v>0.23447969427332283</v>
      </c>
      <c r="I232">
        <f t="shared" si="94"/>
        <v>81.915980012818181</v>
      </c>
      <c r="J232">
        <f t="shared" si="95"/>
        <v>8798.5754076786361</v>
      </c>
      <c r="K232">
        <f t="shared" si="96"/>
        <v>1.6698770211033716E-2</v>
      </c>
      <c r="L232">
        <f t="shared" si="97"/>
        <v>0.68562582459404464</v>
      </c>
      <c r="M232">
        <f t="shared" si="98"/>
        <v>82.601605837412222</v>
      </c>
      <c r="N232">
        <f t="shared" si="99"/>
        <v>8799.2610335032296</v>
      </c>
      <c r="O232">
        <f t="shared" si="100"/>
        <v>1.0155822599875699</v>
      </c>
      <c r="P232">
        <f t="shared" si="101"/>
        <v>82.593416560131928</v>
      </c>
      <c r="Q232">
        <f t="shared" si="102"/>
        <v>23.436241895568589</v>
      </c>
      <c r="R232">
        <f t="shared" si="103"/>
        <v>23.438424084981847</v>
      </c>
      <c r="S232">
        <f t="shared" si="90"/>
        <v>81.935732189169386</v>
      </c>
      <c r="T232">
        <f t="shared" si="104"/>
        <v>23.231332041847899</v>
      </c>
      <c r="U232">
        <f t="shared" si="105"/>
        <v>4.3031255053370257E-2</v>
      </c>
      <c r="V232">
        <f t="shared" si="106"/>
        <v>-0.11302426998802664</v>
      </c>
      <c r="W232">
        <f t="shared" si="107"/>
        <v>120.03710584886657</v>
      </c>
      <c r="X232" s="7">
        <f t="shared" si="108"/>
        <v>0.5539176196319362</v>
      </c>
      <c r="Y232" s="7">
        <f t="shared" si="109"/>
        <v>0.22048121449619573</v>
      </c>
      <c r="Z232" s="7">
        <f t="shared" si="110"/>
        <v>0.88735402476767666</v>
      </c>
      <c r="AA232" s="8">
        <f t="shared" si="111"/>
        <v>960.29684679093259</v>
      </c>
      <c r="AB232">
        <f t="shared" si="112"/>
        <v>1296.3586277300087</v>
      </c>
      <c r="AC232">
        <f t="shared" si="113"/>
        <v>144.08965693250218</v>
      </c>
      <c r="AD232">
        <f t="shared" si="114"/>
        <v>101.81341945766222</v>
      </c>
      <c r="AE232">
        <f t="shared" si="115"/>
        <v>-11.813419457662221</v>
      </c>
      <c r="AF232">
        <f t="shared" si="116"/>
        <v>2.7587152308912115E-2</v>
      </c>
      <c r="AG232">
        <f t="shared" si="117"/>
        <v>-11.785832305353308</v>
      </c>
      <c r="AH232">
        <f t="shared" si="118"/>
        <v>326.59002520890255</v>
      </c>
    </row>
    <row r="233" spans="4:34" x14ac:dyDescent="0.25">
      <c r="D233" s="1">
        <f t="shared" si="91"/>
        <v>45090</v>
      </c>
      <c r="E233" s="7">
        <f t="shared" si="119"/>
        <v>0.95833333333333115</v>
      </c>
      <c r="F233" s="2">
        <f t="shared" si="92"/>
        <v>2460109.375</v>
      </c>
      <c r="G233" s="3">
        <f t="shared" si="93"/>
        <v>0.23447980835044491</v>
      </c>
      <c r="I233">
        <f t="shared" si="94"/>
        <v>81.92008687705129</v>
      </c>
      <c r="J233">
        <f t="shared" si="95"/>
        <v>8798.5795143466803</v>
      </c>
      <c r="K233">
        <f t="shared" si="96"/>
        <v>1.6698770206231481E-2</v>
      </c>
      <c r="L233">
        <f t="shared" si="97"/>
        <v>0.68550022365019692</v>
      </c>
      <c r="M233">
        <f t="shared" si="98"/>
        <v>82.605587100701484</v>
      </c>
      <c r="N233">
        <f t="shared" si="99"/>
        <v>8799.2650145703301</v>
      </c>
      <c r="O233">
        <f t="shared" si="100"/>
        <v>1.0155826838328514</v>
      </c>
      <c r="P233">
        <f t="shared" si="101"/>
        <v>82.597397839111949</v>
      </c>
      <c r="Q233">
        <f t="shared" si="102"/>
        <v>23.436241894085111</v>
      </c>
      <c r="R233">
        <f t="shared" si="103"/>
        <v>23.438424088652887</v>
      </c>
      <c r="S233">
        <f t="shared" si="90"/>
        <v>81.940058010191279</v>
      </c>
      <c r="T233">
        <f t="shared" si="104"/>
        <v>23.231554140609155</v>
      </c>
      <c r="U233">
        <f t="shared" si="105"/>
        <v>4.3031255067233209E-2</v>
      </c>
      <c r="V233">
        <f t="shared" si="106"/>
        <v>-0.11389865014601014</v>
      </c>
      <c r="W233">
        <f t="shared" si="107"/>
        <v>120.03744601566099</v>
      </c>
      <c r="X233" s="7">
        <f t="shared" si="108"/>
        <v>0.55391822684037917</v>
      </c>
      <c r="Y233" s="7">
        <f t="shared" si="109"/>
        <v>0.22048087679687645</v>
      </c>
      <c r="Z233" s="7">
        <f t="shared" si="110"/>
        <v>0.88735557688388189</v>
      </c>
      <c r="AA233" s="8">
        <f t="shared" si="111"/>
        <v>960.29956812528792</v>
      </c>
      <c r="AB233">
        <f t="shared" si="112"/>
        <v>1302.3577533498508</v>
      </c>
      <c r="AC233">
        <f t="shared" si="113"/>
        <v>145.5894383374627</v>
      </c>
      <c r="AD233">
        <f t="shared" si="114"/>
        <v>102.35617643140861</v>
      </c>
      <c r="AE233">
        <f t="shared" si="115"/>
        <v>-12.356176431408613</v>
      </c>
      <c r="AF233">
        <f t="shared" si="116"/>
        <v>2.6339508402619526E-2</v>
      </c>
      <c r="AG233">
        <f t="shared" si="117"/>
        <v>-12.329836923005994</v>
      </c>
      <c r="AH233">
        <f t="shared" si="118"/>
        <v>327.88553769185808</v>
      </c>
    </row>
    <row r="234" spans="4:34" x14ac:dyDescent="0.25">
      <c r="D234" s="1">
        <f t="shared" si="91"/>
        <v>45090</v>
      </c>
      <c r="E234" s="7">
        <f t="shared" si="119"/>
        <v>0.9624999999999978</v>
      </c>
      <c r="F234" s="2">
        <f t="shared" si="92"/>
        <v>2460109.3791666664</v>
      </c>
      <c r="G234" s="3">
        <f t="shared" si="93"/>
        <v>0.23447992242755422</v>
      </c>
      <c r="I234">
        <f t="shared" si="94"/>
        <v>81.924193740822375</v>
      </c>
      <c r="J234">
        <f t="shared" si="95"/>
        <v>8798.5836210142679</v>
      </c>
      <c r="K234">
        <f t="shared" si="96"/>
        <v>1.6698770201429243E-2</v>
      </c>
      <c r="L234">
        <f t="shared" si="97"/>
        <v>0.68537461939732436</v>
      </c>
      <c r="M234">
        <f t="shared" si="98"/>
        <v>82.609568360219697</v>
      </c>
      <c r="N234">
        <f t="shared" si="99"/>
        <v>8799.2689956336653</v>
      </c>
      <c r="O234">
        <f t="shared" si="100"/>
        <v>1.0155831076002986</v>
      </c>
      <c r="P234">
        <f t="shared" si="101"/>
        <v>82.601379114320949</v>
      </c>
      <c r="Q234">
        <f t="shared" si="102"/>
        <v>23.436241892601632</v>
      </c>
      <c r="R234">
        <f t="shared" si="103"/>
        <v>23.438424092323896</v>
      </c>
      <c r="S234">
        <f t="shared" si="90"/>
        <v>81.944383841507744</v>
      </c>
      <c r="T234">
        <f t="shared" si="104"/>
        <v>23.231776120779095</v>
      </c>
      <c r="U234">
        <f t="shared" si="105"/>
        <v>4.3031255081096051E-2</v>
      </c>
      <c r="V234">
        <f t="shared" si="106"/>
        <v>-0.11477307325234895</v>
      </c>
      <c r="W234">
        <f t="shared" si="107"/>
        <v>120.03778600314224</v>
      </c>
      <c r="X234" s="7">
        <f t="shared" si="108"/>
        <v>0.5539188340786475</v>
      </c>
      <c r="Y234" s="7">
        <f t="shared" si="109"/>
        <v>0.22048053962547459</v>
      </c>
      <c r="Z234" s="7">
        <f t="shared" si="110"/>
        <v>0.88735712853182047</v>
      </c>
      <c r="AA234" s="8">
        <f t="shared" si="111"/>
        <v>960.30228802513795</v>
      </c>
      <c r="AB234">
        <f t="shared" si="112"/>
        <v>1308.3568789267445</v>
      </c>
      <c r="AC234">
        <f t="shared" si="113"/>
        <v>147.08921973168611</v>
      </c>
      <c r="AD234">
        <f t="shared" si="114"/>
        <v>102.87963613882359</v>
      </c>
      <c r="AE234">
        <f t="shared" si="115"/>
        <v>-12.879636138823585</v>
      </c>
      <c r="AF234">
        <f t="shared" si="116"/>
        <v>2.5234353139710439E-2</v>
      </c>
      <c r="AG234">
        <f t="shared" si="117"/>
        <v>-12.854401785683875</v>
      </c>
      <c r="AH234">
        <f t="shared" si="118"/>
        <v>329.19198510538877</v>
      </c>
    </row>
    <row r="235" spans="4:34" x14ac:dyDescent="0.25">
      <c r="D235" s="1">
        <f t="shared" si="91"/>
        <v>45090</v>
      </c>
      <c r="E235" s="7">
        <f t="shared" si="119"/>
        <v>0.96666666666666445</v>
      </c>
      <c r="F235" s="2">
        <f t="shared" si="92"/>
        <v>2460109.3833333333</v>
      </c>
      <c r="G235" s="3">
        <f t="shared" si="93"/>
        <v>0.2344800365046763</v>
      </c>
      <c r="I235">
        <f t="shared" si="94"/>
        <v>81.928300605053664</v>
      </c>
      <c r="J235">
        <f t="shared" si="95"/>
        <v>8798.5877276823157</v>
      </c>
      <c r="K235">
        <f t="shared" si="96"/>
        <v>1.6698770196627005E-2</v>
      </c>
      <c r="L235">
        <f t="shared" si="97"/>
        <v>0.68524901180804965</v>
      </c>
      <c r="M235">
        <f t="shared" si="98"/>
        <v>82.613549616861718</v>
      </c>
      <c r="N235">
        <f t="shared" si="99"/>
        <v>8799.2729766941229</v>
      </c>
      <c r="O235">
        <f t="shared" si="100"/>
        <v>1.0155835312900039</v>
      </c>
      <c r="P235">
        <f t="shared" si="101"/>
        <v>82.6053603866538</v>
      </c>
      <c r="Q235">
        <f t="shared" si="102"/>
        <v>23.436241891118158</v>
      </c>
      <c r="R235">
        <f t="shared" si="103"/>
        <v>23.438424095994872</v>
      </c>
      <c r="S235">
        <f t="shared" si="90"/>
        <v>81.948709684083582</v>
      </c>
      <c r="T235">
        <f t="shared" si="104"/>
        <v>23.231997982406238</v>
      </c>
      <c r="U235">
        <f t="shared" si="105"/>
        <v>4.303125509495876E-2</v>
      </c>
      <c r="V235">
        <f t="shared" si="106"/>
        <v>-0.11564753947711917</v>
      </c>
      <c r="W235">
        <f t="shared" si="107"/>
        <v>120.03812581138098</v>
      </c>
      <c r="X235" s="7">
        <f t="shared" si="108"/>
        <v>0.55391944134685911</v>
      </c>
      <c r="Y235" s="7">
        <f t="shared" si="109"/>
        <v>0.22048020298191195</v>
      </c>
      <c r="Z235" s="7">
        <f t="shared" si="110"/>
        <v>0.88735867971180626</v>
      </c>
      <c r="AA235" s="8">
        <f t="shared" si="111"/>
        <v>960.30500649104783</v>
      </c>
      <c r="AB235">
        <f t="shared" si="112"/>
        <v>1314.3560044605197</v>
      </c>
      <c r="AC235">
        <f t="shared" si="113"/>
        <v>148.58900111512992</v>
      </c>
      <c r="AD235">
        <f t="shared" si="114"/>
        <v>103.383363944092</v>
      </c>
      <c r="AE235">
        <f t="shared" si="115"/>
        <v>-13.383363944091997</v>
      </c>
      <c r="AF235">
        <f t="shared" si="116"/>
        <v>2.425115702269694E-2</v>
      </c>
      <c r="AG235">
        <f t="shared" si="117"/>
        <v>-13.3591127870693</v>
      </c>
      <c r="AH235">
        <f t="shared" si="118"/>
        <v>330.50924651378546</v>
      </c>
    </row>
    <row r="236" spans="4:34" x14ac:dyDescent="0.25">
      <c r="D236" s="1">
        <f t="shared" si="91"/>
        <v>45090</v>
      </c>
      <c r="E236" s="7">
        <f t="shared" si="119"/>
        <v>0.97083333333333111</v>
      </c>
      <c r="F236" s="2">
        <f t="shared" si="92"/>
        <v>2460109.3874999997</v>
      </c>
      <c r="G236" s="3">
        <f t="shared" si="93"/>
        <v>0.23448015058178565</v>
      </c>
      <c r="I236">
        <f t="shared" si="94"/>
        <v>81.932407468824749</v>
      </c>
      <c r="J236">
        <f t="shared" si="95"/>
        <v>8798.5918343499034</v>
      </c>
      <c r="K236">
        <f t="shared" si="96"/>
        <v>1.6698770191824766E-2</v>
      </c>
      <c r="L236">
        <f t="shared" si="97"/>
        <v>0.68512340091107826</v>
      </c>
      <c r="M236">
        <f t="shared" si="98"/>
        <v>82.61753086973583</v>
      </c>
      <c r="N236">
        <f t="shared" si="99"/>
        <v>8799.2769577508152</v>
      </c>
      <c r="O236">
        <f t="shared" si="100"/>
        <v>1.0155839549018708</v>
      </c>
      <c r="P236">
        <f t="shared" si="101"/>
        <v>82.60934165521877</v>
      </c>
      <c r="Q236">
        <f t="shared" si="102"/>
        <v>23.43624188963468</v>
      </c>
      <c r="R236">
        <f t="shared" si="103"/>
        <v>23.438424099665816</v>
      </c>
      <c r="S236">
        <f t="shared" si="90"/>
        <v>81.953035536942394</v>
      </c>
      <c r="T236">
        <f t="shared" si="104"/>
        <v>23.232219725439542</v>
      </c>
      <c r="U236">
        <f t="shared" si="105"/>
        <v>4.3031255108821359E-2</v>
      </c>
      <c r="V236">
        <f t="shared" si="106"/>
        <v>-0.11652204859687808</v>
      </c>
      <c r="W236">
        <f t="shared" si="107"/>
        <v>120.03846544029533</v>
      </c>
      <c r="X236" s="7">
        <f t="shared" si="108"/>
        <v>0.553920048644859</v>
      </c>
      <c r="Y236" s="7">
        <f t="shared" si="109"/>
        <v>0.22047986686626087</v>
      </c>
      <c r="Z236" s="7">
        <f t="shared" si="110"/>
        <v>0.88736023042345713</v>
      </c>
      <c r="AA236" s="8">
        <f t="shared" si="111"/>
        <v>960.30772352236261</v>
      </c>
      <c r="AB236">
        <f t="shared" si="112"/>
        <v>1320.3551299513999</v>
      </c>
      <c r="AC236">
        <f t="shared" si="113"/>
        <v>150.08878248784998</v>
      </c>
      <c r="AD236">
        <f t="shared" si="114"/>
        <v>103.86693098227465</v>
      </c>
      <c r="AE236">
        <f t="shared" si="115"/>
        <v>-13.866930982274653</v>
      </c>
      <c r="AF236">
        <f t="shared" si="116"/>
        <v>2.3373329953357402E-2</v>
      </c>
      <c r="AG236">
        <f t="shared" si="117"/>
        <v>-13.843557652321294</v>
      </c>
      <c r="AH236">
        <f t="shared" si="118"/>
        <v>331.8371661197674</v>
      </c>
    </row>
    <row r="237" spans="4:34" x14ac:dyDescent="0.25">
      <c r="D237" s="1">
        <f t="shared" si="91"/>
        <v>45090</v>
      </c>
      <c r="E237" s="7">
        <f t="shared" si="119"/>
        <v>0.97499999999999776</v>
      </c>
      <c r="F237" s="2">
        <f t="shared" si="92"/>
        <v>2460109.3916666666</v>
      </c>
      <c r="G237" s="3">
        <f t="shared" si="93"/>
        <v>0.23448026465890773</v>
      </c>
      <c r="I237">
        <f t="shared" si="94"/>
        <v>81.936514333056039</v>
      </c>
      <c r="J237">
        <f t="shared" si="95"/>
        <v>8798.5959410179494</v>
      </c>
      <c r="K237">
        <f t="shared" si="96"/>
        <v>1.6698770187022528E-2</v>
      </c>
      <c r="L237">
        <f t="shared" si="97"/>
        <v>0.68499778667898192</v>
      </c>
      <c r="M237">
        <f t="shared" si="98"/>
        <v>82.621512119735016</v>
      </c>
      <c r="N237">
        <f t="shared" si="99"/>
        <v>8799.280938804628</v>
      </c>
      <c r="O237">
        <f t="shared" si="100"/>
        <v>1.0155843784359917</v>
      </c>
      <c r="P237">
        <f t="shared" si="101"/>
        <v>82.613322920908871</v>
      </c>
      <c r="Q237">
        <f t="shared" si="102"/>
        <v>23.436241888151201</v>
      </c>
      <c r="R237">
        <f t="shared" si="103"/>
        <v>23.438424103336725</v>
      </c>
      <c r="S237">
        <f t="shared" si="90"/>
        <v>81.957361401046967</v>
      </c>
      <c r="T237">
        <f t="shared" si="104"/>
        <v>23.23244134992737</v>
      </c>
      <c r="U237">
        <f t="shared" si="105"/>
        <v>4.3031255122683819E-2</v>
      </c>
      <c r="V237">
        <f t="shared" si="106"/>
        <v>-0.11739660078087802</v>
      </c>
      <c r="W237">
        <f t="shared" si="107"/>
        <v>120.03880488995573</v>
      </c>
      <c r="X237" s="7">
        <f t="shared" si="108"/>
        <v>0.55392065597276452</v>
      </c>
      <c r="Y237" s="7">
        <f t="shared" si="109"/>
        <v>0.22047953127844305</v>
      </c>
      <c r="Z237" s="7">
        <f t="shared" si="110"/>
        <v>0.88736178066708593</v>
      </c>
      <c r="AA237" s="8">
        <f t="shared" si="111"/>
        <v>960.31043911964582</v>
      </c>
      <c r="AB237">
        <f t="shared" si="112"/>
        <v>1326.3542553992158</v>
      </c>
      <c r="AC237">
        <f t="shared" si="113"/>
        <v>151.58856384980396</v>
      </c>
      <c r="AD237">
        <f t="shared" si="114"/>
        <v>104.32991542119844</v>
      </c>
      <c r="AE237">
        <f t="shared" si="115"/>
        <v>-14.329915421198436</v>
      </c>
      <c r="AF237">
        <f t="shared" si="116"/>
        <v>2.2587331984730639E-2</v>
      </c>
      <c r="AG237">
        <f t="shared" si="117"/>
        <v>-14.307328089213705</v>
      </c>
      <c r="AH237">
        <f t="shared" si="118"/>
        <v>333.17555256247982</v>
      </c>
    </row>
    <row r="238" spans="4:34" x14ac:dyDescent="0.25">
      <c r="D238" s="1">
        <f t="shared" si="91"/>
        <v>45090</v>
      </c>
      <c r="E238" s="7">
        <f t="shared" si="119"/>
        <v>0.97916666666666441</v>
      </c>
      <c r="F238" s="2">
        <f t="shared" si="92"/>
        <v>2460109.395833333</v>
      </c>
      <c r="G238" s="3">
        <f t="shared" si="93"/>
        <v>0.23448037873601704</v>
      </c>
      <c r="I238">
        <f t="shared" si="94"/>
        <v>81.940621196828943</v>
      </c>
      <c r="J238">
        <f t="shared" si="95"/>
        <v>8798.6000476855352</v>
      </c>
      <c r="K238">
        <f t="shared" si="96"/>
        <v>1.6698770182220293E-2</v>
      </c>
      <c r="L238">
        <f t="shared" si="97"/>
        <v>0.68487216914041804</v>
      </c>
      <c r="M238">
        <f t="shared" si="98"/>
        <v>82.625493365969362</v>
      </c>
      <c r="N238">
        <f t="shared" si="99"/>
        <v>8799.2849198546755</v>
      </c>
      <c r="O238">
        <f t="shared" si="100"/>
        <v>1.01558480189227</v>
      </c>
      <c r="P238">
        <f t="shared" si="101"/>
        <v>82.617304182834147</v>
      </c>
      <c r="Q238">
        <f t="shared" si="102"/>
        <v>23.436241886667723</v>
      </c>
      <c r="R238">
        <f t="shared" si="103"/>
        <v>23.438424107007602</v>
      </c>
      <c r="S238">
        <f t="shared" si="90"/>
        <v>81.96168727542279</v>
      </c>
      <c r="T238">
        <f t="shared" si="104"/>
        <v>23.232662855818823</v>
      </c>
      <c r="U238">
        <f t="shared" si="105"/>
        <v>4.3031255136546161E-2</v>
      </c>
      <c r="V238">
        <f t="shared" si="106"/>
        <v>-0.11827119580605883</v>
      </c>
      <c r="W238">
        <f t="shared" si="107"/>
        <v>120.03914416028056</v>
      </c>
      <c r="X238" s="7">
        <f t="shared" si="108"/>
        <v>0.55392126333042091</v>
      </c>
      <c r="Y238" s="7">
        <f t="shared" si="109"/>
        <v>0.22047919621853046</v>
      </c>
      <c r="Z238" s="7">
        <f t="shared" si="110"/>
        <v>0.88736333044231142</v>
      </c>
      <c r="AA238" s="8">
        <f t="shared" si="111"/>
        <v>960.31315328224446</v>
      </c>
      <c r="AB238">
        <f t="shared" si="112"/>
        <v>1332.3533808041907</v>
      </c>
      <c r="AC238">
        <f t="shared" si="113"/>
        <v>153.08834520104767</v>
      </c>
      <c r="AD238">
        <f t="shared" si="114"/>
        <v>104.77190377334921</v>
      </c>
      <c r="AE238">
        <f t="shared" si="115"/>
        <v>-14.771903773349209</v>
      </c>
      <c r="AF238">
        <f t="shared" si="116"/>
        <v>2.1882015550283455E-2</v>
      </c>
      <c r="AG238">
        <f t="shared" si="117"/>
        <v>-14.750021757798926</v>
      </c>
      <c r="AH238">
        <f t="shared" si="118"/>
        <v>334.52417837040758</v>
      </c>
    </row>
    <row r="239" spans="4:34" x14ac:dyDescent="0.25">
      <c r="D239" s="1">
        <f t="shared" si="91"/>
        <v>45090</v>
      </c>
      <c r="E239" s="7">
        <f t="shared" si="119"/>
        <v>0.98333333333333106</v>
      </c>
      <c r="F239" s="2">
        <f t="shared" si="92"/>
        <v>2460109.4</v>
      </c>
      <c r="G239" s="3">
        <f t="shared" si="93"/>
        <v>0.23448049281313912</v>
      </c>
      <c r="I239">
        <f t="shared" si="94"/>
        <v>81.944728061060232</v>
      </c>
      <c r="J239">
        <f t="shared" si="95"/>
        <v>8798.604154353583</v>
      </c>
      <c r="K239">
        <f t="shared" si="96"/>
        <v>1.6698770177418054E-2</v>
      </c>
      <c r="L239">
        <f t="shared" si="97"/>
        <v>0.68474654826785675</v>
      </c>
      <c r="M239">
        <f t="shared" si="98"/>
        <v>82.629474609328085</v>
      </c>
      <c r="N239">
        <f t="shared" si="99"/>
        <v>8799.2889009018509</v>
      </c>
      <c r="O239">
        <f t="shared" si="100"/>
        <v>1.0155852252707989</v>
      </c>
      <c r="P239">
        <f t="shared" si="101"/>
        <v>82.621285441883842</v>
      </c>
      <c r="Q239">
        <f t="shared" si="102"/>
        <v>23.436241885184248</v>
      </c>
      <c r="R239">
        <f t="shared" si="103"/>
        <v>23.438424110678454</v>
      </c>
      <c r="S239">
        <f t="shared" si="90"/>
        <v>81.966013161028584</v>
      </c>
      <c r="T239">
        <f t="shared" si="104"/>
        <v>23.232884243162029</v>
      </c>
      <c r="U239">
        <f t="shared" si="105"/>
        <v>4.3031255150408405E-2</v>
      </c>
      <c r="V239">
        <f t="shared" si="106"/>
        <v>-0.11914583383999543</v>
      </c>
      <c r="W239">
        <f t="shared" si="107"/>
        <v>120.03948325133986</v>
      </c>
      <c r="X239" s="7">
        <f t="shared" si="108"/>
        <v>0.55392187071794452</v>
      </c>
      <c r="Y239" s="7">
        <f t="shared" si="109"/>
        <v>0.22047886168644493</v>
      </c>
      <c r="Z239" s="7">
        <f t="shared" si="110"/>
        <v>0.88736487974944411</v>
      </c>
      <c r="AA239" s="8">
        <f t="shared" si="111"/>
        <v>960.31586601071888</v>
      </c>
      <c r="AB239">
        <f t="shared" si="112"/>
        <v>1338.3525061661567</v>
      </c>
      <c r="AC239">
        <f t="shared" si="113"/>
        <v>154.58812654153917</v>
      </c>
      <c r="AD239">
        <f t="shared" si="114"/>
        <v>105.19249224978579</v>
      </c>
      <c r="AE239">
        <f t="shared" si="115"/>
        <v>-15.192492249785786</v>
      </c>
      <c r="AF239">
        <f t="shared" si="116"/>
        <v>2.1248131906867789E-2</v>
      </c>
      <c r="AG239">
        <f t="shared" si="117"/>
        <v>-15.171244117878919</v>
      </c>
      <c r="AH239">
        <f t="shared" si="118"/>
        <v>335.88277958861045</v>
      </c>
    </row>
    <row r="240" spans="4:34" x14ac:dyDescent="0.25">
      <c r="D240" s="1">
        <f t="shared" si="91"/>
        <v>45090</v>
      </c>
      <c r="E240" s="7">
        <f t="shared" si="119"/>
        <v>0.98749999999999771</v>
      </c>
      <c r="F240" s="2">
        <f t="shared" si="92"/>
        <v>2460109.4041666663</v>
      </c>
      <c r="G240" s="3">
        <f t="shared" si="93"/>
        <v>0.23448060689024847</v>
      </c>
      <c r="I240">
        <f t="shared" si="94"/>
        <v>81.948834924831317</v>
      </c>
      <c r="J240">
        <f t="shared" si="95"/>
        <v>8798.6082610211724</v>
      </c>
      <c r="K240">
        <f t="shared" si="96"/>
        <v>1.6698770172615816E-2</v>
      </c>
      <c r="L240">
        <f t="shared" si="97"/>
        <v>0.68462092409000719</v>
      </c>
      <c r="M240">
        <f t="shared" si="98"/>
        <v>82.633455848921329</v>
      </c>
      <c r="N240">
        <f t="shared" si="99"/>
        <v>8799.2928819452627</v>
      </c>
      <c r="O240">
        <f t="shared" si="100"/>
        <v>1.0155856485714814</v>
      </c>
      <c r="P240">
        <f t="shared" si="101"/>
        <v>82.625266697168101</v>
      </c>
      <c r="Q240">
        <f t="shared" si="102"/>
        <v>23.43624188370077</v>
      </c>
      <c r="R240">
        <f t="shared" si="103"/>
        <v>23.438424114349267</v>
      </c>
      <c r="S240">
        <f t="shared" si="90"/>
        <v>81.970339056889969</v>
      </c>
      <c r="T240">
        <f t="shared" si="104"/>
        <v>23.233105511906142</v>
      </c>
      <c r="U240">
        <f t="shared" si="105"/>
        <v>4.3031255164270504E-2</v>
      </c>
      <c r="V240">
        <f t="shared" si="106"/>
        <v>-0.12002051465983454</v>
      </c>
      <c r="W240">
        <f t="shared" si="107"/>
        <v>120.03982216305209</v>
      </c>
      <c r="X240" s="7">
        <f t="shared" si="108"/>
        <v>0.55392247813518047</v>
      </c>
      <c r="Y240" s="7">
        <f t="shared" si="109"/>
        <v>0.22047852768225801</v>
      </c>
      <c r="Z240" s="7">
        <f t="shared" si="110"/>
        <v>0.88736642858810288</v>
      </c>
      <c r="AA240" s="8">
        <f t="shared" si="111"/>
        <v>960.31857730441675</v>
      </c>
      <c r="AB240">
        <f t="shared" si="112"/>
        <v>1344.3516314853368</v>
      </c>
      <c r="AC240">
        <f t="shared" si="113"/>
        <v>156.08790787133421</v>
      </c>
      <c r="AD240">
        <f t="shared" si="114"/>
        <v>105.59128814902724</v>
      </c>
      <c r="AE240">
        <f t="shared" si="115"/>
        <v>-15.591288149027235</v>
      </c>
      <c r="AF240">
        <f t="shared" si="116"/>
        <v>2.0677955988438843E-2</v>
      </c>
      <c r="AG240">
        <f t="shared" si="117"/>
        <v>-15.570610193038796</v>
      </c>
      <c r="AH240">
        <f t="shared" si="118"/>
        <v>337.25105559980182</v>
      </c>
    </row>
    <row r="241" spans="4:34" x14ac:dyDescent="0.25">
      <c r="D241" s="1">
        <f t="shared" si="91"/>
        <v>45090</v>
      </c>
      <c r="E241" s="7">
        <f t="shared" si="119"/>
        <v>0.99166666666666436</v>
      </c>
      <c r="F241" s="2">
        <f t="shared" si="92"/>
        <v>2460109.4083333332</v>
      </c>
      <c r="G241" s="3">
        <f t="shared" si="93"/>
        <v>0.23448072096737055</v>
      </c>
      <c r="I241">
        <f t="shared" si="94"/>
        <v>81.952941789062606</v>
      </c>
      <c r="J241">
        <f t="shared" si="95"/>
        <v>8798.6123676892166</v>
      </c>
      <c r="K241">
        <f t="shared" si="96"/>
        <v>1.6698770167813577E-2</v>
      </c>
      <c r="L241">
        <f t="shared" si="97"/>
        <v>0.68449529657958696</v>
      </c>
      <c r="M241">
        <f t="shared" si="98"/>
        <v>82.63743708564219</v>
      </c>
      <c r="N241">
        <f t="shared" si="99"/>
        <v>8799.2968629857969</v>
      </c>
      <c r="O241">
        <f t="shared" si="100"/>
        <v>1.0155860717944099</v>
      </c>
      <c r="P241">
        <f t="shared" si="101"/>
        <v>82.629247949580019</v>
      </c>
      <c r="Q241">
        <f t="shared" si="102"/>
        <v>23.436241882217292</v>
      </c>
      <c r="R241">
        <f t="shared" si="103"/>
        <v>23.438424118020048</v>
      </c>
      <c r="S241">
        <f t="shared" si="90"/>
        <v>81.974664963969815</v>
      </c>
      <c r="T241">
        <f t="shared" si="104"/>
        <v>23.233326662099433</v>
      </c>
      <c r="U241">
        <f t="shared" si="105"/>
        <v>4.3031255178132485E-2</v>
      </c>
      <c r="V241">
        <f t="shared" si="106"/>
        <v>-0.12089523843550157</v>
      </c>
      <c r="W241">
        <f t="shared" si="107"/>
        <v>120.04016089548755</v>
      </c>
      <c r="X241" s="7">
        <f t="shared" si="108"/>
        <v>0.5539230855822469</v>
      </c>
      <c r="Y241" s="7">
        <f t="shared" si="109"/>
        <v>0.2204781942058926</v>
      </c>
      <c r="Z241" s="7">
        <f t="shared" si="110"/>
        <v>0.88736797695860115</v>
      </c>
      <c r="AA241" s="8">
        <f t="shared" si="111"/>
        <v>960.32128716390037</v>
      </c>
      <c r="AB241">
        <f t="shared" si="112"/>
        <v>1350.3507567615611</v>
      </c>
      <c r="AC241">
        <f t="shared" si="113"/>
        <v>157.58768919039028</v>
      </c>
      <c r="AD241">
        <f t="shared" si="114"/>
        <v>105.96791127086597</v>
      </c>
      <c r="AE241">
        <f t="shared" si="115"/>
        <v>-15.967911270865969</v>
      </c>
      <c r="AF241">
        <f t="shared" si="116"/>
        <v>2.0164997927482574E-2</v>
      </c>
      <c r="AG241">
        <f t="shared" si="117"/>
        <v>-15.947746272938486</v>
      </c>
      <c r="AH241">
        <f t="shared" si="118"/>
        <v>338.6286691567758</v>
      </c>
    </row>
    <row r="242" spans="4:34" x14ac:dyDescent="0.25">
      <c r="D242" s="1">
        <f t="shared" si="91"/>
        <v>45090</v>
      </c>
      <c r="E242" s="7">
        <f t="shared" si="119"/>
        <v>0.99583333333333102</v>
      </c>
      <c r="F242" s="2">
        <f t="shared" si="92"/>
        <v>2460109.4124999996</v>
      </c>
      <c r="G242" s="3">
        <f t="shared" si="93"/>
        <v>0.23448083504447986</v>
      </c>
      <c r="I242">
        <f t="shared" si="94"/>
        <v>81.95704865283551</v>
      </c>
      <c r="J242">
        <f t="shared" si="95"/>
        <v>8798.6164743568042</v>
      </c>
      <c r="K242">
        <f t="shared" si="96"/>
        <v>1.6698770163011339E-2</v>
      </c>
      <c r="L242">
        <f t="shared" si="97"/>
        <v>0.68436966576505742</v>
      </c>
      <c r="M242">
        <f t="shared" si="98"/>
        <v>82.641418318600572</v>
      </c>
      <c r="N242">
        <f t="shared" si="99"/>
        <v>8799.3008440225694</v>
      </c>
      <c r="O242">
        <f t="shared" si="100"/>
        <v>1.0155864949394879</v>
      </c>
      <c r="P242">
        <f t="shared" si="101"/>
        <v>82.633229198229486</v>
      </c>
      <c r="Q242">
        <f t="shared" si="102"/>
        <v>23.436241880733817</v>
      </c>
      <c r="R242">
        <f t="shared" si="103"/>
        <v>23.438424121690797</v>
      </c>
      <c r="S242">
        <f t="shared" si="90"/>
        <v>81.97899088129347</v>
      </c>
      <c r="T242">
        <f t="shared" si="104"/>
        <v>23.233547693691101</v>
      </c>
      <c r="U242">
        <f t="shared" si="105"/>
        <v>4.3031255191994335E-2</v>
      </c>
      <c r="V242">
        <f t="shared" si="106"/>
        <v>-0.1217700049430377</v>
      </c>
      <c r="W242">
        <f t="shared" si="107"/>
        <v>120.04049944856477</v>
      </c>
      <c r="X242" s="7">
        <f t="shared" si="108"/>
        <v>0.55392369305898825</v>
      </c>
      <c r="Y242" s="7">
        <f t="shared" si="109"/>
        <v>0.22047786125741942</v>
      </c>
      <c r="Z242" s="7">
        <f t="shared" si="110"/>
        <v>0.88736952486055709</v>
      </c>
      <c r="AA242" s="8">
        <f t="shared" si="111"/>
        <v>960.32399558851819</v>
      </c>
      <c r="AB242">
        <f t="shared" si="112"/>
        <v>1356.3498819950535</v>
      </c>
      <c r="AC242">
        <f t="shared" si="113"/>
        <v>159.08747049876337</v>
      </c>
      <c r="AD242">
        <f t="shared" si="114"/>
        <v>106.32199534603481</v>
      </c>
      <c r="AE242">
        <f t="shared" si="115"/>
        <v>-16.321995346034811</v>
      </c>
      <c r="AF242">
        <f t="shared" si="116"/>
        <v>1.9703778883318999E-2</v>
      </c>
      <c r="AG242">
        <f t="shared" si="117"/>
        <v>-16.302291567151492</v>
      </c>
      <c r="AH242">
        <f t="shared" si="118"/>
        <v>340.01524664300916</v>
      </c>
    </row>
    <row r="243" spans="4:34" x14ac:dyDescent="0.25">
      <c r="D243" s="1">
        <f t="shared" si="91"/>
        <v>45090</v>
      </c>
      <c r="E243" s="7">
        <f t="shared" si="119"/>
        <v>0.99999999999999767</v>
      </c>
      <c r="F243" s="2">
        <f t="shared" si="92"/>
        <v>2460109.4166666665</v>
      </c>
      <c r="G243" s="3">
        <f t="shared" si="93"/>
        <v>0.23448094912160194</v>
      </c>
      <c r="I243">
        <f t="shared" si="94"/>
        <v>81.9611555170668</v>
      </c>
      <c r="J243">
        <f t="shared" si="95"/>
        <v>8798.6205810248503</v>
      </c>
      <c r="K243">
        <f t="shared" si="96"/>
        <v>1.66987701582091E-2</v>
      </c>
      <c r="L243">
        <f t="shared" si="97"/>
        <v>0.68424403161908509</v>
      </c>
      <c r="M243">
        <f t="shared" si="98"/>
        <v>82.645399548685887</v>
      </c>
      <c r="N243">
        <f t="shared" si="99"/>
        <v>8799.3048250564698</v>
      </c>
      <c r="O243">
        <f t="shared" si="100"/>
        <v>1.0155869180068084</v>
      </c>
      <c r="P243">
        <f t="shared" si="101"/>
        <v>82.63721044400593</v>
      </c>
      <c r="Q243">
        <f t="shared" si="102"/>
        <v>23.436241879250339</v>
      </c>
      <c r="R243">
        <f t="shared" si="103"/>
        <v>23.438424125361514</v>
      </c>
      <c r="S243">
        <f t="shared" si="90"/>
        <v>81.983316809819812</v>
      </c>
      <c r="T243">
        <f t="shared" si="104"/>
        <v>23.233768606729189</v>
      </c>
      <c r="U243">
        <f t="shared" si="105"/>
        <v>4.303125520585608E-2</v>
      </c>
      <c r="V243">
        <f t="shared" si="106"/>
        <v>-0.12264481435091242</v>
      </c>
      <c r="W243">
        <f t="shared" si="107"/>
        <v>120.04083782235368</v>
      </c>
      <c r="X243" s="7">
        <f t="shared" si="108"/>
        <v>0.55392430056552144</v>
      </c>
      <c r="Y243" s="7">
        <f t="shared" si="109"/>
        <v>0.22047752883676119</v>
      </c>
      <c r="Z243" s="7">
        <f t="shared" si="110"/>
        <v>0.88737107229428169</v>
      </c>
      <c r="AA243" s="8">
        <f t="shared" si="111"/>
        <v>960.32670257882944</v>
      </c>
      <c r="AB243">
        <f t="shared" si="112"/>
        <v>1362.3490071856456</v>
      </c>
      <c r="AC243">
        <f t="shared" si="113"/>
        <v>160.58725179641141</v>
      </c>
      <c r="AD243">
        <f t="shared" si="114"/>
        <v>106.65318946980777</v>
      </c>
      <c r="AE243">
        <f t="shared" si="115"/>
        <v>-16.653189469807771</v>
      </c>
      <c r="AF243">
        <f t="shared" si="116"/>
        <v>1.9289655197111143E-2</v>
      </c>
      <c r="AG243">
        <f t="shared" si="117"/>
        <v>-16.633899814610661</v>
      </c>
      <c r="AH243">
        <f t="shared" si="118"/>
        <v>341.41037857528278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Oliver Meyer</cp:lastModifiedBy>
  <dcterms:created xsi:type="dcterms:W3CDTF">2010-04-20T18:52:34Z</dcterms:created>
  <dcterms:modified xsi:type="dcterms:W3CDTF">2023-06-13T21:19:58Z</dcterms:modified>
</cp:coreProperties>
</file>