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LS_DS\Daten\GitHubRepos\VB\Math_Solar\Resources\"/>
    </mc:Choice>
  </mc:AlternateContent>
  <bookViews>
    <workbookView xWindow="0" yWindow="0" windowWidth="28800" windowHeight="12885"/>
  </bookViews>
  <sheets>
    <sheet name="Calculations" sheetId="1" r:id="rId1"/>
  </sheets>
  <calcPr calcId="162913"/>
</workbook>
</file>

<file path=xl/calcChain.xml><?xml version="1.0" encoding="utf-8"?>
<calcChain xmlns="http://schemas.openxmlformats.org/spreadsheetml/2006/main">
  <c r="F2" i="1" l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G2" i="1"/>
  <c r="D3" i="1"/>
  <c r="K2" i="1"/>
  <c r="Q2" i="1"/>
  <c r="R2" i="1"/>
  <c r="I2" i="1"/>
  <c r="J2" i="1"/>
  <c r="F3" i="1"/>
  <c r="G3" i="1"/>
  <c r="D4" i="1"/>
  <c r="D5" i="1"/>
  <c r="F4" i="1"/>
  <c r="G4" i="1"/>
  <c r="J3" i="1"/>
  <c r="Q3" i="1"/>
  <c r="R3" i="1"/>
  <c r="I3" i="1"/>
  <c r="K3" i="1"/>
  <c r="L2" i="1"/>
  <c r="M2" i="1"/>
  <c r="P2" i="1"/>
  <c r="U2" i="1"/>
  <c r="V2" i="1"/>
  <c r="S2" i="1"/>
  <c r="T2" i="1"/>
  <c r="N2" i="1"/>
  <c r="O2" i="1"/>
  <c r="U3" i="1"/>
  <c r="V3" i="1"/>
  <c r="L3" i="1"/>
  <c r="M3" i="1"/>
  <c r="P3" i="1"/>
  <c r="X2" i="1"/>
  <c r="AB2" i="1"/>
  <c r="AC2" i="1"/>
  <c r="J4" i="1"/>
  <c r="I4" i="1"/>
  <c r="K4" i="1"/>
  <c r="Q4" i="1"/>
  <c r="R4" i="1"/>
  <c r="D6" i="1"/>
  <c r="F5" i="1"/>
  <c r="G5" i="1"/>
  <c r="N3" i="1"/>
  <c r="O3" i="1"/>
  <c r="S3" i="1"/>
  <c r="T3" i="1"/>
  <c r="AB3" i="1"/>
  <c r="AC3" i="1"/>
  <c r="X3" i="1"/>
  <c r="D7" i="1"/>
  <c r="F6" i="1"/>
  <c r="G6" i="1"/>
  <c r="U4" i="1"/>
  <c r="V4" i="1"/>
  <c r="AD2" i="1"/>
  <c r="AE2" i="1"/>
  <c r="W2" i="1"/>
  <c r="AA2" i="1"/>
  <c r="L4" i="1"/>
  <c r="M4" i="1"/>
  <c r="P4" i="1"/>
  <c r="Q5" i="1"/>
  <c r="R5" i="1"/>
  <c r="K5" i="1"/>
  <c r="J5" i="1"/>
  <c r="I5" i="1"/>
  <c r="Y2" i="1"/>
  <c r="S4" i="1"/>
  <c r="T4" i="1"/>
  <c r="U5" i="1"/>
  <c r="V5" i="1"/>
  <c r="Q6" i="1"/>
  <c r="R6" i="1"/>
  <c r="K6" i="1"/>
  <c r="J6" i="1"/>
  <c r="I6" i="1"/>
  <c r="X4" i="1"/>
  <c r="AB4" i="1"/>
  <c r="AC4" i="1"/>
  <c r="N4" i="1"/>
  <c r="O4" i="1"/>
  <c r="D8" i="1"/>
  <c r="F7" i="1"/>
  <c r="G7" i="1"/>
  <c r="Z2" i="1"/>
  <c r="AF2" i="1"/>
  <c r="AG2" i="1"/>
  <c r="L5" i="1"/>
  <c r="M5" i="1"/>
  <c r="P5" i="1"/>
  <c r="AH2" i="1"/>
  <c r="W3" i="1"/>
  <c r="AA3" i="1"/>
  <c r="AD3" i="1"/>
  <c r="AE3" i="1"/>
  <c r="AH3" i="1"/>
  <c r="S5" i="1"/>
  <c r="T5" i="1"/>
  <c r="Y3" i="1"/>
  <c r="L6" i="1"/>
  <c r="M6" i="1"/>
  <c r="P6" i="1"/>
  <c r="S6" i="1"/>
  <c r="U6" i="1"/>
  <c r="V6" i="1"/>
  <c r="D9" i="1"/>
  <c r="F8" i="1"/>
  <c r="G8" i="1"/>
  <c r="Z3" i="1"/>
  <c r="N5" i="1"/>
  <c r="O5" i="1"/>
  <c r="AB5" i="1"/>
  <c r="AC5" i="1"/>
  <c r="X5" i="1"/>
  <c r="J7" i="1"/>
  <c r="K7" i="1"/>
  <c r="I7" i="1"/>
  <c r="Q7" i="1"/>
  <c r="R7" i="1"/>
  <c r="W4" i="1"/>
  <c r="AA4" i="1"/>
  <c r="AD4" i="1"/>
  <c r="AE4" i="1"/>
  <c r="AF3" i="1"/>
  <c r="AG3" i="1"/>
  <c r="N6" i="1"/>
  <c r="O6" i="1"/>
  <c r="T6" i="1"/>
  <c r="L7" i="1"/>
  <c r="M7" i="1"/>
  <c r="P7" i="1"/>
  <c r="AF4" i="1"/>
  <c r="AG4" i="1"/>
  <c r="U7" i="1"/>
  <c r="V7" i="1"/>
  <c r="W5" i="1"/>
  <c r="AA5" i="1"/>
  <c r="AD5" i="1"/>
  <c r="AE5" i="1"/>
  <c r="X6" i="1"/>
  <c r="AB6" i="1"/>
  <c r="AC6" i="1"/>
  <c r="AH4" i="1"/>
  <c r="Y4" i="1"/>
  <c r="J8" i="1"/>
  <c r="K8" i="1"/>
  <c r="I8" i="1"/>
  <c r="Q8" i="1"/>
  <c r="R8" i="1"/>
  <c r="Z4" i="1"/>
  <c r="D10" i="1"/>
  <c r="F9" i="1"/>
  <c r="G9" i="1"/>
  <c r="N7" i="1"/>
  <c r="O7" i="1"/>
  <c r="S7" i="1"/>
  <c r="T7" i="1"/>
  <c r="F10" i="1"/>
  <c r="G10" i="1"/>
  <c r="D11" i="1"/>
  <c r="X7" i="1"/>
  <c r="AB7" i="1"/>
  <c r="AC7" i="1"/>
  <c r="W6" i="1"/>
  <c r="AA6" i="1"/>
  <c r="AD6" i="1"/>
  <c r="AE6" i="1"/>
  <c r="AF5" i="1"/>
  <c r="AG5" i="1"/>
  <c r="L8" i="1"/>
  <c r="N8" i="1"/>
  <c r="O8" i="1"/>
  <c r="Z5" i="1"/>
  <c r="U8" i="1"/>
  <c r="V8" i="1"/>
  <c r="AH5" i="1"/>
  <c r="K9" i="1"/>
  <c r="J9" i="1"/>
  <c r="Q9" i="1"/>
  <c r="R9" i="1"/>
  <c r="I9" i="1"/>
  <c r="Y5" i="1"/>
  <c r="AH6" i="1"/>
  <c r="Y6" i="1"/>
  <c r="U9" i="1"/>
  <c r="V9" i="1"/>
  <c r="L9" i="1"/>
  <c r="M9" i="1"/>
  <c r="P9" i="1"/>
  <c r="S9" i="1"/>
  <c r="AF6" i="1"/>
  <c r="AG6" i="1"/>
  <c r="F11" i="1"/>
  <c r="G11" i="1"/>
  <c r="D12" i="1"/>
  <c r="I10" i="1"/>
  <c r="K10" i="1"/>
  <c r="J10" i="1"/>
  <c r="Q10" i="1"/>
  <c r="R10" i="1"/>
  <c r="X8" i="1"/>
  <c r="AB8" i="1"/>
  <c r="AC8" i="1"/>
  <c r="M8" i="1"/>
  <c r="P8" i="1"/>
  <c r="W7" i="1"/>
  <c r="AA7" i="1"/>
  <c r="AD7" i="1"/>
  <c r="AE7" i="1"/>
  <c r="Z6" i="1"/>
  <c r="N9" i="1"/>
  <c r="O9" i="1"/>
  <c r="F12" i="1"/>
  <c r="G12" i="1"/>
  <c r="D13" i="1"/>
  <c r="K11" i="1"/>
  <c r="J11" i="1"/>
  <c r="I11" i="1"/>
  <c r="Q11" i="1"/>
  <c r="R11" i="1"/>
  <c r="Z7" i="1"/>
  <c r="U10" i="1"/>
  <c r="V10" i="1"/>
  <c r="Y7" i="1"/>
  <c r="L10" i="1"/>
  <c r="N10" i="1"/>
  <c r="O10" i="1"/>
  <c r="X9" i="1"/>
  <c r="AB9" i="1"/>
  <c r="AC9" i="1"/>
  <c r="AF7" i="1"/>
  <c r="AG7" i="1"/>
  <c r="S8" i="1"/>
  <c r="T8" i="1"/>
  <c r="AH7" i="1"/>
  <c r="T9" i="1"/>
  <c r="L11" i="1"/>
  <c r="M11" i="1"/>
  <c r="P11" i="1"/>
  <c r="M10" i="1"/>
  <c r="P10" i="1"/>
  <c r="W8" i="1"/>
  <c r="AD8" i="1"/>
  <c r="X10" i="1"/>
  <c r="AB10" i="1"/>
  <c r="AC10" i="1"/>
  <c r="D14" i="1"/>
  <c r="F13" i="1"/>
  <c r="G13" i="1"/>
  <c r="Q12" i="1"/>
  <c r="R12" i="1"/>
  <c r="K12" i="1"/>
  <c r="J12" i="1"/>
  <c r="I12" i="1"/>
  <c r="AD9" i="1"/>
  <c r="AE9" i="1"/>
  <c r="W9" i="1"/>
  <c r="AA9" i="1"/>
  <c r="U11" i="1"/>
  <c r="V11" i="1"/>
  <c r="AH9" i="1"/>
  <c r="S11" i="1"/>
  <c r="T11" i="1"/>
  <c r="AA8" i="1"/>
  <c r="Y8" i="1"/>
  <c r="Z8" i="1"/>
  <c r="S10" i="1"/>
  <c r="T10" i="1"/>
  <c r="AE8" i="1"/>
  <c r="AH8" i="1"/>
  <c r="Z9" i="1"/>
  <c r="U12" i="1"/>
  <c r="V12" i="1"/>
  <c r="N11" i="1"/>
  <c r="O11" i="1"/>
  <c r="X11" i="1"/>
  <c r="AB11" i="1"/>
  <c r="AC11" i="1"/>
  <c r="L12" i="1"/>
  <c r="M12" i="1"/>
  <c r="P12" i="1"/>
  <c r="Y9" i="1"/>
  <c r="K13" i="1"/>
  <c r="J13" i="1"/>
  <c r="Q13" i="1"/>
  <c r="R13" i="1"/>
  <c r="I13" i="1"/>
  <c r="AF9" i="1"/>
  <c r="AG9" i="1"/>
  <c r="D15" i="1"/>
  <c r="F14" i="1"/>
  <c r="G14" i="1"/>
  <c r="S12" i="1"/>
  <c r="T12" i="1"/>
  <c r="X12" i="1"/>
  <c r="AB12" i="1"/>
  <c r="AC12" i="1"/>
  <c r="F15" i="1"/>
  <c r="G15" i="1"/>
  <c r="D16" i="1"/>
  <c r="N12" i="1"/>
  <c r="O12" i="1"/>
  <c r="K14" i="1"/>
  <c r="I14" i="1"/>
  <c r="Q14" i="1"/>
  <c r="R14" i="1"/>
  <c r="J14" i="1"/>
  <c r="AF8" i="1"/>
  <c r="AG8" i="1"/>
  <c r="U13" i="1"/>
  <c r="V13" i="1"/>
  <c r="W10" i="1"/>
  <c r="AD10" i="1"/>
  <c r="W11" i="1"/>
  <c r="AA11" i="1"/>
  <c r="AD11" i="1"/>
  <c r="AE11" i="1"/>
  <c r="L13" i="1"/>
  <c r="N13" i="1"/>
  <c r="O13" i="1"/>
  <c r="AF11" i="1"/>
  <c r="AG11" i="1"/>
  <c r="M13" i="1"/>
  <c r="P13" i="1"/>
  <c r="J15" i="1"/>
  <c r="Q15" i="1"/>
  <c r="R15" i="1"/>
  <c r="I15" i="1"/>
  <c r="K15" i="1"/>
  <c r="AH11" i="1"/>
  <c r="Y11" i="1"/>
  <c r="L14" i="1"/>
  <c r="N14" i="1"/>
  <c r="O14" i="1"/>
  <c r="AE10" i="1"/>
  <c r="AH10" i="1"/>
  <c r="D17" i="1"/>
  <c r="F16" i="1"/>
  <c r="G16" i="1"/>
  <c r="Z11" i="1"/>
  <c r="AD12" i="1"/>
  <c r="AE12" i="1"/>
  <c r="W12" i="1"/>
  <c r="AA12" i="1"/>
  <c r="AA10" i="1"/>
  <c r="Z10" i="1"/>
  <c r="Y10" i="1"/>
  <c r="AB13" i="1"/>
  <c r="AC13" i="1"/>
  <c r="X13" i="1"/>
  <c r="U14" i="1"/>
  <c r="V14" i="1"/>
  <c r="M14" i="1"/>
  <c r="P14" i="1"/>
  <c r="S14" i="1"/>
  <c r="Y12" i="1"/>
  <c r="Z12" i="1"/>
  <c r="AF10" i="1"/>
  <c r="AG10" i="1"/>
  <c r="L15" i="1"/>
  <c r="M15" i="1"/>
  <c r="P15" i="1"/>
  <c r="AB14" i="1"/>
  <c r="AC14" i="1"/>
  <c r="X14" i="1"/>
  <c r="AF12" i="1"/>
  <c r="AG12" i="1"/>
  <c r="T14" i="1"/>
  <c r="K16" i="1"/>
  <c r="J16" i="1"/>
  <c r="Q16" i="1"/>
  <c r="R16" i="1"/>
  <c r="I16" i="1"/>
  <c r="S13" i="1"/>
  <c r="T13" i="1"/>
  <c r="U15" i="1"/>
  <c r="V15" i="1"/>
  <c r="AH12" i="1"/>
  <c r="D18" i="1"/>
  <c r="F17" i="1"/>
  <c r="G17" i="1"/>
  <c r="N15" i="1"/>
  <c r="O15" i="1"/>
  <c r="S15" i="1"/>
  <c r="T15" i="1"/>
  <c r="X15" i="1"/>
  <c r="AB15" i="1"/>
  <c r="AC15" i="1"/>
  <c r="W13" i="1"/>
  <c r="AD13" i="1"/>
  <c r="W14" i="1"/>
  <c r="AA14" i="1"/>
  <c r="AD14" i="1"/>
  <c r="AE14" i="1"/>
  <c r="I17" i="1"/>
  <c r="K17" i="1"/>
  <c r="Q17" i="1"/>
  <c r="R17" i="1"/>
  <c r="J17" i="1"/>
  <c r="F18" i="1"/>
  <c r="G18" i="1"/>
  <c r="D19" i="1"/>
  <c r="U16" i="1"/>
  <c r="V16" i="1"/>
  <c r="L16" i="1"/>
  <c r="N16" i="1"/>
  <c r="O16" i="1"/>
  <c r="AH14" i="1"/>
  <c r="AE13" i="1"/>
  <c r="AH13" i="1"/>
  <c r="D20" i="1"/>
  <c r="F19" i="1"/>
  <c r="G19" i="1"/>
  <c r="M16" i="1"/>
  <c r="P16" i="1"/>
  <c r="U17" i="1"/>
  <c r="V17" i="1"/>
  <c r="AA13" i="1"/>
  <c r="Z13" i="1"/>
  <c r="Y13" i="1"/>
  <c r="L17" i="1"/>
  <c r="M17" i="1"/>
  <c r="P17" i="1"/>
  <c r="Y14" i="1"/>
  <c r="Z14" i="1"/>
  <c r="AD15" i="1"/>
  <c r="AE15" i="1"/>
  <c r="W15" i="1"/>
  <c r="AA15" i="1"/>
  <c r="K18" i="1"/>
  <c r="I18" i="1"/>
  <c r="Q18" i="1"/>
  <c r="R18" i="1"/>
  <c r="J18" i="1"/>
  <c r="AB16" i="1"/>
  <c r="AC16" i="1"/>
  <c r="X16" i="1"/>
  <c r="AF14" i="1"/>
  <c r="AG14" i="1"/>
  <c r="Y15" i="1"/>
  <c r="S17" i="1"/>
  <c r="T17" i="1"/>
  <c r="U18" i="1"/>
  <c r="V18" i="1"/>
  <c r="N17" i="1"/>
  <c r="O17" i="1"/>
  <c r="K19" i="1"/>
  <c r="I19" i="1"/>
  <c r="Q19" i="1"/>
  <c r="R19" i="1"/>
  <c r="J19" i="1"/>
  <c r="X17" i="1"/>
  <c r="AB17" i="1"/>
  <c r="AC17" i="1"/>
  <c r="S16" i="1"/>
  <c r="T16" i="1"/>
  <c r="D21" i="1"/>
  <c r="F20" i="1"/>
  <c r="G20" i="1"/>
  <c r="AF15" i="1"/>
  <c r="AG15" i="1"/>
  <c r="AH15" i="1"/>
  <c r="L18" i="1"/>
  <c r="N18" i="1"/>
  <c r="O18" i="1"/>
  <c r="Z15" i="1"/>
  <c r="AF13" i="1"/>
  <c r="AG13" i="1"/>
  <c r="M18" i="1"/>
  <c r="P18" i="1"/>
  <c r="S18" i="1"/>
  <c r="W16" i="1"/>
  <c r="AD16" i="1"/>
  <c r="F21" i="1"/>
  <c r="G21" i="1"/>
  <c r="D22" i="1"/>
  <c r="T18" i="1"/>
  <c r="X18" i="1"/>
  <c r="AB18" i="1"/>
  <c r="AC18" i="1"/>
  <c r="L19" i="1"/>
  <c r="N19" i="1"/>
  <c r="O19" i="1"/>
  <c r="U19" i="1"/>
  <c r="V19" i="1"/>
  <c r="W17" i="1"/>
  <c r="AA17" i="1"/>
  <c r="AD17" i="1"/>
  <c r="AE17" i="1"/>
  <c r="Q20" i="1"/>
  <c r="R20" i="1"/>
  <c r="K20" i="1"/>
  <c r="I20" i="1"/>
  <c r="J20" i="1"/>
  <c r="M19" i="1"/>
  <c r="P19" i="1"/>
  <c r="S19" i="1"/>
  <c r="Z17" i="1"/>
  <c r="AF17" i="1"/>
  <c r="AG17" i="1"/>
  <c r="L20" i="1"/>
  <c r="N20" i="1"/>
  <c r="O20" i="1"/>
  <c r="F22" i="1"/>
  <c r="G22" i="1"/>
  <c r="D23" i="1"/>
  <c r="W18" i="1"/>
  <c r="AA18" i="1"/>
  <c r="AD18" i="1"/>
  <c r="AE18" i="1"/>
  <c r="Y17" i="1"/>
  <c r="K21" i="1"/>
  <c r="J21" i="1"/>
  <c r="Q21" i="1"/>
  <c r="R21" i="1"/>
  <c r="I21" i="1"/>
  <c r="AB19" i="1"/>
  <c r="AC19" i="1"/>
  <c r="X19" i="1"/>
  <c r="AH17" i="1"/>
  <c r="AE16" i="1"/>
  <c r="AH16" i="1"/>
  <c r="T19" i="1"/>
  <c r="U20" i="1"/>
  <c r="V20" i="1"/>
  <c r="AA16" i="1"/>
  <c r="Z16" i="1"/>
  <c r="Y16" i="1"/>
  <c r="AH18" i="1"/>
  <c r="Z18" i="1"/>
  <c r="Y18" i="1"/>
  <c r="I22" i="1"/>
  <c r="Q22" i="1"/>
  <c r="R22" i="1"/>
  <c r="J22" i="1"/>
  <c r="K22" i="1"/>
  <c r="U21" i="1"/>
  <c r="V21" i="1"/>
  <c r="M20" i="1"/>
  <c r="P20" i="1"/>
  <c r="L21" i="1"/>
  <c r="M21" i="1"/>
  <c r="P21" i="1"/>
  <c r="AB20" i="1"/>
  <c r="AC20" i="1"/>
  <c r="X20" i="1"/>
  <c r="F23" i="1"/>
  <c r="G23" i="1"/>
  <c r="D24" i="1"/>
  <c r="AF16" i="1"/>
  <c r="AG16" i="1"/>
  <c r="W19" i="1"/>
  <c r="AA19" i="1"/>
  <c r="AD19" i="1"/>
  <c r="AE19" i="1"/>
  <c r="AF18" i="1"/>
  <c r="AG18" i="1"/>
  <c r="Z19" i="1"/>
  <c r="AH19" i="1"/>
  <c r="Y19" i="1"/>
  <c r="S21" i="1"/>
  <c r="T21" i="1"/>
  <c r="X21" i="1"/>
  <c r="AB21" i="1"/>
  <c r="AC21" i="1"/>
  <c r="F24" i="1"/>
  <c r="G24" i="1"/>
  <c r="D25" i="1"/>
  <c r="L22" i="1"/>
  <c r="M22" i="1"/>
  <c r="P22" i="1"/>
  <c r="S22" i="1"/>
  <c r="J23" i="1"/>
  <c r="Q23" i="1"/>
  <c r="R23" i="1"/>
  <c r="K23" i="1"/>
  <c r="I23" i="1"/>
  <c r="U22" i="1"/>
  <c r="V22" i="1"/>
  <c r="AF19" i="1"/>
  <c r="AG19" i="1"/>
  <c r="S20" i="1"/>
  <c r="T20" i="1"/>
  <c r="N21" i="1"/>
  <c r="O21" i="1"/>
  <c r="N22" i="1"/>
  <c r="O22" i="1"/>
  <c r="W20" i="1"/>
  <c r="AD20" i="1"/>
  <c r="F25" i="1"/>
  <c r="G25" i="1"/>
  <c r="D26" i="1"/>
  <c r="U23" i="1"/>
  <c r="V23" i="1"/>
  <c r="J24" i="1"/>
  <c r="K24" i="1"/>
  <c r="Q24" i="1"/>
  <c r="R24" i="1"/>
  <c r="I24" i="1"/>
  <c r="L23" i="1"/>
  <c r="M23" i="1"/>
  <c r="P23" i="1"/>
  <c r="W21" i="1"/>
  <c r="AA21" i="1"/>
  <c r="AD21" i="1"/>
  <c r="AE21" i="1"/>
  <c r="X22" i="1"/>
  <c r="AB22" i="1"/>
  <c r="AC22" i="1"/>
  <c r="T22" i="1"/>
  <c r="Z21" i="1"/>
  <c r="AH21" i="1"/>
  <c r="N23" i="1"/>
  <c r="O23" i="1"/>
  <c r="S23" i="1"/>
  <c r="T23" i="1"/>
  <c r="W22" i="1"/>
  <c r="AA22" i="1"/>
  <c r="AD22" i="1"/>
  <c r="AE22" i="1"/>
  <c r="L24" i="1"/>
  <c r="N24" i="1"/>
  <c r="O24" i="1"/>
  <c r="K25" i="1"/>
  <c r="Q25" i="1"/>
  <c r="R25" i="1"/>
  <c r="I25" i="1"/>
  <c r="J25" i="1"/>
  <c r="D27" i="1"/>
  <c r="F26" i="1"/>
  <c r="G26" i="1"/>
  <c r="AE20" i="1"/>
  <c r="AH20" i="1"/>
  <c r="AF21" i="1"/>
  <c r="AG21" i="1"/>
  <c r="AA20" i="1"/>
  <c r="Y20" i="1"/>
  <c r="Z20" i="1"/>
  <c r="U24" i="1"/>
  <c r="V24" i="1"/>
  <c r="AB23" i="1"/>
  <c r="AC23" i="1"/>
  <c r="X23" i="1"/>
  <c r="Y21" i="1"/>
  <c r="Y22" i="1"/>
  <c r="F27" i="1"/>
  <c r="G27" i="1"/>
  <c r="D28" i="1"/>
  <c r="AH22" i="1"/>
  <c r="Z22" i="1"/>
  <c r="AF22" i="1"/>
  <c r="AG22" i="1"/>
  <c r="M24" i="1"/>
  <c r="P24" i="1"/>
  <c r="L25" i="1"/>
  <c r="N25" i="1"/>
  <c r="O25" i="1"/>
  <c r="U25" i="1"/>
  <c r="V25" i="1"/>
  <c r="AF20" i="1"/>
  <c r="AG20" i="1"/>
  <c r="AD23" i="1"/>
  <c r="AE23" i="1"/>
  <c r="W23" i="1"/>
  <c r="AA23" i="1"/>
  <c r="AB24" i="1"/>
  <c r="AC24" i="1"/>
  <c r="X24" i="1"/>
  <c r="Q26" i="1"/>
  <c r="R26" i="1"/>
  <c r="J26" i="1"/>
  <c r="I26" i="1"/>
  <c r="K26" i="1"/>
  <c r="Y23" i="1"/>
  <c r="X25" i="1"/>
  <c r="AB25" i="1"/>
  <c r="AC25" i="1"/>
  <c r="M25" i="1"/>
  <c r="P25" i="1"/>
  <c r="L26" i="1"/>
  <c r="M26" i="1"/>
  <c r="P26" i="1"/>
  <c r="S24" i="1"/>
  <c r="T24" i="1"/>
  <c r="AF23" i="1"/>
  <c r="AG23" i="1"/>
  <c r="AH23" i="1"/>
  <c r="D29" i="1"/>
  <c r="F28" i="1"/>
  <c r="G28" i="1"/>
  <c r="U26" i="1"/>
  <c r="V26" i="1"/>
  <c r="Z23" i="1"/>
  <c r="J27" i="1"/>
  <c r="K27" i="1"/>
  <c r="I27" i="1"/>
  <c r="Q27" i="1"/>
  <c r="R27" i="1"/>
  <c r="S26" i="1"/>
  <c r="T26" i="1"/>
  <c r="F29" i="1"/>
  <c r="G29" i="1"/>
  <c r="D30" i="1"/>
  <c r="N26" i="1"/>
  <c r="O26" i="1"/>
  <c r="U27" i="1"/>
  <c r="V27" i="1"/>
  <c r="Q28" i="1"/>
  <c r="R28" i="1"/>
  <c r="K28" i="1"/>
  <c r="J28" i="1"/>
  <c r="I28" i="1"/>
  <c r="L27" i="1"/>
  <c r="M27" i="1"/>
  <c r="P27" i="1"/>
  <c r="S25" i="1"/>
  <c r="T25" i="1"/>
  <c r="W24" i="1"/>
  <c r="AD24" i="1"/>
  <c r="AB26" i="1"/>
  <c r="AC26" i="1"/>
  <c r="X26" i="1"/>
  <c r="S27" i="1"/>
  <c r="T27" i="1"/>
  <c r="X27" i="1"/>
  <c r="AB27" i="1"/>
  <c r="AC27" i="1"/>
  <c r="N27" i="1"/>
  <c r="O27" i="1"/>
  <c r="J29" i="1"/>
  <c r="K29" i="1"/>
  <c r="Q29" i="1"/>
  <c r="R29" i="1"/>
  <c r="I29" i="1"/>
  <c r="AE24" i="1"/>
  <c r="AH24" i="1"/>
  <c r="L28" i="1"/>
  <c r="M28" i="1"/>
  <c r="P28" i="1"/>
  <c r="D31" i="1"/>
  <c r="F30" i="1"/>
  <c r="G30" i="1"/>
  <c r="AA24" i="1"/>
  <c r="Y24" i="1"/>
  <c r="Z24" i="1"/>
  <c r="AD26" i="1"/>
  <c r="AE26" i="1"/>
  <c r="W26" i="1"/>
  <c r="AA26" i="1"/>
  <c r="AD25" i="1"/>
  <c r="W25" i="1"/>
  <c r="U28" i="1"/>
  <c r="V28" i="1"/>
  <c r="AH26" i="1"/>
  <c r="S28" i="1"/>
  <c r="T28" i="1"/>
  <c r="AF26" i="1"/>
  <c r="AG26" i="1"/>
  <c r="N28" i="1"/>
  <c r="O28" i="1"/>
  <c r="L29" i="1"/>
  <c r="M29" i="1"/>
  <c r="P29" i="1"/>
  <c r="N29" i="1"/>
  <c r="O29" i="1"/>
  <c r="U29" i="1"/>
  <c r="V29" i="1"/>
  <c r="AA25" i="1"/>
  <c r="Z25" i="1"/>
  <c r="Y25" i="1"/>
  <c r="Z26" i="1"/>
  <c r="AF24" i="1"/>
  <c r="AG24" i="1"/>
  <c r="AE25" i="1"/>
  <c r="AH25" i="1"/>
  <c r="Q30" i="1"/>
  <c r="R30" i="1"/>
  <c r="J30" i="1"/>
  <c r="I30" i="1"/>
  <c r="K30" i="1"/>
  <c r="Y26" i="1"/>
  <c r="AD27" i="1"/>
  <c r="AE27" i="1"/>
  <c r="W27" i="1"/>
  <c r="AA27" i="1"/>
  <c r="X28" i="1"/>
  <c r="AB28" i="1"/>
  <c r="AC28" i="1"/>
  <c r="F31" i="1"/>
  <c r="G31" i="1"/>
  <c r="D32" i="1"/>
  <c r="Y27" i="1"/>
  <c r="S29" i="1"/>
  <c r="T29" i="1"/>
  <c r="L30" i="1"/>
  <c r="M30" i="1"/>
  <c r="P30" i="1"/>
  <c r="U30" i="1"/>
  <c r="V30" i="1"/>
  <c r="AF25" i="1"/>
  <c r="AG25" i="1"/>
  <c r="D33" i="1"/>
  <c r="F32" i="1"/>
  <c r="G32" i="1"/>
  <c r="AF27" i="1"/>
  <c r="AG27" i="1"/>
  <c r="AD28" i="1"/>
  <c r="AE28" i="1"/>
  <c r="W28" i="1"/>
  <c r="AA28" i="1"/>
  <c r="J31" i="1"/>
  <c r="K31" i="1"/>
  <c r="Q31" i="1"/>
  <c r="R31" i="1"/>
  <c r="I31" i="1"/>
  <c r="X29" i="1"/>
  <c r="AB29" i="1"/>
  <c r="AC29" i="1"/>
  <c r="Z27" i="1"/>
  <c r="AH27" i="1"/>
  <c r="AH28" i="1"/>
  <c r="S30" i="1"/>
  <c r="T30" i="1"/>
  <c r="X30" i="1"/>
  <c r="AB30" i="1"/>
  <c r="AC30" i="1"/>
  <c r="K32" i="1"/>
  <c r="I32" i="1"/>
  <c r="J32" i="1"/>
  <c r="Q32" i="1"/>
  <c r="R32" i="1"/>
  <c r="U31" i="1"/>
  <c r="V31" i="1"/>
  <c r="F33" i="1"/>
  <c r="G33" i="1"/>
  <c r="D34" i="1"/>
  <c r="N30" i="1"/>
  <c r="O30" i="1"/>
  <c r="L31" i="1"/>
  <c r="N31" i="1"/>
  <c r="O31" i="1"/>
  <c r="Y28" i="1"/>
  <c r="W29" i="1"/>
  <c r="AA29" i="1"/>
  <c r="AD29" i="1"/>
  <c r="AE29" i="1"/>
  <c r="AF28" i="1"/>
  <c r="AG28" i="1"/>
  <c r="Z28" i="1"/>
  <c r="K33" i="1"/>
  <c r="Q33" i="1"/>
  <c r="R33" i="1"/>
  <c r="I33" i="1"/>
  <c r="J33" i="1"/>
  <c r="M31" i="1"/>
  <c r="P31" i="1"/>
  <c r="F34" i="1"/>
  <c r="G34" i="1"/>
  <c r="D35" i="1"/>
  <c r="X31" i="1"/>
  <c r="AB31" i="1"/>
  <c r="AC31" i="1"/>
  <c r="AH29" i="1"/>
  <c r="Z29" i="1"/>
  <c r="U32" i="1"/>
  <c r="V32" i="1"/>
  <c r="Y29" i="1"/>
  <c r="AF29" i="1"/>
  <c r="AG29" i="1"/>
  <c r="L32" i="1"/>
  <c r="M32" i="1"/>
  <c r="P32" i="1"/>
  <c r="W30" i="1"/>
  <c r="AA30" i="1"/>
  <c r="AD30" i="1"/>
  <c r="AE30" i="1"/>
  <c r="S32" i="1"/>
  <c r="T32" i="1"/>
  <c r="AF30" i="1"/>
  <c r="AG30" i="1"/>
  <c r="K34" i="1"/>
  <c r="Q34" i="1"/>
  <c r="R34" i="1"/>
  <c r="J34" i="1"/>
  <c r="I34" i="1"/>
  <c r="AH30" i="1"/>
  <c r="X32" i="1"/>
  <c r="AB32" i="1"/>
  <c r="AC32" i="1"/>
  <c r="S31" i="1"/>
  <c r="T31" i="1"/>
  <c r="N32" i="1"/>
  <c r="O32" i="1"/>
  <c r="U33" i="1"/>
  <c r="V33" i="1"/>
  <c r="Y30" i="1"/>
  <c r="Z30" i="1"/>
  <c r="D36" i="1"/>
  <c r="F35" i="1"/>
  <c r="G35" i="1"/>
  <c r="L33" i="1"/>
  <c r="N33" i="1"/>
  <c r="O33" i="1"/>
  <c r="L34" i="1"/>
  <c r="N34" i="1"/>
  <c r="O34" i="1"/>
  <c r="AB33" i="1"/>
  <c r="AC33" i="1"/>
  <c r="X33" i="1"/>
  <c r="W31" i="1"/>
  <c r="AD31" i="1"/>
  <c r="M33" i="1"/>
  <c r="P33" i="1"/>
  <c r="K35" i="1"/>
  <c r="Q35" i="1"/>
  <c r="R35" i="1"/>
  <c r="I35" i="1"/>
  <c r="J35" i="1"/>
  <c r="W32" i="1"/>
  <c r="AA32" i="1"/>
  <c r="AD32" i="1"/>
  <c r="AE32" i="1"/>
  <c r="U34" i="1"/>
  <c r="V34" i="1"/>
  <c r="D37" i="1"/>
  <c r="F36" i="1"/>
  <c r="G36" i="1"/>
  <c r="Y32" i="1"/>
  <c r="Z32" i="1"/>
  <c r="M34" i="1"/>
  <c r="P34" i="1"/>
  <c r="AE31" i="1"/>
  <c r="AH31" i="1"/>
  <c r="AA31" i="1"/>
  <c r="Z31" i="1"/>
  <c r="Y31" i="1"/>
  <c r="K36" i="1"/>
  <c r="I36" i="1"/>
  <c r="Q36" i="1"/>
  <c r="R36" i="1"/>
  <c r="J36" i="1"/>
  <c r="F37" i="1"/>
  <c r="G37" i="1"/>
  <c r="D38" i="1"/>
  <c r="L35" i="1"/>
  <c r="N35" i="1"/>
  <c r="O35" i="1"/>
  <c r="U35" i="1"/>
  <c r="V35" i="1"/>
  <c r="AF32" i="1"/>
  <c r="AG32" i="1"/>
  <c r="AH32" i="1"/>
  <c r="X34" i="1"/>
  <c r="AB34" i="1"/>
  <c r="AC34" i="1"/>
  <c r="S33" i="1"/>
  <c r="T33" i="1"/>
  <c r="S34" i="1"/>
  <c r="T34" i="1"/>
  <c r="W34" i="1"/>
  <c r="AA34" i="1"/>
  <c r="AD34" i="1"/>
  <c r="AE34" i="1"/>
  <c r="AF34" i="1"/>
  <c r="AG34" i="1"/>
  <c r="M35" i="1"/>
  <c r="P35" i="1"/>
  <c r="W33" i="1"/>
  <c r="AD33" i="1"/>
  <c r="U36" i="1"/>
  <c r="V36" i="1"/>
  <c r="AB35" i="1"/>
  <c r="AC35" i="1"/>
  <c r="X35" i="1"/>
  <c r="F38" i="1"/>
  <c r="G38" i="1"/>
  <c r="D39" i="1"/>
  <c r="K37" i="1"/>
  <c r="I37" i="1"/>
  <c r="J37" i="1"/>
  <c r="Q37" i="1"/>
  <c r="R37" i="1"/>
  <c r="L36" i="1"/>
  <c r="M36" i="1"/>
  <c r="P36" i="1"/>
  <c r="AF31" i="1"/>
  <c r="AG31" i="1"/>
  <c r="Y34" i="1"/>
  <c r="AH34" i="1"/>
  <c r="Z34" i="1"/>
  <c r="S36" i="1"/>
  <c r="T36" i="1"/>
  <c r="D40" i="1"/>
  <c r="F39" i="1"/>
  <c r="G39" i="1"/>
  <c r="AA33" i="1"/>
  <c r="Y33" i="1"/>
  <c r="Z33" i="1"/>
  <c r="N36" i="1"/>
  <c r="O36" i="1"/>
  <c r="S35" i="1"/>
  <c r="T35" i="1"/>
  <c r="U37" i="1"/>
  <c r="V37" i="1"/>
  <c r="I38" i="1"/>
  <c r="K38" i="1"/>
  <c r="J38" i="1"/>
  <c r="Q38" i="1"/>
  <c r="R38" i="1"/>
  <c r="AB36" i="1"/>
  <c r="AC36" i="1"/>
  <c r="X36" i="1"/>
  <c r="L37" i="1"/>
  <c r="M37" i="1"/>
  <c r="P37" i="1"/>
  <c r="AE33" i="1"/>
  <c r="AH33" i="1"/>
  <c r="S37" i="1"/>
  <c r="T37" i="1"/>
  <c r="X37" i="1"/>
  <c r="AB37" i="1"/>
  <c r="AC37" i="1"/>
  <c r="AD35" i="1"/>
  <c r="W35" i="1"/>
  <c r="Q39" i="1"/>
  <c r="R39" i="1"/>
  <c r="K39" i="1"/>
  <c r="J39" i="1"/>
  <c r="I39" i="1"/>
  <c r="N37" i="1"/>
  <c r="O37" i="1"/>
  <c r="L38" i="1"/>
  <c r="M38" i="1"/>
  <c r="P38" i="1"/>
  <c r="N38" i="1"/>
  <c r="O38" i="1"/>
  <c r="F40" i="1"/>
  <c r="G40" i="1"/>
  <c r="D41" i="1"/>
  <c r="AH36" i="1"/>
  <c r="AF33" i="1"/>
  <c r="AG33" i="1"/>
  <c r="AD36" i="1"/>
  <c r="AE36" i="1"/>
  <c r="W36" i="1"/>
  <c r="AA36" i="1"/>
  <c r="U38" i="1"/>
  <c r="V38" i="1"/>
  <c r="S38" i="1"/>
  <c r="T38" i="1"/>
  <c r="Z36" i="1"/>
  <c r="F41" i="1"/>
  <c r="G41" i="1"/>
  <c r="D42" i="1"/>
  <c r="U39" i="1"/>
  <c r="V39" i="1"/>
  <c r="Y36" i="1"/>
  <c r="AA35" i="1"/>
  <c r="Z35" i="1"/>
  <c r="Y35" i="1"/>
  <c r="AF36" i="1"/>
  <c r="AG36" i="1"/>
  <c r="AE35" i="1"/>
  <c r="AH35" i="1"/>
  <c r="W37" i="1"/>
  <c r="AA37" i="1"/>
  <c r="AD37" i="1"/>
  <c r="AE37" i="1"/>
  <c r="I40" i="1"/>
  <c r="Q40" i="1"/>
  <c r="R40" i="1"/>
  <c r="K40" i="1"/>
  <c r="J40" i="1"/>
  <c r="AB38" i="1"/>
  <c r="AC38" i="1"/>
  <c r="X38" i="1"/>
  <c r="L39" i="1"/>
  <c r="M39" i="1"/>
  <c r="P39" i="1"/>
  <c r="Z37" i="1"/>
  <c r="S39" i="1"/>
  <c r="T39" i="1"/>
  <c r="AB39" i="1"/>
  <c r="AC39" i="1"/>
  <c r="X39" i="1"/>
  <c r="D43" i="1"/>
  <c r="F42" i="1"/>
  <c r="G42" i="1"/>
  <c r="Q41" i="1"/>
  <c r="R41" i="1"/>
  <c r="K41" i="1"/>
  <c r="J41" i="1"/>
  <c r="I41" i="1"/>
  <c r="N39" i="1"/>
  <c r="O39" i="1"/>
  <c r="U40" i="1"/>
  <c r="V40" i="1"/>
  <c r="AF37" i="1"/>
  <c r="AG37" i="1"/>
  <c r="L40" i="1"/>
  <c r="N40" i="1"/>
  <c r="O40" i="1"/>
  <c r="AF35" i="1"/>
  <c r="AG35" i="1"/>
  <c r="AH37" i="1"/>
  <c r="W38" i="1"/>
  <c r="AA38" i="1"/>
  <c r="AD38" i="1"/>
  <c r="AE38" i="1"/>
  <c r="Y37" i="1"/>
  <c r="Y38" i="1"/>
  <c r="Z38" i="1"/>
  <c r="AH38" i="1"/>
  <c r="U41" i="1"/>
  <c r="V41" i="1"/>
  <c r="M40" i="1"/>
  <c r="P40" i="1"/>
  <c r="X40" i="1"/>
  <c r="AB40" i="1"/>
  <c r="AC40" i="1"/>
  <c r="D44" i="1"/>
  <c r="F43" i="1"/>
  <c r="G43" i="1"/>
  <c r="Y39" i="1"/>
  <c r="I42" i="1"/>
  <c r="K42" i="1"/>
  <c r="Q42" i="1"/>
  <c r="R42" i="1"/>
  <c r="J42" i="1"/>
  <c r="AH39" i="1"/>
  <c r="AF38" i="1"/>
  <c r="AG38" i="1"/>
  <c r="W39" i="1"/>
  <c r="AA39" i="1"/>
  <c r="AD39" i="1"/>
  <c r="AE39" i="1"/>
  <c r="L41" i="1"/>
  <c r="M41" i="1"/>
  <c r="P41" i="1"/>
  <c r="S41" i="1"/>
  <c r="T41" i="1"/>
  <c r="K43" i="1"/>
  <c r="J43" i="1"/>
  <c r="I43" i="1"/>
  <c r="Q43" i="1"/>
  <c r="R43" i="1"/>
  <c r="U42" i="1"/>
  <c r="V42" i="1"/>
  <c r="F44" i="1"/>
  <c r="G44" i="1"/>
  <c r="D45" i="1"/>
  <c r="N41" i="1"/>
  <c r="O41" i="1"/>
  <c r="L42" i="1"/>
  <c r="M42" i="1"/>
  <c r="P42" i="1"/>
  <c r="S40" i="1"/>
  <c r="T40" i="1"/>
  <c r="AF39" i="1"/>
  <c r="AG39" i="1"/>
  <c r="X41" i="1"/>
  <c r="AB41" i="1"/>
  <c r="AC41" i="1"/>
  <c r="Z39" i="1"/>
  <c r="S42" i="1"/>
  <c r="T42" i="1"/>
  <c r="N42" i="1"/>
  <c r="O42" i="1"/>
  <c r="U43" i="1"/>
  <c r="V43" i="1"/>
  <c r="X42" i="1"/>
  <c r="AB42" i="1"/>
  <c r="AC42" i="1"/>
  <c r="D46" i="1"/>
  <c r="F45" i="1"/>
  <c r="G45" i="1"/>
  <c r="L43" i="1"/>
  <c r="M43" i="1"/>
  <c r="P43" i="1"/>
  <c r="Q44" i="1"/>
  <c r="R44" i="1"/>
  <c r="I44" i="1"/>
  <c r="K44" i="1"/>
  <c r="J44" i="1"/>
  <c r="W40" i="1"/>
  <c r="AD40" i="1"/>
  <c r="W41" i="1"/>
  <c r="AA41" i="1"/>
  <c r="AD41" i="1"/>
  <c r="AE41" i="1"/>
  <c r="Z41" i="1"/>
  <c r="Y41" i="1"/>
  <c r="N43" i="1"/>
  <c r="O43" i="1"/>
  <c r="S43" i="1"/>
  <c r="T43" i="1"/>
  <c r="AF41" i="1"/>
  <c r="AG41" i="1"/>
  <c r="D47" i="1"/>
  <c r="F46" i="1"/>
  <c r="G46" i="1"/>
  <c r="AB43" i="1"/>
  <c r="AC43" i="1"/>
  <c r="X43" i="1"/>
  <c r="L44" i="1"/>
  <c r="N44" i="1"/>
  <c r="O44" i="1"/>
  <c r="AE40" i="1"/>
  <c r="AH40" i="1"/>
  <c r="AH41" i="1"/>
  <c r="AA40" i="1"/>
  <c r="Y40" i="1"/>
  <c r="Z40" i="1"/>
  <c r="AD42" i="1"/>
  <c r="AE42" i="1"/>
  <c r="W42" i="1"/>
  <c r="AA42" i="1"/>
  <c r="U44" i="1"/>
  <c r="V44" i="1"/>
  <c r="I45" i="1"/>
  <c r="J45" i="1"/>
  <c r="K45" i="1"/>
  <c r="Q45" i="1"/>
  <c r="R45" i="1"/>
  <c r="F47" i="1"/>
  <c r="G47" i="1"/>
  <c r="D48" i="1"/>
  <c r="U45" i="1"/>
  <c r="V45" i="1"/>
  <c r="M44" i="1"/>
  <c r="P44" i="1"/>
  <c r="AH42" i="1"/>
  <c r="AF42" i="1"/>
  <c r="AG42" i="1"/>
  <c r="AF40" i="1"/>
  <c r="AG40" i="1"/>
  <c r="L45" i="1"/>
  <c r="N45" i="1"/>
  <c r="O45" i="1"/>
  <c r="Y42" i="1"/>
  <c r="W43" i="1"/>
  <c r="AA43" i="1"/>
  <c r="AD43" i="1"/>
  <c r="AE43" i="1"/>
  <c r="K46" i="1"/>
  <c r="I46" i="1"/>
  <c r="J46" i="1"/>
  <c r="Q46" i="1"/>
  <c r="R46" i="1"/>
  <c r="AB44" i="1"/>
  <c r="AC44" i="1"/>
  <c r="X44" i="1"/>
  <c r="Z42" i="1"/>
  <c r="Z43" i="1"/>
  <c r="M45" i="1"/>
  <c r="P45" i="1"/>
  <c r="S45" i="1"/>
  <c r="U46" i="1"/>
  <c r="V46" i="1"/>
  <c r="X45" i="1"/>
  <c r="AB45" i="1"/>
  <c r="AC45" i="1"/>
  <c r="L46" i="1"/>
  <c r="N46" i="1"/>
  <c r="O46" i="1"/>
  <c r="AF43" i="1"/>
  <c r="AG43" i="1"/>
  <c r="T45" i="1"/>
  <c r="AH43" i="1"/>
  <c r="D49" i="1"/>
  <c r="F48" i="1"/>
  <c r="G48" i="1"/>
  <c r="S44" i="1"/>
  <c r="T44" i="1"/>
  <c r="Y43" i="1"/>
  <c r="Q47" i="1"/>
  <c r="R47" i="1"/>
  <c r="K47" i="1"/>
  <c r="J47" i="1"/>
  <c r="I47" i="1"/>
  <c r="M46" i="1"/>
  <c r="P46" i="1"/>
  <c r="S46" i="1"/>
  <c r="L47" i="1"/>
  <c r="N47" i="1"/>
  <c r="O47" i="1"/>
  <c r="I48" i="1"/>
  <c r="J48" i="1"/>
  <c r="K48" i="1"/>
  <c r="Q48" i="1"/>
  <c r="R48" i="1"/>
  <c r="M47" i="1"/>
  <c r="P47" i="1"/>
  <c r="S47" i="1"/>
  <c r="D50" i="1"/>
  <c r="F49" i="1"/>
  <c r="G49" i="1"/>
  <c r="U47" i="1"/>
  <c r="V47" i="1"/>
  <c r="AD45" i="1"/>
  <c r="AE45" i="1"/>
  <c r="W45" i="1"/>
  <c r="AA45" i="1"/>
  <c r="T46" i="1"/>
  <c r="AB46" i="1"/>
  <c r="AC46" i="1"/>
  <c r="X46" i="1"/>
  <c r="W44" i="1"/>
  <c r="AD44" i="1"/>
  <c r="T47" i="1"/>
  <c r="AF45" i="1"/>
  <c r="AG45" i="1"/>
  <c r="Y45" i="1"/>
  <c r="AA44" i="1"/>
  <c r="Z44" i="1"/>
  <c r="Y44" i="1"/>
  <c r="K49" i="1"/>
  <c r="Q49" i="1"/>
  <c r="R49" i="1"/>
  <c r="I49" i="1"/>
  <c r="J49" i="1"/>
  <c r="L48" i="1"/>
  <c r="M48" i="1"/>
  <c r="P48" i="1"/>
  <c r="Z45" i="1"/>
  <c r="U48" i="1"/>
  <c r="V48" i="1"/>
  <c r="AB47" i="1"/>
  <c r="AC47" i="1"/>
  <c r="X47" i="1"/>
  <c r="F50" i="1"/>
  <c r="G50" i="1"/>
  <c r="D51" i="1"/>
  <c r="AH45" i="1"/>
  <c r="AE44" i="1"/>
  <c r="AH44" i="1"/>
  <c r="W47" i="1"/>
  <c r="AA47" i="1"/>
  <c r="AD46" i="1"/>
  <c r="AE46" i="1"/>
  <c r="W46" i="1"/>
  <c r="AA46" i="1"/>
  <c r="AD47" i="1"/>
  <c r="AE47" i="1"/>
  <c r="S48" i="1"/>
  <c r="T48" i="1"/>
  <c r="X48" i="1"/>
  <c r="AB48" i="1"/>
  <c r="AC48" i="1"/>
  <c r="Z46" i="1"/>
  <c r="D52" i="1"/>
  <c r="F51" i="1"/>
  <c r="G51" i="1"/>
  <c r="AF46" i="1"/>
  <c r="AG46" i="1"/>
  <c r="AH46" i="1"/>
  <c r="AH47" i="1"/>
  <c r="N48" i="1"/>
  <c r="O48" i="1"/>
  <c r="AF47" i="1"/>
  <c r="AG47" i="1"/>
  <c r="Y47" i="1"/>
  <c r="Z47" i="1"/>
  <c r="L49" i="1"/>
  <c r="N49" i="1"/>
  <c r="O49" i="1"/>
  <c r="U49" i="1"/>
  <c r="V49" i="1"/>
  <c r="K50" i="1"/>
  <c r="J50" i="1"/>
  <c r="I50" i="1"/>
  <c r="Q50" i="1"/>
  <c r="R50" i="1"/>
  <c r="AF44" i="1"/>
  <c r="AG44" i="1"/>
  <c r="Y46" i="1"/>
  <c r="M49" i="1"/>
  <c r="P49" i="1"/>
  <c r="S49" i="1"/>
  <c r="K51" i="1"/>
  <c r="J51" i="1"/>
  <c r="I51" i="1"/>
  <c r="Q51" i="1"/>
  <c r="R51" i="1"/>
  <c r="L50" i="1"/>
  <c r="M50" i="1"/>
  <c r="P50" i="1"/>
  <c r="F52" i="1"/>
  <c r="G52" i="1"/>
  <c r="D53" i="1"/>
  <c r="T49" i="1"/>
  <c r="X49" i="1"/>
  <c r="AB49" i="1"/>
  <c r="AC49" i="1"/>
  <c r="AD48" i="1"/>
  <c r="AE48" i="1"/>
  <c r="W48" i="1"/>
  <c r="AA48" i="1"/>
  <c r="U50" i="1"/>
  <c r="V50" i="1"/>
  <c r="Z48" i="1"/>
  <c r="Y48" i="1"/>
  <c r="AH48" i="1"/>
  <c r="S50" i="1"/>
  <c r="T50" i="1"/>
  <c r="I52" i="1"/>
  <c r="J52" i="1"/>
  <c r="K52" i="1"/>
  <c r="Q52" i="1"/>
  <c r="R52" i="1"/>
  <c r="U51" i="1"/>
  <c r="V51" i="1"/>
  <c r="L51" i="1"/>
  <c r="N51" i="1"/>
  <c r="O51" i="1"/>
  <c r="N50" i="1"/>
  <c r="O50" i="1"/>
  <c r="X50" i="1"/>
  <c r="AB50" i="1"/>
  <c r="AC50" i="1"/>
  <c r="W49" i="1"/>
  <c r="AA49" i="1"/>
  <c r="AD49" i="1"/>
  <c r="AE49" i="1"/>
  <c r="AF48" i="1"/>
  <c r="AG48" i="1"/>
  <c r="D54" i="1"/>
  <c r="F53" i="1"/>
  <c r="G53" i="1"/>
  <c r="M51" i="1"/>
  <c r="P51" i="1"/>
  <c r="S51" i="1"/>
  <c r="U52" i="1"/>
  <c r="V52" i="1"/>
  <c r="AB51" i="1"/>
  <c r="AC51" i="1"/>
  <c r="X51" i="1"/>
  <c r="AF49" i="1"/>
  <c r="AG49" i="1"/>
  <c r="Y49" i="1"/>
  <c r="AH49" i="1"/>
  <c r="I53" i="1"/>
  <c r="K53" i="1"/>
  <c r="J53" i="1"/>
  <c r="Q53" i="1"/>
  <c r="R53" i="1"/>
  <c r="F54" i="1"/>
  <c r="G54" i="1"/>
  <c r="D55" i="1"/>
  <c r="L52" i="1"/>
  <c r="N52" i="1"/>
  <c r="O52" i="1"/>
  <c r="W50" i="1"/>
  <c r="AA50" i="1"/>
  <c r="AD50" i="1"/>
  <c r="AE50" i="1"/>
  <c r="Z49" i="1"/>
  <c r="T51" i="1"/>
  <c r="W51" i="1"/>
  <c r="AA51" i="1"/>
  <c r="Z50" i="1"/>
  <c r="Y50" i="1"/>
  <c r="M52" i="1"/>
  <c r="P52" i="1"/>
  <c r="S52" i="1"/>
  <c r="D56" i="1"/>
  <c r="F55" i="1"/>
  <c r="G55" i="1"/>
  <c r="K54" i="1"/>
  <c r="J54" i="1"/>
  <c r="Q54" i="1"/>
  <c r="R54" i="1"/>
  <c r="I54" i="1"/>
  <c r="AF50" i="1"/>
  <c r="AG50" i="1"/>
  <c r="L53" i="1"/>
  <c r="M53" i="1"/>
  <c r="P53" i="1"/>
  <c r="S53" i="1"/>
  <c r="N53" i="1"/>
  <c r="O53" i="1"/>
  <c r="AH50" i="1"/>
  <c r="X52" i="1"/>
  <c r="AB52" i="1"/>
  <c r="AC52" i="1"/>
  <c r="U53" i="1"/>
  <c r="V53" i="1"/>
  <c r="T52" i="1"/>
  <c r="AD51" i="1"/>
  <c r="AE51" i="1"/>
  <c r="AF51" i="1"/>
  <c r="AG51" i="1"/>
  <c r="Z51" i="1"/>
  <c r="U54" i="1"/>
  <c r="V54" i="1"/>
  <c r="T53" i="1"/>
  <c r="L54" i="1"/>
  <c r="M54" i="1"/>
  <c r="P54" i="1"/>
  <c r="N54" i="1"/>
  <c r="O54" i="1"/>
  <c r="AH51" i="1"/>
  <c r="Q55" i="1"/>
  <c r="R55" i="1"/>
  <c r="I55" i="1"/>
  <c r="K55" i="1"/>
  <c r="J55" i="1"/>
  <c r="AD52" i="1"/>
  <c r="AE52" i="1"/>
  <c r="W52" i="1"/>
  <c r="AA52" i="1"/>
  <c r="AB53" i="1"/>
  <c r="AC53" i="1"/>
  <c r="X53" i="1"/>
  <c r="Y51" i="1"/>
  <c r="D57" i="1"/>
  <c r="F56" i="1"/>
  <c r="G56" i="1"/>
  <c r="AH52" i="1"/>
  <c r="Y52" i="1"/>
  <c r="Z52" i="1"/>
  <c r="S54" i="1"/>
  <c r="T54" i="1"/>
  <c r="F57" i="1"/>
  <c r="G57" i="1"/>
  <c r="D58" i="1"/>
  <c r="U55" i="1"/>
  <c r="V55" i="1"/>
  <c r="AB54" i="1"/>
  <c r="AC54" i="1"/>
  <c r="X54" i="1"/>
  <c r="L55" i="1"/>
  <c r="M55" i="1"/>
  <c r="P55" i="1"/>
  <c r="W53" i="1"/>
  <c r="AA53" i="1"/>
  <c r="AD53" i="1"/>
  <c r="AE53" i="1"/>
  <c r="J56" i="1"/>
  <c r="K56" i="1"/>
  <c r="I56" i="1"/>
  <c r="Q56" i="1"/>
  <c r="R56" i="1"/>
  <c r="AF52" i="1"/>
  <c r="AG52" i="1"/>
  <c r="Z53" i="1"/>
  <c r="S55" i="1"/>
  <c r="T55" i="1"/>
  <c r="Y53" i="1"/>
  <c r="AF53" i="1"/>
  <c r="AG53" i="1"/>
  <c r="N55" i="1"/>
  <c r="O55" i="1"/>
  <c r="U56" i="1"/>
  <c r="V56" i="1"/>
  <c r="F58" i="1"/>
  <c r="G58" i="1"/>
  <c r="D59" i="1"/>
  <c r="K57" i="1"/>
  <c r="I57" i="1"/>
  <c r="J57" i="1"/>
  <c r="Q57" i="1"/>
  <c r="R57" i="1"/>
  <c r="AH53" i="1"/>
  <c r="W54" i="1"/>
  <c r="AA54" i="1"/>
  <c r="AD54" i="1"/>
  <c r="AE54" i="1"/>
  <c r="AB55" i="1"/>
  <c r="AC55" i="1"/>
  <c r="X55" i="1"/>
  <c r="L56" i="1"/>
  <c r="M56" i="1"/>
  <c r="P56" i="1"/>
  <c r="Z54" i="1"/>
  <c r="Y54" i="1"/>
  <c r="S56" i="1"/>
  <c r="T56" i="1"/>
  <c r="N56" i="1"/>
  <c r="O56" i="1"/>
  <c r="L57" i="1"/>
  <c r="N57" i="1"/>
  <c r="O57" i="1"/>
  <c r="F59" i="1"/>
  <c r="G59" i="1"/>
  <c r="D60" i="1"/>
  <c r="AF54" i="1"/>
  <c r="AG54" i="1"/>
  <c r="Q58" i="1"/>
  <c r="R58" i="1"/>
  <c r="J58" i="1"/>
  <c r="I58" i="1"/>
  <c r="K58" i="1"/>
  <c r="AH54" i="1"/>
  <c r="W55" i="1"/>
  <c r="AA55" i="1"/>
  <c r="AD55" i="1"/>
  <c r="AE55" i="1"/>
  <c r="U57" i="1"/>
  <c r="V57" i="1"/>
  <c r="AB56" i="1"/>
  <c r="AC56" i="1"/>
  <c r="X56" i="1"/>
  <c r="M57" i="1"/>
  <c r="P57" i="1"/>
  <c r="S57" i="1"/>
  <c r="L58" i="1"/>
  <c r="N58" i="1"/>
  <c r="O58" i="1"/>
  <c r="U58" i="1"/>
  <c r="V58" i="1"/>
  <c r="X57" i="1"/>
  <c r="AB57" i="1"/>
  <c r="AC57" i="1"/>
  <c r="AF55" i="1"/>
  <c r="AG55" i="1"/>
  <c r="AH55" i="1"/>
  <c r="Y55" i="1"/>
  <c r="Z55" i="1"/>
  <c r="D61" i="1"/>
  <c r="F60" i="1"/>
  <c r="G60" i="1"/>
  <c r="AD56" i="1"/>
  <c r="AE56" i="1"/>
  <c r="W56" i="1"/>
  <c r="AA56" i="1"/>
  <c r="M58" i="1"/>
  <c r="P58" i="1"/>
  <c r="S58" i="1"/>
  <c r="I59" i="1"/>
  <c r="J59" i="1"/>
  <c r="Q59" i="1"/>
  <c r="R59" i="1"/>
  <c r="K59" i="1"/>
  <c r="T57" i="1"/>
  <c r="Y56" i="1"/>
  <c r="Z56" i="1"/>
  <c r="AH56" i="1"/>
  <c r="Q60" i="1"/>
  <c r="R60" i="1"/>
  <c r="K60" i="1"/>
  <c r="I60" i="1"/>
  <c r="J60" i="1"/>
  <c r="F61" i="1"/>
  <c r="G61" i="1"/>
  <c r="D62" i="1"/>
  <c r="X58" i="1"/>
  <c r="AB58" i="1"/>
  <c r="AC58" i="1"/>
  <c r="U59" i="1"/>
  <c r="V59" i="1"/>
  <c r="L59" i="1"/>
  <c r="N59" i="1"/>
  <c r="O59" i="1"/>
  <c r="AD57" i="1"/>
  <c r="AE57" i="1"/>
  <c r="W57" i="1"/>
  <c r="AA57" i="1"/>
  <c r="T58" i="1"/>
  <c r="AF56" i="1"/>
  <c r="AG56" i="1"/>
  <c r="Y57" i="1"/>
  <c r="Z57" i="1"/>
  <c r="D63" i="1"/>
  <c r="F62" i="1"/>
  <c r="G62" i="1"/>
  <c r="L60" i="1"/>
  <c r="M60" i="1"/>
  <c r="P60" i="1"/>
  <c r="W58" i="1"/>
  <c r="AA58" i="1"/>
  <c r="AD58" i="1"/>
  <c r="AE58" i="1"/>
  <c r="AF57" i="1"/>
  <c r="AG57" i="1"/>
  <c r="X59" i="1"/>
  <c r="AB59" i="1"/>
  <c r="AC59" i="1"/>
  <c r="M59" i="1"/>
  <c r="P59" i="1"/>
  <c r="U60" i="1"/>
  <c r="V60" i="1"/>
  <c r="K61" i="1"/>
  <c r="Q61" i="1"/>
  <c r="R61" i="1"/>
  <c r="I61" i="1"/>
  <c r="J61" i="1"/>
  <c r="AH57" i="1"/>
  <c r="AH58" i="1"/>
  <c r="S60" i="1"/>
  <c r="T60" i="1"/>
  <c r="S59" i="1"/>
  <c r="T59" i="1"/>
  <c r="L61" i="1"/>
  <c r="N61" i="1"/>
  <c r="O61" i="1"/>
  <c r="I62" i="1"/>
  <c r="K62" i="1"/>
  <c r="J62" i="1"/>
  <c r="Q62" i="1"/>
  <c r="R62" i="1"/>
  <c r="U61" i="1"/>
  <c r="V61" i="1"/>
  <c r="D64" i="1"/>
  <c r="F63" i="1"/>
  <c r="G63" i="1"/>
  <c r="N60" i="1"/>
  <c r="O60" i="1"/>
  <c r="Y58" i="1"/>
  <c r="X60" i="1"/>
  <c r="AB60" i="1"/>
  <c r="AC60" i="1"/>
  <c r="AF58" i="1"/>
  <c r="AG58" i="1"/>
  <c r="Z58" i="1"/>
  <c r="Q63" i="1"/>
  <c r="R63" i="1"/>
  <c r="K63" i="1"/>
  <c r="J63" i="1"/>
  <c r="I63" i="1"/>
  <c r="W59" i="1"/>
  <c r="AD59" i="1"/>
  <c r="M61" i="1"/>
  <c r="P61" i="1"/>
  <c r="D65" i="1"/>
  <c r="F64" i="1"/>
  <c r="G64" i="1"/>
  <c r="U62" i="1"/>
  <c r="V62" i="1"/>
  <c r="W60" i="1"/>
  <c r="AA60" i="1"/>
  <c r="AD60" i="1"/>
  <c r="AE60" i="1"/>
  <c r="X61" i="1"/>
  <c r="AB61" i="1"/>
  <c r="AC61" i="1"/>
  <c r="L62" i="1"/>
  <c r="M62" i="1"/>
  <c r="P62" i="1"/>
  <c r="S62" i="1"/>
  <c r="T62" i="1"/>
  <c r="AE59" i="1"/>
  <c r="AH59" i="1"/>
  <c r="AA59" i="1"/>
  <c r="Y59" i="1"/>
  <c r="Z59" i="1"/>
  <c r="Z60" i="1"/>
  <c r="N62" i="1"/>
  <c r="O62" i="1"/>
  <c r="Y60" i="1"/>
  <c r="L63" i="1"/>
  <c r="M63" i="1"/>
  <c r="P63" i="1"/>
  <c r="S61" i="1"/>
  <c r="T61" i="1"/>
  <c r="Q64" i="1"/>
  <c r="R64" i="1"/>
  <c r="K64" i="1"/>
  <c r="I64" i="1"/>
  <c r="J64" i="1"/>
  <c r="X62" i="1"/>
  <c r="AB62" i="1"/>
  <c r="AC62" i="1"/>
  <c r="D66" i="1"/>
  <c r="F65" i="1"/>
  <c r="G65" i="1"/>
  <c r="U63" i="1"/>
  <c r="V63" i="1"/>
  <c r="AF60" i="1"/>
  <c r="AG60" i="1"/>
  <c r="AH60" i="1"/>
  <c r="S63" i="1"/>
  <c r="T63" i="1"/>
  <c r="N63" i="1"/>
  <c r="O63" i="1"/>
  <c r="AD61" i="1"/>
  <c r="W61" i="1"/>
  <c r="U64" i="1"/>
  <c r="V64" i="1"/>
  <c r="AF59" i="1"/>
  <c r="AG59" i="1"/>
  <c r="AB63" i="1"/>
  <c r="AC63" i="1"/>
  <c r="X63" i="1"/>
  <c r="D67" i="1"/>
  <c r="F66" i="1"/>
  <c r="G66" i="1"/>
  <c r="W62" i="1"/>
  <c r="AA62" i="1"/>
  <c r="AD62" i="1"/>
  <c r="AE62" i="1"/>
  <c r="L64" i="1"/>
  <c r="N64" i="1"/>
  <c r="O64" i="1"/>
  <c r="K65" i="1"/>
  <c r="J65" i="1"/>
  <c r="I65" i="1"/>
  <c r="Q65" i="1"/>
  <c r="R65" i="1"/>
  <c r="AA61" i="1"/>
  <c r="Z61" i="1"/>
  <c r="Y61" i="1"/>
  <c r="AE61" i="1"/>
  <c r="AH61" i="1"/>
  <c r="M64" i="1"/>
  <c r="P64" i="1"/>
  <c r="F67" i="1"/>
  <c r="G67" i="1"/>
  <c r="D68" i="1"/>
  <c r="Z62" i="1"/>
  <c r="X64" i="1"/>
  <c r="AB64" i="1"/>
  <c r="AC64" i="1"/>
  <c r="Y62" i="1"/>
  <c r="L65" i="1"/>
  <c r="N65" i="1"/>
  <c r="O65" i="1"/>
  <c r="W63" i="1"/>
  <c r="AA63" i="1"/>
  <c r="AD63" i="1"/>
  <c r="AE63" i="1"/>
  <c r="AF62" i="1"/>
  <c r="AG62" i="1"/>
  <c r="AH62" i="1"/>
  <c r="U65" i="1"/>
  <c r="V65" i="1"/>
  <c r="Q66" i="1"/>
  <c r="R66" i="1"/>
  <c r="K66" i="1"/>
  <c r="J66" i="1"/>
  <c r="I66" i="1"/>
  <c r="AH63" i="1"/>
  <c r="Y63" i="1"/>
  <c r="Z63" i="1"/>
  <c r="K67" i="1"/>
  <c r="Q67" i="1"/>
  <c r="R67" i="1"/>
  <c r="I67" i="1"/>
  <c r="J67" i="1"/>
  <c r="S64" i="1"/>
  <c r="T64" i="1"/>
  <c r="AF61" i="1"/>
  <c r="AG61" i="1"/>
  <c r="L66" i="1"/>
  <c r="N66" i="1"/>
  <c r="O66" i="1"/>
  <c r="AF63" i="1"/>
  <c r="AG63" i="1"/>
  <c r="X65" i="1"/>
  <c r="AB65" i="1"/>
  <c r="AC65" i="1"/>
  <c r="M66" i="1"/>
  <c r="P66" i="1"/>
  <c r="S66" i="1"/>
  <c r="M65" i="1"/>
  <c r="P65" i="1"/>
  <c r="U66" i="1"/>
  <c r="V66" i="1"/>
  <c r="D69" i="1"/>
  <c r="F68" i="1"/>
  <c r="G68" i="1"/>
  <c r="T66" i="1"/>
  <c r="W64" i="1"/>
  <c r="AD64" i="1"/>
  <c r="L67" i="1"/>
  <c r="M67" i="1"/>
  <c r="P67" i="1"/>
  <c r="X66" i="1"/>
  <c r="AB66" i="1"/>
  <c r="AC66" i="1"/>
  <c r="S65" i="1"/>
  <c r="T65" i="1"/>
  <c r="W66" i="1"/>
  <c r="AA66" i="1"/>
  <c r="U67" i="1"/>
  <c r="V67" i="1"/>
  <c r="J68" i="1"/>
  <c r="K68" i="1"/>
  <c r="Q68" i="1"/>
  <c r="R68" i="1"/>
  <c r="I68" i="1"/>
  <c r="D70" i="1"/>
  <c r="F69" i="1"/>
  <c r="G69" i="1"/>
  <c r="S67" i="1"/>
  <c r="T67" i="1"/>
  <c r="Y66" i="1"/>
  <c r="Z66" i="1"/>
  <c r="W65" i="1"/>
  <c r="AD65" i="1"/>
  <c r="AD66" i="1"/>
  <c r="AE66" i="1"/>
  <c r="D71" i="1"/>
  <c r="F70" i="1"/>
  <c r="G70" i="1"/>
  <c r="N67" i="1"/>
  <c r="O67" i="1"/>
  <c r="L68" i="1"/>
  <c r="M68" i="1"/>
  <c r="P68" i="1"/>
  <c r="AE64" i="1"/>
  <c r="AH64" i="1"/>
  <c r="AB67" i="1"/>
  <c r="AC67" i="1"/>
  <c r="X67" i="1"/>
  <c r="I69" i="1"/>
  <c r="K69" i="1"/>
  <c r="J69" i="1"/>
  <c r="Q69" i="1"/>
  <c r="R69" i="1"/>
  <c r="U68" i="1"/>
  <c r="V68" i="1"/>
  <c r="AA64" i="1"/>
  <c r="Z64" i="1"/>
  <c r="Y64" i="1"/>
  <c r="S68" i="1"/>
  <c r="T68" i="1"/>
  <c r="AF64" i="1"/>
  <c r="AG64" i="1"/>
  <c r="AH66" i="1"/>
  <c r="AA65" i="1"/>
  <c r="Z65" i="1"/>
  <c r="Y65" i="1"/>
  <c r="AF66" i="1"/>
  <c r="AG66" i="1"/>
  <c r="U69" i="1"/>
  <c r="V69" i="1"/>
  <c r="N68" i="1"/>
  <c r="O68" i="1"/>
  <c r="L69" i="1"/>
  <c r="M69" i="1"/>
  <c r="P69" i="1"/>
  <c r="X68" i="1"/>
  <c r="AB68" i="1"/>
  <c r="AC68" i="1"/>
  <c r="J70" i="1"/>
  <c r="K70" i="1"/>
  <c r="Q70" i="1"/>
  <c r="R70" i="1"/>
  <c r="I70" i="1"/>
  <c r="W67" i="1"/>
  <c r="AA67" i="1"/>
  <c r="AD67" i="1"/>
  <c r="AE67" i="1"/>
  <c r="AE65" i="1"/>
  <c r="AH65" i="1"/>
  <c r="D72" i="1"/>
  <c r="F71" i="1"/>
  <c r="G71" i="1"/>
  <c r="S69" i="1"/>
  <c r="T69" i="1"/>
  <c r="K71" i="1"/>
  <c r="Q71" i="1"/>
  <c r="R71" i="1"/>
  <c r="J71" i="1"/>
  <c r="I71" i="1"/>
  <c r="F72" i="1"/>
  <c r="G72" i="1"/>
  <c r="D73" i="1"/>
  <c r="N69" i="1"/>
  <c r="O69" i="1"/>
  <c r="AF67" i="1"/>
  <c r="AG67" i="1"/>
  <c r="AH67" i="1"/>
  <c r="U70" i="1"/>
  <c r="V70" i="1"/>
  <c r="Y67" i="1"/>
  <c r="L70" i="1"/>
  <c r="N70" i="1"/>
  <c r="O70" i="1"/>
  <c r="X69" i="1"/>
  <c r="AB69" i="1"/>
  <c r="AC69" i="1"/>
  <c r="Z67" i="1"/>
  <c r="W68" i="1"/>
  <c r="AA68" i="1"/>
  <c r="AD68" i="1"/>
  <c r="AE68" i="1"/>
  <c r="AF65" i="1"/>
  <c r="AG65" i="1"/>
  <c r="AH68" i="1"/>
  <c r="M70" i="1"/>
  <c r="P70" i="1"/>
  <c r="S70" i="1"/>
  <c r="Q72" i="1"/>
  <c r="R72" i="1"/>
  <c r="I72" i="1"/>
  <c r="J72" i="1"/>
  <c r="K72" i="1"/>
  <c r="AB70" i="1"/>
  <c r="AC70" i="1"/>
  <c r="X70" i="1"/>
  <c r="L71" i="1"/>
  <c r="N71" i="1"/>
  <c r="T70" i="1"/>
  <c r="U71" i="1"/>
  <c r="V71" i="1"/>
  <c r="D74" i="1"/>
  <c r="F73" i="1"/>
  <c r="G73" i="1"/>
  <c r="O71" i="1"/>
  <c r="M71" i="1"/>
  <c r="P71" i="1"/>
  <c r="S71" i="1"/>
  <c r="Z68" i="1"/>
  <c r="Y68" i="1"/>
  <c r="AD69" i="1"/>
  <c r="AE69" i="1"/>
  <c r="W69" i="1"/>
  <c r="AA69" i="1"/>
  <c r="AF68" i="1"/>
  <c r="AG68" i="1"/>
  <c r="Y69" i="1"/>
  <c r="Z69" i="1"/>
  <c r="Q73" i="1"/>
  <c r="R73" i="1"/>
  <c r="K73" i="1"/>
  <c r="I73" i="1"/>
  <c r="J73" i="1"/>
  <c r="AF69" i="1"/>
  <c r="AG69" i="1"/>
  <c r="F74" i="1"/>
  <c r="G74" i="1"/>
  <c r="D75" i="1"/>
  <c r="T71" i="1"/>
  <c r="X71" i="1"/>
  <c r="AB71" i="1"/>
  <c r="AC71" i="1"/>
  <c r="L72" i="1"/>
  <c r="N72" i="1"/>
  <c r="O72" i="1"/>
  <c r="AH69" i="1"/>
  <c r="W70" i="1"/>
  <c r="AA70" i="1"/>
  <c r="AD70" i="1"/>
  <c r="AE70" i="1"/>
  <c r="U72" i="1"/>
  <c r="V72" i="1"/>
  <c r="M72" i="1"/>
  <c r="P72" i="1"/>
  <c r="S72" i="1"/>
  <c r="AF70" i="1"/>
  <c r="AG70" i="1"/>
  <c r="W71" i="1"/>
  <c r="AA71" i="1"/>
  <c r="AD71" i="1"/>
  <c r="AE71" i="1"/>
  <c r="Y70" i="1"/>
  <c r="X72" i="1"/>
  <c r="AB72" i="1"/>
  <c r="AC72" i="1"/>
  <c r="F75" i="1"/>
  <c r="G75" i="1"/>
  <c r="D76" i="1"/>
  <c r="L73" i="1"/>
  <c r="M73" i="1"/>
  <c r="P73" i="1"/>
  <c r="J74" i="1"/>
  <c r="I74" i="1"/>
  <c r="K74" i="1"/>
  <c r="Q74" i="1"/>
  <c r="R74" i="1"/>
  <c r="U73" i="1"/>
  <c r="V73" i="1"/>
  <c r="Z70" i="1"/>
  <c r="T72" i="1"/>
  <c r="AH70" i="1"/>
  <c r="Z71" i="1"/>
  <c r="AH71" i="1"/>
  <c r="Y71" i="1"/>
  <c r="S73" i="1"/>
  <c r="T73" i="1"/>
  <c r="L74" i="1"/>
  <c r="M74" i="1"/>
  <c r="P74" i="1"/>
  <c r="W72" i="1"/>
  <c r="AA72" i="1"/>
  <c r="AD72" i="1"/>
  <c r="AE72" i="1"/>
  <c r="AF71" i="1"/>
  <c r="AG71" i="1"/>
  <c r="N73" i="1"/>
  <c r="O73" i="1"/>
  <c r="X73" i="1"/>
  <c r="AB73" i="1"/>
  <c r="AC73" i="1"/>
  <c r="F76" i="1"/>
  <c r="G76" i="1"/>
  <c r="D77" i="1"/>
  <c r="K75" i="1"/>
  <c r="J75" i="1"/>
  <c r="I75" i="1"/>
  <c r="Q75" i="1"/>
  <c r="R75" i="1"/>
  <c r="U74" i="1"/>
  <c r="V74" i="1"/>
  <c r="Y72" i="1"/>
  <c r="Z72" i="1"/>
  <c r="AH72" i="1"/>
  <c r="S74" i="1"/>
  <c r="T74" i="1"/>
  <c r="U75" i="1"/>
  <c r="V75" i="1"/>
  <c r="N74" i="1"/>
  <c r="O74" i="1"/>
  <c r="D78" i="1"/>
  <c r="F77" i="1"/>
  <c r="G77" i="1"/>
  <c r="AF72" i="1"/>
  <c r="AG72" i="1"/>
  <c r="W73" i="1"/>
  <c r="AA73" i="1"/>
  <c r="AD73" i="1"/>
  <c r="AE73" i="1"/>
  <c r="X74" i="1"/>
  <c r="AB74" i="1"/>
  <c r="AC74" i="1"/>
  <c r="L75" i="1"/>
  <c r="M75" i="1"/>
  <c r="P75" i="1"/>
  <c r="K76" i="1"/>
  <c r="I76" i="1"/>
  <c r="J76" i="1"/>
  <c r="Q76" i="1"/>
  <c r="R76" i="1"/>
  <c r="S75" i="1"/>
  <c r="T75" i="1"/>
  <c r="U76" i="1"/>
  <c r="V76" i="1"/>
  <c r="L76" i="1"/>
  <c r="N76" i="1"/>
  <c r="O76" i="1"/>
  <c r="AH73" i="1"/>
  <c r="AF73" i="1"/>
  <c r="AG73" i="1"/>
  <c r="K77" i="1"/>
  <c r="J77" i="1"/>
  <c r="Q77" i="1"/>
  <c r="R77" i="1"/>
  <c r="I77" i="1"/>
  <c r="N75" i="1"/>
  <c r="O75" i="1"/>
  <c r="F78" i="1"/>
  <c r="G78" i="1"/>
  <c r="D79" i="1"/>
  <c r="Z73" i="1"/>
  <c r="X75" i="1"/>
  <c r="AB75" i="1"/>
  <c r="AC75" i="1"/>
  <c r="Y73" i="1"/>
  <c r="AD74" i="1"/>
  <c r="AE74" i="1"/>
  <c r="W74" i="1"/>
  <c r="AA74" i="1"/>
  <c r="K78" i="1"/>
  <c r="Q78" i="1"/>
  <c r="R78" i="1"/>
  <c r="I78" i="1"/>
  <c r="J78" i="1"/>
  <c r="AF74" i="1"/>
  <c r="AG74" i="1"/>
  <c r="M76" i="1"/>
  <c r="P76" i="1"/>
  <c r="U77" i="1"/>
  <c r="V77" i="1"/>
  <c r="X76" i="1"/>
  <c r="AB76" i="1"/>
  <c r="AC76" i="1"/>
  <c r="AD75" i="1"/>
  <c r="AE75" i="1"/>
  <c r="W75" i="1"/>
  <c r="AA75" i="1"/>
  <c r="Y74" i="1"/>
  <c r="L77" i="1"/>
  <c r="M77" i="1"/>
  <c r="P77" i="1"/>
  <c r="Z74" i="1"/>
  <c r="AH74" i="1"/>
  <c r="F79" i="1"/>
  <c r="G79" i="1"/>
  <c r="D80" i="1"/>
  <c r="S77" i="1"/>
  <c r="T77" i="1"/>
  <c r="S76" i="1"/>
  <c r="T76" i="1"/>
  <c r="Y75" i="1"/>
  <c r="N77" i="1"/>
  <c r="O77" i="1"/>
  <c r="L78" i="1"/>
  <c r="M78" i="1"/>
  <c r="P78" i="1"/>
  <c r="AF75" i="1"/>
  <c r="AG75" i="1"/>
  <c r="Z75" i="1"/>
  <c r="AH75" i="1"/>
  <c r="U78" i="1"/>
  <c r="V78" i="1"/>
  <c r="K79" i="1"/>
  <c r="Q79" i="1"/>
  <c r="R79" i="1"/>
  <c r="J79" i="1"/>
  <c r="I79" i="1"/>
  <c r="D81" i="1"/>
  <c r="F80" i="1"/>
  <c r="G80" i="1"/>
  <c r="AB77" i="1"/>
  <c r="AC77" i="1"/>
  <c r="X77" i="1"/>
  <c r="S78" i="1"/>
  <c r="T78" i="1"/>
  <c r="F81" i="1"/>
  <c r="G81" i="1"/>
  <c r="D82" i="1"/>
  <c r="N78" i="1"/>
  <c r="O78" i="1"/>
  <c r="U79" i="1"/>
  <c r="V79" i="1"/>
  <c r="AD76" i="1"/>
  <c r="W76" i="1"/>
  <c r="I80" i="1"/>
  <c r="Q80" i="1"/>
  <c r="R80" i="1"/>
  <c r="K80" i="1"/>
  <c r="J80" i="1"/>
  <c r="L79" i="1"/>
  <c r="M79" i="1"/>
  <c r="P79" i="1"/>
  <c r="X78" i="1"/>
  <c r="AB78" i="1"/>
  <c r="AC78" i="1"/>
  <c r="AD77" i="1"/>
  <c r="AE77" i="1"/>
  <c r="W77" i="1"/>
  <c r="AA77" i="1"/>
  <c r="AH77" i="1"/>
  <c r="S79" i="1"/>
  <c r="T79" i="1"/>
  <c r="X79" i="1"/>
  <c r="AB79" i="1"/>
  <c r="AC79" i="1"/>
  <c r="AE76" i="1"/>
  <c r="AH76" i="1"/>
  <c r="F82" i="1"/>
  <c r="G82" i="1"/>
  <c r="D83" i="1"/>
  <c r="AF77" i="1"/>
  <c r="AG77" i="1"/>
  <c r="U80" i="1"/>
  <c r="V80" i="1"/>
  <c r="J81" i="1"/>
  <c r="I81" i="1"/>
  <c r="K81" i="1"/>
  <c r="Q81" i="1"/>
  <c r="R81" i="1"/>
  <c r="Y77" i="1"/>
  <c r="Z77" i="1"/>
  <c r="AD78" i="1"/>
  <c r="AE78" i="1"/>
  <c r="W78" i="1"/>
  <c r="AA78" i="1"/>
  <c r="N79" i="1"/>
  <c r="O79" i="1"/>
  <c r="L80" i="1"/>
  <c r="N80" i="1"/>
  <c r="O80" i="1"/>
  <c r="AA76" i="1"/>
  <c r="Z76" i="1"/>
  <c r="Y76" i="1"/>
  <c r="M80" i="1"/>
  <c r="P80" i="1"/>
  <c r="L81" i="1"/>
  <c r="N81" i="1"/>
  <c r="O81" i="1"/>
  <c r="AH78" i="1"/>
  <c r="AF78" i="1"/>
  <c r="AG78" i="1"/>
  <c r="AF76" i="1"/>
  <c r="AG76" i="1"/>
  <c r="Y78" i="1"/>
  <c r="Z78" i="1"/>
  <c r="U81" i="1"/>
  <c r="V81" i="1"/>
  <c r="F83" i="1"/>
  <c r="G83" i="1"/>
  <c r="D84" i="1"/>
  <c r="AD79" i="1"/>
  <c r="AE79" i="1"/>
  <c r="W79" i="1"/>
  <c r="AA79" i="1"/>
  <c r="X80" i="1"/>
  <c r="AB80" i="1"/>
  <c r="AC80" i="1"/>
  <c r="K82" i="1"/>
  <c r="Q82" i="1"/>
  <c r="R82" i="1"/>
  <c r="I82" i="1"/>
  <c r="J82" i="1"/>
  <c r="M81" i="1"/>
  <c r="P81" i="1"/>
  <c r="S81" i="1"/>
  <c r="S80" i="1"/>
  <c r="T80" i="1"/>
  <c r="W80" i="1"/>
  <c r="AA80" i="1"/>
  <c r="Z79" i="1"/>
  <c r="AB81" i="1"/>
  <c r="AC81" i="1"/>
  <c r="X81" i="1"/>
  <c r="Y79" i="1"/>
  <c r="AH79" i="1"/>
  <c r="AF79" i="1"/>
  <c r="AG79" i="1"/>
  <c r="U82" i="1"/>
  <c r="V82" i="1"/>
  <c r="Q83" i="1"/>
  <c r="R83" i="1"/>
  <c r="I83" i="1"/>
  <c r="K83" i="1"/>
  <c r="J83" i="1"/>
  <c r="L82" i="1"/>
  <c r="M82" i="1"/>
  <c r="P82" i="1"/>
  <c r="D85" i="1"/>
  <c r="F84" i="1"/>
  <c r="G84" i="1"/>
  <c r="T81" i="1"/>
  <c r="Y80" i="1"/>
  <c r="Z80" i="1"/>
  <c r="AD80" i="1"/>
  <c r="AE80" i="1"/>
  <c r="AF80" i="1"/>
  <c r="AG80" i="1"/>
  <c r="S82" i="1"/>
  <c r="T82" i="1"/>
  <c r="X82" i="1"/>
  <c r="AB82" i="1"/>
  <c r="AC82" i="1"/>
  <c r="U83" i="1"/>
  <c r="V83" i="1"/>
  <c r="W81" i="1"/>
  <c r="AA81" i="1"/>
  <c r="AD81" i="1"/>
  <c r="AE81" i="1"/>
  <c r="N82" i="1"/>
  <c r="O82" i="1"/>
  <c r="K84" i="1"/>
  <c r="J84" i="1"/>
  <c r="Q84" i="1"/>
  <c r="R84" i="1"/>
  <c r="I84" i="1"/>
  <c r="F85" i="1"/>
  <c r="G85" i="1"/>
  <c r="D86" i="1"/>
  <c r="L83" i="1"/>
  <c r="M83" i="1"/>
  <c r="P83" i="1"/>
  <c r="AH80" i="1"/>
  <c r="AH81" i="1"/>
  <c r="Y81" i="1"/>
  <c r="Z81" i="1"/>
  <c r="S83" i="1"/>
  <c r="T83" i="1"/>
  <c r="AB83" i="1"/>
  <c r="AC83" i="1"/>
  <c r="X83" i="1"/>
  <c r="M84" i="1"/>
  <c r="P84" i="1"/>
  <c r="S84" i="1"/>
  <c r="N83" i="1"/>
  <c r="O83" i="1"/>
  <c r="L84" i="1"/>
  <c r="N84" i="1"/>
  <c r="O84" i="1"/>
  <c r="D87" i="1"/>
  <c r="F86" i="1"/>
  <c r="G86" i="1"/>
  <c r="J85" i="1"/>
  <c r="I85" i="1"/>
  <c r="Q85" i="1"/>
  <c r="R85" i="1"/>
  <c r="K85" i="1"/>
  <c r="AF81" i="1"/>
  <c r="AG81" i="1"/>
  <c r="W82" i="1"/>
  <c r="AA82" i="1"/>
  <c r="AD82" i="1"/>
  <c r="AE82" i="1"/>
  <c r="U84" i="1"/>
  <c r="V84" i="1"/>
  <c r="T84" i="1"/>
  <c r="W84" i="1"/>
  <c r="AA84" i="1"/>
  <c r="L85" i="1"/>
  <c r="N85" i="1"/>
  <c r="O85" i="1"/>
  <c r="Z82" i="1"/>
  <c r="X84" i="1"/>
  <c r="AB84" i="1"/>
  <c r="AC84" i="1"/>
  <c r="AH82" i="1"/>
  <c r="M85" i="1"/>
  <c r="P85" i="1"/>
  <c r="S85" i="1"/>
  <c r="Y82" i="1"/>
  <c r="F87" i="1"/>
  <c r="G87" i="1"/>
  <c r="D88" i="1"/>
  <c r="W83" i="1"/>
  <c r="AA83" i="1"/>
  <c r="AD83" i="1"/>
  <c r="AE83" i="1"/>
  <c r="AF82" i="1"/>
  <c r="AG82" i="1"/>
  <c r="I86" i="1"/>
  <c r="Q86" i="1"/>
  <c r="R86" i="1"/>
  <c r="K86" i="1"/>
  <c r="J86" i="1"/>
  <c r="U85" i="1"/>
  <c r="V85" i="1"/>
  <c r="AH83" i="1"/>
  <c r="F88" i="1"/>
  <c r="G88" i="1"/>
  <c r="D89" i="1"/>
  <c r="L86" i="1"/>
  <c r="N86" i="1"/>
  <c r="O86" i="1"/>
  <c r="K87" i="1"/>
  <c r="Q87" i="1"/>
  <c r="R87" i="1"/>
  <c r="J87" i="1"/>
  <c r="I87" i="1"/>
  <c r="Y84" i="1"/>
  <c r="Z84" i="1"/>
  <c r="U86" i="1"/>
  <c r="V86" i="1"/>
  <c r="T85" i="1"/>
  <c r="AF83" i="1"/>
  <c r="AG83" i="1"/>
  <c r="Y83" i="1"/>
  <c r="AD84" i="1"/>
  <c r="AE84" i="1"/>
  <c r="X85" i="1"/>
  <c r="AB85" i="1"/>
  <c r="AC85" i="1"/>
  <c r="Z83" i="1"/>
  <c r="M86" i="1"/>
  <c r="P86" i="1"/>
  <c r="S86" i="1"/>
  <c r="AB86" i="1"/>
  <c r="AC86" i="1"/>
  <c r="X86" i="1"/>
  <c r="Y85" i="1"/>
  <c r="Z85" i="1"/>
  <c r="F89" i="1"/>
  <c r="G89" i="1"/>
  <c r="D90" i="1"/>
  <c r="AF84" i="1"/>
  <c r="AG84" i="1"/>
  <c r="L87" i="1"/>
  <c r="N87" i="1"/>
  <c r="O87" i="1"/>
  <c r="I88" i="1"/>
  <c r="K88" i="1"/>
  <c r="J88" i="1"/>
  <c r="Q88" i="1"/>
  <c r="R88" i="1"/>
  <c r="AD85" i="1"/>
  <c r="AE85" i="1"/>
  <c r="W85" i="1"/>
  <c r="AA85" i="1"/>
  <c r="T86" i="1"/>
  <c r="U87" i="1"/>
  <c r="V87" i="1"/>
  <c r="AH84" i="1"/>
  <c r="AH85" i="1"/>
  <c r="M87" i="1"/>
  <c r="P87" i="1"/>
  <c r="S87" i="1"/>
  <c r="L88" i="1"/>
  <c r="N88" i="1"/>
  <c r="O88" i="1"/>
  <c r="I89" i="1"/>
  <c r="J89" i="1"/>
  <c r="Q89" i="1"/>
  <c r="R89" i="1"/>
  <c r="K89" i="1"/>
  <c r="X87" i="1"/>
  <c r="AB87" i="1"/>
  <c r="AC87" i="1"/>
  <c r="U88" i="1"/>
  <c r="V88" i="1"/>
  <c r="T87" i="1"/>
  <c r="M88" i="1"/>
  <c r="P88" i="1"/>
  <c r="S88" i="1"/>
  <c r="W86" i="1"/>
  <c r="AA86" i="1"/>
  <c r="AD86" i="1"/>
  <c r="AE86" i="1"/>
  <c r="F90" i="1"/>
  <c r="G90" i="1"/>
  <c r="D91" i="1"/>
  <c r="AF85" i="1"/>
  <c r="AG85" i="1"/>
  <c r="Y86" i="1"/>
  <c r="Z86" i="1"/>
  <c r="AF86" i="1"/>
  <c r="AG86" i="1"/>
  <c r="L89" i="1"/>
  <c r="M89" i="1"/>
  <c r="P89" i="1"/>
  <c r="W87" i="1"/>
  <c r="AA87" i="1"/>
  <c r="AD87" i="1"/>
  <c r="AE87" i="1"/>
  <c r="AH86" i="1"/>
  <c r="U89" i="1"/>
  <c r="V89" i="1"/>
  <c r="X88" i="1"/>
  <c r="AB88" i="1"/>
  <c r="AC88" i="1"/>
  <c r="F91" i="1"/>
  <c r="G91" i="1"/>
  <c r="D92" i="1"/>
  <c r="K90" i="1"/>
  <c r="Q90" i="1"/>
  <c r="R90" i="1"/>
  <c r="J90" i="1"/>
  <c r="I90" i="1"/>
  <c r="T88" i="1"/>
  <c r="N89" i="1"/>
  <c r="O89" i="1"/>
  <c r="Z87" i="1"/>
  <c r="Y87" i="1"/>
  <c r="S89" i="1"/>
  <c r="T89" i="1"/>
  <c r="AD88" i="1"/>
  <c r="AE88" i="1"/>
  <c r="W88" i="1"/>
  <c r="AA88" i="1"/>
  <c r="X89" i="1"/>
  <c r="AB89" i="1"/>
  <c r="AC89" i="1"/>
  <c r="F92" i="1"/>
  <c r="G92" i="1"/>
  <c r="D93" i="1"/>
  <c r="K91" i="1"/>
  <c r="I91" i="1"/>
  <c r="Q91" i="1"/>
  <c r="R91" i="1"/>
  <c r="J91" i="1"/>
  <c r="AF87" i="1"/>
  <c r="AG87" i="1"/>
  <c r="L90" i="1"/>
  <c r="N90" i="1"/>
  <c r="O90" i="1"/>
  <c r="U90" i="1"/>
  <c r="V90" i="1"/>
  <c r="AH87" i="1"/>
  <c r="U91" i="1"/>
  <c r="V91" i="1"/>
  <c r="M90" i="1"/>
  <c r="P90" i="1"/>
  <c r="X90" i="1"/>
  <c r="AB90" i="1"/>
  <c r="AC90" i="1"/>
  <c r="AF88" i="1"/>
  <c r="AG88" i="1"/>
  <c r="AH88" i="1"/>
  <c r="W89" i="1"/>
  <c r="AA89" i="1"/>
  <c r="AD89" i="1"/>
  <c r="AE89" i="1"/>
  <c r="K92" i="1"/>
  <c r="I92" i="1"/>
  <c r="J92" i="1"/>
  <c r="Q92" i="1"/>
  <c r="R92" i="1"/>
  <c r="L91" i="1"/>
  <c r="N91" i="1"/>
  <c r="O91" i="1"/>
  <c r="Z88" i="1"/>
  <c r="Y88" i="1"/>
  <c r="F93" i="1"/>
  <c r="G93" i="1"/>
  <c r="D94" i="1"/>
  <c r="S90" i="1"/>
  <c r="T90" i="1"/>
  <c r="AF89" i="1"/>
  <c r="AG89" i="1"/>
  <c r="X91" i="1"/>
  <c r="AB91" i="1"/>
  <c r="AC91" i="1"/>
  <c r="M91" i="1"/>
  <c r="P91" i="1"/>
  <c r="D95" i="1"/>
  <c r="F94" i="1"/>
  <c r="G94" i="1"/>
  <c r="I93" i="1"/>
  <c r="J93" i="1"/>
  <c r="Q93" i="1"/>
  <c r="R93" i="1"/>
  <c r="K93" i="1"/>
  <c r="Y89" i="1"/>
  <c r="U92" i="1"/>
  <c r="V92" i="1"/>
  <c r="Z89" i="1"/>
  <c r="L92" i="1"/>
  <c r="M92" i="1"/>
  <c r="P92" i="1"/>
  <c r="AH89" i="1"/>
  <c r="S92" i="1"/>
  <c r="T92" i="1"/>
  <c r="X92" i="1"/>
  <c r="AB92" i="1"/>
  <c r="AC92" i="1"/>
  <c r="AD90" i="1"/>
  <c r="W90" i="1"/>
  <c r="S91" i="1"/>
  <c r="T91" i="1"/>
  <c r="U93" i="1"/>
  <c r="V93" i="1"/>
  <c r="K94" i="1"/>
  <c r="I94" i="1"/>
  <c r="J94" i="1"/>
  <c r="Q94" i="1"/>
  <c r="R94" i="1"/>
  <c r="F95" i="1"/>
  <c r="G95" i="1"/>
  <c r="D96" i="1"/>
  <c r="L93" i="1"/>
  <c r="M93" i="1"/>
  <c r="P93" i="1"/>
  <c r="N92" i="1"/>
  <c r="O92" i="1"/>
  <c r="N93" i="1"/>
  <c r="O93" i="1"/>
  <c r="S93" i="1"/>
  <c r="T93" i="1"/>
  <c r="U94" i="1"/>
  <c r="V94" i="1"/>
  <c r="AA90" i="1"/>
  <c r="Z90" i="1"/>
  <c r="Y90" i="1"/>
  <c r="AE90" i="1"/>
  <c r="AH90" i="1"/>
  <c r="AD91" i="1"/>
  <c r="W91" i="1"/>
  <c r="L94" i="1"/>
  <c r="M94" i="1"/>
  <c r="P94" i="1"/>
  <c r="W92" i="1"/>
  <c r="AA92" i="1"/>
  <c r="AD92" i="1"/>
  <c r="AE92" i="1"/>
  <c r="K95" i="1"/>
  <c r="J95" i="1"/>
  <c r="I95" i="1"/>
  <c r="Q95" i="1"/>
  <c r="R95" i="1"/>
  <c r="D97" i="1"/>
  <c r="F96" i="1"/>
  <c r="G96" i="1"/>
  <c r="X93" i="1"/>
  <c r="AB93" i="1"/>
  <c r="AC93" i="1"/>
  <c r="AH92" i="1"/>
  <c r="Y92" i="1"/>
  <c r="S94" i="1"/>
  <c r="T94" i="1"/>
  <c r="U95" i="1"/>
  <c r="V95" i="1"/>
  <c r="N94" i="1"/>
  <c r="O94" i="1"/>
  <c r="AE91" i="1"/>
  <c r="AH91" i="1"/>
  <c r="L95" i="1"/>
  <c r="N95" i="1"/>
  <c r="O95" i="1"/>
  <c r="Z92" i="1"/>
  <c r="AA91" i="1"/>
  <c r="Z91" i="1"/>
  <c r="Y91" i="1"/>
  <c r="X94" i="1"/>
  <c r="AB94" i="1"/>
  <c r="AC94" i="1"/>
  <c r="AF92" i="1"/>
  <c r="AG92" i="1"/>
  <c r="J96" i="1"/>
  <c r="I96" i="1"/>
  <c r="K96" i="1"/>
  <c r="Q96" i="1"/>
  <c r="R96" i="1"/>
  <c r="AD93" i="1"/>
  <c r="AE93" i="1"/>
  <c r="W93" i="1"/>
  <c r="AA93" i="1"/>
  <c r="F97" i="1"/>
  <c r="G97" i="1"/>
  <c r="D98" i="1"/>
  <c r="AF90" i="1"/>
  <c r="AG90" i="1"/>
  <c r="Y93" i="1"/>
  <c r="M95" i="1"/>
  <c r="P95" i="1"/>
  <c r="S95" i="1"/>
  <c r="U96" i="1"/>
  <c r="V96" i="1"/>
  <c r="AF91" i="1"/>
  <c r="AG91" i="1"/>
  <c r="F98" i="1"/>
  <c r="G98" i="1"/>
  <c r="D99" i="1"/>
  <c r="AB95" i="1"/>
  <c r="AC95" i="1"/>
  <c r="X95" i="1"/>
  <c r="L96" i="1"/>
  <c r="N96" i="1"/>
  <c r="O96" i="1"/>
  <c r="Z93" i="1"/>
  <c r="AH93" i="1"/>
  <c r="T95" i="1"/>
  <c r="M96" i="1"/>
  <c r="P96" i="1"/>
  <c r="S96" i="1"/>
  <c r="W94" i="1"/>
  <c r="AA94" i="1"/>
  <c r="AD94" i="1"/>
  <c r="AE94" i="1"/>
  <c r="K97" i="1"/>
  <c r="J97" i="1"/>
  <c r="Q97" i="1"/>
  <c r="R97" i="1"/>
  <c r="I97" i="1"/>
  <c r="AF93" i="1"/>
  <c r="AG93" i="1"/>
  <c r="AH94" i="1"/>
  <c r="F99" i="1"/>
  <c r="G99" i="1"/>
  <c r="D100" i="1"/>
  <c r="I98" i="1"/>
  <c r="J98" i="1"/>
  <c r="K98" i="1"/>
  <c r="Q98" i="1"/>
  <c r="R98" i="1"/>
  <c r="L97" i="1"/>
  <c r="N97" i="1"/>
  <c r="O97" i="1"/>
  <c r="W95" i="1"/>
  <c r="AA95" i="1"/>
  <c r="AD95" i="1"/>
  <c r="AE95" i="1"/>
  <c r="U97" i="1"/>
  <c r="V97" i="1"/>
  <c r="Z94" i="1"/>
  <c r="T96" i="1"/>
  <c r="Y94" i="1"/>
  <c r="AF94" i="1"/>
  <c r="AG94" i="1"/>
  <c r="AB96" i="1"/>
  <c r="AC96" i="1"/>
  <c r="X96" i="1"/>
  <c r="M97" i="1"/>
  <c r="P97" i="1"/>
  <c r="L98" i="1"/>
  <c r="N98" i="1"/>
  <c r="O98" i="1"/>
  <c r="AF95" i="1"/>
  <c r="AG95" i="1"/>
  <c r="AB97" i="1"/>
  <c r="AC97" i="1"/>
  <c r="X97" i="1"/>
  <c r="AD96" i="1"/>
  <c r="AE96" i="1"/>
  <c r="W96" i="1"/>
  <c r="AA96" i="1"/>
  <c r="Z95" i="1"/>
  <c r="D101" i="1"/>
  <c r="F100" i="1"/>
  <c r="G100" i="1"/>
  <c r="K99" i="1"/>
  <c r="J99" i="1"/>
  <c r="Q99" i="1"/>
  <c r="R99" i="1"/>
  <c r="I99" i="1"/>
  <c r="Y95" i="1"/>
  <c r="U98" i="1"/>
  <c r="V98" i="1"/>
  <c r="AH95" i="1"/>
  <c r="S97" i="1"/>
  <c r="T97" i="1"/>
  <c r="W97" i="1"/>
  <c r="AA97" i="1"/>
  <c r="X98" i="1"/>
  <c r="AB98" i="1"/>
  <c r="AC98" i="1"/>
  <c r="F101" i="1"/>
  <c r="G101" i="1"/>
  <c r="D102" i="1"/>
  <c r="J100" i="1"/>
  <c r="K100" i="1"/>
  <c r="I100" i="1"/>
  <c r="Q100" i="1"/>
  <c r="R100" i="1"/>
  <c r="Z96" i="1"/>
  <c r="U99" i="1"/>
  <c r="V99" i="1"/>
  <c r="L99" i="1"/>
  <c r="N99" i="1"/>
  <c r="O99" i="1"/>
  <c r="M98" i="1"/>
  <c r="P98" i="1"/>
  <c r="Y96" i="1"/>
  <c r="AF96" i="1"/>
  <c r="AG96" i="1"/>
  <c r="AH96" i="1"/>
  <c r="Y97" i="1"/>
  <c r="Z97" i="1"/>
  <c r="AD97" i="1"/>
  <c r="X99" i="1"/>
  <c r="AB99" i="1"/>
  <c r="AC99" i="1"/>
  <c r="L100" i="1"/>
  <c r="M100" i="1"/>
  <c r="P100" i="1"/>
  <c r="F102" i="1"/>
  <c r="G102" i="1"/>
  <c r="D103" i="1"/>
  <c r="K101" i="1"/>
  <c r="I101" i="1"/>
  <c r="J101" i="1"/>
  <c r="Q101" i="1"/>
  <c r="R101" i="1"/>
  <c r="S98" i="1"/>
  <c r="T98" i="1"/>
  <c r="U100" i="1"/>
  <c r="V100" i="1"/>
  <c r="M99" i="1"/>
  <c r="P99" i="1"/>
  <c r="AE97" i="1"/>
  <c r="AF97" i="1"/>
  <c r="AG97" i="1"/>
  <c r="AH97" i="1"/>
  <c r="S100" i="1"/>
  <c r="T100" i="1"/>
  <c r="F103" i="1"/>
  <c r="G103" i="1"/>
  <c r="D104" i="1"/>
  <c r="AD98" i="1"/>
  <c r="W98" i="1"/>
  <c r="U101" i="1"/>
  <c r="V101" i="1"/>
  <c r="L101" i="1"/>
  <c r="M101" i="1"/>
  <c r="P101" i="1"/>
  <c r="N100" i="1"/>
  <c r="O100" i="1"/>
  <c r="I102" i="1"/>
  <c r="K102" i="1"/>
  <c r="Q102" i="1"/>
  <c r="R102" i="1"/>
  <c r="J102" i="1"/>
  <c r="S99" i="1"/>
  <c r="T99" i="1"/>
  <c r="X100" i="1"/>
  <c r="AB100" i="1"/>
  <c r="AC100" i="1"/>
  <c r="N101" i="1"/>
  <c r="O101" i="1"/>
  <c r="S101" i="1"/>
  <c r="T101" i="1"/>
  <c r="AB101" i="1"/>
  <c r="AC101" i="1"/>
  <c r="X101" i="1"/>
  <c r="AD101" i="1"/>
  <c r="AE101" i="1"/>
  <c r="W101" i="1"/>
  <c r="AA101" i="1"/>
  <c r="L102" i="1"/>
  <c r="M102" i="1"/>
  <c r="P102" i="1"/>
  <c r="F104" i="1"/>
  <c r="G104" i="1"/>
  <c r="D105" i="1"/>
  <c r="AA98" i="1"/>
  <c r="Y98" i="1"/>
  <c r="Z98" i="1"/>
  <c r="K103" i="1"/>
  <c r="I103" i="1"/>
  <c r="Q103" i="1"/>
  <c r="R103" i="1"/>
  <c r="J103" i="1"/>
  <c r="AE98" i="1"/>
  <c r="AH98" i="1"/>
  <c r="W99" i="1"/>
  <c r="AD99" i="1"/>
  <c r="W100" i="1"/>
  <c r="AA100" i="1"/>
  <c r="AD100" i="1"/>
  <c r="AE100" i="1"/>
  <c r="U102" i="1"/>
  <c r="V102" i="1"/>
  <c r="S102" i="1"/>
  <c r="T102" i="1"/>
  <c r="AH100" i="1"/>
  <c r="AE99" i="1"/>
  <c r="AH99" i="1"/>
  <c r="AA99" i="1"/>
  <c r="Z99" i="1"/>
  <c r="Y99" i="1"/>
  <c r="Z100" i="1"/>
  <c r="N102" i="1"/>
  <c r="O102" i="1"/>
  <c r="AF101" i="1"/>
  <c r="AG101" i="1"/>
  <c r="AF100" i="1"/>
  <c r="AG100" i="1"/>
  <c r="AF98" i="1"/>
  <c r="AG98" i="1"/>
  <c r="F105" i="1"/>
  <c r="G105" i="1"/>
  <c r="D106" i="1"/>
  <c r="L103" i="1"/>
  <c r="M103" i="1"/>
  <c r="P103" i="1"/>
  <c r="N103" i="1"/>
  <c r="O103" i="1"/>
  <c r="K104" i="1"/>
  <c r="J104" i="1"/>
  <c r="I104" i="1"/>
  <c r="Q104" i="1"/>
  <c r="R104" i="1"/>
  <c r="Z101" i="1"/>
  <c r="Y101" i="1"/>
  <c r="AB102" i="1"/>
  <c r="AC102" i="1"/>
  <c r="X102" i="1"/>
  <c r="U103" i="1"/>
  <c r="V103" i="1"/>
  <c r="Y100" i="1"/>
  <c r="AH101" i="1"/>
  <c r="S103" i="1"/>
  <c r="T103" i="1"/>
  <c r="X103" i="1"/>
  <c r="AB103" i="1"/>
  <c r="AC103" i="1"/>
  <c r="L104" i="1"/>
  <c r="N104" i="1"/>
  <c r="O104" i="1"/>
  <c r="K105" i="1"/>
  <c r="J105" i="1"/>
  <c r="I105" i="1"/>
  <c r="Q105" i="1"/>
  <c r="R105" i="1"/>
  <c r="U104" i="1"/>
  <c r="V104" i="1"/>
  <c r="W102" i="1"/>
  <c r="AA102" i="1"/>
  <c r="AD102" i="1"/>
  <c r="AE102" i="1"/>
  <c r="AF99" i="1"/>
  <c r="AG99" i="1"/>
  <c r="F106" i="1"/>
  <c r="G106" i="1"/>
  <c r="D107" i="1"/>
  <c r="M104" i="1"/>
  <c r="P104" i="1"/>
  <c r="Y102" i="1"/>
  <c r="F107" i="1"/>
  <c r="G107" i="1"/>
  <c r="D108" i="1"/>
  <c r="Q106" i="1"/>
  <c r="R106" i="1"/>
  <c r="I106" i="1"/>
  <c r="J106" i="1"/>
  <c r="K106" i="1"/>
  <c r="U105" i="1"/>
  <c r="V105" i="1"/>
  <c r="L105" i="1"/>
  <c r="M105" i="1"/>
  <c r="P105" i="1"/>
  <c r="Z102" i="1"/>
  <c r="AH102" i="1"/>
  <c r="W103" i="1"/>
  <c r="AA103" i="1"/>
  <c r="AD103" i="1"/>
  <c r="AE103" i="1"/>
  <c r="X104" i="1"/>
  <c r="AB104" i="1"/>
  <c r="AC104" i="1"/>
  <c r="AF102" i="1"/>
  <c r="AG102" i="1"/>
  <c r="Z103" i="1"/>
  <c r="N105" i="1"/>
  <c r="O105" i="1"/>
  <c r="S105" i="1"/>
  <c r="T105" i="1"/>
  <c r="Y103" i="1"/>
  <c r="L106" i="1"/>
  <c r="M106" i="1"/>
  <c r="P106" i="1"/>
  <c r="D109" i="1"/>
  <c r="F108" i="1"/>
  <c r="G108" i="1"/>
  <c r="X105" i="1"/>
  <c r="AB105" i="1"/>
  <c r="AC105" i="1"/>
  <c r="I107" i="1"/>
  <c r="K107" i="1"/>
  <c r="Q107" i="1"/>
  <c r="R107" i="1"/>
  <c r="J107" i="1"/>
  <c r="AF103" i="1"/>
  <c r="AG103" i="1"/>
  <c r="U106" i="1"/>
  <c r="V106" i="1"/>
  <c r="AH103" i="1"/>
  <c r="S104" i="1"/>
  <c r="T104" i="1"/>
  <c r="S106" i="1"/>
  <c r="T106" i="1"/>
  <c r="X106" i="1"/>
  <c r="AB106" i="1"/>
  <c r="AC106" i="1"/>
  <c r="N106" i="1"/>
  <c r="O106" i="1"/>
  <c r="U107" i="1"/>
  <c r="V107" i="1"/>
  <c r="K108" i="1"/>
  <c r="Q108" i="1"/>
  <c r="R108" i="1"/>
  <c r="J108" i="1"/>
  <c r="I108" i="1"/>
  <c r="D110" i="1"/>
  <c r="F109" i="1"/>
  <c r="G109" i="1"/>
  <c r="W105" i="1"/>
  <c r="AA105" i="1"/>
  <c r="AD105" i="1"/>
  <c r="AE105" i="1"/>
  <c r="W104" i="1"/>
  <c r="AD104" i="1"/>
  <c r="L107" i="1"/>
  <c r="M107" i="1"/>
  <c r="P107" i="1"/>
  <c r="AH105" i="1"/>
  <c r="S107" i="1"/>
  <c r="T107" i="1"/>
  <c r="N107" i="1"/>
  <c r="O107" i="1"/>
  <c r="J109" i="1"/>
  <c r="K109" i="1"/>
  <c r="Q109" i="1"/>
  <c r="R109" i="1"/>
  <c r="I109" i="1"/>
  <c r="AA104" i="1"/>
  <c r="Y104" i="1"/>
  <c r="Z104" i="1"/>
  <c r="L108" i="1"/>
  <c r="N108" i="1"/>
  <c r="O108" i="1"/>
  <c r="U108" i="1"/>
  <c r="V108" i="1"/>
  <c r="Z105" i="1"/>
  <c r="D111" i="1"/>
  <c r="F110" i="1"/>
  <c r="G110" i="1"/>
  <c r="Y105" i="1"/>
  <c r="AF105" i="1"/>
  <c r="AG105" i="1"/>
  <c r="AD106" i="1"/>
  <c r="AE106" i="1"/>
  <c r="W106" i="1"/>
  <c r="AA106" i="1"/>
  <c r="AE104" i="1"/>
  <c r="AH104" i="1"/>
  <c r="X107" i="1"/>
  <c r="AB107" i="1"/>
  <c r="AC107" i="1"/>
  <c r="M108" i="1"/>
  <c r="P108" i="1"/>
  <c r="S108" i="1"/>
  <c r="Y106" i="1"/>
  <c r="AH106" i="1"/>
  <c r="U109" i="1"/>
  <c r="V109" i="1"/>
  <c r="K110" i="1"/>
  <c r="I110" i="1"/>
  <c r="J110" i="1"/>
  <c r="Q110" i="1"/>
  <c r="R110" i="1"/>
  <c r="AF104" i="1"/>
  <c r="AG104" i="1"/>
  <c r="D112" i="1"/>
  <c r="F111" i="1"/>
  <c r="G111" i="1"/>
  <c r="L109" i="1"/>
  <c r="M109" i="1"/>
  <c r="P109" i="1"/>
  <c r="AB108" i="1"/>
  <c r="AC108" i="1"/>
  <c r="X108" i="1"/>
  <c r="Z106" i="1"/>
  <c r="AF106" i="1"/>
  <c r="AG106" i="1"/>
  <c r="W107" i="1"/>
  <c r="AA107" i="1"/>
  <c r="AD107" i="1"/>
  <c r="AE107" i="1"/>
  <c r="T108" i="1"/>
  <c r="AH107" i="1"/>
  <c r="Y107" i="1"/>
  <c r="Z107" i="1"/>
  <c r="N109" i="1"/>
  <c r="O109" i="1"/>
  <c r="S109" i="1"/>
  <c r="T109" i="1"/>
  <c r="U110" i="1"/>
  <c r="V110" i="1"/>
  <c r="AF107" i="1"/>
  <c r="AG107" i="1"/>
  <c r="L110" i="1"/>
  <c r="N110" i="1"/>
  <c r="O110" i="1"/>
  <c r="I111" i="1"/>
  <c r="Q111" i="1"/>
  <c r="R111" i="1"/>
  <c r="K111" i="1"/>
  <c r="J111" i="1"/>
  <c r="X109" i="1"/>
  <c r="AB109" i="1"/>
  <c r="AC109" i="1"/>
  <c r="F112" i="1"/>
  <c r="G112" i="1"/>
  <c r="D113" i="1"/>
  <c r="W108" i="1"/>
  <c r="AA108" i="1"/>
  <c r="AD108" i="1"/>
  <c r="AE108" i="1"/>
  <c r="M110" i="1"/>
  <c r="P110" i="1"/>
  <c r="S110" i="1"/>
  <c r="AF108" i="1"/>
  <c r="AG108" i="1"/>
  <c r="L111" i="1"/>
  <c r="N111" i="1"/>
  <c r="O111" i="1"/>
  <c r="T110" i="1"/>
  <c r="AH108" i="1"/>
  <c r="Z108" i="1"/>
  <c r="F113" i="1"/>
  <c r="G113" i="1"/>
  <c r="D114" i="1"/>
  <c r="Y108" i="1"/>
  <c r="U111" i="1"/>
  <c r="V111" i="1"/>
  <c r="W109" i="1"/>
  <c r="AA109" i="1"/>
  <c r="AD109" i="1"/>
  <c r="AE109" i="1"/>
  <c r="X110" i="1"/>
  <c r="AB110" i="1"/>
  <c r="AC110" i="1"/>
  <c r="Q112" i="1"/>
  <c r="R112" i="1"/>
  <c r="K112" i="1"/>
  <c r="J112" i="1"/>
  <c r="I112" i="1"/>
  <c r="M111" i="1"/>
  <c r="P111" i="1"/>
  <c r="Y109" i="1"/>
  <c r="X111" i="1"/>
  <c r="AB111" i="1"/>
  <c r="AC111" i="1"/>
  <c r="U112" i="1"/>
  <c r="V112" i="1"/>
  <c r="K113" i="1"/>
  <c r="Q113" i="1"/>
  <c r="R113" i="1"/>
  <c r="J113" i="1"/>
  <c r="I113" i="1"/>
  <c r="L112" i="1"/>
  <c r="N112" i="1"/>
  <c r="O112" i="1"/>
  <c r="W110" i="1"/>
  <c r="AA110" i="1"/>
  <c r="AD110" i="1"/>
  <c r="AE110" i="1"/>
  <c r="F114" i="1"/>
  <c r="G114" i="1"/>
  <c r="D115" i="1"/>
  <c r="AF109" i="1"/>
  <c r="AG109" i="1"/>
  <c r="AH109" i="1"/>
  <c r="Z109" i="1"/>
  <c r="S111" i="1"/>
  <c r="T111" i="1"/>
  <c r="AH110" i="1"/>
  <c r="M112" i="1"/>
  <c r="P112" i="1"/>
  <c r="S112" i="1"/>
  <c r="U113" i="1"/>
  <c r="V113" i="1"/>
  <c r="Y110" i="1"/>
  <c r="X112" i="1"/>
  <c r="AB112" i="1"/>
  <c r="AC112" i="1"/>
  <c r="Z110" i="1"/>
  <c r="F115" i="1"/>
  <c r="G115" i="1"/>
  <c r="D116" i="1"/>
  <c r="K114" i="1"/>
  <c r="Q114" i="1"/>
  <c r="R114" i="1"/>
  <c r="J114" i="1"/>
  <c r="I114" i="1"/>
  <c r="AF110" i="1"/>
  <c r="AG110" i="1"/>
  <c r="L113" i="1"/>
  <c r="M113" i="1"/>
  <c r="P113" i="1"/>
  <c r="T112" i="1"/>
  <c r="AD111" i="1"/>
  <c r="W111" i="1"/>
  <c r="S113" i="1"/>
  <c r="T113" i="1"/>
  <c r="N113" i="1"/>
  <c r="O113" i="1"/>
  <c r="D117" i="1"/>
  <c r="F116" i="1"/>
  <c r="G116" i="1"/>
  <c r="W112" i="1"/>
  <c r="AA112" i="1"/>
  <c r="AD112" i="1"/>
  <c r="AE112" i="1"/>
  <c r="U114" i="1"/>
  <c r="V114" i="1"/>
  <c r="K115" i="1"/>
  <c r="J115" i="1"/>
  <c r="Q115" i="1"/>
  <c r="R115" i="1"/>
  <c r="I115" i="1"/>
  <c r="L114" i="1"/>
  <c r="N114" i="1"/>
  <c r="O114" i="1"/>
  <c r="AB113" i="1"/>
  <c r="AC113" i="1"/>
  <c r="X113" i="1"/>
  <c r="AA111" i="1"/>
  <c r="Z111" i="1"/>
  <c r="Y111" i="1"/>
  <c r="AE111" i="1"/>
  <c r="AF111" i="1"/>
  <c r="AG111" i="1"/>
  <c r="AH111" i="1"/>
  <c r="AH112" i="1"/>
  <c r="M114" i="1"/>
  <c r="P114" i="1"/>
  <c r="S114" i="1"/>
  <c r="Q116" i="1"/>
  <c r="R116" i="1"/>
  <c r="J116" i="1"/>
  <c r="K116" i="1"/>
  <c r="I116" i="1"/>
  <c r="L115" i="1"/>
  <c r="N115" i="1"/>
  <c r="O115" i="1"/>
  <c r="F117" i="1"/>
  <c r="G117" i="1"/>
  <c r="D118" i="1"/>
  <c r="Z112" i="1"/>
  <c r="Y112" i="1"/>
  <c r="X114" i="1"/>
  <c r="AB114" i="1"/>
  <c r="AC114" i="1"/>
  <c r="W113" i="1"/>
  <c r="AA113" i="1"/>
  <c r="AD113" i="1"/>
  <c r="AE113" i="1"/>
  <c r="U115" i="1"/>
  <c r="V115" i="1"/>
  <c r="AF112" i="1"/>
  <c r="AG112" i="1"/>
  <c r="T114" i="1"/>
  <c r="W114" i="1"/>
  <c r="AA114" i="1"/>
  <c r="K117" i="1"/>
  <c r="J117" i="1"/>
  <c r="I117" i="1"/>
  <c r="Q117" i="1"/>
  <c r="R117" i="1"/>
  <c r="X115" i="1"/>
  <c r="AB115" i="1"/>
  <c r="AC115" i="1"/>
  <c r="M115" i="1"/>
  <c r="P115" i="1"/>
  <c r="L116" i="1"/>
  <c r="M116" i="1"/>
  <c r="P116" i="1"/>
  <c r="AF113" i="1"/>
  <c r="AG113" i="1"/>
  <c r="Z113" i="1"/>
  <c r="AH113" i="1"/>
  <c r="U116" i="1"/>
  <c r="V116" i="1"/>
  <c r="Y113" i="1"/>
  <c r="F118" i="1"/>
  <c r="G118" i="1"/>
  <c r="D119" i="1"/>
  <c r="AD114" i="1"/>
  <c r="AE114" i="1"/>
  <c r="AF114" i="1"/>
  <c r="AG114" i="1"/>
  <c r="S116" i="1"/>
  <c r="T116" i="1"/>
  <c r="X116" i="1"/>
  <c r="AB116" i="1"/>
  <c r="AC116" i="1"/>
  <c r="N116" i="1"/>
  <c r="O116" i="1"/>
  <c r="J118" i="1"/>
  <c r="Q118" i="1"/>
  <c r="R118" i="1"/>
  <c r="K118" i="1"/>
  <c r="I118" i="1"/>
  <c r="Z114" i="1"/>
  <c r="L117" i="1"/>
  <c r="N117" i="1"/>
  <c r="O117" i="1"/>
  <c r="U117" i="1"/>
  <c r="V117" i="1"/>
  <c r="S115" i="1"/>
  <c r="T115" i="1"/>
  <c r="F119" i="1"/>
  <c r="G119" i="1"/>
  <c r="D120" i="1"/>
  <c r="Y114" i="1"/>
  <c r="AH114" i="1"/>
  <c r="M117" i="1"/>
  <c r="P117" i="1"/>
  <c r="S117" i="1"/>
  <c r="AD115" i="1"/>
  <c r="W115" i="1"/>
  <c r="U118" i="1"/>
  <c r="V118" i="1"/>
  <c r="L118" i="1"/>
  <c r="M118" i="1"/>
  <c r="P118" i="1"/>
  <c r="K119" i="1"/>
  <c r="J119" i="1"/>
  <c r="Q119" i="1"/>
  <c r="R119" i="1"/>
  <c r="I119" i="1"/>
  <c r="W116" i="1"/>
  <c r="AA116" i="1"/>
  <c r="AD116" i="1"/>
  <c r="AE116" i="1"/>
  <c r="AB117" i="1"/>
  <c r="AC117" i="1"/>
  <c r="X117" i="1"/>
  <c r="D121" i="1"/>
  <c r="F120" i="1"/>
  <c r="G120" i="1"/>
  <c r="T117" i="1"/>
  <c r="AD117" i="1"/>
  <c r="AE117" i="1"/>
  <c r="Y116" i="1"/>
  <c r="Z116" i="1"/>
  <c r="N118" i="1"/>
  <c r="O118" i="1"/>
  <c r="S118" i="1"/>
  <c r="T118" i="1"/>
  <c r="AB118" i="1"/>
  <c r="AC118" i="1"/>
  <c r="X118" i="1"/>
  <c r="AA115" i="1"/>
  <c r="Y115" i="1"/>
  <c r="Z115" i="1"/>
  <c r="AE115" i="1"/>
  <c r="AH115" i="1"/>
  <c r="U119" i="1"/>
  <c r="V119" i="1"/>
  <c r="M119" i="1"/>
  <c r="P119" i="1"/>
  <c r="S119" i="1"/>
  <c r="F121" i="1"/>
  <c r="G121" i="1"/>
  <c r="D122" i="1"/>
  <c r="L119" i="1"/>
  <c r="N119" i="1"/>
  <c r="O119" i="1"/>
  <c r="AF116" i="1"/>
  <c r="AG116" i="1"/>
  <c r="Q120" i="1"/>
  <c r="R120" i="1"/>
  <c r="J120" i="1"/>
  <c r="K120" i="1"/>
  <c r="I120" i="1"/>
  <c r="W117" i="1"/>
  <c r="AA117" i="1"/>
  <c r="AH116" i="1"/>
  <c r="AF115" i="1"/>
  <c r="AG115" i="1"/>
  <c r="L120" i="1"/>
  <c r="M120" i="1"/>
  <c r="P120" i="1"/>
  <c r="F122" i="1"/>
  <c r="G122" i="1"/>
  <c r="D123" i="1"/>
  <c r="U120" i="1"/>
  <c r="V120" i="1"/>
  <c r="J121" i="1"/>
  <c r="I121" i="1"/>
  <c r="Q121" i="1"/>
  <c r="R121" i="1"/>
  <c r="K121" i="1"/>
  <c r="AB119" i="1"/>
  <c r="AC119" i="1"/>
  <c r="X119" i="1"/>
  <c r="AF117" i="1"/>
  <c r="AG117" i="1"/>
  <c r="Z117" i="1"/>
  <c r="T119" i="1"/>
  <c r="AH117" i="1"/>
  <c r="Y117" i="1"/>
  <c r="W118" i="1"/>
  <c r="AA118" i="1"/>
  <c r="AD118" i="1"/>
  <c r="AE118" i="1"/>
  <c r="Y118" i="1"/>
  <c r="N120" i="1"/>
  <c r="O120" i="1"/>
  <c r="S120" i="1"/>
  <c r="T120" i="1"/>
  <c r="Z119" i="1"/>
  <c r="F123" i="1"/>
  <c r="G123" i="1"/>
  <c r="D124" i="1"/>
  <c r="AB120" i="1"/>
  <c r="AC120" i="1"/>
  <c r="X120" i="1"/>
  <c r="W119" i="1"/>
  <c r="AA119" i="1"/>
  <c r="AD119" i="1"/>
  <c r="AE119" i="1"/>
  <c r="Q122" i="1"/>
  <c r="R122" i="1"/>
  <c r="J122" i="1"/>
  <c r="K122" i="1"/>
  <c r="I122" i="1"/>
  <c r="U121" i="1"/>
  <c r="V121" i="1"/>
  <c r="AF118" i="1"/>
  <c r="AG118" i="1"/>
  <c r="AH118" i="1"/>
  <c r="L121" i="1"/>
  <c r="N121" i="1"/>
  <c r="O121" i="1"/>
  <c r="Z118" i="1"/>
  <c r="AH119" i="1"/>
  <c r="Y119" i="1"/>
  <c r="K123" i="1"/>
  <c r="I123" i="1"/>
  <c r="J123" i="1"/>
  <c r="Q123" i="1"/>
  <c r="R123" i="1"/>
  <c r="M121" i="1"/>
  <c r="P121" i="1"/>
  <c r="L122" i="1"/>
  <c r="M122" i="1"/>
  <c r="P122" i="1"/>
  <c r="AB121" i="1"/>
  <c r="AC121" i="1"/>
  <c r="X121" i="1"/>
  <c r="AD120" i="1"/>
  <c r="AE120" i="1"/>
  <c r="W120" i="1"/>
  <c r="AA120" i="1"/>
  <c r="F124" i="1"/>
  <c r="G124" i="1"/>
  <c r="D125" i="1"/>
  <c r="U122" i="1"/>
  <c r="V122" i="1"/>
  <c r="AF119" i="1"/>
  <c r="AG119" i="1"/>
  <c r="S122" i="1"/>
  <c r="T122" i="1"/>
  <c r="AF120" i="1"/>
  <c r="AG120" i="1"/>
  <c r="L123" i="1"/>
  <c r="M123" i="1"/>
  <c r="P123" i="1"/>
  <c r="U123" i="1"/>
  <c r="V123" i="1"/>
  <c r="AH120" i="1"/>
  <c r="D126" i="1"/>
  <c r="F125" i="1"/>
  <c r="G125" i="1"/>
  <c r="X122" i="1"/>
  <c r="AB122" i="1"/>
  <c r="AC122" i="1"/>
  <c r="Y120" i="1"/>
  <c r="N122" i="1"/>
  <c r="O122" i="1"/>
  <c r="Z120" i="1"/>
  <c r="I124" i="1"/>
  <c r="Q124" i="1"/>
  <c r="R124" i="1"/>
  <c r="J124" i="1"/>
  <c r="K124" i="1"/>
  <c r="S121" i="1"/>
  <c r="T121" i="1"/>
  <c r="S123" i="1"/>
  <c r="T123" i="1"/>
  <c r="X123" i="1"/>
  <c r="AB123" i="1"/>
  <c r="AC123" i="1"/>
  <c r="D127" i="1"/>
  <c r="F126" i="1"/>
  <c r="G126" i="1"/>
  <c r="N123" i="1"/>
  <c r="O123" i="1"/>
  <c r="L124" i="1"/>
  <c r="N124" i="1"/>
  <c r="O124" i="1"/>
  <c r="J125" i="1"/>
  <c r="I125" i="1"/>
  <c r="K125" i="1"/>
  <c r="Q125" i="1"/>
  <c r="R125" i="1"/>
  <c r="U124" i="1"/>
  <c r="V124" i="1"/>
  <c r="W121" i="1"/>
  <c r="AD121" i="1"/>
  <c r="W122" i="1"/>
  <c r="AA122" i="1"/>
  <c r="AD122" i="1"/>
  <c r="AE122" i="1"/>
  <c r="M124" i="1"/>
  <c r="P124" i="1"/>
  <c r="S124" i="1"/>
  <c r="Z122" i="1"/>
  <c r="AB124" i="1"/>
  <c r="AC124" i="1"/>
  <c r="X124" i="1"/>
  <c r="Y122" i="1"/>
  <c r="T124" i="1"/>
  <c r="K126" i="1"/>
  <c r="Q126" i="1"/>
  <c r="R126" i="1"/>
  <c r="J126" i="1"/>
  <c r="I126" i="1"/>
  <c r="U125" i="1"/>
  <c r="V125" i="1"/>
  <c r="D128" i="1"/>
  <c r="F127" i="1"/>
  <c r="G127" i="1"/>
  <c r="AH122" i="1"/>
  <c r="L125" i="1"/>
  <c r="M125" i="1"/>
  <c r="P125" i="1"/>
  <c r="AE121" i="1"/>
  <c r="AH121" i="1"/>
  <c r="W123" i="1"/>
  <c r="AA123" i="1"/>
  <c r="AD123" i="1"/>
  <c r="AE123" i="1"/>
  <c r="AF122" i="1"/>
  <c r="AG122" i="1"/>
  <c r="AA121" i="1"/>
  <c r="Y121" i="1"/>
  <c r="Z121" i="1"/>
  <c r="S125" i="1"/>
  <c r="T125" i="1"/>
  <c r="AF123" i="1"/>
  <c r="AG123" i="1"/>
  <c r="N125" i="1"/>
  <c r="O125" i="1"/>
  <c r="L126" i="1"/>
  <c r="M126" i="1"/>
  <c r="P126" i="1"/>
  <c r="U126" i="1"/>
  <c r="V126" i="1"/>
  <c r="W124" i="1"/>
  <c r="AA124" i="1"/>
  <c r="AD124" i="1"/>
  <c r="AE124" i="1"/>
  <c r="AH123" i="1"/>
  <c r="I127" i="1"/>
  <c r="J127" i="1"/>
  <c r="Q127" i="1"/>
  <c r="R127" i="1"/>
  <c r="K127" i="1"/>
  <c r="F128" i="1"/>
  <c r="G128" i="1"/>
  <c r="D129" i="1"/>
  <c r="Y123" i="1"/>
  <c r="AF121" i="1"/>
  <c r="AG121" i="1"/>
  <c r="Z123" i="1"/>
  <c r="X125" i="1"/>
  <c r="AB125" i="1"/>
  <c r="AC125" i="1"/>
  <c r="Z124" i="1"/>
  <c r="Y124" i="1"/>
  <c r="N126" i="1"/>
  <c r="O126" i="1"/>
  <c r="S126" i="1"/>
  <c r="T126" i="1"/>
  <c r="L127" i="1"/>
  <c r="N127" i="1"/>
  <c r="O127" i="1"/>
  <c r="AF124" i="1"/>
  <c r="AG124" i="1"/>
  <c r="AH124" i="1"/>
  <c r="AB126" i="1"/>
  <c r="AC126" i="1"/>
  <c r="X126" i="1"/>
  <c r="W125" i="1"/>
  <c r="AA125" i="1"/>
  <c r="AD125" i="1"/>
  <c r="AE125" i="1"/>
  <c r="F129" i="1"/>
  <c r="G129" i="1"/>
  <c r="D130" i="1"/>
  <c r="I128" i="1"/>
  <c r="J128" i="1"/>
  <c r="K128" i="1"/>
  <c r="Q128" i="1"/>
  <c r="R128" i="1"/>
  <c r="U127" i="1"/>
  <c r="V127" i="1"/>
  <c r="M127" i="1"/>
  <c r="P127" i="1"/>
  <c r="S127" i="1"/>
  <c r="AF125" i="1"/>
  <c r="AG125" i="1"/>
  <c r="I129" i="1"/>
  <c r="J129" i="1"/>
  <c r="K129" i="1"/>
  <c r="Q129" i="1"/>
  <c r="R129" i="1"/>
  <c r="U128" i="1"/>
  <c r="V128" i="1"/>
  <c r="L128" i="1"/>
  <c r="N128" i="1"/>
  <c r="O128" i="1"/>
  <c r="Z125" i="1"/>
  <c r="W126" i="1"/>
  <c r="AA126" i="1"/>
  <c r="AD126" i="1"/>
  <c r="AE126" i="1"/>
  <c r="X127" i="1"/>
  <c r="AB127" i="1"/>
  <c r="AC127" i="1"/>
  <c r="T127" i="1"/>
  <c r="Y125" i="1"/>
  <c r="F130" i="1"/>
  <c r="G130" i="1"/>
  <c r="D131" i="1"/>
  <c r="AH125" i="1"/>
  <c r="M128" i="1"/>
  <c r="P128" i="1"/>
  <c r="S128" i="1"/>
  <c r="AH126" i="1"/>
  <c r="F131" i="1"/>
  <c r="G131" i="1"/>
  <c r="D132" i="1"/>
  <c r="K130" i="1"/>
  <c r="J130" i="1"/>
  <c r="Q130" i="1"/>
  <c r="R130" i="1"/>
  <c r="I130" i="1"/>
  <c r="T128" i="1"/>
  <c r="U129" i="1"/>
  <c r="V129" i="1"/>
  <c r="Y126" i="1"/>
  <c r="AB128" i="1"/>
  <c r="AC128" i="1"/>
  <c r="X128" i="1"/>
  <c r="W127" i="1"/>
  <c r="AA127" i="1"/>
  <c r="AD127" i="1"/>
  <c r="AE127" i="1"/>
  <c r="Z126" i="1"/>
  <c r="L129" i="1"/>
  <c r="N129" i="1"/>
  <c r="O129" i="1"/>
  <c r="AF126" i="1"/>
  <c r="AG126" i="1"/>
  <c r="M129" i="1"/>
  <c r="P129" i="1"/>
  <c r="S129" i="1"/>
  <c r="X129" i="1"/>
  <c r="AB129" i="1"/>
  <c r="AC129" i="1"/>
  <c r="W128" i="1"/>
  <c r="AA128" i="1"/>
  <c r="AD128" i="1"/>
  <c r="AE128" i="1"/>
  <c r="AF127" i="1"/>
  <c r="AG127" i="1"/>
  <c r="U130" i="1"/>
  <c r="V130" i="1"/>
  <c r="Y127" i="1"/>
  <c r="Z127" i="1"/>
  <c r="AH127" i="1"/>
  <c r="D133" i="1"/>
  <c r="F132" i="1"/>
  <c r="G132" i="1"/>
  <c r="L130" i="1"/>
  <c r="M130" i="1"/>
  <c r="P130" i="1"/>
  <c r="T129" i="1"/>
  <c r="Q131" i="1"/>
  <c r="R131" i="1"/>
  <c r="I131" i="1"/>
  <c r="J131" i="1"/>
  <c r="K131" i="1"/>
  <c r="Z128" i="1"/>
  <c r="S130" i="1"/>
  <c r="T130" i="1"/>
  <c r="AB130" i="1"/>
  <c r="AC130" i="1"/>
  <c r="X130" i="1"/>
  <c r="L131" i="1"/>
  <c r="M131" i="1"/>
  <c r="P131" i="1"/>
  <c r="Y128" i="1"/>
  <c r="I132" i="1"/>
  <c r="Q132" i="1"/>
  <c r="R132" i="1"/>
  <c r="K132" i="1"/>
  <c r="J132" i="1"/>
  <c r="D134" i="1"/>
  <c r="F133" i="1"/>
  <c r="G133" i="1"/>
  <c r="W129" i="1"/>
  <c r="AA129" i="1"/>
  <c r="AD129" i="1"/>
  <c r="AE129" i="1"/>
  <c r="U131" i="1"/>
  <c r="V131" i="1"/>
  <c r="AF128" i="1"/>
  <c r="AG128" i="1"/>
  <c r="N130" i="1"/>
  <c r="O130" i="1"/>
  <c r="AH128" i="1"/>
  <c r="Y129" i="1"/>
  <c r="S131" i="1"/>
  <c r="T131" i="1"/>
  <c r="N131" i="1"/>
  <c r="O131" i="1"/>
  <c r="AF129" i="1"/>
  <c r="AG129" i="1"/>
  <c r="F134" i="1"/>
  <c r="G134" i="1"/>
  <c r="D135" i="1"/>
  <c r="L132" i="1"/>
  <c r="N132" i="1"/>
  <c r="O132" i="1"/>
  <c r="AH129" i="1"/>
  <c r="K133" i="1"/>
  <c r="J133" i="1"/>
  <c r="Q133" i="1"/>
  <c r="R133" i="1"/>
  <c r="I133" i="1"/>
  <c r="Z129" i="1"/>
  <c r="U132" i="1"/>
  <c r="V132" i="1"/>
  <c r="W130" i="1"/>
  <c r="AA130" i="1"/>
  <c r="AD130" i="1"/>
  <c r="AE130" i="1"/>
  <c r="X131" i="1"/>
  <c r="AB131" i="1"/>
  <c r="AC131" i="1"/>
  <c r="F135" i="1"/>
  <c r="G135" i="1"/>
  <c r="D136" i="1"/>
  <c r="Z130" i="1"/>
  <c r="AB132" i="1"/>
  <c r="AC132" i="1"/>
  <c r="X132" i="1"/>
  <c r="AH130" i="1"/>
  <c r="AF130" i="1"/>
  <c r="AG130" i="1"/>
  <c r="U133" i="1"/>
  <c r="V133" i="1"/>
  <c r="L133" i="1"/>
  <c r="M133" i="1"/>
  <c r="P133" i="1"/>
  <c r="M132" i="1"/>
  <c r="P132" i="1"/>
  <c r="W131" i="1"/>
  <c r="AA131" i="1"/>
  <c r="AD131" i="1"/>
  <c r="AE131" i="1"/>
  <c r="K134" i="1"/>
  <c r="Q134" i="1"/>
  <c r="R134" i="1"/>
  <c r="J134" i="1"/>
  <c r="I134" i="1"/>
  <c r="Y130" i="1"/>
  <c r="N133" i="1"/>
  <c r="O133" i="1"/>
  <c r="S133" i="1"/>
  <c r="T133" i="1"/>
  <c r="AF131" i="1"/>
  <c r="AG131" i="1"/>
  <c r="X133" i="1"/>
  <c r="AB133" i="1"/>
  <c r="AC133" i="1"/>
  <c r="D137" i="1"/>
  <c r="F136" i="1"/>
  <c r="G136" i="1"/>
  <c r="U134" i="1"/>
  <c r="V134" i="1"/>
  <c r="Y131" i="1"/>
  <c r="Q135" i="1"/>
  <c r="R135" i="1"/>
  <c r="J135" i="1"/>
  <c r="K135" i="1"/>
  <c r="I135" i="1"/>
  <c r="AH131" i="1"/>
  <c r="S132" i="1"/>
  <c r="T132" i="1"/>
  <c r="L134" i="1"/>
  <c r="M134" i="1"/>
  <c r="P134" i="1"/>
  <c r="Z131" i="1"/>
  <c r="S134" i="1"/>
  <c r="T134" i="1"/>
  <c r="U135" i="1"/>
  <c r="V135" i="1"/>
  <c r="D138" i="1"/>
  <c r="F137" i="1"/>
  <c r="G137" i="1"/>
  <c r="N134" i="1"/>
  <c r="O134" i="1"/>
  <c r="AD132" i="1"/>
  <c r="W132" i="1"/>
  <c r="W133" i="1"/>
  <c r="AA133" i="1"/>
  <c r="AD133" i="1"/>
  <c r="AE133" i="1"/>
  <c r="X134" i="1"/>
  <c r="AB134" i="1"/>
  <c r="AC134" i="1"/>
  <c r="L135" i="1"/>
  <c r="M135" i="1"/>
  <c r="P135" i="1"/>
  <c r="K136" i="1"/>
  <c r="I136" i="1"/>
  <c r="Q136" i="1"/>
  <c r="R136" i="1"/>
  <c r="J136" i="1"/>
  <c r="S135" i="1"/>
  <c r="T135" i="1"/>
  <c r="K137" i="1"/>
  <c r="I137" i="1"/>
  <c r="Q137" i="1"/>
  <c r="R137" i="1"/>
  <c r="J137" i="1"/>
  <c r="L136" i="1"/>
  <c r="N136" i="1"/>
  <c r="O136" i="1"/>
  <c r="U136" i="1"/>
  <c r="V136" i="1"/>
  <c r="AB135" i="1"/>
  <c r="AC135" i="1"/>
  <c r="X135" i="1"/>
  <c r="AF133" i="1"/>
  <c r="AG133" i="1"/>
  <c r="N135" i="1"/>
  <c r="O135" i="1"/>
  <c r="Z133" i="1"/>
  <c r="AH133" i="1"/>
  <c r="M136" i="1"/>
  <c r="P136" i="1"/>
  <c r="S136" i="1"/>
  <c r="D139" i="1"/>
  <c r="F138" i="1"/>
  <c r="G138" i="1"/>
  <c r="AA132" i="1"/>
  <c r="Y132" i="1"/>
  <c r="Z132" i="1"/>
  <c r="W134" i="1"/>
  <c r="AA134" i="1"/>
  <c r="AD134" i="1"/>
  <c r="AE134" i="1"/>
  <c r="Y133" i="1"/>
  <c r="AE132" i="1"/>
  <c r="AH132" i="1"/>
  <c r="F139" i="1"/>
  <c r="G139" i="1"/>
  <c r="D140" i="1"/>
  <c r="Q138" i="1"/>
  <c r="R138" i="1"/>
  <c r="J138" i="1"/>
  <c r="K138" i="1"/>
  <c r="I138" i="1"/>
  <c r="AF132" i="1"/>
  <c r="AG132" i="1"/>
  <c r="T136" i="1"/>
  <c r="Y134" i="1"/>
  <c r="U137" i="1"/>
  <c r="V137" i="1"/>
  <c r="AF134" i="1"/>
  <c r="AG134" i="1"/>
  <c r="Z134" i="1"/>
  <c r="AH134" i="1"/>
  <c r="X136" i="1"/>
  <c r="AB136" i="1"/>
  <c r="AC136" i="1"/>
  <c r="W135" i="1"/>
  <c r="AA135" i="1"/>
  <c r="AD135" i="1"/>
  <c r="AE135" i="1"/>
  <c r="L137" i="1"/>
  <c r="N137" i="1"/>
  <c r="O137" i="1"/>
  <c r="AH135" i="1"/>
  <c r="M137" i="1"/>
  <c r="P137" i="1"/>
  <c r="S137" i="1"/>
  <c r="X137" i="1"/>
  <c r="AB137" i="1"/>
  <c r="AC137" i="1"/>
  <c r="AD136" i="1"/>
  <c r="AE136" i="1"/>
  <c r="W136" i="1"/>
  <c r="AA136" i="1"/>
  <c r="Z135" i="1"/>
  <c r="U138" i="1"/>
  <c r="V138" i="1"/>
  <c r="Y135" i="1"/>
  <c r="D141" i="1"/>
  <c r="F140" i="1"/>
  <c r="G140" i="1"/>
  <c r="AF135" i="1"/>
  <c r="AG135" i="1"/>
  <c r="T137" i="1"/>
  <c r="L138" i="1"/>
  <c r="M138" i="1"/>
  <c r="P138" i="1"/>
  <c r="K139" i="1"/>
  <c r="Q139" i="1"/>
  <c r="R139" i="1"/>
  <c r="J139" i="1"/>
  <c r="I139" i="1"/>
  <c r="AH136" i="1"/>
  <c r="N138" i="1"/>
  <c r="O138" i="1"/>
  <c r="Y136" i="1"/>
  <c r="S138" i="1"/>
  <c r="T138" i="1"/>
  <c r="AB138" i="1"/>
  <c r="AC138" i="1"/>
  <c r="X138" i="1"/>
  <c r="L139" i="1"/>
  <c r="N139" i="1"/>
  <c r="O139" i="1"/>
  <c r="J140" i="1"/>
  <c r="K140" i="1"/>
  <c r="Q140" i="1"/>
  <c r="R140" i="1"/>
  <c r="I140" i="1"/>
  <c r="AF136" i="1"/>
  <c r="AG136" i="1"/>
  <c r="AH137" i="1"/>
  <c r="U139" i="1"/>
  <c r="V139" i="1"/>
  <c r="D142" i="1"/>
  <c r="F141" i="1"/>
  <c r="G141" i="1"/>
  <c r="AD137" i="1"/>
  <c r="AE137" i="1"/>
  <c r="W137" i="1"/>
  <c r="AA137" i="1"/>
  <c r="Z136" i="1"/>
  <c r="X139" i="1"/>
  <c r="AB139" i="1"/>
  <c r="AC139" i="1"/>
  <c r="Z137" i="1"/>
  <c r="L140" i="1"/>
  <c r="M140" i="1"/>
  <c r="P140" i="1"/>
  <c r="M139" i="1"/>
  <c r="P139" i="1"/>
  <c r="AF137" i="1"/>
  <c r="AG137" i="1"/>
  <c r="J141" i="1"/>
  <c r="Q141" i="1"/>
  <c r="R141" i="1"/>
  <c r="I141" i="1"/>
  <c r="K141" i="1"/>
  <c r="W138" i="1"/>
  <c r="AA138" i="1"/>
  <c r="AD138" i="1"/>
  <c r="AE138" i="1"/>
  <c r="Y137" i="1"/>
  <c r="D143" i="1"/>
  <c r="F142" i="1"/>
  <c r="G142" i="1"/>
  <c r="U140" i="1"/>
  <c r="V140" i="1"/>
  <c r="S140" i="1"/>
  <c r="T140" i="1"/>
  <c r="AB140" i="1"/>
  <c r="AC140" i="1"/>
  <c r="X140" i="1"/>
  <c r="U141" i="1"/>
  <c r="V141" i="1"/>
  <c r="AH138" i="1"/>
  <c r="AF138" i="1"/>
  <c r="AG138" i="1"/>
  <c r="Z138" i="1"/>
  <c r="S139" i="1"/>
  <c r="T139" i="1"/>
  <c r="N140" i="1"/>
  <c r="O140" i="1"/>
  <c r="F143" i="1"/>
  <c r="G143" i="1"/>
  <c r="D144" i="1"/>
  <c r="J142" i="1"/>
  <c r="K142" i="1"/>
  <c r="I142" i="1"/>
  <c r="Q142" i="1"/>
  <c r="R142" i="1"/>
  <c r="L141" i="1"/>
  <c r="M141" i="1"/>
  <c r="P141" i="1"/>
  <c r="Y138" i="1"/>
  <c r="S141" i="1"/>
  <c r="T141" i="1"/>
  <c r="N141" i="1"/>
  <c r="O141" i="1"/>
  <c r="AD139" i="1"/>
  <c r="W139" i="1"/>
  <c r="D145" i="1"/>
  <c r="F144" i="1"/>
  <c r="G144" i="1"/>
  <c r="I143" i="1"/>
  <c r="J143" i="1"/>
  <c r="Q143" i="1"/>
  <c r="R143" i="1"/>
  <c r="K143" i="1"/>
  <c r="U142" i="1"/>
  <c r="V142" i="1"/>
  <c r="W140" i="1"/>
  <c r="AA140" i="1"/>
  <c r="AD140" i="1"/>
  <c r="AE140" i="1"/>
  <c r="X141" i="1"/>
  <c r="AB141" i="1"/>
  <c r="AC141" i="1"/>
  <c r="L142" i="1"/>
  <c r="M142" i="1"/>
  <c r="P142" i="1"/>
  <c r="AH140" i="1"/>
  <c r="Y140" i="1"/>
  <c r="S142" i="1"/>
  <c r="T142" i="1"/>
  <c r="Z140" i="1"/>
  <c r="N142" i="1"/>
  <c r="O142" i="1"/>
  <c r="AA139" i="1"/>
  <c r="Y139" i="1"/>
  <c r="Z139" i="1"/>
  <c r="AE139" i="1"/>
  <c r="AH139" i="1"/>
  <c r="AF140" i="1"/>
  <c r="AG140" i="1"/>
  <c r="L143" i="1"/>
  <c r="M143" i="1"/>
  <c r="P143" i="1"/>
  <c r="D146" i="1"/>
  <c r="F145" i="1"/>
  <c r="G145" i="1"/>
  <c r="AD141" i="1"/>
  <c r="AE141" i="1"/>
  <c r="W141" i="1"/>
  <c r="AA141" i="1"/>
  <c r="U143" i="1"/>
  <c r="V143" i="1"/>
  <c r="X142" i="1"/>
  <c r="AB142" i="1"/>
  <c r="AC142" i="1"/>
  <c r="I144" i="1"/>
  <c r="J144" i="1"/>
  <c r="K144" i="1"/>
  <c r="Q144" i="1"/>
  <c r="R144" i="1"/>
  <c r="AH141" i="1"/>
  <c r="S143" i="1"/>
  <c r="T143" i="1"/>
  <c r="AB143" i="1"/>
  <c r="AC143" i="1"/>
  <c r="X143" i="1"/>
  <c r="N143" i="1"/>
  <c r="O143" i="1"/>
  <c r="U144" i="1"/>
  <c r="V144" i="1"/>
  <c r="Y141" i="1"/>
  <c r="W142" i="1"/>
  <c r="AA142" i="1"/>
  <c r="AD142" i="1"/>
  <c r="AE142" i="1"/>
  <c r="AF141" i="1"/>
  <c r="AG141" i="1"/>
  <c r="L144" i="1"/>
  <c r="M144" i="1"/>
  <c r="P144" i="1"/>
  <c r="Z141" i="1"/>
  <c r="K145" i="1"/>
  <c r="J145" i="1"/>
  <c r="I145" i="1"/>
  <c r="Q145" i="1"/>
  <c r="R145" i="1"/>
  <c r="F146" i="1"/>
  <c r="G146" i="1"/>
  <c r="D147" i="1"/>
  <c r="AF139" i="1"/>
  <c r="AG139" i="1"/>
  <c r="Z142" i="1"/>
  <c r="N144" i="1"/>
  <c r="O144" i="1"/>
  <c r="S144" i="1"/>
  <c r="T144" i="1"/>
  <c r="Y142" i="1"/>
  <c r="U145" i="1"/>
  <c r="V145" i="1"/>
  <c r="AF142" i="1"/>
  <c r="AG142" i="1"/>
  <c r="L145" i="1"/>
  <c r="N145" i="1"/>
  <c r="O145" i="1"/>
  <c r="AH142" i="1"/>
  <c r="F147" i="1"/>
  <c r="G147" i="1"/>
  <c r="D148" i="1"/>
  <c r="W143" i="1"/>
  <c r="AA143" i="1"/>
  <c r="AD143" i="1"/>
  <c r="AE143" i="1"/>
  <c r="AB144" i="1"/>
  <c r="AC144" i="1"/>
  <c r="X144" i="1"/>
  <c r="J146" i="1"/>
  <c r="Q146" i="1"/>
  <c r="R146" i="1"/>
  <c r="I146" i="1"/>
  <c r="K146" i="1"/>
  <c r="Z143" i="1"/>
  <c r="Y143" i="1"/>
  <c r="K147" i="1"/>
  <c r="Q147" i="1"/>
  <c r="R147" i="1"/>
  <c r="I147" i="1"/>
  <c r="J147" i="1"/>
  <c r="AF143" i="1"/>
  <c r="AG143" i="1"/>
  <c r="X145" i="1"/>
  <c r="AB145" i="1"/>
  <c r="AC145" i="1"/>
  <c r="M145" i="1"/>
  <c r="P145" i="1"/>
  <c r="AH143" i="1"/>
  <c r="W144" i="1"/>
  <c r="AA144" i="1"/>
  <c r="AD144" i="1"/>
  <c r="AE144" i="1"/>
  <c r="U146" i="1"/>
  <c r="V146" i="1"/>
  <c r="L146" i="1"/>
  <c r="M146" i="1"/>
  <c r="P146" i="1"/>
  <c r="F148" i="1"/>
  <c r="G148" i="1"/>
  <c r="D149" i="1"/>
  <c r="N146" i="1"/>
  <c r="O146" i="1"/>
  <c r="S146" i="1"/>
  <c r="T146" i="1"/>
  <c r="F149" i="1"/>
  <c r="G149" i="1"/>
  <c r="D150" i="1"/>
  <c r="X146" i="1"/>
  <c r="AB146" i="1"/>
  <c r="AC146" i="1"/>
  <c r="I148" i="1"/>
  <c r="Q148" i="1"/>
  <c r="R148" i="1"/>
  <c r="J148" i="1"/>
  <c r="K148" i="1"/>
  <c r="Y144" i="1"/>
  <c r="S145" i="1"/>
  <c r="T145" i="1"/>
  <c r="L147" i="1"/>
  <c r="N147" i="1"/>
  <c r="O147" i="1"/>
  <c r="AH144" i="1"/>
  <c r="AF144" i="1"/>
  <c r="AG144" i="1"/>
  <c r="U147" i="1"/>
  <c r="V147" i="1"/>
  <c r="Z144" i="1"/>
  <c r="AB147" i="1"/>
  <c r="AC147" i="1"/>
  <c r="X147" i="1"/>
  <c r="D151" i="1"/>
  <c r="F150" i="1"/>
  <c r="G150" i="1"/>
  <c r="U148" i="1"/>
  <c r="V148" i="1"/>
  <c r="M147" i="1"/>
  <c r="P147" i="1"/>
  <c r="I149" i="1"/>
  <c r="Q149" i="1"/>
  <c r="R149" i="1"/>
  <c r="J149" i="1"/>
  <c r="K149" i="1"/>
  <c r="W145" i="1"/>
  <c r="AD145" i="1"/>
  <c r="AD146" i="1"/>
  <c r="AE146" i="1"/>
  <c r="W146" i="1"/>
  <c r="AA146" i="1"/>
  <c r="L148" i="1"/>
  <c r="M148" i="1"/>
  <c r="P148" i="1"/>
  <c r="Y146" i="1"/>
  <c r="Z146" i="1"/>
  <c r="S148" i="1"/>
  <c r="T148" i="1"/>
  <c r="S147" i="1"/>
  <c r="T147" i="1"/>
  <c r="AE145" i="1"/>
  <c r="AH145" i="1"/>
  <c r="F151" i="1"/>
  <c r="G151" i="1"/>
  <c r="D152" i="1"/>
  <c r="AB148" i="1"/>
  <c r="AC148" i="1"/>
  <c r="X148" i="1"/>
  <c r="N148" i="1"/>
  <c r="O148" i="1"/>
  <c r="L149" i="1"/>
  <c r="M149" i="1"/>
  <c r="P149" i="1"/>
  <c r="AA145" i="1"/>
  <c r="Y145" i="1"/>
  <c r="Z145" i="1"/>
  <c r="AH146" i="1"/>
  <c r="U149" i="1"/>
  <c r="V149" i="1"/>
  <c r="AF146" i="1"/>
  <c r="AG146" i="1"/>
  <c r="K150" i="1"/>
  <c r="J150" i="1"/>
  <c r="Q150" i="1"/>
  <c r="R150" i="1"/>
  <c r="I150" i="1"/>
  <c r="S149" i="1"/>
  <c r="T149" i="1"/>
  <c r="K151" i="1"/>
  <c r="J151" i="1"/>
  <c r="Q151" i="1"/>
  <c r="R151" i="1"/>
  <c r="I151" i="1"/>
  <c r="N149" i="1"/>
  <c r="O149" i="1"/>
  <c r="AB149" i="1"/>
  <c r="AC149" i="1"/>
  <c r="X149" i="1"/>
  <c r="AF145" i="1"/>
  <c r="AG145" i="1"/>
  <c r="W147" i="1"/>
  <c r="AD147" i="1"/>
  <c r="U150" i="1"/>
  <c r="V150" i="1"/>
  <c r="W148" i="1"/>
  <c r="AA148" i="1"/>
  <c r="AD148" i="1"/>
  <c r="AE148" i="1"/>
  <c r="L150" i="1"/>
  <c r="M150" i="1"/>
  <c r="P150" i="1"/>
  <c r="F152" i="1"/>
  <c r="G152" i="1"/>
  <c r="D153" i="1"/>
  <c r="Z148" i="1"/>
  <c r="S150" i="1"/>
  <c r="T150" i="1"/>
  <c r="AF148" i="1"/>
  <c r="AG148" i="1"/>
  <c r="AH148" i="1"/>
  <c r="N151" i="1"/>
  <c r="O151" i="1"/>
  <c r="L151" i="1"/>
  <c r="M151" i="1"/>
  <c r="P151" i="1"/>
  <c r="AE147" i="1"/>
  <c r="AH147" i="1"/>
  <c r="N150" i="1"/>
  <c r="O150" i="1"/>
  <c r="U151" i="1"/>
  <c r="V151" i="1"/>
  <c r="W149" i="1"/>
  <c r="AA149" i="1"/>
  <c r="AD149" i="1"/>
  <c r="AE149" i="1"/>
  <c r="X150" i="1"/>
  <c r="AB150" i="1"/>
  <c r="AC150" i="1"/>
  <c r="AA147" i="1"/>
  <c r="Z147" i="1"/>
  <c r="Y147" i="1"/>
  <c r="F153" i="1"/>
  <c r="G153" i="1"/>
  <c r="D154" i="1"/>
  <c r="J152" i="1"/>
  <c r="K152" i="1"/>
  <c r="Q152" i="1"/>
  <c r="R152" i="1"/>
  <c r="I152" i="1"/>
  <c r="Y148" i="1"/>
  <c r="AH149" i="1"/>
  <c r="S151" i="1"/>
  <c r="T151" i="1"/>
  <c r="J153" i="1"/>
  <c r="I153" i="1"/>
  <c r="K153" i="1"/>
  <c r="Q153" i="1"/>
  <c r="R153" i="1"/>
  <c r="Z149" i="1"/>
  <c r="F154" i="1"/>
  <c r="G154" i="1"/>
  <c r="D155" i="1"/>
  <c r="Y149" i="1"/>
  <c r="AB151" i="1"/>
  <c r="AC151" i="1"/>
  <c r="X151" i="1"/>
  <c r="U152" i="1"/>
  <c r="V152" i="1"/>
  <c r="W150" i="1"/>
  <c r="AA150" i="1"/>
  <c r="AD150" i="1"/>
  <c r="AE150" i="1"/>
  <c r="L152" i="1"/>
  <c r="M152" i="1"/>
  <c r="P152" i="1"/>
  <c r="AF149" i="1"/>
  <c r="AG149" i="1"/>
  <c r="AF147" i="1"/>
  <c r="AG147" i="1"/>
  <c r="AH150" i="1"/>
  <c r="S152" i="1"/>
  <c r="T152" i="1"/>
  <c r="K154" i="1"/>
  <c r="J154" i="1"/>
  <c r="Q154" i="1"/>
  <c r="R154" i="1"/>
  <c r="I154" i="1"/>
  <c r="N152" i="1"/>
  <c r="O152" i="1"/>
  <c r="U153" i="1"/>
  <c r="V153" i="1"/>
  <c r="AF150" i="1"/>
  <c r="AG150" i="1"/>
  <c r="L153" i="1"/>
  <c r="M153" i="1"/>
  <c r="P153" i="1"/>
  <c r="S153" i="1"/>
  <c r="AD151" i="1"/>
  <c r="AE151" i="1"/>
  <c r="W151" i="1"/>
  <c r="AA151" i="1"/>
  <c r="X152" i="1"/>
  <c r="AB152" i="1"/>
  <c r="AC152" i="1"/>
  <c r="Y150" i="1"/>
  <c r="Z150" i="1"/>
  <c r="D156" i="1"/>
  <c r="F155" i="1"/>
  <c r="G155" i="1"/>
  <c r="N153" i="1"/>
  <c r="O153" i="1"/>
  <c r="AH151" i="1"/>
  <c r="Z151" i="1"/>
  <c r="L154" i="1"/>
  <c r="N154" i="1"/>
  <c r="O154" i="1"/>
  <c r="M154" i="1"/>
  <c r="P154" i="1"/>
  <c r="S154" i="1"/>
  <c r="Y151" i="1"/>
  <c r="U154" i="1"/>
  <c r="V154" i="1"/>
  <c r="X153" i="1"/>
  <c r="AB153" i="1"/>
  <c r="AC153" i="1"/>
  <c r="W152" i="1"/>
  <c r="AA152" i="1"/>
  <c r="AD152" i="1"/>
  <c r="AE152" i="1"/>
  <c r="AF151" i="1"/>
  <c r="AG151" i="1"/>
  <c r="J155" i="1"/>
  <c r="Q155" i="1"/>
  <c r="R155" i="1"/>
  <c r="I155" i="1"/>
  <c r="K155" i="1"/>
  <c r="D157" i="1"/>
  <c r="F156" i="1"/>
  <c r="G156" i="1"/>
  <c r="T153" i="1"/>
  <c r="D158" i="1"/>
  <c r="F157" i="1"/>
  <c r="G157" i="1"/>
  <c r="AH152" i="1"/>
  <c r="W153" i="1"/>
  <c r="AA153" i="1"/>
  <c r="AD153" i="1"/>
  <c r="AE153" i="1"/>
  <c r="K156" i="1"/>
  <c r="J156" i="1"/>
  <c r="Q156" i="1"/>
  <c r="R156" i="1"/>
  <c r="I156" i="1"/>
  <c r="U155" i="1"/>
  <c r="V155" i="1"/>
  <c r="T154" i="1"/>
  <c r="Z152" i="1"/>
  <c r="AF152" i="1"/>
  <c r="AG152" i="1"/>
  <c r="L155" i="1"/>
  <c r="M155" i="1"/>
  <c r="P155" i="1"/>
  <c r="X154" i="1"/>
  <c r="AB154" i="1"/>
  <c r="AC154" i="1"/>
  <c r="Y152" i="1"/>
  <c r="S155" i="1"/>
  <c r="T155" i="1"/>
  <c r="AD154" i="1"/>
  <c r="AE154" i="1"/>
  <c r="W154" i="1"/>
  <c r="AA154" i="1"/>
  <c r="AH153" i="1"/>
  <c r="X155" i="1"/>
  <c r="AB155" i="1"/>
  <c r="AC155" i="1"/>
  <c r="U156" i="1"/>
  <c r="V156" i="1"/>
  <c r="N155" i="1"/>
  <c r="O155" i="1"/>
  <c r="Y153" i="1"/>
  <c r="Z153" i="1"/>
  <c r="K157" i="1"/>
  <c r="J157" i="1"/>
  <c r="I157" i="1"/>
  <c r="Q157" i="1"/>
  <c r="R157" i="1"/>
  <c r="AF153" i="1"/>
  <c r="AG153" i="1"/>
  <c r="L156" i="1"/>
  <c r="M156" i="1"/>
  <c r="P156" i="1"/>
  <c r="D159" i="1"/>
  <c r="F158" i="1"/>
  <c r="G158" i="1"/>
  <c r="Y154" i="1"/>
  <c r="AH154" i="1"/>
  <c r="S156" i="1"/>
  <c r="T156" i="1"/>
  <c r="Z154" i="1"/>
  <c r="U157" i="1"/>
  <c r="V157" i="1"/>
  <c r="AF154" i="1"/>
  <c r="AG154" i="1"/>
  <c r="X156" i="1"/>
  <c r="AB156" i="1"/>
  <c r="AC156" i="1"/>
  <c r="W155" i="1"/>
  <c r="AA155" i="1"/>
  <c r="AD155" i="1"/>
  <c r="AE155" i="1"/>
  <c r="N156" i="1"/>
  <c r="O156" i="1"/>
  <c r="K158" i="1"/>
  <c r="J158" i="1"/>
  <c r="Q158" i="1"/>
  <c r="R158" i="1"/>
  <c r="I158" i="1"/>
  <c r="F159" i="1"/>
  <c r="G159" i="1"/>
  <c r="D160" i="1"/>
  <c r="L157" i="1"/>
  <c r="M157" i="1"/>
  <c r="P157" i="1"/>
  <c r="S157" i="1"/>
  <c r="T157" i="1"/>
  <c r="AB157" i="1"/>
  <c r="AC157" i="1"/>
  <c r="X157" i="1"/>
  <c r="N157" i="1"/>
  <c r="O157" i="1"/>
  <c r="F160" i="1"/>
  <c r="G160" i="1"/>
  <c r="D161" i="1"/>
  <c r="M158" i="1"/>
  <c r="P158" i="1"/>
  <c r="S158" i="1"/>
  <c r="K159" i="1"/>
  <c r="I159" i="1"/>
  <c r="Q159" i="1"/>
  <c r="R159" i="1"/>
  <c r="J159" i="1"/>
  <c r="U158" i="1"/>
  <c r="V158" i="1"/>
  <c r="Z155" i="1"/>
  <c r="AD156" i="1"/>
  <c r="AE156" i="1"/>
  <c r="W156" i="1"/>
  <c r="AA156" i="1"/>
  <c r="AF155" i="1"/>
  <c r="AG155" i="1"/>
  <c r="AH155" i="1"/>
  <c r="L158" i="1"/>
  <c r="N158" i="1"/>
  <c r="O158" i="1"/>
  <c r="Y155" i="1"/>
  <c r="AH156" i="1"/>
  <c r="L159" i="1"/>
  <c r="N159" i="1"/>
  <c r="O159" i="1"/>
  <c r="F161" i="1"/>
  <c r="G161" i="1"/>
  <c r="D162" i="1"/>
  <c r="U159" i="1"/>
  <c r="V159" i="1"/>
  <c r="T159" i="1"/>
  <c r="AF156" i="1"/>
  <c r="AG156" i="1"/>
  <c r="Y156" i="1"/>
  <c r="AD157" i="1"/>
  <c r="AE157" i="1"/>
  <c r="W157" i="1"/>
  <c r="AA157" i="1"/>
  <c r="X158" i="1"/>
  <c r="AB158" i="1"/>
  <c r="AC158" i="1"/>
  <c r="K160" i="1"/>
  <c r="J160" i="1"/>
  <c r="Q160" i="1"/>
  <c r="R160" i="1"/>
  <c r="I160" i="1"/>
  <c r="M159" i="1"/>
  <c r="P159" i="1"/>
  <c r="S159" i="1"/>
  <c r="T158" i="1"/>
  <c r="Z156" i="1"/>
  <c r="AB159" i="1"/>
  <c r="AC159" i="1"/>
  <c r="X159" i="1"/>
  <c r="W158" i="1"/>
  <c r="AA158" i="1"/>
  <c r="AD158" i="1"/>
  <c r="AE158" i="1"/>
  <c r="Z157" i="1"/>
  <c r="AF157" i="1"/>
  <c r="AG157" i="1"/>
  <c r="D163" i="1"/>
  <c r="F162" i="1"/>
  <c r="G162" i="1"/>
  <c r="U160" i="1"/>
  <c r="V160" i="1"/>
  <c r="K161" i="1"/>
  <c r="J161" i="1"/>
  <c r="I161" i="1"/>
  <c r="Q161" i="1"/>
  <c r="R161" i="1"/>
  <c r="L160" i="1"/>
  <c r="M160" i="1"/>
  <c r="P160" i="1"/>
  <c r="W159" i="1"/>
  <c r="AA159" i="1"/>
  <c r="AD159" i="1"/>
  <c r="AE159" i="1"/>
  <c r="Y157" i="1"/>
  <c r="AH157" i="1"/>
  <c r="Y158" i="1"/>
  <c r="Z158" i="1"/>
  <c r="S160" i="1"/>
  <c r="T160" i="1"/>
  <c r="AF159" i="1"/>
  <c r="AG159" i="1"/>
  <c r="L161" i="1"/>
  <c r="M161" i="1"/>
  <c r="P161" i="1"/>
  <c r="AF158" i="1"/>
  <c r="AG158" i="1"/>
  <c r="N160" i="1"/>
  <c r="O160" i="1"/>
  <c r="Q162" i="1"/>
  <c r="R162" i="1"/>
  <c r="K162" i="1"/>
  <c r="J162" i="1"/>
  <c r="I162" i="1"/>
  <c r="AH158" i="1"/>
  <c r="F163" i="1"/>
  <c r="G163" i="1"/>
  <c r="D164" i="1"/>
  <c r="Z159" i="1"/>
  <c r="Y159" i="1"/>
  <c r="AB160" i="1"/>
  <c r="AC160" i="1"/>
  <c r="X160" i="1"/>
  <c r="U161" i="1"/>
  <c r="V161" i="1"/>
  <c r="AH159" i="1"/>
  <c r="N161" i="1"/>
  <c r="O161" i="1"/>
  <c r="S161" i="1"/>
  <c r="T161" i="1"/>
  <c r="U162" i="1"/>
  <c r="V162" i="1"/>
  <c r="X161" i="1"/>
  <c r="AB161" i="1"/>
  <c r="AC161" i="1"/>
  <c r="L162" i="1"/>
  <c r="N162" i="1"/>
  <c r="O162" i="1"/>
  <c r="D165" i="1"/>
  <c r="F164" i="1"/>
  <c r="G164" i="1"/>
  <c r="AD160" i="1"/>
  <c r="AE160" i="1"/>
  <c r="W160" i="1"/>
  <c r="AA160" i="1"/>
  <c r="K163" i="1"/>
  <c r="J163" i="1"/>
  <c r="I163" i="1"/>
  <c r="Q163" i="1"/>
  <c r="R163" i="1"/>
  <c r="M162" i="1"/>
  <c r="P162" i="1"/>
  <c r="S162" i="1"/>
  <c r="U163" i="1"/>
  <c r="V163" i="1"/>
  <c r="Z160" i="1"/>
  <c r="K164" i="1"/>
  <c r="I164" i="1"/>
  <c r="Q164" i="1"/>
  <c r="R164" i="1"/>
  <c r="J164" i="1"/>
  <c r="Y160" i="1"/>
  <c r="AF160" i="1"/>
  <c r="AG160" i="1"/>
  <c r="AD161" i="1"/>
  <c r="AE161" i="1"/>
  <c r="W161" i="1"/>
  <c r="AA161" i="1"/>
  <c r="AB162" i="1"/>
  <c r="AC162" i="1"/>
  <c r="X162" i="1"/>
  <c r="F165" i="1"/>
  <c r="G165" i="1"/>
  <c r="D166" i="1"/>
  <c r="L163" i="1"/>
  <c r="M163" i="1"/>
  <c r="P163" i="1"/>
  <c r="AH160" i="1"/>
  <c r="T162" i="1"/>
  <c r="S163" i="1"/>
  <c r="T163" i="1"/>
  <c r="AF161" i="1"/>
  <c r="AG161" i="1"/>
  <c r="N163" i="1"/>
  <c r="O163" i="1"/>
  <c r="Y161" i="1"/>
  <c r="D167" i="1"/>
  <c r="F166" i="1"/>
  <c r="G166" i="1"/>
  <c r="K165" i="1"/>
  <c r="J165" i="1"/>
  <c r="Q165" i="1"/>
  <c r="R165" i="1"/>
  <c r="I165" i="1"/>
  <c r="W162" i="1"/>
  <c r="AA162" i="1"/>
  <c r="AD162" i="1"/>
  <c r="AE162" i="1"/>
  <c r="Z161" i="1"/>
  <c r="X163" i="1"/>
  <c r="AB163" i="1"/>
  <c r="AC163" i="1"/>
  <c r="L164" i="1"/>
  <c r="N164" i="1"/>
  <c r="O164" i="1"/>
  <c r="AH161" i="1"/>
  <c r="U164" i="1"/>
  <c r="V164" i="1"/>
  <c r="AF162" i="1"/>
  <c r="AG162" i="1"/>
  <c r="Z162" i="1"/>
  <c r="U165" i="1"/>
  <c r="V165" i="1"/>
  <c r="M164" i="1"/>
  <c r="P164" i="1"/>
  <c r="Y162" i="1"/>
  <c r="L165" i="1"/>
  <c r="N165" i="1"/>
  <c r="O165" i="1"/>
  <c r="W163" i="1"/>
  <c r="AA163" i="1"/>
  <c r="AD163" i="1"/>
  <c r="AE163" i="1"/>
  <c r="F167" i="1"/>
  <c r="G167" i="1"/>
  <c r="D168" i="1"/>
  <c r="X164" i="1"/>
  <c r="AB164" i="1"/>
  <c r="AC164" i="1"/>
  <c r="AH162" i="1"/>
  <c r="K166" i="1"/>
  <c r="I166" i="1"/>
  <c r="J166" i="1"/>
  <c r="Q166" i="1"/>
  <c r="R166" i="1"/>
  <c r="M165" i="1"/>
  <c r="P165" i="1"/>
  <c r="S165" i="1"/>
  <c r="K167" i="1"/>
  <c r="I167" i="1"/>
  <c r="J167" i="1"/>
  <c r="Q167" i="1"/>
  <c r="R167" i="1"/>
  <c r="AH163" i="1"/>
  <c r="AF163" i="1"/>
  <c r="AG163" i="1"/>
  <c r="X165" i="1"/>
  <c r="AB165" i="1"/>
  <c r="AC165" i="1"/>
  <c r="Y163" i="1"/>
  <c r="F168" i="1"/>
  <c r="G168" i="1"/>
  <c r="D169" i="1"/>
  <c r="Z163" i="1"/>
  <c r="L166" i="1"/>
  <c r="M166" i="1"/>
  <c r="P166" i="1"/>
  <c r="S164" i="1"/>
  <c r="T164" i="1"/>
  <c r="U166" i="1"/>
  <c r="V166" i="1"/>
  <c r="T165" i="1"/>
  <c r="W165" i="1"/>
  <c r="AA165" i="1"/>
  <c r="S166" i="1"/>
  <c r="T166" i="1"/>
  <c r="W164" i="1"/>
  <c r="AD164" i="1"/>
  <c r="L167" i="1"/>
  <c r="M167" i="1"/>
  <c r="P167" i="1"/>
  <c r="U167" i="1"/>
  <c r="V167" i="1"/>
  <c r="X166" i="1"/>
  <c r="AB166" i="1"/>
  <c r="AC166" i="1"/>
  <c r="F169" i="1"/>
  <c r="G169" i="1"/>
  <c r="D170" i="1"/>
  <c r="N166" i="1"/>
  <c r="O166" i="1"/>
  <c r="K168" i="1"/>
  <c r="J168" i="1"/>
  <c r="Q168" i="1"/>
  <c r="R168" i="1"/>
  <c r="I168" i="1"/>
  <c r="AD165" i="1"/>
  <c r="AE165" i="1"/>
  <c r="S167" i="1"/>
  <c r="T167" i="1"/>
  <c r="X167" i="1"/>
  <c r="AB167" i="1"/>
  <c r="AC167" i="1"/>
  <c r="AE164" i="1"/>
  <c r="AH164" i="1"/>
  <c r="AF165" i="1"/>
  <c r="AG165" i="1"/>
  <c r="U168" i="1"/>
  <c r="V168" i="1"/>
  <c r="AA164" i="1"/>
  <c r="Z164" i="1"/>
  <c r="Y164" i="1"/>
  <c r="Z165" i="1"/>
  <c r="L168" i="1"/>
  <c r="N168" i="1"/>
  <c r="O168" i="1"/>
  <c r="I169" i="1"/>
  <c r="J169" i="1"/>
  <c r="Q169" i="1"/>
  <c r="R169" i="1"/>
  <c r="K169" i="1"/>
  <c r="W166" i="1"/>
  <c r="AA166" i="1"/>
  <c r="AD166" i="1"/>
  <c r="AE166" i="1"/>
  <c r="AH165" i="1"/>
  <c r="N167" i="1"/>
  <c r="O167" i="1"/>
  <c r="F170" i="1"/>
  <c r="G170" i="1"/>
  <c r="D171" i="1"/>
  <c r="Y165" i="1"/>
  <c r="Z166" i="1"/>
  <c r="M168" i="1"/>
  <c r="P168" i="1"/>
  <c r="S168" i="1"/>
  <c r="AH166" i="1"/>
  <c r="Y166" i="1"/>
  <c r="AF164" i="1"/>
  <c r="AG164" i="1"/>
  <c r="D172" i="1"/>
  <c r="F171" i="1"/>
  <c r="G171" i="1"/>
  <c r="Q170" i="1"/>
  <c r="R170" i="1"/>
  <c r="J170" i="1"/>
  <c r="I170" i="1"/>
  <c r="K170" i="1"/>
  <c r="X168" i="1"/>
  <c r="AB168" i="1"/>
  <c r="AC168" i="1"/>
  <c r="U169" i="1"/>
  <c r="V169" i="1"/>
  <c r="L169" i="1"/>
  <c r="N169" i="1"/>
  <c r="O169" i="1"/>
  <c r="AF166" i="1"/>
  <c r="AG166" i="1"/>
  <c r="T168" i="1"/>
  <c r="W167" i="1"/>
  <c r="AA167" i="1"/>
  <c r="AD167" i="1"/>
  <c r="AE167" i="1"/>
  <c r="M169" i="1"/>
  <c r="P169" i="1"/>
  <c r="U170" i="1"/>
  <c r="V170" i="1"/>
  <c r="W168" i="1"/>
  <c r="AA168" i="1"/>
  <c r="AD168" i="1"/>
  <c r="AE168" i="1"/>
  <c r="J171" i="1"/>
  <c r="Q171" i="1"/>
  <c r="R171" i="1"/>
  <c r="I171" i="1"/>
  <c r="K171" i="1"/>
  <c r="AB169" i="1"/>
  <c r="AC169" i="1"/>
  <c r="X169" i="1"/>
  <c r="Y167" i="1"/>
  <c r="D173" i="1"/>
  <c r="F172" i="1"/>
  <c r="G172" i="1"/>
  <c r="AF167" i="1"/>
  <c r="AG167" i="1"/>
  <c r="L170" i="1"/>
  <c r="N170" i="1"/>
  <c r="O170" i="1"/>
  <c r="AH167" i="1"/>
  <c r="Z167" i="1"/>
  <c r="S169" i="1"/>
  <c r="T169" i="1"/>
  <c r="W169" i="1"/>
  <c r="AA169" i="1"/>
  <c r="Y168" i="1"/>
  <c r="AH168" i="1"/>
  <c r="K172" i="1"/>
  <c r="I172" i="1"/>
  <c r="J172" i="1"/>
  <c r="Q172" i="1"/>
  <c r="R172" i="1"/>
  <c r="L171" i="1"/>
  <c r="M171" i="1"/>
  <c r="P171" i="1"/>
  <c r="AF168" i="1"/>
  <c r="AG168" i="1"/>
  <c r="AD169" i="1"/>
  <c r="AE169" i="1"/>
  <c r="U171" i="1"/>
  <c r="V171" i="1"/>
  <c r="F173" i="1"/>
  <c r="G173" i="1"/>
  <c r="D174" i="1"/>
  <c r="M170" i="1"/>
  <c r="P170" i="1"/>
  <c r="Y169" i="1"/>
  <c r="Z168" i="1"/>
  <c r="AB170" i="1"/>
  <c r="AC170" i="1"/>
  <c r="X170" i="1"/>
  <c r="Z169" i="1"/>
  <c r="S171" i="1"/>
  <c r="T171" i="1"/>
  <c r="N171" i="1"/>
  <c r="O171" i="1"/>
  <c r="AF169" i="1"/>
  <c r="AG169" i="1"/>
  <c r="D175" i="1"/>
  <c r="F174" i="1"/>
  <c r="G174" i="1"/>
  <c r="U172" i="1"/>
  <c r="V172" i="1"/>
  <c r="L172" i="1"/>
  <c r="N172" i="1"/>
  <c r="O172" i="1"/>
  <c r="AB171" i="1"/>
  <c r="AC171" i="1"/>
  <c r="X171" i="1"/>
  <c r="K173" i="1"/>
  <c r="J173" i="1"/>
  <c r="Q173" i="1"/>
  <c r="R173" i="1"/>
  <c r="I173" i="1"/>
  <c r="AH169" i="1"/>
  <c r="S170" i="1"/>
  <c r="T170" i="1"/>
  <c r="M172" i="1"/>
  <c r="P172" i="1"/>
  <c r="S172" i="1"/>
  <c r="D176" i="1"/>
  <c r="F175" i="1"/>
  <c r="G175" i="1"/>
  <c r="U173" i="1"/>
  <c r="V173" i="1"/>
  <c r="L173" i="1"/>
  <c r="M173" i="1"/>
  <c r="P173" i="1"/>
  <c r="T172" i="1"/>
  <c r="W171" i="1"/>
  <c r="AA171" i="1"/>
  <c r="AD171" i="1"/>
  <c r="AE171" i="1"/>
  <c r="K174" i="1"/>
  <c r="Q174" i="1"/>
  <c r="R174" i="1"/>
  <c r="I174" i="1"/>
  <c r="J174" i="1"/>
  <c r="W170" i="1"/>
  <c r="AD170" i="1"/>
  <c r="X172" i="1"/>
  <c r="AB172" i="1"/>
  <c r="AC172" i="1"/>
  <c r="S173" i="1"/>
  <c r="T173" i="1"/>
  <c r="N173" i="1"/>
  <c r="O173" i="1"/>
  <c r="X173" i="1"/>
  <c r="AB173" i="1"/>
  <c r="AC173" i="1"/>
  <c r="AD173" i="1"/>
  <c r="AE173" i="1"/>
  <c r="W173" i="1"/>
  <c r="AA173" i="1"/>
  <c r="AD172" i="1"/>
  <c r="AE172" i="1"/>
  <c r="W172" i="1"/>
  <c r="AA172" i="1"/>
  <c r="I175" i="1"/>
  <c r="J175" i="1"/>
  <c r="K175" i="1"/>
  <c r="Q175" i="1"/>
  <c r="R175" i="1"/>
  <c r="F176" i="1"/>
  <c r="G176" i="1"/>
  <c r="D177" i="1"/>
  <c r="AF171" i="1"/>
  <c r="AG171" i="1"/>
  <c r="AE170" i="1"/>
  <c r="AH170" i="1"/>
  <c r="L174" i="1"/>
  <c r="N174" i="1"/>
  <c r="O174" i="1"/>
  <c r="AH171" i="1"/>
  <c r="Y171" i="1"/>
  <c r="U174" i="1"/>
  <c r="V174" i="1"/>
  <c r="AA170" i="1"/>
  <c r="Y170" i="1"/>
  <c r="Z170" i="1"/>
  <c r="Z171" i="1"/>
  <c r="AF173" i="1"/>
  <c r="AG173" i="1"/>
  <c r="X174" i="1"/>
  <c r="AB174" i="1"/>
  <c r="AC174" i="1"/>
  <c r="F177" i="1"/>
  <c r="G177" i="1"/>
  <c r="D178" i="1"/>
  <c r="J176" i="1"/>
  <c r="K176" i="1"/>
  <c r="Q176" i="1"/>
  <c r="R176" i="1"/>
  <c r="I176" i="1"/>
  <c r="Y172" i="1"/>
  <c r="Z172" i="1"/>
  <c r="AF172" i="1"/>
  <c r="AG172" i="1"/>
  <c r="M174" i="1"/>
  <c r="P174" i="1"/>
  <c r="U175" i="1"/>
  <c r="V175" i="1"/>
  <c r="L175" i="1"/>
  <c r="M175" i="1"/>
  <c r="P175" i="1"/>
  <c r="S175" i="1"/>
  <c r="AF170" i="1"/>
  <c r="AG170" i="1"/>
  <c r="AH172" i="1"/>
  <c r="AH173" i="1"/>
  <c r="Y173" i="1"/>
  <c r="Z173" i="1"/>
  <c r="N175" i="1"/>
  <c r="O175" i="1"/>
  <c r="S174" i="1"/>
  <c r="T174" i="1"/>
  <c r="L176" i="1"/>
  <c r="N176" i="1"/>
  <c r="O176" i="1"/>
  <c r="T175" i="1"/>
  <c r="F178" i="1"/>
  <c r="G178" i="1"/>
  <c r="D179" i="1"/>
  <c r="K177" i="1"/>
  <c r="J177" i="1"/>
  <c r="Q177" i="1"/>
  <c r="R177" i="1"/>
  <c r="I177" i="1"/>
  <c r="AB175" i="1"/>
  <c r="AC175" i="1"/>
  <c r="X175" i="1"/>
  <c r="U176" i="1"/>
  <c r="V176" i="1"/>
  <c r="M176" i="1"/>
  <c r="P176" i="1"/>
  <c r="S176" i="1"/>
  <c r="F179" i="1"/>
  <c r="G179" i="1"/>
  <c r="D180" i="1"/>
  <c r="AD175" i="1"/>
  <c r="AE175" i="1"/>
  <c r="W175" i="1"/>
  <c r="AA175" i="1"/>
  <c r="T176" i="1"/>
  <c r="K178" i="1"/>
  <c r="J178" i="1"/>
  <c r="Q178" i="1"/>
  <c r="R178" i="1"/>
  <c r="I178" i="1"/>
  <c r="U177" i="1"/>
  <c r="V177" i="1"/>
  <c r="W174" i="1"/>
  <c r="AD174" i="1"/>
  <c r="X176" i="1"/>
  <c r="AB176" i="1"/>
  <c r="AC176" i="1"/>
  <c r="L177" i="1"/>
  <c r="N177" i="1"/>
  <c r="O177" i="1"/>
  <c r="AE174" i="1"/>
  <c r="AH174" i="1"/>
  <c r="M177" i="1"/>
  <c r="P177" i="1"/>
  <c r="W176" i="1"/>
  <c r="AA176" i="1"/>
  <c r="AD176" i="1"/>
  <c r="AE176" i="1"/>
  <c r="AH175" i="1"/>
  <c r="AB177" i="1"/>
  <c r="AC177" i="1"/>
  <c r="X177" i="1"/>
  <c r="F180" i="1"/>
  <c r="G180" i="1"/>
  <c r="D181" i="1"/>
  <c r="U178" i="1"/>
  <c r="V178" i="1"/>
  <c r="J179" i="1"/>
  <c r="I179" i="1"/>
  <c r="K179" i="1"/>
  <c r="Q179" i="1"/>
  <c r="R179" i="1"/>
  <c r="AA174" i="1"/>
  <c r="Y174" i="1"/>
  <c r="Z174" i="1"/>
  <c r="AF175" i="1"/>
  <c r="AG175" i="1"/>
  <c r="Z175" i="1"/>
  <c r="Y175" i="1"/>
  <c r="L178" i="1"/>
  <c r="M178" i="1"/>
  <c r="P178" i="1"/>
  <c r="N178" i="1"/>
  <c r="O178" i="1"/>
  <c r="S178" i="1"/>
  <c r="T178" i="1"/>
  <c r="Y176" i="1"/>
  <c r="U179" i="1"/>
  <c r="V179" i="1"/>
  <c r="F181" i="1"/>
  <c r="G181" i="1"/>
  <c r="D182" i="1"/>
  <c r="X178" i="1"/>
  <c r="AB178" i="1"/>
  <c r="AC178" i="1"/>
  <c r="Z176" i="1"/>
  <c r="S177" i="1"/>
  <c r="T177" i="1"/>
  <c r="AF176" i="1"/>
  <c r="AG176" i="1"/>
  <c r="AH176" i="1"/>
  <c r="I180" i="1"/>
  <c r="Q180" i="1"/>
  <c r="R180" i="1"/>
  <c r="K180" i="1"/>
  <c r="J180" i="1"/>
  <c r="L179" i="1"/>
  <c r="M179" i="1"/>
  <c r="P179" i="1"/>
  <c r="AF174" i="1"/>
  <c r="AG174" i="1"/>
  <c r="S179" i="1"/>
  <c r="T179" i="1"/>
  <c r="I181" i="1"/>
  <c r="J181" i="1"/>
  <c r="K181" i="1"/>
  <c r="Q181" i="1"/>
  <c r="R181" i="1"/>
  <c r="W177" i="1"/>
  <c r="AD177" i="1"/>
  <c r="X179" i="1"/>
  <c r="AB179" i="1"/>
  <c r="AC179" i="1"/>
  <c r="N179" i="1"/>
  <c r="O179" i="1"/>
  <c r="F182" i="1"/>
  <c r="G182" i="1"/>
  <c r="D183" i="1"/>
  <c r="L180" i="1"/>
  <c r="M180" i="1"/>
  <c r="P180" i="1"/>
  <c r="U180" i="1"/>
  <c r="V180" i="1"/>
  <c r="W178" i="1"/>
  <c r="AA178" i="1"/>
  <c r="AD178" i="1"/>
  <c r="AE178" i="1"/>
  <c r="Y178" i="1"/>
  <c r="Z178" i="1"/>
  <c r="S180" i="1"/>
  <c r="T180" i="1"/>
  <c r="AA177" i="1"/>
  <c r="Z177" i="1"/>
  <c r="Y177" i="1"/>
  <c r="AF178" i="1"/>
  <c r="AG178" i="1"/>
  <c r="AE177" i="1"/>
  <c r="AH177" i="1"/>
  <c r="L181" i="1"/>
  <c r="N181" i="1"/>
  <c r="O181" i="1"/>
  <c r="U181" i="1"/>
  <c r="V181" i="1"/>
  <c r="AH178" i="1"/>
  <c r="N180" i="1"/>
  <c r="O180" i="1"/>
  <c r="K182" i="1"/>
  <c r="J182" i="1"/>
  <c r="I182" i="1"/>
  <c r="Q182" i="1"/>
  <c r="R182" i="1"/>
  <c r="AD179" i="1"/>
  <c r="AE179" i="1"/>
  <c r="W179" i="1"/>
  <c r="AA179" i="1"/>
  <c r="F183" i="1"/>
  <c r="G183" i="1"/>
  <c r="D184" i="1"/>
  <c r="X180" i="1"/>
  <c r="AB180" i="1"/>
  <c r="AC180" i="1"/>
  <c r="M181" i="1"/>
  <c r="P181" i="1"/>
  <c r="S181" i="1"/>
  <c r="Y179" i="1"/>
  <c r="AF177" i="1"/>
  <c r="AG177" i="1"/>
  <c r="AF179" i="1"/>
  <c r="AG179" i="1"/>
  <c r="Z179" i="1"/>
  <c r="AB181" i="1"/>
  <c r="AC181" i="1"/>
  <c r="X181" i="1"/>
  <c r="T181" i="1"/>
  <c r="L182" i="1"/>
  <c r="M182" i="1"/>
  <c r="P182" i="1"/>
  <c r="F184" i="1"/>
  <c r="G184" i="1"/>
  <c r="D185" i="1"/>
  <c r="W180" i="1"/>
  <c r="AA180" i="1"/>
  <c r="AD180" i="1"/>
  <c r="AE180" i="1"/>
  <c r="AH179" i="1"/>
  <c r="U182" i="1"/>
  <c r="V182" i="1"/>
  <c r="Q183" i="1"/>
  <c r="R183" i="1"/>
  <c r="J183" i="1"/>
  <c r="I183" i="1"/>
  <c r="K183" i="1"/>
  <c r="Y180" i="1"/>
  <c r="Z180" i="1"/>
  <c r="S182" i="1"/>
  <c r="T182" i="1"/>
  <c r="K184" i="1"/>
  <c r="J184" i="1"/>
  <c r="I184" i="1"/>
  <c r="Q184" i="1"/>
  <c r="R184" i="1"/>
  <c r="U183" i="1"/>
  <c r="V183" i="1"/>
  <c r="AB182" i="1"/>
  <c r="AC182" i="1"/>
  <c r="X182" i="1"/>
  <c r="N182" i="1"/>
  <c r="O182" i="1"/>
  <c r="W181" i="1"/>
  <c r="AA181" i="1"/>
  <c r="AD181" i="1"/>
  <c r="AE181" i="1"/>
  <c r="AH180" i="1"/>
  <c r="AF180" i="1"/>
  <c r="AG180" i="1"/>
  <c r="L183" i="1"/>
  <c r="M183" i="1"/>
  <c r="P183" i="1"/>
  <c r="F185" i="1"/>
  <c r="G185" i="1"/>
  <c r="D186" i="1"/>
  <c r="AH181" i="1"/>
  <c r="Y181" i="1"/>
  <c r="S183" i="1"/>
  <c r="T183" i="1"/>
  <c r="AB183" i="1"/>
  <c r="AC183" i="1"/>
  <c r="X183" i="1"/>
  <c r="F186" i="1"/>
  <c r="G186" i="1"/>
  <c r="D187" i="1"/>
  <c r="U184" i="1"/>
  <c r="V184" i="1"/>
  <c r="N183" i="1"/>
  <c r="O183" i="1"/>
  <c r="L184" i="1"/>
  <c r="N184" i="1"/>
  <c r="O184" i="1"/>
  <c r="K185" i="1"/>
  <c r="I185" i="1"/>
  <c r="J185" i="1"/>
  <c r="Q185" i="1"/>
  <c r="R185" i="1"/>
  <c r="AD182" i="1"/>
  <c r="AE182" i="1"/>
  <c r="W182" i="1"/>
  <c r="AA182" i="1"/>
  <c r="AF181" i="1"/>
  <c r="AG181" i="1"/>
  <c r="Z181" i="1"/>
  <c r="F187" i="1"/>
  <c r="G187" i="1"/>
  <c r="D188" i="1"/>
  <c r="M184" i="1"/>
  <c r="P184" i="1"/>
  <c r="AF182" i="1"/>
  <c r="AG182" i="1"/>
  <c r="L185" i="1"/>
  <c r="M185" i="1"/>
  <c r="P185" i="1"/>
  <c r="Q186" i="1"/>
  <c r="R186" i="1"/>
  <c r="I186" i="1"/>
  <c r="K186" i="1"/>
  <c r="J186" i="1"/>
  <c r="Z182" i="1"/>
  <c r="Y182" i="1"/>
  <c r="W183" i="1"/>
  <c r="AA183" i="1"/>
  <c r="AD183" i="1"/>
  <c r="AE183" i="1"/>
  <c r="AH182" i="1"/>
  <c r="U185" i="1"/>
  <c r="V185" i="1"/>
  <c r="X184" i="1"/>
  <c r="AB184" i="1"/>
  <c r="AC184" i="1"/>
  <c r="Z183" i="1"/>
  <c r="Y183" i="1"/>
  <c r="S185" i="1"/>
  <c r="T185" i="1"/>
  <c r="X185" i="1"/>
  <c r="AB185" i="1"/>
  <c r="AC185" i="1"/>
  <c r="S184" i="1"/>
  <c r="T184" i="1"/>
  <c r="D189" i="1"/>
  <c r="F188" i="1"/>
  <c r="G188" i="1"/>
  <c r="U186" i="1"/>
  <c r="V186" i="1"/>
  <c r="AH183" i="1"/>
  <c r="K187" i="1"/>
  <c r="Q187" i="1"/>
  <c r="R187" i="1"/>
  <c r="J187" i="1"/>
  <c r="I187" i="1"/>
  <c r="L186" i="1"/>
  <c r="N186" i="1"/>
  <c r="O186" i="1"/>
  <c r="AF183" i="1"/>
  <c r="AG183" i="1"/>
  <c r="N185" i="1"/>
  <c r="O185" i="1"/>
  <c r="D190" i="1"/>
  <c r="F189" i="1"/>
  <c r="G189" i="1"/>
  <c r="AD184" i="1"/>
  <c r="W184" i="1"/>
  <c r="U187" i="1"/>
  <c r="V187" i="1"/>
  <c r="M186" i="1"/>
  <c r="P186" i="1"/>
  <c r="W185" i="1"/>
  <c r="AA185" i="1"/>
  <c r="AD185" i="1"/>
  <c r="AE185" i="1"/>
  <c r="X186" i="1"/>
  <c r="AB186" i="1"/>
  <c r="AC186" i="1"/>
  <c r="L187" i="1"/>
  <c r="M187" i="1"/>
  <c r="P187" i="1"/>
  <c r="K188" i="1"/>
  <c r="J188" i="1"/>
  <c r="Q188" i="1"/>
  <c r="R188" i="1"/>
  <c r="I188" i="1"/>
  <c r="S187" i="1"/>
  <c r="T187" i="1"/>
  <c r="N187" i="1"/>
  <c r="O187" i="1"/>
  <c r="AF185" i="1"/>
  <c r="AG185" i="1"/>
  <c r="W187" i="1"/>
  <c r="AA187" i="1"/>
  <c r="L188" i="1"/>
  <c r="M188" i="1"/>
  <c r="P188" i="1"/>
  <c r="AE184" i="1"/>
  <c r="AH184" i="1"/>
  <c r="S186" i="1"/>
  <c r="T186" i="1"/>
  <c r="U188" i="1"/>
  <c r="V188" i="1"/>
  <c r="AA184" i="1"/>
  <c r="Y184" i="1"/>
  <c r="Z184" i="1"/>
  <c r="Y185" i="1"/>
  <c r="K189" i="1"/>
  <c r="I189" i="1"/>
  <c r="Q189" i="1"/>
  <c r="R189" i="1"/>
  <c r="J189" i="1"/>
  <c r="AB187" i="1"/>
  <c r="AC187" i="1"/>
  <c r="AD187" i="1"/>
  <c r="AE187" i="1"/>
  <c r="X187" i="1"/>
  <c r="AH185" i="1"/>
  <c r="Z185" i="1"/>
  <c r="F190" i="1"/>
  <c r="G190" i="1"/>
  <c r="D191" i="1"/>
  <c r="N188" i="1"/>
  <c r="O188" i="1"/>
  <c r="S188" i="1"/>
  <c r="T188" i="1"/>
  <c r="X188" i="1"/>
  <c r="AB188" i="1"/>
  <c r="AC188" i="1"/>
  <c r="AF187" i="1"/>
  <c r="AG187" i="1"/>
  <c r="J190" i="1"/>
  <c r="I190" i="1"/>
  <c r="Q190" i="1"/>
  <c r="R190" i="1"/>
  <c r="K190" i="1"/>
  <c r="F191" i="1"/>
  <c r="G191" i="1"/>
  <c r="D192" i="1"/>
  <c r="Y187" i="1"/>
  <c r="Z187" i="1"/>
  <c r="AF184" i="1"/>
  <c r="AG184" i="1"/>
  <c r="U189" i="1"/>
  <c r="V189" i="1"/>
  <c r="W186" i="1"/>
  <c r="AD186" i="1"/>
  <c r="AH187" i="1"/>
  <c r="L189" i="1"/>
  <c r="N189" i="1"/>
  <c r="O189" i="1"/>
  <c r="M189" i="1"/>
  <c r="P189" i="1"/>
  <c r="L190" i="1"/>
  <c r="M190" i="1"/>
  <c r="P190" i="1"/>
  <c r="AA186" i="1"/>
  <c r="Z186" i="1"/>
  <c r="Y186" i="1"/>
  <c r="D193" i="1"/>
  <c r="F192" i="1"/>
  <c r="G192" i="1"/>
  <c r="X189" i="1"/>
  <c r="AB189" i="1"/>
  <c r="AC189" i="1"/>
  <c r="K191" i="1"/>
  <c r="J191" i="1"/>
  <c r="I191" i="1"/>
  <c r="Q191" i="1"/>
  <c r="R191" i="1"/>
  <c r="W188" i="1"/>
  <c r="AA188" i="1"/>
  <c r="AD188" i="1"/>
  <c r="AE188" i="1"/>
  <c r="AE186" i="1"/>
  <c r="AH186" i="1"/>
  <c r="U190" i="1"/>
  <c r="V190" i="1"/>
  <c r="Y188" i="1"/>
  <c r="S190" i="1"/>
  <c r="T190" i="1"/>
  <c r="U191" i="1"/>
  <c r="V191" i="1"/>
  <c r="AF186" i="1"/>
  <c r="AG186" i="1"/>
  <c r="AH188" i="1"/>
  <c r="AF188" i="1"/>
  <c r="AG188" i="1"/>
  <c r="N190" i="1"/>
  <c r="O190" i="1"/>
  <c r="K192" i="1"/>
  <c r="J192" i="1"/>
  <c r="Q192" i="1"/>
  <c r="R192" i="1"/>
  <c r="I192" i="1"/>
  <c r="S189" i="1"/>
  <c r="T189" i="1"/>
  <c r="L191" i="1"/>
  <c r="M191" i="1"/>
  <c r="P191" i="1"/>
  <c r="X190" i="1"/>
  <c r="AB190" i="1"/>
  <c r="AC190" i="1"/>
  <c r="Z188" i="1"/>
  <c r="D194" i="1"/>
  <c r="F193" i="1"/>
  <c r="G193" i="1"/>
  <c r="S191" i="1"/>
  <c r="T191" i="1"/>
  <c r="N191" i="1"/>
  <c r="O191" i="1"/>
  <c r="I193" i="1"/>
  <c r="J193" i="1"/>
  <c r="Q193" i="1"/>
  <c r="R193" i="1"/>
  <c r="K193" i="1"/>
  <c r="W189" i="1"/>
  <c r="AD189" i="1"/>
  <c r="L192" i="1"/>
  <c r="M192" i="1"/>
  <c r="P192" i="1"/>
  <c r="X191" i="1"/>
  <c r="AB191" i="1"/>
  <c r="AC191" i="1"/>
  <c r="W190" i="1"/>
  <c r="AA190" i="1"/>
  <c r="AD190" i="1"/>
  <c r="AE190" i="1"/>
  <c r="D195" i="1"/>
  <c r="F194" i="1"/>
  <c r="G194" i="1"/>
  <c r="U192" i="1"/>
  <c r="V192" i="1"/>
  <c r="Z190" i="1"/>
  <c r="Y190" i="1"/>
  <c r="AH190" i="1"/>
  <c r="S192" i="1"/>
  <c r="T192" i="1"/>
  <c r="N192" i="1"/>
  <c r="O192" i="1"/>
  <c r="AE189" i="1"/>
  <c r="AH189" i="1"/>
  <c r="L193" i="1"/>
  <c r="N193" i="1"/>
  <c r="O193" i="1"/>
  <c r="AF190" i="1"/>
  <c r="AG190" i="1"/>
  <c r="D196" i="1"/>
  <c r="F195" i="1"/>
  <c r="G195" i="1"/>
  <c r="W191" i="1"/>
  <c r="AA191" i="1"/>
  <c r="AD191" i="1"/>
  <c r="AE191" i="1"/>
  <c r="X192" i="1"/>
  <c r="AB192" i="1"/>
  <c r="AC192" i="1"/>
  <c r="K194" i="1"/>
  <c r="I194" i="1"/>
  <c r="Q194" i="1"/>
  <c r="R194" i="1"/>
  <c r="J194" i="1"/>
  <c r="AA189" i="1"/>
  <c r="Z189" i="1"/>
  <c r="Y189" i="1"/>
  <c r="U193" i="1"/>
  <c r="V193" i="1"/>
  <c r="M193" i="1"/>
  <c r="P193" i="1"/>
  <c r="L194" i="1"/>
  <c r="N194" i="1"/>
  <c r="O194" i="1"/>
  <c r="U194" i="1"/>
  <c r="V194" i="1"/>
  <c r="AF191" i="1"/>
  <c r="AG191" i="1"/>
  <c r="M194" i="1"/>
  <c r="P194" i="1"/>
  <c r="S194" i="1"/>
  <c r="AF189" i="1"/>
  <c r="AG189" i="1"/>
  <c r="I195" i="1"/>
  <c r="Q195" i="1"/>
  <c r="R195" i="1"/>
  <c r="K195" i="1"/>
  <c r="J195" i="1"/>
  <c r="AH191" i="1"/>
  <c r="X193" i="1"/>
  <c r="AB193" i="1"/>
  <c r="AC193" i="1"/>
  <c r="D197" i="1"/>
  <c r="F196" i="1"/>
  <c r="G196" i="1"/>
  <c r="AD192" i="1"/>
  <c r="AE192" i="1"/>
  <c r="W192" i="1"/>
  <c r="AA192" i="1"/>
  <c r="Z191" i="1"/>
  <c r="Y191" i="1"/>
  <c r="T194" i="1"/>
  <c r="S193" i="1"/>
  <c r="T193" i="1"/>
  <c r="L195" i="1"/>
  <c r="N195" i="1"/>
  <c r="O195" i="1"/>
  <c r="AH192" i="1"/>
  <c r="X194" i="1"/>
  <c r="AB194" i="1"/>
  <c r="AC194" i="1"/>
  <c r="Z192" i="1"/>
  <c r="W194" i="1"/>
  <c r="AA194" i="1"/>
  <c r="K196" i="1"/>
  <c r="Q196" i="1"/>
  <c r="R196" i="1"/>
  <c r="I196" i="1"/>
  <c r="J196" i="1"/>
  <c r="AF192" i="1"/>
  <c r="AG192" i="1"/>
  <c r="F197" i="1"/>
  <c r="G197" i="1"/>
  <c r="D198" i="1"/>
  <c r="Y192" i="1"/>
  <c r="U195" i="1"/>
  <c r="V195" i="1"/>
  <c r="AD193" i="1"/>
  <c r="W193" i="1"/>
  <c r="M195" i="1"/>
  <c r="P195" i="1"/>
  <c r="AB195" i="1"/>
  <c r="AC195" i="1"/>
  <c r="X195" i="1"/>
  <c r="L196" i="1"/>
  <c r="N196" i="1"/>
  <c r="O196" i="1"/>
  <c r="U196" i="1"/>
  <c r="V196" i="1"/>
  <c r="K197" i="1"/>
  <c r="J197" i="1"/>
  <c r="Q197" i="1"/>
  <c r="R197" i="1"/>
  <c r="I197" i="1"/>
  <c r="Z194" i="1"/>
  <c r="Y194" i="1"/>
  <c r="AD194" i="1"/>
  <c r="AE194" i="1"/>
  <c r="D199" i="1"/>
  <c r="F198" i="1"/>
  <c r="G198" i="1"/>
  <c r="S195" i="1"/>
  <c r="T195" i="1"/>
  <c r="AA193" i="1"/>
  <c r="Y193" i="1"/>
  <c r="Z193" i="1"/>
  <c r="AE193" i="1"/>
  <c r="AF193" i="1"/>
  <c r="AG193" i="1"/>
  <c r="AH193" i="1"/>
  <c r="X196" i="1"/>
  <c r="AB196" i="1"/>
  <c r="AC196" i="1"/>
  <c r="M196" i="1"/>
  <c r="P196" i="1"/>
  <c r="J198" i="1"/>
  <c r="K198" i="1"/>
  <c r="Q198" i="1"/>
  <c r="R198" i="1"/>
  <c r="I198" i="1"/>
  <c r="F199" i="1"/>
  <c r="G199" i="1"/>
  <c r="D200" i="1"/>
  <c r="L197" i="1"/>
  <c r="M197" i="1"/>
  <c r="P197" i="1"/>
  <c r="U197" i="1"/>
  <c r="V197" i="1"/>
  <c r="AF194" i="1"/>
  <c r="AG194" i="1"/>
  <c r="AH194" i="1"/>
  <c r="AD195" i="1"/>
  <c r="W195" i="1"/>
  <c r="S197" i="1"/>
  <c r="T197" i="1"/>
  <c r="U198" i="1"/>
  <c r="V198" i="1"/>
  <c r="L198" i="1"/>
  <c r="M198" i="1"/>
  <c r="P198" i="1"/>
  <c r="S196" i="1"/>
  <c r="T196" i="1"/>
  <c r="N197" i="1"/>
  <c r="O197" i="1"/>
  <c r="X197" i="1"/>
  <c r="AB197" i="1"/>
  <c r="AC197" i="1"/>
  <c r="F200" i="1"/>
  <c r="G200" i="1"/>
  <c r="D201" i="1"/>
  <c r="I199" i="1"/>
  <c r="J199" i="1"/>
  <c r="K199" i="1"/>
  <c r="Q199" i="1"/>
  <c r="R199" i="1"/>
  <c r="AA195" i="1"/>
  <c r="Y195" i="1"/>
  <c r="Z195" i="1"/>
  <c r="AE195" i="1"/>
  <c r="AF195" i="1"/>
  <c r="AG195" i="1"/>
  <c r="AH195" i="1"/>
  <c r="S198" i="1"/>
  <c r="T198" i="1"/>
  <c r="F201" i="1"/>
  <c r="G201" i="1"/>
  <c r="D202" i="1"/>
  <c r="N198" i="1"/>
  <c r="O198" i="1"/>
  <c r="U199" i="1"/>
  <c r="V199" i="1"/>
  <c r="K200" i="1"/>
  <c r="J200" i="1"/>
  <c r="I200" i="1"/>
  <c r="Q200" i="1"/>
  <c r="R200" i="1"/>
  <c r="L199" i="1"/>
  <c r="N199" i="1"/>
  <c r="O199" i="1"/>
  <c r="AD196" i="1"/>
  <c r="W196" i="1"/>
  <c r="AD197" i="1"/>
  <c r="AE197" i="1"/>
  <c r="W197" i="1"/>
  <c r="AA197" i="1"/>
  <c r="AB198" i="1"/>
  <c r="AC198" i="1"/>
  <c r="X198" i="1"/>
  <c r="Z197" i="1"/>
  <c r="X199" i="1"/>
  <c r="AB199" i="1"/>
  <c r="AC199" i="1"/>
  <c r="L200" i="1"/>
  <c r="M200" i="1"/>
  <c r="P200" i="1"/>
  <c r="F202" i="1"/>
  <c r="G202" i="1"/>
  <c r="D203" i="1"/>
  <c r="M199" i="1"/>
  <c r="P199" i="1"/>
  <c r="AF197" i="1"/>
  <c r="AG197" i="1"/>
  <c r="K201" i="1"/>
  <c r="Q201" i="1"/>
  <c r="R201" i="1"/>
  <c r="J201" i="1"/>
  <c r="I201" i="1"/>
  <c r="AA196" i="1"/>
  <c r="Y196" i="1"/>
  <c r="Z196" i="1"/>
  <c r="AH197" i="1"/>
  <c r="W198" i="1"/>
  <c r="AA198" i="1"/>
  <c r="AD198" i="1"/>
  <c r="AE198" i="1"/>
  <c r="U200" i="1"/>
  <c r="V200" i="1"/>
  <c r="AE196" i="1"/>
  <c r="AH196" i="1"/>
  <c r="Y197" i="1"/>
  <c r="S200" i="1"/>
  <c r="T200" i="1"/>
  <c r="AF198" i="1"/>
  <c r="AG198" i="1"/>
  <c r="F203" i="1"/>
  <c r="G203" i="1"/>
  <c r="D204" i="1"/>
  <c r="L201" i="1"/>
  <c r="M201" i="1"/>
  <c r="P201" i="1"/>
  <c r="K202" i="1"/>
  <c r="Q202" i="1"/>
  <c r="R202" i="1"/>
  <c r="J202" i="1"/>
  <c r="I202" i="1"/>
  <c r="U201" i="1"/>
  <c r="V201" i="1"/>
  <c r="N200" i="1"/>
  <c r="O200" i="1"/>
  <c r="Y198" i="1"/>
  <c r="AF196" i="1"/>
  <c r="AG196" i="1"/>
  <c r="Z198" i="1"/>
  <c r="AB200" i="1"/>
  <c r="AC200" i="1"/>
  <c r="X200" i="1"/>
  <c r="AH198" i="1"/>
  <c r="S199" i="1"/>
  <c r="T199" i="1"/>
  <c r="S201" i="1"/>
  <c r="T201" i="1"/>
  <c r="X201" i="1"/>
  <c r="AB201" i="1"/>
  <c r="AC201" i="1"/>
  <c r="D205" i="1"/>
  <c r="F204" i="1"/>
  <c r="G204" i="1"/>
  <c r="N201" i="1"/>
  <c r="O201" i="1"/>
  <c r="I203" i="1"/>
  <c r="K203" i="1"/>
  <c r="J203" i="1"/>
  <c r="Q203" i="1"/>
  <c r="R203" i="1"/>
  <c r="W199" i="1"/>
  <c r="AD199" i="1"/>
  <c r="L202" i="1"/>
  <c r="M202" i="1"/>
  <c r="P202" i="1"/>
  <c r="W200" i="1"/>
  <c r="AA200" i="1"/>
  <c r="AD200" i="1"/>
  <c r="AE200" i="1"/>
  <c r="U202" i="1"/>
  <c r="V202" i="1"/>
  <c r="AH200" i="1"/>
  <c r="S202" i="1"/>
  <c r="T202" i="1"/>
  <c r="AA199" i="1"/>
  <c r="Z199" i="1"/>
  <c r="Y199" i="1"/>
  <c r="Y200" i="1"/>
  <c r="D206" i="1"/>
  <c r="F205" i="1"/>
  <c r="G205" i="1"/>
  <c r="AE199" i="1"/>
  <c r="AH199" i="1"/>
  <c r="Q204" i="1"/>
  <c r="R204" i="1"/>
  <c r="J204" i="1"/>
  <c r="I204" i="1"/>
  <c r="K204" i="1"/>
  <c r="AF200" i="1"/>
  <c r="AG200" i="1"/>
  <c r="U203" i="1"/>
  <c r="V203" i="1"/>
  <c r="Z200" i="1"/>
  <c r="L203" i="1"/>
  <c r="N203" i="1"/>
  <c r="O203" i="1"/>
  <c r="AD201" i="1"/>
  <c r="AE201" i="1"/>
  <c r="W201" i="1"/>
  <c r="AA201" i="1"/>
  <c r="X202" i="1"/>
  <c r="AB202" i="1"/>
  <c r="AC202" i="1"/>
  <c r="M203" i="1"/>
  <c r="P203" i="1"/>
  <c r="S203" i="1"/>
  <c r="N202" i="1"/>
  <c r="O202" i="1"/>
  <c r="Z201" i="1"/>
  <c r="F206" i="1"/>
  <c r="G206" i="1"/>
  <c r="D207" i="1"/>
  <c r="X203" i="1"/>
  <c r="AB203" i="1"/>
  <c r="AC203" i="1"/>
  <c r="N204" i="1"/>
  <c r="O204" i="1"/>
  <c r="L204" i="1"/>
  <c r="M204" i="1"/>
  <c r="P204" i="1"/>
  <c r="S204" i="1"/>
  <c r="U204" i="1"/>
  <c r="V204" i="1"/>
  <c r="Y201" i="1"/>
  <c r="AH201" i="1"/>
  <c r="T203" i="1"/>
  <c r="W202" i="1"/>
  <c r="AA202" i="1"/>
  <c r="AD202" i="1"/>
  <c r="AE202" i="1"/>
  <c r="K205" i="1"/>
  <c r="J205" i="1"/>
  <c r="Q205" i="1"/>
  <c r="R205" i="1"/>
  <c r="I205" i="1"/>
  <c r="AF201" i="1"/>
  <c r="AG201" i="1"/>
  <c r="AF199" i="1"/>
  <c r="AG199" i="1"/>
  <c r="Z202" i="1"/>
  <c r="Y202" i="1"/>
  <c r="W203" i="1"/>
  <c r="AA203" i="1"/>
  <c r="AD203" i="1"/>
  <c r="AE203" i="1"/>
  <c r="U205" i="1"/>
  <c r="V205" i="1"/>
  <c r="Z203" i="1"/>
  <c r="M205" i="1"/>
  <c r="P205" i="1"/>
  <c r="S205" i="1"/>
  <c r="L205" i="1"/>
  <c r="N205" i="1"/>
  <c r="O205" i="1"/>
  <c r="AH202" i="1"/>
  <c r="F207" i="1"/>
  <c r="G207" i="1"/>
  <c r="D208" i="1"/>
  <c r="AF202" i="1"/>
  <c r="AG202" i="1"/>
  <c r="X204" i="1"/>
  <c r="AB204" i="1"/>
  <c r="AC204" i="1"/>
  <c r="K206" i="1"/>
  <c r="I206" i="1"/>
  <c r="Q206" i="1"/>
  <c r="R206" i="1"/>
  <c r="J206" i="1"/>
  <c r="T204" i="1"/>
  <c r="Y203" i="1"/>
  <c r="K207" i="1"/>
  <c r="J207" i="1"/>
  <c r="Q207" i="1"/>
  <c r="R207" i="1"/>
  <c r="I207" i="1"/>
  <c r="T205" i="1"/>
  <c r="X205" i="1"/>
  <c r="AB205" i="1"/>
  <c r="AC205" i="1"/>
  <c r="W204" i="1"/>
  <c r="AA204" i="1"/>
  <c r="AD204" i="1"/>
  <c r="AE204" i="1"/>
  <c r="U206" i="1"/>
  <c r="V206" i="1"/>
  <c r="AF203" i="1"/>
  <c r="AG203" i="1"/>
  <c r="L206" i="1"/>
  <c r="M206" i="1"/>
  <c r="P206" i="1"/>
  <c r="D209" i="1"/>
  <c r="F208" i="1"/>
  <c r="G208" i="1"/>
  <c r="AH203" i="1"/>
  <c r="AH204" i="1"/>
  <c r="S206" i="1"/>
  <c r="T206" i="1"/>
  <c r="W205" i="1"/>
  <c r="AA205" i="1"/>
  <c r="AD205" i="1"/>
  <c r="AE205" i="1"/>
  <c r="Z204" i="1"/>
  <c r="N206" i="1"/>
  <c r="O206" i="1"/>
  <c r="U207" i="1"/>
  <c r="V207" i="1"/>
  <c r="F209" i="1"/>
  <c r="G209" i="1"/>
  <c r="D210" i="1"/>
  <c r="Y204" i="1"/>
  <c r="AB206" i="1"/>
  <c r="AC206" i="1"/>
  <c r="X206" i="1"/>
  <c r="L207" i="1"/>
  <c r="M207" i="1"/>
  <c r="P207" i="1"/>
  <c r="S207" i="1"/>
  <c r="K208" i="1"/>
  <c r="Q208" i="1"/>
  <c r="R208" i="1"/>
  <c r="J208" i="1"/>
  <c r="I208" i="1"/>
  <c r="AF204" i="1"/>
  <c r="AG204" i="1"/>
  <c r="N207" i="1"/>
  <c r="O207" i="1"/>
  <c r="Z205" i="1"/>
  <c r="AF205" i="1"/>
  <c r="AG205" i="1"/>
  <c r="J209" i="1"/>
  <c r="I209" i="1"/>
  <c r="K209" i="1"/>
  <c r="Q209" i="1"/>
  <c r="R209" i="1"/>
  <c r="AH205" i="1"/>
  <c r="U208" i="1"/>
  <c r="V208" i="1"/>
  <c r="Y205" i="1"/>
  <c r="F210" i="1"/>
  <c r="G210" i="1"/>
  <c r="D211" i="1"/>
  <c r="T207" i="1"/>
  <c r="AD206" i="1"/>
  <c r="AE206" i="1"/>
  <c r="W206" i="1"/>
  <c r="AA206" i="1"/>
  <c r="L208" i="1"/>
  <c r="M208" i="1"/>
  <c r="P208" i="1"/>
  <c r="AB207" i="1"/>
  <c r="AC207" i="1"/>
  <c r="X207" i="1"/>
  <c r="Z206" i="1"/>
  <c r="Y206" i="1"/>
  <c r="S208" i="1"/>
  <c r="T208" i="1"/>
  <c r="F211" i="1"/>
  <c r="G211" i="1"/>
  <c r="D212" i="1"/>
  <c r="L209" i="1"/>
  <c r="N209" i="1"/>
  <c r="O209" i="1"/>
  <c r="N208" i="1"/>
  <c r="O208" i="1"/>
  <c r="AD207" i="1"/>
  <c r="AE207" i="1"/>
  <c r="W207" i="1"/>
  <c r="AA207" i="1"/>
  <c r="X208" i="1"/>
  <c r="AB208" i="1"/>
  <c r="AC208" i="1"/>
  <c r="U209" i="1"/>
  <c r="V209" i="1"/>
  <c r="Q210" i="1"/>
  <c r="R210" i="1"/>
  <c r="J210" i="1"/>
  <c r="I210" i="1"/>
  <c r="K210" i="1"/>
  <c r="AF206" i="1"/>
  <c r="AG206" i="1"/>
  <c r="AH206" i="1"/>
  <c r="M209" i="1"/>
  <c r="P209" i="1"/>
  <c r="AF207" i="1"/>
  <c r="AG207" i="1"/>
  <c r="F212" i="1"/>
  <c r="G212" i="1"/>
  <c r="D213" i="1"/>
  <c r="Y207" i="1"/>
  <c r="K211" i="1"/>
  <c r="Q211" i="1"/>
  <c r="R211" i="1"/>
  <c r="J211" i="1"/>
  <c r="I211" i="1"/>
  <c r="U210" i="1"/>
  <c r="V210" i="1"/>
  <c r="Z207" i="1"/>
  <c r="AH207" i="1"/>
  <c r="AB209" i="1"/>
  <c r="AC209" i="1"/>
  <c r="X209" i="1"/>
  <c r="AD208" i="1"/>
  <c r="AE208" i="1"/>
  <c r="W208" i="1"/>
  <c r="AA208" i="1"/>
  <c r="L210" i="1"/>
  <c r="N210" i="1"/>
  <c r="O210" i="1"/>
  <c r="I212" i="1"/>
  <c r="K212" i="1"/>
  <c r="J212" i="1"/>
  <c r="Q212" i="1"/>
  <c r="R212" i="1"/>
  <c r="D214" i="1"/>
  <c r="F213" i="1"/>
  <c r="G213" i="1"/>
  <c r="L211" i="1"/>
  <c r="M211" i="1"/>
  <c r="P211" i="1"/>
  <c r="AF208" i="1"/>
  <c r="AG208" i="1"/>
  <c r="M210" i="1"/>
  <c r="P210" i="1"/>
  <c r="S209" i="1"/>
  <c r="T209" i="1"/>
  <c r="Y208" i="1"/>
  <c r="AB210" i="1"/>
  <c r="AC210" i="1"/>
  <c r="X210" i="1"/>
  <c r="Z208" i="1"/>
  <c r="U211" i="1"/>
  <c r="V211" i="1"/>
  <c r="AH208" i="1"/>
  <c r="S211" i="1"/>
  <c r="T211" i="1"/>
  <c r="N211" i="1"/>
  <c r="O211" i="1"/>
  <c r="F214" i="1"/>
  <c r="G214" i="1"/>
  <c r="D215" i="1"/>
  <c r="W209" i="1"/>
  <c r="AD209" i="1"/>
  <c r="U212" i="1"/>
  <c r="V212" i="1"/>
  <c r="S210" i="1"/>
  <c r="T210" i="1"/>
  <c r="L212" i="1"/>
  <c r="N212" i="1"/>
  <c r="O212" i="1"/>
  <c r="X211" i="1"/>
  <c r="AB211" i="1"/>
  <c r="AC211" i="1"/>
  <c r="J213" i="1"/>
  <c r="K213" i="1"/>
  <c r="Q213" i="1"/>
  <c r="R213" i="1"/>
  <c r="I213" i="1"/>
  <c r="M212" i="1"/>
  <c r="P212" i="1"/>
  <c r="S212" i="1"/>
  <c r="AD210" i="1"/>
  <c r="W210" i="1"/>
  <c r="L213" i="1"/>
  <c r="M213" i="1"/>
  <c r="P213" i="1"/>
  <c r="T212" i="1"/>
  <c r="AB212" i="1"/>
  <c r="AC212" i="1"/>
  <c r="X212" i="1"/>
  <c r="AE209" i="1"/>
  <c r="AH209" i="1"/>
  <c r="W211" i="1"/>
  <c r="AA211" i="1"/>
  <c r="AD211" i="1"/>
  <c r="AE211" i="1"/>
  <c r="U213" i="1"/>
  <c r="V213" i="1"/>
  <c r="F215" i="1"/>
  <c r="G215" i="1"/>
  <c r="D216" i="1"/>
  <c r="I214" i="1"/>
  <c r="K214" i="1"/>
  <c r="J214" i="1"/>
  <c r="Q214" i="1"/>
  <c r="R214" i="1"/>
  <c r="AA209" i="1"/>
  <c r="Z209" i="1"/>
  <c r="Y209" i="1"/>
  <c r="S213" i="1"/>
  <c r="T213" i="1"/>
  <c r="W212" i="1"/>
  <c r="AA212" i="1"/>
  <c r="AD212" i="1"/>
  <c r="AE212" i="1"/>
  <c r="AH211" i="1"/>
  <c r="AF209" i="1"/>
  <c r="AG209" i="1"/>
  <c r="F216" i="1"/>
  <c r="G216" i="1"/>
  <c r="D217" i="1"/>
  <c r="Y211" i="1"/>
  <c r="AA210" i="1"/>
  <c r="Y210" i="1"/>
  <c r="Z210" i="1"/>
  <c r="U214" i="1"/>
  <c r="V214" i="1"/>
  <c r="N213" i="1"/>
  <c r="O213" i="1"/>
  <c r="I215" i="1"/>
  <c r="Q215" i="1"/>
  <c r="R215" i="1"/>
  <c r="K215" i="1"/>
  <c r="J215" i="1"/>
  <c r="Z211" i="1"/>
  <c r="Y212" i="1"/>
  <c r="Z212" i="1"/>
  <c r="AE210" i="1"/>
  <c r="AH210" i="1"/>
  <c r="AF211" i="1"/>
  <c r="AG211" i="1"/>
  <c r="L214" i="1"/>
  <c r="N214" i="1"/>
  <c r="O214" i="1"/>
  <c r="X213" i="1"/>
  <c r="AB213" i="1"/>
  <c r="AC213" i="1"/>
  <c r="M214" i="1"/>
  <c r="P214" i="1"/>
  <c r="AF212" i="1"/>
  <c r="AG212" i="1"/>
  <c r="AB214" i="1"/>
  <c r="AC214" i="1"/>
  <c r="X214" i="1"/>
  <c r="L215" i="1"/>
  <c r="N215" i="1"/>
  <c r="O215" i="1"/>
  <c r="U215" i="1"/>
  <c r="V215" i="1"/>
  <c r="AH212" i="1"/>
  <c r="AD213" i="1"/>
  <c r="AE213" i="1"/>
  <c r="W213" i="1"/>
  <c r="AA213" i="1"/>
  <c r="I216" i="1"/>
  <c r="K216" i="1"/>
  <c r="J216" i="1"/>
  <c r="Q216" i="1"/>
  <c r="R216" i="1"/>
  <c r="AF210" i="1"/>
  <c r="AG210" i="1"/>
  <c r="F217" i="1"/>
  <c r="G217" i="1"/>
  <c r="D218" i="1"/>
  <c r="AF213" i="1"/>
  <c r="AG213" i="1"/>
  <c r="K217" i="1"/>
  <c r="Q217" i="1"/>
  <c r="R217" i="1"/>
  <c r="I217" i="1"/>
  <c r="J217" i="1"/>
  <c r="U216" i="1"/>
  <c r="V216" i="1"/>
  <c r="S214" i="1"/>
  <c r="T214" i="1"/>
  <c r="AH213" i="1"/>
  <c r="L216" i="1"/>
  <c r="M216" i="1"/>
  <c r="P216" i="1"/>
  <c r="Y213" i="1"/>
  <c r="M215" i="1"/>
  <c r="P215" i="1"/>
  <c r="AB215" i="1"/>
  <c r="AC215" i="1"/>
  <c r="X215" i="1"/>
  <c r="F218" i="1"/>
  <c r="G218" i="1"/>
  <c r="D219" i="1"/>
  <c r="Z213" i="1"/>
  <c r="S216" i="1"/>
  <c r="T216" i="1"/>
  <c r="N216" i="1"/>
  <c r="O216" i="1"/>
  <c r="F219" i="1"/>
  <c r="G219" i="1"/>
  <c r="D220" i="1"/>
  <c r="L217" i="1"/>
  <c r="M217" i="1"/>
  <c r="P217" i="1"/>
  <c r="U217" i="1"/>
  <c r="V217" i="1"/>
  <c r="W214" i="1"/>
  <c r="AD214" i="1"/>
  <c r="S215" i="1"/>
  <c r="T215" i="1"/>
  <c r="I218" i="1"/>
  <c r="K218" i="1"/>
  <c r="J218" i="1"/>
  <c r="Q218" i="1"/>
  <c r="R218" i="1"/>
  <c r="X216" i="1"/>
  <c r="AB216" i="1"/>
  <c r="AC216" i="1"/>
  <c r="S217" i="1"/>
  <c r="T217" i="1"/>
  <c r="N217" i="1"/>
  <c r="O217" i="1"/>
  <c r="AE214" i="1"/>
  <c r="AH214" i="1"/>
  <c r="D221" i="1"/>
  <c r="F220" i="1"/>
  <c r="G220" i="1"/>
  <c r="AA214" i="1"/>
  <c r="Z214" i="1"/>
  <c r="Y214" i="1"/>
  <c r="X217" i="1"/>
  <c r="AB217" i="1"/>
  <c r="AC217" i="1"/>
  <c r="AD216" i="1"/>
  <c r="AE216" i="1"/>
  <c r="W216" i="1"/>
  <c r="AA216" i="1"/>
  <c r="AD215" i="1"/>
  <c r="W215" i="1"/>
  <c r="K219" i="1"/>
  <c r="J219" i="1"/>
  <c r="Q219" i="1"/>
  <c r="R219" i="1"/>
  <c r="I219" i="1"/>
  <c r="U218" i="1"/>
  <c r="V218" i="1"/>
  <c r="L218" i="1"/>
  <c r="M218" i="1"/>
  <c r="P218" i="1"/>
  <c r="N218" i="1"/>
  <c r="O218" i="1"/>
  <c r="AH216" i="1"/>
  <c r="S218" i="1"/>
  <c r="T218" i="1"/>
  <c r="L219" i="1"/>
  <c r="M219" i="1"/>
  <c r="P219" i="1"/>
  <c r="S219" i="1"/>
  <c r="AF214" i="1"/>
  <c r="AG214" i="1"/>
  <c r="AE215" i="1"/>
  <c r="AH215" i="1"/>
  <c r="Q220" i="1"/>
  <c r="R220" i="1"/>
  <c r="K220" i="1"/>
  <c r="I220" i="1"/>
  <c r="J220" i="1"/>
  <c r="AA215" i="1"/>
  <c r="Z215" i="1"/>
  <c r="Y215" i="1"/>
  <c r="D222" i="1"/>
  <c r="F221" i="1"/>
  <c r="G221" i="1"/>
  <c r="U219" i="1"/>
  <c r="V219" i="1"/>
  <c r="X218" i="1"/>
  <c r="AB218" i="1"/>
  <c r="AC218" i="1"/>
  <c r="AF216" i="1"/>
  <c r="AG216" i="1"/>
  <c r="Z216" i="1"/>
  <c r="W217" i="1"/>
  <c r="AA217" i="1"/>
  <c r="AD217" i="1"/>
  <c r="AE217" i="1"/>
  <c r="Y216" i="1"/>
  <c r="N219" i="1"/>
  <c r="O219" i="1"/>
  <c r="Y217" i="1"/>
  <c r="AH217" i="1"/>
  <c r="L220" i="1"/>
  <c r="M220" i="1"/>
  <c r="P220" i="1"/>
  <c r="T219" i="1"/>
  <c r="AF217" i="1"/>
  <c r="AG217" i="1"/>
  <c r="U220" i="1"/>
  <c r="V220" i="1"/>
  <c r="X219" i="1"/>
  <c r="AB219" i="1"/>
  <c r="AC219" i="1"/>
  <c r="J221" i="1"/>
  <c r="I221" i="1"/>
  <c r="Q221" i="1"/>
  <c r="R221" i="1"/>
  <c r="K221" i="1"/>
  <c r="D223" i="1"/>
  <c r="F222" i="1"/>
  <c r="G222" i="1"/>
  <c r="W218" i="1"/>
  <c r="AA218" i="1"/>
  <c r="AD218" i="1"/>
  <c r="AE218" i="1"/>
  <c r="AF215" i="1"/>
  <c r="AG215" i="1"/>
  <c r="Z217" i="1"/>
  <c r="S220" i="1"/>
  <c r="T220" i="1"/>
  <c r="N220" i="1"/>
  <c r="O220" i="1"/>
  <c r="Q222" i="1"/>
  <c r="R222" i="1"/>
  <c r="I222" i="1"/>
  <c r="J222" i="1"/>
  <c r="K222" i="1"/>
  <c r="X220" i="1"/>
  <c r="AB220" i="1"/>
  <c r="AC220" i="1"/>
  <c r="Z218" i="1"/>
  <c r="AF218" i="1"/>
  <c r="AG218" i="1"/>
  <c r="AD219" i="1"/>
  <c r="AE219" i="1"/>
  <c r="W219" i="1"/>
  <c r="AA219" i="1"/>
  <c r="F223" i="1"/>
  <c r="G223" i="1"/>
  <c r="D224" i="1"/>
  <c r="Y218" i="1"/>
  <c r="U221" i="1"/>
  <c r="V221" i="1"/>
  <c r="L221" i="1"/>
  <c r="M221" i="1"/>
  <c r="P221" i="1"/>
  <c r="N221" i="1"/>
  <c r="O221" i="1"/>
  <c r="AH218" i="1"/>
  <c r="S221" i="1"/>
  <c r="T221" i="1"/>
  <c r="AB221" i="1"/>
  <c r="AC221" i="1"/>
  <c r="X221" i="1"/>
  <c r="L222" i="1"/>
  <c r="N222" i="1"/>
  <c r="O222" i="1"/>
  <c r="Z219" i="1"/>
  <c r="U222" i="1"/>
  <c r="V222" i="1"/>
  <c r="AF219" i="1"/>
  <c r="AG219" i="1"/>
  <c r="Y219" i="1"/>
  <c r="AH219" i="1"/>
  <c r="Q223" i="1"/>
  <c r="R223" i="1"/>
  <c r="J223" i="1"/>
  <c r="K223" i="1"/>
  <c r="I223" i="1"/>
  <c r="AD220" i="1"/>
  <c r="AE220" i="1"/>
  <c r="W220" i="1"/>
  <c r="AA220" i="1"/>
  <c r="F224" i="1"/>
  <c r="G224" i="1"/>
  <c r="D225" i="1"/>
  <c r="AH220" i="1"/>
  <c r="M222" i="1"/>
  <c r="P222" i="1"/>
  <c r="J224" i="1"/>
  <c r="K224" i="1"/>
  <c r="Q224" i="1"/>
  <c r="R224" i="1"/>
  <c r="I224" i="1"/>
  <c r="U223" i="1"/>
  <c r="V223" i="1"/>
  <c r="AF220" i="1"/>
  <c r="AG220" i="1"/>
  <c r="Y220" i="1"/>
  <c r="W221" i="1"/>
  <c r="AA221" i="1"/>
  <c r="AD221" i="1"/>
  <c r="AE221" i="1"/>
  <c r="F225" i="1"/>
  <c r="G225" i="1"/>
  <c r="D226" i="1"/>
  <c r="AB222" i="1"/>
  <c r="AC222" i="1"/>
  <c r="X222" i="1"/>
  <c r="Z220" i="1"/>
  <c r="L223" i="1"/>
  <c r="M223" i="1"/>
  <c r="P223" i="1"/>
  <c r="S223" i="1"/>
  <c r="T223" i="1"/>
  <c r="Y221" i="1"/>
  <c r="AF221" i="1"/>
  <c r="AG221" i="1"/>
  <c r="U224" i="1"/>
  <c r="V224" i="1"/>
  <c r="N223" i="1"/>
  <c r="O223" i="1"/>
  <c r="Z221" i="1"/>
  <c r="F226" i="1"/>
  <c r="G226" i="1"/>
  <c r="D227" i="1"/>
  <c r="AH221" i="1"/>
  <c r="L224" i="1"/>
  <c r="M224" i="1"/>
  <c r="P224" i="1"/>
  <c r="Q225" i="1"/>
  <c r="R225" i="1"/>
  <c r="I225" i="1"/>
  <c r="J225" i="1"/>
  <c r="K225" i="1"/>
  <c r="AB223" i="1"/>
  <c r="AC223" i="1"/>
  <c r="X223" i="1"/>
  <c r="S222" i="1"/>
  <c r="T222" i="1"/>
  <c r="S224" i="1"/>
  <c r="T224" i="1"/>
  <c r="N224" i="1"/>
  <c r="O224" i="1"/>
  <c r="U225" i="1"/>
  <c r="V225" i="1"/>
  <c r="X224" i="1"/>
  <c r="AB224" i="1"/>
  <c r="AC224" i="1"/>
  <c r="Q226" i="1"/>
  <c r="R226" i="1"/>
  <c r="J226" i="1"/>
  <c r="K226" i="1"/>
  <c r="I226" i="1"/>
  <c r="AD223" i="1"/>
  <c r="AE223" i="1"/>
  <c r="W223" i="1"/>
  <c r="AA223" i="1"/>
  <c r="L225" i="1"/>
  <c r="N225" i="1"/>
  <c r="O225" i="1"/>
  <c r="F227" i="1"/>
  <c r="G227" i="1"/>
  <c r="D228" i="1"/>
  <c r="AD222" i="1"/>
  <c r="W222" i="1"/>
  <c r="M225" i="1"/>
  <c r="P225" i="1"/>
  <c r="Y223" i="1"/>
  <c r="Z223" i="1"/>
  <c r="AE222" i="1"/>
  <c r="AH222" i="1"/>
  <c r="F228" i="1"/>
  <c r="G228" i="1"/>
  <c r="D229" i="1"/>
  <c r="AA222" i="1"/>
  <c r="Z222" i="1"/>
  <c r="Y222" i="1"/>
  <c r="K227" i="1"/>
  <c r="I227" i="1"/>
  <c r="J227" i="1"/>
  <c r="Q227" i="1"/>
  <c r="R227" i="1"/>
  <c r="L226" i="1"/>
  <c r="M226" i="1"/>
  <c r="P226" i="1"/>
  <c r="AH223" i="1"/>
  <c r="AF223" i="1"/>
  <c r="AG223" i="1"/>
  <c r="U226" i="1"/>
  <c r="V226" i="1"/>
  <c r="W224" i="1"/>
  <c r="AA224" i="1"/>
  <c r="AD224" i="1"/>
  <c r="AE224" i="1"/>
  <c r="AB225" i="1"/>
  <c r="AC225" i="1"/>
  <c r="X225" i="1"/>
  <c r="AH224" i="1"/>
  <c r="N226" i="1"/>
  <c r="O226" i="1"/>
  <c r="S225" i="1"/>
  <c r="T225" i="1"/>
  <c r="W225" i="1"/>
  <c r="AA225" i="1"/>
  <c r="S226" i="1"/>
  <c r="T226" i="1"/>
  <c r="AF222" i="1"/>
  <c r="AG222" i="1"/>
  <c r="AF224" i="1"/>
  <c r="AG224" i="1"/>
  <c r="U227" i="1"/>
  <c r="V227" i="1"/>
  <c r="AB226" i="1"/>
  <c r="AC226" i="1"/>
  <c r="X226" i="1"/>
  <c r="L227" i="1"/>
  <c r="M227" i="1"/>
  <c r="P227" i="1"/>
  <c r="S227" i="1"/>
  <c r="F229" i="1"/>
  <c r="G229" i="1"/>
  <c r="D230" i="1"/>
  <c r="Z224" i="1"/>
  <c r="Q228" i="1"/>
  <c r="R228" i="1"/>
  <c r="K228" i="1"/>
  <c r="J228" i="1"/>
  <c r="I228" i="1"/>
  <c r="Y224" i="1"/>
  <c r="Z225" i="1"/>
  <c r="N227" i="1"/>
  <c r="O227" i="1"/>
  <c r="AD225" i="1"/>
  <c r="Y225" i="1"/>
  <c r="U228" i="1"/>
  <c r="V228" i="1"/>
  <c r="L228" i="1"/>
  <c r="M228" i="1"/>
  <c r="P228" i="1"/>
  <c r="AB227" i="1"/>
  <c r="AC227" i="1"/>
  <c r="X227" i="1"/>
  <c r="F230" i="1"/>
  <c r="G230" i="1"/>
  <c r="D231" i="1"/>
  <c r="W226" i="1"/>
  <c r="AA226" i="1"/>
  <c r="AD226" i="1"/>
  <c r="AE226" i="1"/>
  <c r="T227" i="1"/>
  <c r="I229" i="1"/>
  <c r="Q229" i="1"/>
  <c r="R229" i="1"/>
  <c r="K229" i="1"/>
  <c r="J229" i="1"/>
  <c r="N228" i="1"/>
  <c r="O228" i="1"/>
  <c r="AE225" i="1"/>
  <c r="AF225" i="1"/>
  <c r="AG225" i="1"/>
  <c r="AH225" i="1"/>
  <c r="S228" i="1"/>
  <c r="T228" i="1"/>
  <c r="AD227" i="1"/>
  <c r="AE227" i="1"/>
  <c r="W227" i="1"/>
  <c r="AA227" i="1"/>
  <c r="AH226" i="1"/>
  <c r="AB228" i="1"/>
  <c r="AC228" i="1"/>
  <c r="X228" i="1"/>
  <c r="F231" i="1"/>
  <c r="G231" i="1"/>
  <c r="D232" i="1"/>
  <c r="L229" i="1"/>
  <c r="M229" i="1"/>
  <c r="P229" i="1"/>
  <c r="I230" i="1"/>
  <c r="J230" i="1"/>
  <c r="K230" i="1"/>
  <c r="Q230" i="1"/>
  <c r="R230" i="1"/>
  <c r="Y226" i="1"/>
  <c r="AF226" i="1"/>
  <c r="AG226" i="1"/>
  <c r="Z226" i="1"/>
  <c r="U229" i="1"/>
  <c r="V229" i="1"/>
  <c r="N229" i="1"/>
  <c r="O229" i="1"/>
  <c r="S229" i="1"/>
  <c r="T229" i="1"/>
  <c r="Y227" i="1"/>
  <c r="AF227" i="1"/>
  <c r="AG227" i="1"/>
  <c r="U230" i="1"/>
  <c r="V230" i="1"/>
  <c r="Z227" i="1"/>
  <c r="D233" i="1"/>
  <c r="F232" i="1"/>
  <c r="G232" i="1"/>
  <c r="W228" i="1"/>
  <c r="AA228" i="1"/>
  <c r="AD228" i="1"/>
  <c r="AE228" i="1"/>
  <c r="L230" i="1"/>
  <c r="N230" i="1"/>
  <c r="O230" i="1"/>
  <c r="AH227" i="1"/>
  <c r="AB229" i="1"/>
  <c r="AC229" i="1"/>
  <c r="X229" i="1"/>
  <c r="I231" i="1"/>
  <c r="Q231" i="1"/>
  <c r="R231" i="1"/>
  <c r="K231" i="1"/>
  <c r="J231" i="1"/>
  <c r="AH228" i="1"/>
  <c r="F233" i="1"/>
  <c r="G233" i="1"/>
  <c r="D234" i="1"/>
  <c r="Y228" i="1"/>
  <c r="M230" i="1"/>
  <c r="P230" i="1"/>
  <c r="Z228" i="1"/>
  <c r="U231" i="1"/>
  <c r="V231" i="1"/>
  <c r="W229" i="1"/>
  <c r="AA229" i="1"/>
  <c r="AD229" i="1"/>
  <c r="AE229" i="1"/>
  <c r="AF228" i="1"/>
  <c r="AG228" i="1"/>
  <c r="I232" i="1"/>
  <c r="J232" i="1"/>
  <c r="K232" i="1"/>
  <c r="Q232" i="1"/>
  <c r="R232" i="1"/>
  <c r="L231" i="1"/>
  <c r="M231" i="1"/>
  <c r="P231" i="1"/>
  <c r="AB230" i="1"/>
  <c r="AC230" i="1"/>
  <c r="X230" i="1"/>
  <c r="S231" i="1"/>
  <c r="T231" i="1"/>
  <c r="S230" i="1"/>
  <c r="T230" i="1"/>
  <c r="AF229" i="1"/>
  <c r="AG229" i="1"/>
  <c r="U232" i="1"/>
  <c r="V232" i="1"/>
  <c r="D235" i="1"/>
  <c r="F234" i="1"/>
  <c r="G234" i="1"/>
  <c r="N231" i="1"/>
  <c r="O231" i="1"/>
  <c r="Q233" i="1"/>
  <c r="R233" i="1"/>
  <c r="J233" i="1"/>
  <c r="I233" i="1"/>
  <c r="K233" i="1"/>
  <c r="AH229" i="1"/>
  <c r="Y229" i="1"/>
  <c r="X231" i="1"/>
  <c r="AB231" i="1"/>
  <c r="AC231" i="1"/>
  <c r="Z229" i="1"/>
  <c r="L232" i="1"/>
  <c r="N232" i="1"/>
  <c r="O232" i="1"/>
  <c r="AB232" i="1"/>
  <c r="AC232" i="1"/>
  <c r="X232" i="1"/>
  <c r="AD230" i="1"/>
  <c r="W230" i="1"/>
  <c r="U233" i="1"/>
  <c r="V233" i="1"/>
  <c r="M232" i="1"/>
  <c r="P232" i="1"/>
  <c r="K234" i="1"/>
  <c r="J234" i="1"/>
  <c r="I234" i="1"/>
  <c r="Q234" i="1"/>
  <c r="R234" i="1"/>
  <c r="L233" i="1"/>
  <c r="M233" i="1"/>
  <c r="P233" i="1"/>
  <c r="F235" i="1"/>
  <c r="G235" i="1"/>
  <c r="D236" i="1"/>
  <c r="W231" i="1"/>
  <c r="AA231" i="1"/>
  <c r="AD231" i="1"/>
  <c r="AE231" i="1"/>
  <c r="N233" i="1"/>
  <c r="O233" i="1"/>
  <c r="AH231" i="1"/>
  <c r="S233" i="1"/>
  <c r="T233" i="1"/>
  <c r="AA230" i="1"/>
  <c r="Y230" i="1"/>
  <c r="Z230" i="1"/>
  <c r="U234" i="1"/>
  <c r="V234" i="1"/>
  <c r="Y231" i="1"/>
  <c r="Z231" i="1"/>
  <c r="S232" i="1"/>
  <c r="T232" i="1"/>
  <c r="AE230" i="1"/>
  <c r="AH230" i="1"/>
  <c r="L234" i="1"/>
  <c r="N234" i="1"/>
  <c r="O234" i="1"/>
  <c r="F236" i="1"/>
  <c r="G236" i="1"/>
  <c r="D237" i="1"/>
  <c r="K235" i="1"/>
  <c r="I235" i="1"/>
  <c r="Q235" i="1"/>
  <c r="R235" i="1"/>
  <c r="J235" i="1"/>
  <c r="AF231" i="1"/>
  <c r="AG231" i="1"/>
  <c r="AB233" i="1"/>
  <c r="AC233" i="1"/>
  <c r="X233" i="1"/>
  <c r="L235" i="1"/>
  <c r="N235" i="1"/>
  <c r="O235" i="1"/>
  <c r="M234" i="1"/>
  <c r="P234" i="1"/>
  <c r="AD232" i="1"/>
  <c r="W232" i="1"/>
  <c r="F237" i="1"/>
  <c r="G237" i="1"/>
  <c r="D238" i="1"/>
  <c r="U235" i="1"/>
  <c r="V235" i="1"/>
  <c r="AF230" i="1"/>
  <c r="AG230" i="1"/>
  <c r="M235" i="1"/>
  <c r="P235" i="1"/>
  <c r="S235" i="1"/>
  <c r="Q236" i="1"/>
  <c r="R236" i="1"/>
  <c r="I236" i="1"/>
  <c r="K236" i="1"/>
  <c r="J236" i="1"/>
  <c r="W233" i="1"/>
  <c r="AA233" i="1"/>
  <c r="AD233" i="1"/>
  <c r="AE233" i="1"/>
  <c r="AB234" i="1"/>
  <c r="AC234" i="1"/>
  <c r="X234" i="1"/>
  <c r="Z233" i="1"/>
  <c r="Y233" i="1"/>
  <c r="U236" i="1"/>
  <c r="V236" i="1"/>
  <c r="S234" i="1"/>
  <c r="T234" i="1"/>
  <c r="AA232" i="1"/>
  <c r="Y232" i="1"/>
  <c r="Z232" i="1"/>
  <c r="T235" i="1"/>
  <c r="AH233" i="1"/>
  <c r="AF233" i="1"/>
  <c r="AG233" i="1"/>
  <c r="L236" i="1"/>
  <c r="N236" i="1"/>
  <c r="O236" i="1"/>
  <c r="X235" i="1"/>
  <c r="AB235" i="1"/>
  <c r="AC235" i="1"/>
  <c r="I237" i="1"/>
  <c r="K237" i="1"/>
  <c r="J237" i="1"/>
  <c r="Q237" i="1"/>
  <c r="R237" i="1"/>
  <c r="AE232" i="1"/>
  <c r="AH232" i="1"/>
  <c r="D239" i="1"/>
  <c r="F238" i="1"/>
  <c r="G238" i="1"/>
  <c r="U237" i="1"/>
  <c r="V237" i="1"/>
  <c r="W234" i="1"/>
  <c r="AD234" i="1"/>
  <c r="L237" i="1"/>
  <c r="M237" i="1"/>
  <c r="P237" i="1"/>
  <c r="J238" i="1"/>
  <c r="K238" i="1"/>
  <c r="Q238" i="1"/>
  <c r="R238" i="1"/>
  <c r="I238" i="1"/>
  <c r="W235" i="1"/>
  <c r="AA235" i="1"/>
  <c r="AD235" i="1"/>
  <c r="AE235" i="1"/>
  <c r="AF232" i="1"/>
  <c r="AG232" i="1"/>
  <c r="M236" i="1"/>
  <c r="P236" i="1"/>
  <c r="F239" i="1"/>
  <c r="G239" i="1"/>
  <c r="D240" i="1"/>
  <c r="X236" i="1"/>
  <c r="AB236" i="1"/>
  <c r="AC236" i="1"/>
  <c r="Z235" i="1"/>
  <c r="Y235" i="1"/>
  <c r="S237" i="1"/>
  <c r="T237" i="1"/>
  <c r="S236" i="1"/>
  <c r="T236" i="1"/>
  <c r="L238" i="1"/>
  <c r="M238" i="1"/>
  <c r="P238" i="1"/>
  <c r="N237" i="1"/>
  <c r="O237" i="1"/>
  <c r="AE234" i="1"/>
  <c r="AH234" i="1"/>
  <c r="AF235" i="1"/>
  <c r="AG235" i="1"/>
  <c r="F240" i="1"/>
  <c r="G240" i="1"/>
  <c r="D241" i="1"/>
  <c r="AA234" i="1"/>
  <c r="Z234" i="1"/>
  <c r="Y234" i="1"/>
  <c r="AH235" i="1"/>
  <c r="AB237" i="1"/>
  <c r="AC237" i="1"/>
  <c r="X237" i="1"/>
  <c r="I239" i="1"/>
  <c r="K239" i="1"/>
  <c r="J239" i="1"/>
  <c r="Q239" i="1"/>
  <c r="R239" i="1"/>
  <c r="U238" i="1"/>
  <c r="V238" i="1"/>
  <c r="S238" i="1"/>
  <c r="T238" i="1"/>
  <c r="N238" i="1"/>
  <c r="O238" i="1"/>
  <c r="K240" i="1"/>
  <c r="I240" i="1"/>
  <c r="Q240" i="1"/>
  <c r="R240" i="1"/>
  <c r="J240" i="1"/>
  <c r="X238" i="1"/>
  <c r="AB238" i="1"/>
  <c r="AC238" i="1"/>
  <c r="U239" i="1"/>
  <c r="V239" i="1"/>
  <c r="AF234" i="1"/>
  <c r="AG234" i="1"/>
  <c r="L239" i="1"/>
  <c r="N239" i="1"/>
  <c r="O239" i="1"/>
  <c r="W237" i="1"/>
  <c r="AA237" i="1"/>
  <c r="AD237" i="1"/>
  <c r="AE237" i="1"/>
  <c r="W236" i="1"/>
  <c r="AD236" i="1"/>
  <c r="D242" i="1"/>
  <c r="F241" i="1"/>
  <c r="G241" i="1"/>
  <c r="M239" i="1"/>
  <c r="P239" i="1"/>
  <c r="S239" i="1"/>
  <c r="AH237" i="1"/>
  <c r="AA236" i="1"/>
  <c r="Y236" i="1"/>
  <c r="Z236" i="1"/>
  <c r="Y237" i="1"/>
  <c r="AE236" i="1"/>
  <c r="AH236" i="1"/>
  <c r="Z237" i="1"/>
  <c r="X239" i="1"/>
  <c r="AB239" i="1"/>
  <c r="AC239" i="1"/>
  <c r="T239" i="1"/>
  <c r="AF237" i="1"/>
  <c r="AG237" i="1"/>
  <c r="J241" i="1"/>
  <c r="I241" i="1"/>
  <c r="K241" i="1"/>
  <c r="Q241" i="1"/>
  <c r="R241" i="1"/>
  <c r="L240" i="1"/>
  <c r="M240" i="1"/>
  <c r="P240" i="1"/>
  <c r="W238" i="1"/>
  <c r="AA238" i="1"/>
  <c r="AD238" i="1"/>
  <c r="AE238" i="1"/>
  <c r="D243" i="1"/>
  <c r="F242" i="1"/>
  <c r="G242" i="1"/>
  <c r="U240" i="1"/>
  <c r="V240" i="1"/>
  <c r="AH238" i="1"/>
  <c r="S240" i="1"/>
  <c r="T240" i="1"/>
  <c r="AF236" i="1"/>
  <c r="AG236" i="1"/>
  <c r="N240" i="1"/>
  <c r="O240" i="1"/>
  <c r="W239" i="1"/>
  <c r="AA239" i="1"/>
  <c r="AD239" i="1"/>
  <c r="AE239" i="1"/>
  <c r="X240" i="1"/>
  <c r="AB240" i="1"/>
  <c r="AC240" i="1"/>
  <c r="I242" i="1"/>
  <c r="K242" i="1"/>
  <c r="J242" i="1"/>
  <c r="Q242" i="1"/>
  <c r="R242" i="1"/>
  <c r="Y238" i="1"/>
  <c r="F243" i="1"/>
  <c r="G243" i="1"/>
  <c r="D244" i="1"/>
  <c r="L241" i="1"/>
  <c r="N241" i="1"/>
  <c r="O241" i="1"/>
  <c r="Z238" i="1"/>
  <c r="U241" i="1"/>
  <c r="V241" i="1"/>
  <c r="AF238" i="1"/>
  <c r="AG238" i="1"/>
  <c r="AF239" i="1"/>
  <c r="AG239" i="1"/>
  <c r="I243" i="1"/>
  <c r="Q243" i="1"/>
  <c r="R243" i="1"/>
  <c r="K243" i="1"/>
  <c r="J243" i="1"/>
  <c r="L242" i="1"/>
  <c r="M242" i="1"/>
  <c r="P242" i="1"/>
  <c r="F244" i="1"/>
  <c r="G244" i="1"/>
  <c r="D245" i="1"/>
  <c r="M241" i="1"/>
  <c r="P241" i="1"/>
  <c r="Y239" i="1"/>
  <c r="W240" i="1"/>
  <c r="AA240" i="1"/>
  <c r="AD240" i="1"/>
  <c r="AE240" i="1"/>
  <c r="AH239" i="1"/>
  <c r="X241" i="1"/>
  <c r="AB241" i="1"/>
  <c r="AC241" i="1"/>
  <c r="U242" i="1"/>
  <c r="V242" i="1"/>
  <c r="Z239" i="1"/>
  <c r="S242" i="1"/>
  <c r="T242" i="1"/>
  <c r="W242" i="1"/>
  <c r="AA242" i="1"/>
  <c r="N242" i="1"/>
  <c r="O242" i="1"/>
  <c r="Y240" i="1"/>
  <c r="AH240" i="1"/>
  <c r="S241" i="1"/>
  <c r="T241" i="1"/>
  <c r="L243" i="1"/>
  <c r="N243" i="1"/>
  <c r="O243" i="1"/>
  <c r="AB242" i="1"/>
  <c r="AC242" i="1"/>
  <c r="X242" i="1"/>
  <c r="D246" i="1"/>
  <c r="F245" i="1"/>
  <c r="G245" i="1"/>
  <c r="U243" i="1"/>
  <c r="V243" i="1"/>
  <c r="K244" i="1"/>
  <c r="I244" i="1"/>
  <c r="J244" i="1"/>
  <c r="Q244" i="1"/>
  <c r="R244" i="1"/>
  <c r="AF240" i="1"/>
  <c r="AG240" i="1"/>
  <c r="Z240" i="1"/>
  <c r="M243" i="1"/>
  <c r="P243" i="1"/>
  <c r="S243" i="1"/>
  <c r="AD242" i="1"/>
  <c r="AE242" i="1"/>
  <c r="AF242" i="1"/>
  <c r="AG242" i="1"/>
  <c r="U244" i="1"/>
  <c r="V244" i="1"/>
  <c r="X243" i="1"/>
  <c r="AB243" i="1"/>
  <c r="AC243" i="1"/>
  <c r="K245" i="1"/>
  <c r="I245" i="1"/>
  <c r="J245" i="1"/>
  <c r="Q245" i="1"/>
  <c r="R245" i="1"/>
  <c r="L244" i="1"/>
  <c r="N244" i="1"/>
  <c r="O244" i="1"/>
  <c r="D247" i="1"/>
  <c r="F246" i="1"/>
  <c r="G246" i="1"/>
  <c r="Z242" i="1"/>
  <c r="Y242" i="1"/>
  <c r="W241" i="1"/>
  <c r="AD241" i="1"/>
  <c r="AH242" i="1"/>
  <c r="T243" i="1"/>
  <c r="M244" i="1"/>
  <c r="P244" i="1"/>
  <c r="S244" i="1"/>
  <c r="I246" i="1"/>
  <c r="K246" i="1"/>
  <c r="Q246" i="1"/>
  <c r="R246" i="1"/>
  <c r="J246" i="1"/>
  <c r="F247" i="1"/>
  <c r="G247" i="1"/>
  <c r="D248" i="1"/>
  <c r="AE241" i="1"/>
  <c r="AH241" i="1"/>
  <c r="U245" i="1"/>
  <c r="V245" i="1"/>
  <c r="T244" i="1"/>
  <c r="AA241" i="1"/>
  <c r="Y241" i="1"/>
  <c r="Z241" i="1"/>
  <c r="L245" i="1"/>
  <c r="N245" i="1"/>
  <c r="O245" i="1"/>
  <c r="X244" i="1"/>
  <c r="AB244" i="1"/>
  <c r="AC244" i="1"/>
  <c r="W243" i="1"/>
  <c r="AA243" i="1"/>
  <c r="AD243" i="1"/>
  <c r="AE243" i="1"/>
  <c r="M245" i="1"/>
  <c r="P245" i="1"/>
  <c r="S245" i="1"/>
  <c r="D249" i="1"/>
  <c r="F248" i="1"/>
  <c r="G248" i="1"/>
  <c r="K247" i="1"/>
  <c r="I247" i="1"/>
  <c r="Q247" i="1"/>
  <c r="R247" i="1"/>
  <c r="J247" i="1"/>
  <c r="U246" i="1"/>
  <c r="V246" i="1"/>
  <c r="X245" i="1"/>
  <c r="AB245" i="1"/>
  <c r="AC245" i="1"/>
  <c r="W244" i="1"/>
  <c r="AA244" i="1"/>
  <c r="AD244" i="1"/>
  <c r="AE244" i="1"/>
  <c r="Y243" i="1"/>
  <c r="Z243" i="1"/>
  <c r="L246" i="1"/>
  <c r="N246" i="1"/>
  <c r="O246" i="1"/>
  <c r="T245" i="1"/>
  <c r="AF243" i="1"/>
  <c r="AG243" i="1"/>
  <c r="AF241" i="1"/>
  <c r="AG241" i="1"/>
  <c r="AH243" i="1"/>
  <c r="M246" i="1"/>
  <c r="P246" i="1"/>
  <c r="AH244" i="1"/>
  <c r="X246" i="1"/>
  <c r="AB246" i="1"/>
  <c r="AC246" i="1"/>
  <c r="AF244" i="1"/>
  <c r="AG244" i="1"/>
  <c r="U247" i="1"/>
  <c r="V247" i="1"/>
  <c r="K248" i="1"/>
  <c r="J248" i="1"/>
  <c r="Q248" i="1"/>
  <c r="R248" i="1"/>
  <c r="I248" i="1"/>
  <c r="AD245" i="1"/>
  <c r="AE245" i="1"/>
  <c r="W245" i="1"/>
  <c r="AA245" i="1"/>
  <c r="L247" i="1"/>
  <c r="M247" i="1"/>
  <c r="P247" i="1"/>
  <c r="Y244" i="1"/>
  <c r="Z244" i="1"/>
  <c r="D250" i="1"/>
  <c r="F249" i="1"/>
  <c r="G249" i="1"/>
  <c r="Z245" i="1"/>
  <c r="Y245" i="1"/>
  <c r="S247" i="1"/>
  <c r="T247" i="1"/>
  <c r="AF245" i="1"/>
  <c r="AG245" i="1"/>
  <c r="U248" i="1"/>
  <c r="V248" i="1"/>
  <c r="L248" i="1"/>
  <c r="M248" i="1"/>
  <c r="P248" i="1"/>
  <c r="D251" i="1"/>
  <c r="F250" i="1"/>
  <c r="G250" i="1"/>
  <c r="N247" i="1"/>
  <c r="O247" i="1"/>
  <c r="AH245" i="1"/>
  <c r="Q249" i="1"/>
  <c r="R249" i="1"/>
  <c r="J249" i="1"/>
  <c r="K249" i="1"/>
  <c r="I249" i="1"/>
  <c r="AB247" i="1"/>
  <c r="AC247" i="1"/>
  <c r="X247" i="1"/>
  <c r="S246" i="1"/>
  <c r="T246" i="1"/>
  <c r="S248" i="1"/>
  <c r="T248" i="1"/>
  <c r="N248" i="1"/>
  <c r="O248" i="1"/>
  <c r="AB248" i="1"/>
  <c r="AC248" i="1"/>
  <c r="X248" i="1"/>
  <c r="I250" i="1"/>
  <c r="K250" i="1"/>
  <c r="Q250" i="1"/>
  <c r="R250" i="1"/>
  <c r="J250" i="1"/>
  <c r="L249" i="1"/>
  <c r="M249" i="1"/>
  <c r="P249" i="1"/>
  <c r="U249" i="1"/>
  <c r="V249" i="1"/>
  <c r="W247" i="1"/>
  <c r="AA247" i="1"/>
  <c r="AD247" i="1"/>
  <c r="AE247" i="1"/>
  <c r="F251" i="1"/>
  <c r="G251" i="1"/>
  <c r="D252" i="1"/>
  <c r="W246" i="1"/>
  <c r="AD246" i="1"/>
  <c r="AH247" i="1"/>
  <c r="N249" i="1"/>
  <c r="O249" i="1"/>
  <c r="S249" i="1"/>
  <c r="T249" i="1"/>
  <c r="AB249" i="1"/>
  <c r="AC249" i="1"/>
  <c r="X249" i="1"/>
  <c r="Z247" i="1"/>
  <c r="AA246" i="1"/>
  <c r="Z246" i="1"/>
  <c r="Y246" i="1"/>
  <c r="Y247" i="1"/>
  <c r="AE246" i="1"/>
  <c r="AH246" i="1"/>
  <c r="K251" i="1"/>
  <c r="J251" i="1"/>
  <c r="Q251" i="1"/>
  <c r="R251" i="1"/>
  <c r="I251" i="1"/>
  <c r="U250" i="1"/>
  <c r="V250" i="1"/>
  <c r="D253" i="1"/>
  <c r="F252" i="1"/>
  <c r="G252" i="1"/>
  <c r="L250" i="1"/>
  <c r="M250" i="1"/>
  <c r="P250" i="1"/>
  <c r="AF247" i="1"/>
  <c r="AG247" i="1"/>
  <c r="W248" i="1"/>
  <c r="AA248" i="1"/>
  <c r="AD248" i="1"/>
  <c r="AE248" i="1"/>
  <c r="N250" i="1"/>
  <c r="O250" i="1"/>
  <c r="S250" i="1"/>
  <c r="T250" i="1"/>
  <c r="K252" i="1"/>
  <c r="J252" i="1"/>
  <c r="Q252" i="1"/>
  <c r="R252" i="1"/>
  <c r="I252" i="1"/>
  <c r="F253" i="1"/>
  <c r="G253" i="1"/>
  <c r="D254" i="1"/>
  <c r="L251" i="1"/>
  <c r="N251" i="1"/>
  <c r="O251" i="1"/>
  <c r="AH248" i="1"/>
  <c r="X250" i="1"/>
  <c r="AB250" i="1"/>
  <c r="AC250" i="1"/>
  <c r="Y248" i="1"/>
  <c r="Z248" i="1"/>
  <c r="W249" i="1"/>
  <c r="AA249" i="1"/>
  <c r="AD249" i="1"/>
  <c r="AE249" i="1"/>
  <c r="AF248" i="1"/>
  <c r="AG248" i="1"/>
  <c r="AF246" i="1"/>
  <c r="AG246" i="1"/>
  <c r="U251" i="1"/>
  <c r="V251" i="1"/>
  <c r="AH249" i="1"/>
  <c r="Y249" i="1"/>
  <c r="U252" i="1"/>
  <c r="V252" i="1"/>
  <c r="L252" i="1"/>
  <c r="M252" i="1"/>
  <c r="P252" i="1"/>
  <c r="K253" i="1"/>
  <c r="J253" i="1"/>
  <c r="Q253" i="1"/>
  <c r="R253" i="1"/>
  <c r="I253" i="1"/>
  <c r="X251" i="1"/>
  <c r="AB251" i="1"/>
  <c r="AC251" i="1"/>
  <c r="AF249" i="1"/>
  <c r="AG249" i="1"/>
  <c r="M251" i="1"/>
  <c r="P251" i="1"/>
  <c r="AD250" i="1"/>
  <c r="AE250" i="1"/>
  <c r="W250" i="1"/>
  <c r="AA250" i="1"/>
  <c r="Z249" i="1"/>
  <c r="D255" i="1"/>
  <c r="F254" i="1"/>
  <c r="G254" i="1"/>
  <c r="S252" i="1"/>
  <c r="T252" i="1"/>
  <c r="N252" i="1"/>
  <c r="O252" i="1"/>
  <c r="F255" i="1"/>
  <c r="G255" i="1"/>
  <c r="D256" i="1"/>
  <c r="S251" i="1"/>
  <c r="T251" i="1"/>
  <c r="U253" i="1"/>
  <c r="V253" i="1"/>
  <c r="AB252" i="1"/>
  <c r="AC252" i="1"/>
  <c r="X252" i="1"/>
  <c r="AH250" i="1"/>
  <c r="Y250" i="1"/>
  <c r="L253" i="1"/>
  <c r="M253" i="1"/>
  <c r="P253" i="1"/>
  <c r="S253" i="1"/>
  <c r="AF250" i="1"/>
  <c r="AG250" i="1"/>
  <c r="K254" i="1"/>
  <c r="I254" i="1"/>
  <c r="Q254" i="1"/>
  <c r="R254" i="1"/>
  <c r="J254" i="1"/>
  <c r="Z250" i="1"/>
  <c r="N253" i="1"/>
  <c r="O253" i="1"/>
  <c r="K255" i="1"/>
  <c r="I255" i="1"/>
  <c r="J255" i="1"/>
  <c r="Q255" i="1"/>
  <c r="R255" i="1"/>
  <c r="AD251" i="1"/>
  <c r="W251" i="1"/>
  <c r="AB253" i="1"/>
  <c r="AC253" i="1"/>
  <c r="X253" i="1"/>
  <c r="W252" i="1"/>
  <c r="AA252" i="1"/>
  <c r="AD252" i="1"/>
  <c r="AE252" i="1"/>
  <c r="U254" i="1"/>
  <c r="V254" i="1"/>
  <c r="D257" i="1"/>
  <c r="F256" i="1"/>
  <c r="G256" i="1"/>
  <c r="T253" i="1"/>
  <c r="L254" i="1"/>
  <c r="M254" i="1"/>
  <c r="P254" i="1"/>
  <c r="S254" i="1"/>
  <c r="N254" i="1"/>
  <c r="O254" i="1"/>
  <c r="Z252" i="1"/>
  <c r="AA251" i="1"/>
  <c r="Y251" i="1"/>
  <c r="Z251" i="1"/>
  <c r="AF252" i="1"/>
  <c r="AG252" i="1"/>
  <c r="X254" i="1"/>
  <c r="AB254" i="1"/>
  <c r="AC254" i="1"/>
  <c r="T254" i="1"/>
  <c r="AD253" i="1"/>
  <c r="AE253" i="1"/>
  <c r="W253" i="1"/>
  <c r="AA253" i="1"/>
  <c r="L255" i="1"/>
  <c r="M255" i="1"/>
  <c r="P255" i="1"/>
  <c r="AE251" i="1"/>
  <c r="AH251" i="1"/>
  <c r="U255" i="1"/>
  <c r="V255" i="1"/>
  <c r="I256" i="1"/>
  <c r="Q256" i="1"/>
  <c r="R256" i="1"/>
  <c r="J256" i="1"/>
  <c r="K256" i="1"/>
  <c r="F257" i="1"/>
  <c r="G257" i="1"/>
  <c r="D258" i="1"/>
  <c r="AH252" i="1"/>
  <c r="Y252" i="1"/>
  <c r="AH253" i="1"/>
  <c r="S255" i="1"/>
  <c r="T255" i="1"/>
  <c r="U256" i="1"/>
  <c r="V256" i="1"/>
  <c r="W254" i="1"/>
  <c r="AA254" i="1"/>
  <c r="AD254" i="1"/>
  <c r="AE254" i="1"/>
  <c r="N255" i="1"/>
  <c r="O255" i="1"/>
  <c r="X255" i="1"/>
  <c r="AB255" i="1"/>
  <c r="AC255" i="1"/>
  <c r="L256" i="1"/>
  <c r="M256" i="1"/>
  <c r="P256" i="1"/>
  <c r="AF253" i="1"/>
  <c r="AG253" i="1"/>
  <c r="K257" i="1"/>
  <c r="I257" i="1"/>
  <c r="J257" i="1"/>
  <c r="Q257" i="1"/>
  <c r="R257" i="1"/>
  <c r="D259" i="1"/>
  <c r="F258" i="1"/>
  <c r="G258" i="1"/>
  <c r="Z253" i="1"/>
  <c r="AF251" i="1"/>
  <c r="AG251" i="1"/>
  <c r="Y253" i="1"/>
  <c r="Z254" i="1"/>
  <c r="Y254" i="1"/>
  <c r="S256" i="1"/>
  <c r="T256" i="1"/>
  <c r="F259" i="1"/>
  <c r="G259" i="1"/>
  <c r="D260" i="1"/>
  <c r="N256" i="1"/>
  <c r="O256" i="1"/>
  <c r="AB256" i="1"/>
  <c r="AC256" i="1"/>
  <c r="X256" i="1"/>
  <c r="K258" i="1"/>
  <c r="I258" i="1"/>
  <c r="J258" i="1"/>
  <c r="Q258" i="1"/>
  <c r="R258" i="1"/>
  <c r="AH254" i="1"/>
  <c r="U257" i="1"/>
  <c r="V257" i="1"/>
  <c r="Y255" i="1"/>
  <c r="AF254" i="1"/>
  <c r="AG254" i="1"/>
  <c r="W255" i="1"/>
  <c r="AA255" i="1"/>
  <c r="AD255" i="1"/>
  <c r="AE255" i="1"/>
  <c r="L257" i="1"/>
  <c r="M257" i="1"/>
  <c r="P257" i="1"/>
  <c r="Z255" i="1"/>
  <c r="AH255" i="1"/>
  <c r="S257" i="1"/>
  <c r="T257" i="1"/>
  <c r="AF255" i="1"/>
  <c r="AG255" i="1"/>
  <c r="D261" i="1"/>
  <c r="F260" i="1"/>
  <c r="G260" i="1"/>
  <c r="AB257" i="1"/>
  <c r="AC257" i="1"/>
  <c r="X257" i="1"/>
  <c r="U258" i="1"/>
  <c r="V258" i="1"/>
  <c r="K259" i="1"/>
  <c r="I259" i="1"/>
  <c r="Q259" i="1"/>
  <c r="R259" i="1"/>
  <c r="J259" i="1"/>
  <c r="L258" i="1"/>
  <c r="N258" i="1"/>
  <c r="O258" i="1"/>
  <c r="W256" i="1"/>
  <c r="AA256" i="1"/>
  <c r="AD256" i="1"/>
  <c r="AE256" i="1"/>
  <c r="N257" i="1"/>
  <c r="O257" i="1"/>
  <c r="M258" i="1"/>
  <c r="P258" i="1"/>
  <c r="S258" i="1"/>
  <c r="U259" i="1"/>
  <c r="V259" i="1"/>
  <c r="F261" i="1"/>
  <c r="G261" i="1"/>
  <c r="D262" i="1"/>
  <c r="AH256" i="1"/>
  <c r="K260" i="1"/>
  <c r="J260" i="1"/>
  <c r="Q260" i="1"/>
  <c r="R260" i="1"/>
  <c r="I260" i="1"/>
  <c r="AB258" i="1"/>
  <c r="AC258" i="1"/>
  <c r="X258" i="1"/>
  <c r="Z256" i="1"/>
  <c r="AF256" i="1"/>
  <c r="AG256" i="1"/>
  <c r="AD257" i="1"/>
  <c r="AE257" i="1"/>
  <c r="W257" i="1"/>
  <c r="AA257" i="1"/>
  <c r="L259" i="1"/>
  <c r="N259" i="1"/>
  <c r="O259" i="1"/>
  <c r="Y256" i="1"/>
  <c r="T258" i="1"/>
  <c r="L260" i="1"/>
  <c r="N260" i="1"/>
  <c r="O260" i="1"/>
  <c r="D263" i="1"/>
  <c r="F262" i="1"/>
  <c r="G262" i="1"/>
  <c r="AF257" i="1"/>
  <c r="AG257" i="1"/>
  <c r="K261" i="1"/>
  <c r="Q261" i="1"/>
  <c r="R261" i="1"/>
  <c r="I261" i="1"/>
  <c r="J261" i="1"/>
  <c r="Y257" i="1"/>
  <c r="W258" i="1"/>
  <c r="AA258" i="1"/>
  <c r="AD258" i="1"/>
  <c r="AE258" i="1"/>
  <c r="U260" i="1"/>
  <c r="V260" i="1"/>
  <c r="M259" i="1"/>
  <c r="P259" i="1"/>
  <c r="AH257" i="1"/>
  <c r="Z257" i="1"/>
  <c r="X259" i="1"/>
  <c r="AB259" i="1"/>
  <c r="AC259" i="1"/>
  <c r="M260" i="1"/>
  <c r="P260" i="1"/>
  <c r="AF258" i="1"/>
  <c r="AG258" i="1"/>
  <c r="AH258" i="1"/>
  <c r="L261" i="1"/>
  <c r="M261" i="1"/>
  <c r="P261" i="1"/>
  <c r="Y258" i="1"/>
  <c r="F263" i="1"/>
  <c r="G263" i="1"/>
  <c r="D264" i="1"/>
  <c r="S259" i="1"/>
  <c r="T259" i="1"/>
  <c r="U261" i="1"/>
  <c r="V261" i="1"/>
  <c r="Z258" i="1"/>
  <c r="K262" i="1"/>
  <c r="J262" i="1"/>
  <c r="Q262" i="1"/>
  <c r="R262" i="1"/>
  <c r="I262" i="1"/>
  <c r="X260" i="1"/>
  <c r="AB260" i="1"/>
  <c r="AC260" i="1"/>
  <c r="S261" i="1"/>
  <c r="T261" i="1"/>
  <c r="W259" i="1"/>
  <c r="AD259" i="1"/>
  <c r="N261" i="1"/>
  <c r="O261" i="1"/>
  <c r="U262" i="1"/>
  <c r="V262" i="1"/>
  <c r="F264" i="1"/>
  <c r="G264" i="1"/>
  <c r="D265" i="1"/>
  <c r="L262" i="1"/>
  <c r="M262" i="1"/>
  <c r="P262" i="1"/>
  <c r="Q263" i="1"/>
  <c r="R263" i="1"/>
  <c r="I263" i="1"/>
  <c r="J263" i="1"/>
  <c r="K263" i="1"/>
  <c r="S260" i="1"/>
  <c r="T260" i="1"/>
  <c r="AB261" i="1"/>
  <c r="AC261" i="1"/>
  <c r="X261" i="1"/>
  <c r="S262" i="1"/>
  <c r="T262" i="1"/>
  <c r="AE259" i="1"/>
  <c r="AH259" i="1"/>
  <c r="U263" i="1"/>
  <c r="V263" i="1"/>
  <c r="AA259" i="1"/>
  <c r="Y259" i="1"/>
  <c r="Z259" i="1"/>
  <c r="AB262" i="1"/>
  <c r="AC262" i="1"/>
  <c r="X262" i="1"/>
  <c r="AD261" i="1"/>
  <c r="AE261" i="1"/>
  <c r="W261" i="1"/>
  <c r="AA261" i="1"/>
  <c r="W260" i="1"/>
  <c r="AD260" i="1"/>
  <c r="N262" i="1"/>
  <c r="O262" i="1"/>
  <c r="F265" i="1"/>
  <c r="G265" i="1"/>
  <c r="D266" i="1"/>
  <c r="J264" i="1"/>
  <c r="K264" i="1"/>
  <c r="Q264" i="1"/>
  <c r="R264" i="1"/>
  <c r="I264" i="1"/>
  <c r="L263" i="1"/>
  <c r="N263" i="1"/>
  <c r="O263" i="1"/>
  <c r="M263" i="1"/>
  <c r="P263" i="1"/>
  <c r="S263" i="1"/>
  <c r="AF261" i="1"/>
  <c r="AG261" i="1"/>
  <c r="X263" i="1"/>
  <c r="AB263" i="1"/>
  <c r="AC263" i="1"/>
  <c r="F266" i="1"/>
  <c r="G266" i="1"/>
  <c r="D267" i="1"/>
  <c r="I265" i="1"/>
  <c r="K265" i="1"/>
  <c r="Q265" i="1"/>
  <c r="R265" i="1"/>
  <c r="J265" i="1"/>
  <c r="Y261" i="1"/>
  <c r="AF259" i="1"/>
  <c r="AG259" i="1"/>
  <c r="Z261" i="1"/>
  <c r="AH261" i="1"/>
  <c r="AE260" i="1"/>
  <c r="AH260" i="1"/>
  <c r="W262" i="1"/>
  <c r="AA262" i="1"/>
  <c r="AD262" i="1"/>
  <c r="AE262" i="1"/>
  <c r="U264" i="1"/>
  <c r="V264" i="1"/>
  <c r="L264" i="1"/>
  <c r="N264" i="1"/>
  <c r="O264" i="1"/>
  <c r="AA260" i="1"/>
  <c r="Z260" i="1"/>
  <c r="Y260" i="1"/>
  <c r="T263" i="1"/>
  <c r="W263" i="1"/>
  <c r="AA263" i="1"/>
  <c r="M264" i="1"/>
  <c r="P264" i="1"/>
  <c r="AF262" i="1"/>
  <c r="AG262" i="1"/>
  <c r="F267" i="1"/>
  <c r="G267" i="1"/>
  <c r="D268" i="1"/>
  <c r="K266" i="1"/>
  <c r="I266" i="1"/>
  <c r="Q266" i="1"/>
  <c r="R266" i="1"/>
  <c r="J266" i="1"/>
  <c r="AF260" i="1"/>
  <c r="AG260" i="1"/>
  <c r="AH262" i="1"/>
  <c r="Y262" i="1"/>
  <c r="L265" i="1"/>
  <c r="N265" i="1"/>
  <c r="O265" i="1"/>
  <c r="AD263" i="1"/>
  <c r="AE263" i="1"/>
  <c r="Z262" i="1"/>
  <c r="U265" i="1"/>
  <c r="V265" i="1"/>
  <c r="X264" i="1"/>
  <c r="AB264" i="1"/>
  <c r="AC264" i="1"/>
  <c r="AH263" i="1"/>
  <c r="Z263" i="1"/>
  <c r="M265" i="1"/>
  <c r="P265" i="1"/>
  <c r="S264" i="1"/>
  <c r="T264" i="1"/>
  <c r="F268" i="1"/>
  <c r="G268" i="1"/>
  <c r="D269" i="1"/>
  <c r="Y263" i="1"/>
  <c r="J267" i="1"/>
  <c r="I267" i="1"/>
  <c r="Q267" i="1"/>
  <c r="R267" i="1"/>
  <c r="K267" i="1"/>
  <c r="AF263" i="1"/>
  <c r="AG263" i="1"/>
  <c r="L266" i="1"/>
  <c r="N266" i="1"/>
  <c r="O266" i="1"/>
  <c r="X265" i="1"/>
  <c r="AB265" i="1"/>
  <c r="AC265" i="1"/>
  <c r="U266" i="1"/>
  <c r="V266" i="1"/>
  <c r="W264" i="1"/>
  <c r="AD264" i="1"/>
  <c r="S265" i="1"/>
  <c r="T265" i="1"/>
  <c r="W265" i="1"/>
  <c r="AA265" i="1"/>
  <c r="K268" i="1"/>
  <c r="Q268" i="1"/>
  <c r="R268" i="1"/>
  <c r="I268" i="1"/>
  <c r="J268" i="1"/>
  <c r="D270" i="1"/>
  <c r="F269" i="1"/>
  <c r="G269" i="1"/>
  <c r="M266" i="1"/>
  <c r="P266" i="1"/>
  <c r="U267" i="1"/>
  <c r="V267" i="1"/>
  <c r="L267" i="1"/>
  <c r="N267" i="1"/>
  <c r="O267" i="1"/>
  <c r="X266" i="1"/>
  <c r="AB266" i="1"/>
  <c r="AC266" i="1"/>
  <c r="AE264" i="1"/>
  <c r="AF264" i="1"/>
  <c r="AG264" i="1"/>
  <c r="AH264" i="1"/>
  <c r="Z265" i="1"/>
  <c r="AA264" i="1"/>
  <c r="Z264" i="1"/>
  <c r="Y264" i="1"/>
  <c r="Y265" i="1"/>
  <c r="AD265" i="1"/>
  <c r="L268" i="1"/>
  <c r="N268" i="1"/>
  <c r="O268" i="1"/>
  <c r="U268" i="1"/>
  <c r="V268" i="1"/>
  <c r="X267" i="1"/>
  <c r="AB267" i="1"/>
  <c r="AC267" i="1"/>
  <c r="S266" i="1"/>
  <c r="T266" i="1"/>
  <c r="M267" i="1"/>
  <c r="P267" i="1"/>
  <c r="K269" i="1"/>
  <c r="I269" i="1"/>
  <c r="J269" i="1"/>
  <c r="Q269" i="1"/>
  <c r="R269" i="1"/>
  <c r="M268" i="1"/>
  <c r="P268" i="1"/>
  <c r="S268" i="1"/>
  <c r="F270" i="1"/>
  <c r="G270" i="1"/>
  <c r="D271" i="1"/>
  <c r="AE265" i="1"/>
  <c r="AF265" i="1"/>
  <c r="AG265" i="1"/>
  <c r="AH265" i="1"/>
  <c r="U269" i="1"/>
  <c r="V269" i="1"/>
  <c r="L269" i="1"/>
  <c r="N269" i="1"/>
  <c r="O269" i="1"/>
  <c r="AD266" i="1"/>
  <c r="W266" i="1"/>
  <c r="M269" i="1"/>
  <c r="P269" i="1"/>
  <c r="S269" i="1"/>
  <c r="D272" i="1"/>
  <c r="F271" i="1"/>
  <c r="G271" i="1"/>
  <c r="I270" i="1"/>
  <c r="J270" i="1"/>
  <c r="K270" i="1"/>
  <c r="Q270" i="1"/>
  <c r="R270" i="1"/>
  <c r="T268" i="1"/>
  <c r="X268" i="1"/>
  <c r="AB268" i="1"/>
  <c r="AC268" i="1"/>
  <c r="S267" i="1"/>
  <c r="T267" i="1"/>
  <c r="AA266" i="1"/>
  <c r="Z266" i="1"/>
  <c r="Y266" i="1"/>
  <c r="U270" i="1"/>
  <c r="V270" i="1"/>
  <c r="I271" i="1"/>
  <c r="J271" i="1"/>
  <c r="Q271" i="1"/>
  <c r="R271" i="1"/>
  <c r="K271" i="1"/>
  <c r="AE266" i="1"/>
  <c r="AH266" i="1"/>
  <c r="F272" i="1"/>
  <c r="G272" i="1"/>
  <c r="D273" i="1"/>
  <c r="L270" i="1"/>
  <c r="N270" i="1"/>
  <c r="O270" i="1"/>
  <c r="X269" i="1"/>
  <c r="AB269" i="1"/>
  <c r="AC269" i="1"/>
  <c r="AD267" i="1"/>
  <c r="W267" i="1"/>
  <c r="W268" i="1"/>
  <c r="AA268" i="1"/>
  <c r="AD268" i="1"/>
  <c r="AE268" i="1"/>
  <c r="T269" i="1"/>
  <c r="Y268" i="1"/>
  <c r="Z268" i="1"/>
  <c r="AH268" i="1"/>
  <c r="D274" i="1"/>
  <c r="F273" i="1"/>
  <c r="G273" i="1"/>
  <c r="K272" i="1"/>
  <c r="I272" i="1"/>
  <c r="Q272" i="1"/>
  <c r="R272" i="1"/>
  <c r="J272" i="1"/>
  <c r="X270" i="1"/>
  <c r="AB270" i="1"/>
  <c r="AC270" i="1"/>
  <c r="M270" i="1"/>
  <c r="P270" i="1"/>
  <c r="W269" i="1"/>
  <c r="AA269" i="1"/>
  <c r="AD269" i="1"/>
  <c r="AE269" i="1"/>
  <c r="AF266" i="1"/>
  <c r="AG266" i="1"/>
  <c r="L271" i="1"/>
  <c r="M271" i="1"/>
  <c r="P271" i="1"/>
  <c r="AE267" i="1"/>
  <c r="AH267" i="1"/>
  <c r="AF268" i="1"/>
  <c r="AG268" i="1"/>
  <c r="AA267" i="1"/>
  <c r="Z267" i="1"/>
  <c r="Y267" i="1"/>
  <c r="U271" i="1"/>
  <c r="V271" i="1"/>
  <c r="S271" i="1"/>
  <c r="T271" i="1"/>
  <c r="N271" i="1"/>
  <c r="O271" i="1"/>
  <c r="L272" i="1"/>
  <c r="N272" i="1"/>
  <c r="O272" i="1"/>
  <c r="AF269" i="1"/>
  <c r="AG269" i="1"/>
  <c r="U272" i="1"/>
  <c r="V272" i="1"/>
  <c r="I273" i="1"/>
  <c r="J273" i="1"/>
  <c r="K273" i="1"/>
  <c r="Q273" i="1"/>
  <c r="R273" i="1"/>
  <c r="AH269" i="1"/>
  <c r="Y269" i="1"/>
  <c r="S270" i="1"/>
  <c r="T270" i="1"/>
  <c r="D275" i="1"/>
  <c r="F274" i="1"/>
  <c r="G274" i="1"/>
  <c r="AB271" i="1"/>
  <c r="AC271" i="1"/>
  <c r="X271" i="1"/>
  <c r="Z269" i="1"/>
  <c r="AF267" i="1"/>
  <c r="AG267" i="1"/>
  <c r="L273" i="1"/>
  <c r="N273" i="1"/>
  <c r="O273" i="1"/>
  <c r="M272" i="1"/>
  <c r="P272" i="1"/>
  <c r="K274" i="1"/>
  <c r="I274" i="1"/>
  <c r="Q274" i="1"/>
  <c r="R274" i="1"/>
  <c r="J274" i="1"/>
  <c r="D276" i="1"/>
  <c r="F275" i="1"/>
  <c r="G275" i="1"/>
  <c r="X272" i="1"/>
  <c r="AB272" i="1"/>
  <c r="AC272" i="1"/>
  <c r="W270" i="1"/>
  <c r="AD270" i="1"/>
  <c r="W271" i="1"/>
  <c r="AA271" i="1"/>
  <c r="AD271" i="1"/>
  <c r="AE271" i="1"/>
  <c r="U273" i="1"/>
  <c r="V273" i="1"/>
  <c r="AH271" i="1"/>
  <c r="M273" i="1"/>
  <c r="P273" i="1"/>
  <c r="AE270" i="1"/>
  <c r="AH270" i="1"/>
  <c r="U274" i="1"/>
  <c r="V274" i="1"/>
  <c r="AA270" i="1"/>
  <c r="Y270" i="1"/>
  <c r="Z270" i="1"/>
  <c r="L274" i="1"/>
  <c r="N274" i="1"/>
  <c r="O274" i="1"/>
  <c r="Z271" i="1"/>
  <c r="S272" i="1"/>
  <c r="T272" i="1"/>
  <c r="Y271" i="1"/>
  <c r="J275" i="1"/>
  <c r="I275" i="1"/>
  <c r="K275" i="1"/>
  <c r="Q275" i="1"/>
  <c r="R275" i="1"/>
  <c r="X273" i="1"/>
  <c r="AB273" i="1"/>
  <c r="AC273" i="1"/>
  <c r="AF271" i="1"/>
  <c r="AG271" i="1"/>
  <c r="F276" i="1"/>
  <c r="G276" i="1"/>
  <c r="D277" i="1"/>
  <c r="S273" i="1"/>
  <c r="T273" i="1"/>
  <c r="W273" i="1"/>
  <c r="AA273" i="1"/>
  <c r="M274" i="1"/>
  <c r="P274" i="1"/>
  <c r="L275" i="1"/>
  <c r="N275" i="1"/>
  <c r="O275" i="1"/>
  <c r="Q276" i="1"/>
  <c r="R276" i="1"/>
  <c r="I276" i="1"/>
  <c r="K276" i="1"/>
  <c r="J276" i="1"/>
  <c r="X274" i="1"/>
  <c r="AB274" i="1"/>
  <c r="AC274" i="1"/>
  <c r="U275" i="1"/>
  <c r="V275" i="1"/>
  <c r="F277" i="1"/>
  <c r="G277" i="1"/>
  <c r="D278" i="1"/>
  <c r="W272" i="1"/>
  <c r="AD272" i="1"/>
  <c r="AF270" i="1"/>
  <c r="AG270" i="1"/>
  <c r="Y273" i="1"/>
  <c r="AD273" i="1"/>
  <c r="AE273" i="1"/>
  <c r="AF273" i="1"/>
  <c r="AG273" i="1"/>
  <c r="M275" i="1"/>
  <c r="P275" i="1"/>
  <c r="S275" i="1"/>
  <c r="Z273" i="1"/>
  <c r="AH273" i="1"/>
  <c r="U276" i="1"/>
  <c r="V276" i="1"/>
  <c r="AE272" i="1"/>
  <c r="AH272" i="1"/>
  <c r="D279" i="1"/>
  <c r="F278" i="1"/>
  <c r="G278" i="1"/>
  <c r="K277" i="1"/>
  <c r="Q277" i="1"/>
  <c r="R277" i="1"/>
  <c r="J277" i="1"/>
  <c r="I277" i="1"/>
  <c r="AA272" i="1"/>
  <c r="Y272" i="1"/>
  <c r="Z272" i="1"/>
  <c r="T275" i="1"/>
  <c r="X275" i="1"/>
  <c r="AB275" i="1"/>
  <c r="AC275" i="1"/>
  <c r="L276" i="1"/>
  <c r="M276" i="1"/>
  <c r="P276" i="1"/>
  <c r="S274" i="1"/>
  <c r="T274" i="1"/>
  <c r="S276" i="1"/>
  <c r="T276" i="1"/>
  <c r="W276" i="1"/>
  <c r="AA276" i="1"/>
  <c r="N276" i="1"/>
  <c r="O276" i="1"/>
  <c r="U277" i="1"/>
  <c r="V277" i="1"/>
  <c r="AF272" i="1"/>
  <c r="AG272" i="1"/>
  <c r="X276" i="1"/>
  <c r="AB276" i="1"/>
  <c r="AC276" i="1"/>
  <c r="AD276" i="1"/>
  <c r="AE276" i="1"/>
  <c r="L277" i="1"/>
  <c r="M277" i="1"/>
  <c r="P277" i="1"/>
  <c r="AD274" i="1"/>
  <c r="W274" i="1"/>
  <c r="W275" i="1"/>
  <c r="AA275" i="1"/>
  <c r="AD275" i="1"/>
  <c r="AE275" i="1"/>
  <c r="K278" i="1"/>
  <c r="J278" i="1"/>
  <c r="Q278" i="1"/>
  <c r="R278" i="1"/>
  <c r="I278" i="1"/>
  <c r="F279" i="1"/>
  <c r="G279" i="1"/>
  <c r="D280" i="1"/>
  <c r="Y275" i="1"/>
  <c r="S277" i="1"/>
  <c r="T277" i="1"/>
  <c r="AF276" i="1"/>
  <c r="AG276" i="1"/>
  <c r="AA274" i="1"/>
  <c r="Z274" i="1"/>
  <c r="Y274" i="1"/>
  <c r="AH275" i="1"/>
  <c r="AH276" i="1"/>
  <c r="AE274" i="1"/>
  <c r="AH274" i="1"/>
  <c r="AF275" i="1"/>
  <c r="AG275" i="1"/>
  <c r="AB277" i="1"/>
  <c r="AC277" i="1"/>
  <c r="X277" i="1"/>
  <c r="J279" i="1"/>
  <c r="I279" i="1"/>
  <c r="Q279" i="1"/>
  <c r="R279" i="1"/>
  <c r="K279" i="1"/>
  <c r="U278" i="1"/>
  <c r="V278" i="1"/>
  <c r="L278" i="1"/>
  <c r="M278" i="1"/>
  <c r="P278" i="1"/>
  <c r="S278" i="1"/>
  <c r="N277" i="1"/>
  <c r="O277" i="1"/>
  <c r="Z276" i="1"/>
  <c r="Y276" i="1"/>
  <c r="F280" i="1"/>
  <c r="G280" i="1"/>
  <c r="D281" i="1"/>
  <c r="Z275" i="1"/>
  <c r="N278" i="1"/>
  <c r="O278" i="1"/>
  <c r="T278" i="1"/>
  <c r="F281" i="1"/>
  <c r="G281" i="1"/>
  <c r="D282" i="1"/>
  <c r="U279" i="1"/>
  <c r="V279" i="1"/>
  <c r="AF274" i="1"/>
  <c r="AG274" i="1"/>
  <c r="K280" i="1"/>
  <c r="I280" i="1"/>
  <c r="Q280" i="1"/>
  <c r="R280" i="1"/>
  <c r="J280" i="1"/>
  <c r="L279" i="1"/>
  <c r="M279" i="1"/>
  <c r="P279" i="1"/>
  <c r="W277" i="1"/>
  <c r="AA277" i="1"/>
  <c r="AD277" i="1"/>
  <c r="AE277" i="1"/>
  <c r="AB278" i="1"/>
  <c r="AC278" i="1"/>
  <c r="X278" i="1"/>
  <c r="S279" i="1"/>
  <c r="T279" i="1"/>
  <c r="Z277" i="1"/>
  <c r="Y277" i="1"/>
  <c r="L280" i="1"/>
  <c r="N280" i="1"/>
  <c r="O280" i="1"/>
  <c r="F282" i="1"/>
  <c r="G282" i="1"/>
  <c r="D283" i="1"/>
  <c r="N279" i="1"/>
  <c r="O279" i="1"/>
  <c r="U280" i="1"/>
  <c r="V280" i="1"/>
  <c r="Q281" i="1"/>
  <c r="R281" i="1"/>
  <c r="I281" i="1"/>
  <c r="J281" i="1"/>
  <c r="K281" i="1"/>
  <c r="X279" i="1"/>
  <c r="AB279" i="1"/>
  <c r="AC279" i="1"/>
  <c r="W278" i="1"/>
  <c r="AA278" i="1"/>
  <c r="AD278" i="1"/>
  <c r="AE278" i="1"/>
  <c r="AF277" i="1"/>
  <c r="AG277" i="1"/>
  <c r="AH277" i="1"/>
  <c r="Y278" i="1"/>
  <c r="K282" i="1"/>
  <c r="J282" i="1"/>
  <c r="I282" i="1"/>
  <c r="Q282" i="1"/>
  <c r="R282" i="1"/>
  <c r="AF278" i="1"/>
  <c r="AG278" i="1"/>
  <c r="Z278" i="1"/>
  <c r="L281" i="1"/>
  <c r="N281" i="1"/>
  <c r="O281" i="1"/>
  <c r="U281" i="1"/>
  <c r="V281" i="1"/>
  <c r="M280" i="1"/>
  <c r="P280" i="1"/>
  <c r="AB280" i="1"/>
  <c r="AC280" i="1"/>
  <c r="X280" i="1"/>
  <c r="W279" i="1"/>
  <c r="AA279" i="1"/>
  <c r="AD279" i="1"/>
  <c r="AE279" i="1"/>
  <c r="D284" i="1"/>
  <c r="F283" i="1"/>
  <c r="G283" i="1"/>
  <c r="AH278" i="1"/>
  <c r="AH279" i="1"/>
  <c r="M281" i="1"/>
  <c r="P281" i="1"/>
  <c r="S281" i="1"/>
  <c r="U282" i="1"/>
  <c r="V282" i="1"/>
  <c r="AB281" i="1"/>
  <c r="AC281" i="1"/>
  <c r="X281" i="1"/>
  <c r="J283" i="1"/>
  <c r="Q283" i="1"/>
  <c r="R283" i="1"/>
  <c r="K283" i="1"/>
  <c r="I283" i="1"/>
  <c r="T281" i="1"/>
  <c r="S280" i="1"/>
  <c r="T280" i="1"/>
  <c r="AF279" i="1"/>
  <c r="AG279" i="1"/>
  <c r="Y279" i="1"/>
  <c r="F284" i="1"/>
  <c r="G284" i="1"/>
  <c r="D285" i="1"/>
  <c r="L282" i="1"/>
  <c r="M282" i="1"/>
  <c r="P282" i="1"/>
  <c r="Z279" i="1"/>
  <c r="S282" i="1"/>
  <c r="T282" i="1"/>
  <c r="U283" i="1"/>
  <c r="V283" i="1"/>
  <c r="N282" i="1"/>
  <c r="O282" i="1"/>
  <c r="W280" i="1"/>
  <c r="AD280" i="1"/>
  <c r="L283" i="1"/>
  <c r="N283" i="1"/>
  <c r="O283" i="1"/>
  <c r="F285" i="1"/>
  <c r="G285" i="1"/>
  <c r="D286" i="1"/>
  <c r="I284" i="1"/>
  <c r="Q284" i="1"/>
  <c r="R284" i="1"/>
  <c r="K284" i="1"/>
  <c r="J284" i="1"/>
  <c r="W281" i="1"/>
  <c r="AA281" i="1"/>
  <c r="AD281" i="1"/>
  <c r="AE281" i="1"/>
  <c r="X282" i="1"/>
  <c r="AB282" i="1"/>
  <c r="AC282" i="1"/>
  <c r="Q285" i="1"/>
  <c r="R285" i="1"/>
  <c r="J285" i="1"/>
  <c r="K285" i="1"/>
  <c r="I285" i="1"/>
  <c r="F286" i="1"/>
  <c r="G286" i="1"/>
  <c r="D287" i="1"/>
  <c r="AF281" i="1"/>
  <c r="AG281" i="1"/>
  <c r="M283" i="1"/>
  <c r="P283" i="1"/>
  <c r="Z281" i="1"/>
  <c r="AH281" i="1"/>
  <c r="Y281" i="1"/>
  <c r="U284" i="1"/>
  <c r="V284" i="1"/>
  <c r="AE280" i="1"/>
  <c r="AH280" i="1"/>
  <c r="W282" i="1"/>
  <c r="AA282" i="1"/>
  <c r="AD282" i="1"/>
  <c r="AE282" i="1"/>
  <c r="X283" i="1"/>
  <c r="AB283" i="1"/>
  <c r="AC283" i="1"/>
  <c r="L284" i="1"/>
  <c r="M284" i="1"/>
  <c r="P284" i="1"/>
  <c r="AA280" i="1"/>
  <c r="Y280" i="1"/>
  <c r="Z280" i="1"/>
  <c r="N284" i="1"/>
  <c r="O284" i="1"/>
  <c r="S284" i="1"/>
  <c r="T284" i="1"/>
  <c r="D288" i="1"/>
  <c r="F287" i="1"/>
  <c r="G287" i="1"/>
  <c r="Y282" i="1"/>
  <c r="AF280" i="1"/>
  <c r="AG280" i="1"/>
  <c r="L285" i="1"/>
  <c r="N285" i="1"/>
  <c r="O285" i="1"/>
  <c r="S283" i="1"/>
  <c r="T283" i="1"/>
  <c r="U285" i="1"/>
  <c r="V285" i="1"/>
  <c r="AF282" i="1"/>
  <c r="AG282" i="1"/>
  <c r="Q286" i="1"/>
  <c r="R286" i="1"/>
  <c r="I286" i="1"/>
  <c r="K286" i="1"/>
  <c r="J286" i="1"/>
  <c r="Z282" i="1"/>
  <c r="X284" i="1"/>
  <c r="AB284" i="1"/>
  <c r="AC284" i="1"/>
  <c r="AH282" i="1"/>
  <c r="M285" i="1"/>
  <c r="P285" i="1"/>
  <c r="S285" i="1"/>
  <c r="W283" i="1"/>
  <c r="AD283" i="1"/>
  <c r="L286" i="1"/>
  <c r="N286" i="1"/>
  <c r="O286" i="1"/>
  <c r="K287" i="1"/>
  <c r="I287" i="1"/>
  <c r="J287" i="1"/>
  <c r="Q287" i="1"/>
  <c r="R287" i="1"/>
  <c r="D289" i="1"/>
  <c r="F288" i="1"/>
  <c r="G288" i="1"/>
  <c r="W284" i="1"/>
  <c r="AA284" i="1"/>
  <c r="AD284" i="1"/>
  <c r="AE284" i="1"/>
  <c r="U286" i="1"/>
  <c r="V286" i="1"/>
  <c r="X285" i="1"/>
  <c r="AB285" i="1"/>
  <c r="AC285" i="1"/>
  <c r="T285" i="1"/>
  <c r="AF284" i="1"/>
  <c r="AG284" i="1"/>
  <c r="L287" i="1"/>
  <c r="M287" i="1"/>
  <c r="P287" i="1"/>
  <c r="N287" i="1"/>
  <c r="O287" i="1"/>
  <c r="Z284" i="1"/>
  <c r="AD285" i="1"/>
  <c r="AE285" i="1"/>
  <c r="W285" i="1"/>
  <c r="AA285" i="1"/>
  <c r="Y284" i="1"/>
  <c r="AH284" i="1"/>
  <c r="Q288" i="1"/>
  <c r="R288" i="1"/>
  <c r="K288" i="1"/>
  <c r="I288" i="1"/>
  <c r="J288" i="1"/>
  <c r="M286" i="1"/>
  <c r="P286" i="1"/>
  <c r="X286" i="1"/>
  <c r="AB286" i="1"/>
  <c r="AC286" i="1"/>
  <c r="F289" i="1"/>
  <c r="G289" i="1"/>
  <c r="D290" i="1"/>
  <c r="AE283" i="1"/>
  <c r="AH283" i="1"/>
  <c r="U287" i="1"/>
  <c r="V287" i="1"/>
  <c r="AA283" i="1"/>
  <c r="Y283" i="1"/>
  <c r="Z283" i="1"/>
  <c r="AH285" i="1"/>
  <c r="S287" i="1"/>
  <c r="T287" i="1"/>
  <c r="AF285" i="1"/>
  <c r="AG285" i="1"/>
  <c r="Y285" i="1"/>
  <c r="D291" i="1"/>
  <c r="F290" i="1"/>
  <c r="G290" i="1"/>
  <c r="S286" i="1"/>
  <c r="T286" i="1"/>
  <c r="L288" i="1"/>
  <c r="N288" i="1"/>
  <c r="O288" i="1"/>
  <c r="AF283" i="1"/>
  <c r="AG283" i="1"/>
  <c r="AB287" i="1"/>
  <c r="AC287" i="1"/>
  <c r="X287" i="1"/>
  <c r="U288" i="1"/>
  <c r="V288" i="1"/>
  <c r="K289" i="1"/>
  <c r="Q289" i="1"/>
  <c r="R289" i="1"/>
  <c r="J289" i="1"/>
  <c r="I289" i="1"/>
  <c r="Z285" i="1"/>
  <c r="F291" i="1"/>
  <c r="G291" i="1"/>
  <c r="D292" i="1"/>
  <c r="L289" i="1"/>
  <c r="N289" i="1"/>
  <c r="O289" i="1"/>
  <c r="U289" i="1"/>
  <c r="V289" i="1"/>
  <c r="X288" i="1"/>
  <c r="AB288" i="1"/>
  <c r="AC288" i="1"/>
  <c r="W287" i="1"/>
  <c r="AA287" i="1"/>
  <c r="AD287" i="1"/>
  <c r="AE287" i="1"/>
  <c r="M288" i="1"/>
  <c r="P288" i="1"/>
  <c r="W286" i="1"/>
  <c r="AD286" i="1"/>
  <c r="K290" i="1"/>
  <c r="J290" i="1"/>
  <c r="I290" i="1"/>
  <c r="Q290" i="1"/>
  <c r="R290" i="1"/>
  <c r="Z287" i="1"/>
  <c r="M289" i="1"/>
  <c r="P289" i="1"/>
  <c r="S289" i="1"/>
  <c r="X289" i="1"/>
  <c r="AB289" i="1"/>
  <c r="AC289" i="1"/>
  <c r="T289" i="1"/>
  <c r="U290" i="1"/>
  <c r="V290" i="1"/>
  <c r="L290" i="1"/>
  <c r="N290" i="1"/>
  <c r="O290" i="1"/>
  <c r="AH287" i="1"/>
  <c r="AE286" i="1"/>
  <c r="AH286" i="1"/>
  <c r="S288" i="1"/>
  <c r="T288" i="1"/>
  <c r="F292" i="1"/>
  <c r="G292" i="1"/>
  <c r="D293" i="1"/>
  <c r="AA286" i="1"/>
  <c r="Y286" i="1"/>
  <c r="Z286" i="1"/>
  <c r="AF287" i="1"/>
  <c r="AG287" i="1"/>
  <c r="Y287" i="1"/>
  <c r="J291" i="1"/>
  <c r="K291" i="1"/>
  <c r="Q291" i="1"/>
  <c r="R291" i="1"/>
  <c r="I291" i="1"/>
  <c r="X290" i="1"/>
  <c r="AB290" i="1"/>
  <c r="AC290" i="1"/>
  <c r="AD288" i="1"/>
  <c r="W288" i="1"/>
  <c r="Q292" i="1"/>
  <c r="R292" i="1"/>
  <c r="J292" i="1"/>
  <c r="K292" i="1"/>
  <c r="I292" i="1"/>
  <c r="W289" i="1"/>
  <c r="AA289" i="1"/>
  <c r="AD289" i="1"/>
  <c r="AE289" i="1"/>
  <c r="U291" i="1"/>
  <c r="V291" i="1"/>
  <c r="AF286" i="1"/>
  <c r="AG286" i="1"/>
  <c r="L291" i="1"/>
  <c r="N291" i="1"/>
  <c r="O291" i="1"/>
  <c r="M290" i="1"/>
  <c r="P290" i="1"/>
  <c r="F293" i="1"/>
  <c r="G293" i="1"/>
  <c r="D294" i="1"/>
  <c r="Z289" i="1"/>
  <c r="Y289" i="1"/>
  <c r="J293" i="1"/>
  <c r="K293" i="1"/>
  <c r="Q293" i="1"/>
  <c r="R293" i="1"/>
  <c r="I293" i="1"/>
  <c r="F294" i="1"/>
  <c r="G294" i="1"/>
  <c r="D295" i="1"/>
  <c r="L292" i="1"/>
  <c r="N292" i="1"/>
  <c r="O292" i="1"/>
  <c r="AA288" i="1"/>
  <c r="Y288" i="1"/>
  <c r="Z288" i="1"/>
  <c r="S290" i="1"/>
  <c r="T290" i="1"/>
  <c r="AE288" i="1"/>
  <c r="AH288" i="1"/>
  <c r="U292" i="1"/>
  <c r="V292" i="1"/>
  <c r="AF289" i="1"/>
  <c r="AG289" i="1"/>
  <c r="AH289" i="1"/>
  <c r="X291" i="1"/>
  <c r="AB291" i="1"/>
  <c r="AC291" i="1"/>
  <c r="M291" i="1"/>
  <c r="P291" i="1"/>
  <c r="M292" i="1"/>
  <c r="P292" i="1"/>
  <c r="S292" i="1"/>
  <c r="W290" i="1"/>
  <c r="AD290" i="1"/>
  <c r="K294" i="1"/>
  <c r="I294" i="1"/>
  <c r="J294" i="1"/>
  <c r="Q294" i="1"/>
  <c r="R294" i="1"/>
  <c r="U293" i="1"/>
  <c r="V293" i="1"/>
  <c r="AF288" i="1"/>
  <c r="AG288" i="1"/>
  <c r="F295" i="1"/>
  <c r="G295" i="1"/>
  <c r="D296" i="1"/>
  <c r="X292" i="1"/>
  <c r="AB292" i="1"/>
  <c r="AC292" i="1"/>
  <c r="S291" i="1"/>
  <c r="T291" i="1"/>
  <c r="T292" i="1"/>
  <c r="L293" i="1"/>
  <c r="M293" i="1"/>
  <c r="P293" i="1"/>
  <c r="S293" i="1"/>
  <c r="T293" i="1"/>
  <c r="N293" i="1"/>
  <c r="O293" i="1"/>
  <c r="K295" i="1"/>
  <c r="J295" i="1"/>
  <c r="I295" i="1"/>
  <c r="Q295" i="1"/>
  <c r="R295" i="1"/>
  <c r="U294" i="1"/>
  <c r="V294" i="1"/>
  <c r="L294" i="1"/>
  <c r="N294" i="1"/>
  <c r="D297" i="1"/>
  <c r="F296" i="1"/>
  <c r="G296" i="1"/>
  <c r="AD291" i="1"/>
  <c r="W291" i="1"/>
  <c r="M294" i="1"/>
  <c r="P294" i="1"/>
  <c r="S294" i="1"/>
  <c r="O294" i="1"/>
  <c r="X293" i="1"/>
  <c r="AB293" i="1"/>
  <c r="AC293" i="1"/>
  <c r="AE290" i="1"/>
  <c r="AH290" i="1"/>
  <c r="W292" i="1"/>
  <c r="AA292" i="1"/>
  <c r="AD292" i="1"/>
  <c r="AE292" i="1"/>
  <c r="AA290" i="1"/>
  <c r="Z290" i="1"/>
  <c r="Y290" i="1"/>
  <c r="AH292" i="1"/>
  <c r="AA291" i="1"/>
  <c r="Y291" i="1"/>
  <c r="Z291" i="1"/>
  <c r="U295" i="1"/>
  <c r="V295" i="1"/>
  <c r="AE291" i="1"/>
  <c r="AH291" i="1"/>
  <c r="Q296" i="1"/>
  <c r="R296" i="1"/>
  <c r="J296" i="1"/>
  <c r="I296" i="1"/>
  <c r="K296" i="1"/>
  <c r="L295" i="1"/>
  <c r="M295" i="1"/>
  <c r="P295" i="1"/>
  <c r="AF290" i="1"/>
  <c r="AG290" i="1"/>
  <c r="F297" i="1"/>
  <c r="G297" i="1"/>
  <c r="D298" i="1"/>
  <c r="T294" i="1"/>
  <c r="AF292" i="1"/>
  <c r="AG292" i="1"/>
  <c r="Z292" i="1"/>
  <c r="W293" i="1"/>
  <c r="AA293" i="1"/>
  <c r="AD293" i="1"/>
  <c r="AE293" i="1"/>
  <c r="Y292" i="1"/>
  <c r="AB294" i="1"/>
  <c r="AC294" i="1"/>
  <c r="X294" i="1"/>
  <c r="Z293" i="1"/>
  <c r="AH293" i="1"/>
  <c r="S295" i="1"/>
  <c r="T295" i="1"/>
  <c r="N295" i="1"/>
  <c r="O295" i="1"/>
  <c r="AF291" i="1"/>
  <c r="AG291" i="1"/>
  <c r="X295" i="1"/>
  <c r="AB295" i="1"/>
  <c r="AC295" i="1"/>
  <c r="AD294" i="1"/>
  <c r="AE294" i="1"/>
  <c r="W294" i="1"/>
  <c r="AA294" i="1"/>
  <c r="AF293" i="1"/>
  <c r="AG293" i="1"/>
  <c r="Y293" i="1"/>
  <c r="F298" i="1"/>
  <c r="G298" i="1"/>
  <c r="D299" i="1"/>
  <c r="L296" i="1"/>
  <c r="N296" i="1"/>
  <c r="O296" i="1"/>
  <c r="K297" i="1"/>
  <c r="J297" i="1"/>
  <c r="I297" i="1"/>
  <c r="Q297" i="1"/>
  <c r="R297" i="1"/>
  <c r="U296" i="1"/>
  <c r="V296" i="1"/>
  <c r="Y294" i="1"/>
  <c r="M296" i="1"/>
  <c r="P296" i="1"/>
  <c r="S296" i="1"/>
  <c r="U297" i="1"/>
  <c r="V297" i="1"/>
  <c r="L297" i="1"/>
  <c r="M297" i="1"/>
  <c r="P297" i="1"/>
  <c r="AH294" i="1"/>
  <c r="I298" i="1"/>
  <c r="J298" i="1"/>
  <c r="Q298" i="1"/>
  <c r="R298" i="1"/>
  <c r="K298" i="1"/>
  <c r="X296" i="1"/>
  <c r="AB296" i="1"/>
  <c r="AC296" i="1"/>
  <c r="W295" i="1"/>
  <c r="AA295" i="1"/>
  <c r="AD295" i="1"/>
  <c r="AE295" i="1"/>
  <c r="T296" i="1"/>
  <c r="AF294" i="1"/>
  <c r="AG294" i="1"/>
  <c r="Z294" i="1"/>
  <c r="D300" i="1"/>
  <c r="F299" i="1"/>
  <c r="G299" i="1"/>
  <c r="AH295" i="1"/>
  <c r="S297" i="1"/>
  <c r="T297" i="1"/>
  <c r="F300" i="1"/>
  <c r="G300" i="1"/>
  <c r="D301" i="1"/>
  <c r="U298" i="1"/>
  <c r="V298" i="1"/>
  <c r="Y295" i="1"/>
  <c r="W296" i="1"/>
  <c r="AA296" i="1"/>
  <c r="AD296" i="1"/>
  <c r="AE296" i="1"/>
  <c r="L298" i="1"/>
  <c r="M298" i="1"/>
  <c r="P298" i="1"/>
  <c r="Z295" i="1"/>
  <c r="I299" i="1"/>
  <c r="Q299" i="1"/>
  <c r="R299" i="1"/>
  <c r="J299" i="1"/>
  <c r="K299" i="1"/>
  <c r="N297" i="1"/>
  <c r="O297" i="1"/>
  <c r="X297" i="1"/>
  <c r="AB297" i="1"/>
  <c r="AC297" i="1"/>
  <c r="AF295" i="1"/>
  <c r="AG295" i="1"/>
  <c r="S298" i="1"/>
  <c r="T298" i="1"/>
  <c r="AB298" i="1"/>
  <c r="AC298" i="1"/>
  <c r="X298" i="1"/>
  <c r="Y296" i="1"/>
  <c r="F301" i="1"/>
  <c r="G301" i="1"/>
  <c r="D302" i="1"/>
  <c r="L299" i="1"/>
  <c r="N299" i="1"/>
  <c r="O299" i="1"/>
  <c r="J300" i="1"/>
  <c r="Q300" i="1"/>
  <c r="R300" i="1"/>
  <c r="I300" i="1"/>
  <c r="K300" i="1"/>
  <c r="AF296" i="1"/>
  <c r="AG296" i="1"/>
  <c r="Z296" i="1"/>
  <c r="U299" i="1"/>
  <c r="V299" i="1"/>
  <c r="AH296" i="1"/>
  <c r="W297" i="1"/>
  <c r="AA297" i="1"/>
  <c r="AD297" i="1"/>
  <c r="AE297" i="1"/>
  <c r="N298" i="1"/>
  <c r="O298" i="1"/>
  <c r="M299" i="1"/>
  <c r="P299" i="1"/>
  <c r="S299" i="1"/>
  <c r="Z297" i="1"/>
  <c r="F302" i="1"/>
  <c r="G302" i="1"/>
  <c r="D303" i="1"/>
  <c r="AH297" i="1"/>
  <c r="Q301" i="1"/>
  <c r="R301" i="1"/>
  <c r="J301" i="1"/>
  <c r="I301" i="1"/>
  <c r="K301" i="1"/>
  <c r="AF297" i="1"/>
  <c r="AG297" i="1"/>
  <c r="U300" i="1"/>
  <c r="V300" i="1"/>
  <c r="L300" i="1"/>
  <c r="N300" i="1"/>
  <c r="O300" i="1"/>
  <c r="W298" i="1"/>
  <c r="AA298" i="1"/>
  <c r="AD298" i="1"/>
  <c r="AE298" i="1"/>
  <c r="X299" i="1"/>
  <c r="AB299" i="1"/>
  <c r="AC299" i="1"/>
  <c r="Y297" i="1"/>
  <c r="T299" i="1"/>
  <c r="W299" i="1"/>
  <c r="AA299" i="1"/>
  <c r="M300" i="1"/>
  <c r="P300" i="1"/>
  <c r="AH298" i="1"/>
  <c r="Z298" i="1"/>
  <c r="L301" i="1"/>
  <c r="M301" i="1"/>
  <c r="P301" i="1"/>
  <c r="Y298" i="1"/>
  <c r="U301" i="1"/>
  <c r="V301" i="1"/>
  <c r="X300" i="1"/>
  <c r="AB300" i="1"/>
  <c r="AC300" i="1"/>
  <c r="F303" i="1"/>
  <c r="G303" i="1"/>
  <c r="D304" i="1"/>
  <c r="AF298" i="1"/>
  <c r="AG298" i="1"/>
  <c r="K302" i="1"/>
  <c r="Q302" i="1"/>
  <c r="R302" i="1"/>
  <c r="I302" i="1"/>
  <c r="J302" i="1"/>
  <c r="AD299" i="1"/>
  <c r="S301" i="1"/>
  <c r="T301" i="1"/>
  <c r="N301" i="1"/>
  <c r="O301" i="1"/>
  <c r="U302" i="1"/>
  <c r="V302" i="1"/>
  <c r="Z299" i="1"/>
  <c r="F304" i="1"/>
  <c r="G304" i="1"/>
  <c r="D305" i="1"/>
  <c r="X301" i="1"/>
  <c r="AB301" i="1"/>
  <c r="AC301" i="1"/>
  <c r="Q303" i="1"/>
  <c r="R303" i="1"/>
  <c r="J303" i="1"/>
  <c r="K303" i="1"/>
  <c r="I303" i="1"/>
  <c r="L302" i="1"/>
  <c r="N302" i="1"/>
  <c r="O302" i="1"/>
  <c r="Y299" i="1"/>
  <c r="S300" i="1"/>
  <c r="T300" i="1"/>
  <c r="AE299" i="1"/>
  <c r="AF299" i="1"/>
  <c r="AG299" i="1"/>
  <c r="AH299" i="1"/>
  <c r="M302" i="1"/>
  <c r="P302" i="1"/>
  <c r="S302" i="1"/>
  <c r="U303" i="1"/>
  <c r="V303" i="1"/>
  <c r="F305" i="1"/>
  <c r="G305" i="1"/>
  <c r="D306" i="1"/>
  <c r="Q304" i="1"/>
  <c r="R304" i="1"/>
  <c r="I304" i="1"/>
  <c r="K304" i="1"/>
  <c r="J304" i="1"/>
  <c r="W300" i="1"/>
  <c r="AD300" i="1"/>
  <c r="W301" i="1"/>
  <c r="AA301" i="1"/>
  <c r="AD301" i="1"/>
  <c r="AE301" i="1"/>
  <c r="X302" i="1"/>
  <c r="AB302" i="1"/>
  <c r="AC302" i="1"/>
  <c r="L303" i="1"/>
  <c r="M303" i="1"/>
  <c r="P303" i="1"/>
  <c r="T302" i="1"/>
  <c r="N303" i="1"/>
  <c r="O303" i="1"/>
  <c r="S303" i="1"/>
  <c r="T303" i="1"/>
  <c r="D307" i="1"/>
  <c r="F306" i="1"/>
  <c r="G306" i="1"/>
  <c r="K305" i="1"/>
  <c r="Q305" i="1"/>
  <c r="R305" i="1"/>
  <c r="J305" i="1"/>
  <c r="I305" i="1"/>
  <c r="AA300" i="1"/>
  <c r="Z300" i="1"/>
  <c r="Y300" i="1"/>
  <c r="AH301" i="1"/>
  <c r="Z301" i="1"/>
  <c r="L304" i="1"/>
  <c r="M304" i="1"/>
  <c r="P304" i="1"/>
  <c r="W302" i="1"/>
  <c r="AA302" i="1"/>
  <c r="AD302" i="1"/>
  <c r="AE302" i="1"/>
  <c r="AE300" i="1"/>
  <c r="AH300" i="1"/>
  <c r="Y301" i="1"/>
  <c r="AF301" i="1"/>
  <c r="AG301" i="1"/>
  <c r="U304" i="1"/>
  <c r="V304" i="1"/>
  <c r="X303" i="1"/>
  <c r="AB303" i="1"/>
  <c r="AC303" i="1"/>
  <c r="AH302" i="1"/>
  <c r="S304" i="1"/>
  <c r="T304" i="1"/>
  <c r="Z302" i="1"/>
  <c r="N304" i="1"/>
  <c r="O304" i="1"/>
  <c r="L305" i="1"/>
  <c r="N305" i="1"/>
  <c r="O305" i="1"/>
  <c r="Y302" i="1"/>
  <c r="F307" i="1"/>
  <c r="G307" i="1"/>
  <c r="D308" i="1"/>
  <c r="U305" i="1"/>
  <c r="V305" i="1"/>
  <c r="K306" i="1"/>
  <c r="J306" i="1"/>
  <c r="Q306" i="1"/>
  <c r="R306" i="1"/>
  <c r="I306" i="1"/>
  <c r="AF300" i="1"/>
  <c r="AG300" i="1"/>
  <c r="W303" i="1"/>
  <c r="AA303" i="1"/>
  <c r="AD303" i="1"/>
  <c r="AE303" i="1"/>
  <c r="X304" i="1"/>
  <c r="AB304" i="1"/>
  <c r="AC304" i="1"/>
  <c r="AF302" i="1"/>
  <c r="AG302" i="1"/>
  <c r="Z303" i="1"/>
  <c r="AF303" i="1"/>
  <c r="AG303" i="1"/>
  <c r="M305" i="1"/>
  <c r="P305" i="1"/>
  <c r="AH303" i="1"/>
  <c r="U306" i="1"/>
  <c r="V306" i="1"/>
  <c r="W304" i="1"/>
  <c r="AA304" i="1"/>
  <c r="AD304" i="1"/>
  <c r="AE304" i="1"/>
  <c r="X305" i="1"/>
  <c r="AB305" i="1"/>
  <c r="AC305" i="1"/>
  <c r="F308" i="1"/>
  <c r="G308" i="1"/>
  <c r="D309" i="1"/>
  <c r="I307" i="1"/>
  <c r="J307" i="1"/>
  <c r="K307" i="1"/>
  <c r="Q307" i="1"/>
  <c r="R307" i="1"/>
  <c r="L306" i="1"/>
  <c r="M306" i="1"/>
  <c r="P306" i="1"/>
  <c r="Y303" i="1"/>
  <c r="S306" i="1"/>
  <c r="T306" i="1"/>
  <c r="N306" i="1"/>
  <c r="O306" i="1"/>
  <c r="S305" i="1"/>
  <c r="T305" i="1"/>
  <c r="K308" i="1"/>
  <c r="J308" i="1"/>
  <c r="I308" i="1"/>
  <c r="Q308" i="1"/>
  <c r="R308" i="1"/>
  <c r="AF304" i="1"/>
  <c r="AG304" i="1"/>
  <c r="AH304" i="1"/>
  <c r="AB306" i="1"/>
  <c r="AC306" i="1"/>
  <c r="X306" i="1"/>
  <c r="Y304" i="1"/>
  <c r="U307" i="1"/>
  <c r="V307" i="1"/>
  <c r="L307" i="1"/>
  <c r="M307" i="1"/>
  <c r="P307" i="1"/>
  <c r="F309" i="1"/>
  <c r="G309" i="1"/>
  <c r="D310" i="1"/>
  <c r="Z304" i="1"/>
  <c r="S307" i="1"/>
  <c r="T307" i="1"/>
  <c r="N307" i="1"/>
  <c r="O307" i="1"/>
  <c r="L308" i="1"/>
  <c r="M308" i="1"/>
  <c r="P308" i="1"/>
  <c r="W305" i="1"/>
  <c r="AD305" i="1"/>
  <c r="X307" i="1"/>
  <c r="AB307" i="1"/>
  <c r="AC307" i="1"/>
  <c r="W306" i="1"/>
  <c r="AA306" i="1"/>
  <c r="AD306" i="1"/>
  <c r="AE306" i="1"/>
  <c r="D311" i="1"/>
  <c r="F310" i="1"/>
  <c r="G310" i="1"/>
  <c r="Y306" i="1"/>
  <c r="I309" i="1"/>
  <c r="K309" i="1"/>
  <c r="J309" i="1"/>
  <c r="Q309" i="1"/>
  <c r="R309" i="1"/>
  <c r="U308" i="1"/>
  <c r="V308" i="1"/>
  <c r="S308" i="1"/>
  <c r="T308" i="1"/>
  <c r="K310" i="1"/>
  <c r="Q310" i="1"/>
  <c r="R310" i="1"/>
  <c r="I310" i="1"/>
  <c r="J310" i="1"/>
  <c r="AA305" i="1"/>
  <c r="Z305" i="1"/>
  <c r="Y305" i="1"/>
  <c r="AH306" i="1"/>
  <c r="F311" i="1"/>
  <c r="G311" i="1"/>
  <c r="D312" i="1"/>
  <c r="N308" i="1"/>
  <c r="O308" i="1"/>
  <c r="U309" i="1"/>
  <c r="V309" i="1"/>
  <c r="X308" i="1"/>
  <c r="AB308" i="1"/>
  <c r="AC308" i="1"/>
  <c r="AD307" i="1"/>
  <c r="AE307" i="1"/>
  <c r="W307" i="1"/>
  <c r="AA307" i="1"/>
  <c r="AF306" i="1"/>
  <c r="AG306" i="1"/>
  <c r="L309" i="1"/>
  <c r="M309" i="1"/>
  <c r="P309" i="1"/>
  <c r="Z306" i="1"/>
  <c r="AE305" i="1"/>
  <c r="AH305" i="1"/>
  <c r="S309" i="1"/>
  <c r="T309" i="1"/>
  <c r="X309" i="1"/>
  <c r="AB309" i="1"/>
  <c r="AC309" i="1"/>
  <c r="AH307" i="1"/>
  <c r="AF305" i="1"/>
  <c r="AG305" i="1"/>
  <c r="L310" i="1"/>
  <c r="N310" i="1"/>
  <c r="O310" i="1"/>
  <c r="U310" i="1"/>
  <c r="V310" i="1"/>
  <c r="Y307" i="1"/>
  <c r="Z307" i="1"/>
  <c r="Q311" i="1"/>
  <c r="R311" i="1"/>
  <c r="J311" i="1"/>
  <c r="I311" i="1"/>
  <c r="K311" i="1"/>
  <c r="W308" i="1"/>
  <c r="AA308" i="1"/>
  <c r="AD308" i="1"/>
  <c r="AE308" i="1"/>
  <c r="AF307" i="1"/>
  <c r="AG307" i="1"/>
  <c r="N309" i="1"/>
  <c r="O309" i="1"/>
  <c r="F312" i="1"/>
  <c r="G312" i="1"/>
  <c r="D313" i="1"/>
  <c r="M310" i="1"/>
  <c r="P310" i="1"/>
  <c r="S310" i="1"/>
  <c r="U311" i="1"/>
  <c r="V311" i="1"/>
  <c r="L311" i="1"/>
  <c r="N311" i="1"/>
  <c r="Y308" i="1"/>
  <c r="Z308" i="1"/>
  <c r="X310" i="1"/>
  <c r="AB310" i="1"/>
  <c r="AC310" i="1"/>
  <c r="AH308" i="1"/>
  <c r="T310" i="1"/>
  <c r="K312" i="1"/>
  <c r="I312" i="1"/>
  <c r="J312" i="1"/>
  <c r="Q312" i="1"/>
  <c r="R312" i="1"/>
  <c r="W309" i="1"/>
  <c r="AA309" i="1"/>
  <c r="AD309" i="1"/>
  <c r="AE309" i="1"/>
  <c r="AF308" i="1"/>
  <c r="AG308" i="1"/>
  <c r="F313" i="1"/>
  <c r="G313" i="1"/>
  <c r="D314" i="1"/>
  <c r="O311" i="1"/>
  <c r="M311" i="1"/>
  <c r="P311" i="1"/>
  <c r="S311" i="1"/>
  <c r="AH309" i="1"/>
  <c r="F314" i="1"/>
  <c r="G314" i="1"/>
  <c r="D315" i="1"/>
  <c r="L312" i="1"/>
  <c r="N312" i="1"/>
  <c r="O312" i="1"/>
  <c r="Q313" i="1"/>
  <c r="R313" i="1"/>
  <c r="K313" i="1"/>
  <c r="I313" i="1"/>
  <c r="J313" i="1"/>
  <c r="W310" i="1"/>
  <c r="AA310" i="1"/>
  <c r="AD310" i="1"/>
  <c r="AE310" i="1"/>
  <c r="AF309" i="1"/>
  <c r="AG309" i="1"/>
  <c r="Z309" i="1"/>
  <c r="AB311" i="1"/>
  <c r="AC311" i="1"/>
  <c r="X311" i="1"/>
  <c r="U312" i="1"/>
  <c r="V312" i="1"/>
  <c r="Y309" i="1"/>
  <c r="T311" i="1"/>
  <c r="AF310" i="1"/>
  <c r="AG310" i="1"/>
  <c r="X312" i="1"/>
  <c r="AB312" i="1"/>
  <c r="AC312" i="1"/>
  <c r="M312" i="1"/>
  <c r="P312" i="1"/>
  <c r="L313" i="1"/>
  <c r="N313" i="1"/>
  <c r="O313" i="1"/>
  <c r="W311" i="1"/>
  <c r="AA311" i="1"/>
  <c r="AD311" i="1"/>
  <c r="AE311" i="1"/>
  <c r="Z310" i="1"/>
  <c r="K314" i="1"/>
  <c r="J314" i="1"/>
  <c r="I314" i="1"/>
  <c r="Q314" i="1"/>
  <c r="R314" i="1"/>
  <c r="U313" i="1"/>
  <c r="V313" i="1"/>
  <c r="Y310" i="1"/>
  <c r="F315" i="1"/>
  <c r="G315" i="1"/>
  <c r="D316" i="1"/>
  <c r="AH310" i="1"/>
  <c r="AH311" i="1"/>
  <c r="Z311" i="1"/>
  <c r="Y311" i="1"/>
  <c r="L314" i="1"/>
  <c r="N314" i="1"/>
  <c r="O314" i="1"/>
  <c r="S312" i="1"/>
  <c r="T312" i="1"/>
  <c r="D317" i="1"/>
  <c r="F316" i="1"/>
  <c r="G316" i="1"/>
  <c r="M313" i="1"/>
  <c r="P313" i="1"/>
  <c r="AF311" i="1"/>
  <c r="AG311" i="1"/>
  <c r="AB313" i="1"/>
  <c r="AC313" i="1"/>
  <c r="X313" i="1"/>
  <c r="K315" i="1"/>
  <c r="I315" i="1"/>
  <c r="J315" i="1"/>
  <c r="Q315" i="1"/>
  <c r="R315" i="1"/>
  <c r="U314" i="1"/>
  <c r="V314" i="1"/>
  <c r="M314" i="1"/>
  <c r="P314" i="1"/>
  <c r="S314" i="1"/>
  <c r="I316" i="1"/>
  <c r="J316" i="1"/>
  <c r="K316" i="1"/>
  <c r="Q316" i="1"/>
  <c r="R316" i="1"/>
  <c r="T314" i="1"/>
  <c r="U315" i="1"/>
  <c r="V315" i="1"/>
  <c r="W312" i="1"/>
  <c r="AD312" i="1"/>
  <c r="L315" i="1"/>
  <c r="N315" i="1"/>
  <c r="O315" i="1"/>
  <c r="X314" i="1"/>
  <c r="AB314" i="1"/>
  <c r="AC314" i="1"/>
  <c r="F317" i="1"/>
  <c r="G317" i="1"/>
  <c r="D318" i="1"/>
  <c r="S313" i="1"/>
  <c r="T313" i="1"/>
  <c r="AE312" i="1"/>
  <c r="AH312" i="1"/>
  <c r="AD314" i="1"/>
  <c r="AE314" i="1"/>
  <c r="W314" i="1"/>
  <c r="AA314" i="1"/>
  <c r="M315" i="1"/>
  <c r="P315" i="1"/>
  <c r="AA312" i="1"/>
  <c r="Y312" i="1"/>
  <c r="Z312" i="1"/>
  <c r="AD313" i="1"/>
  <c r="W313" i="1"/>
  <c r="AB315" i="1"/>
  <c r="AC315" i="1"/>
  <c r="X315" i="1"/>
  <c r="L316" i="1"/>
  <c r="N316" i="1"/>
  <c r="O316" i="1"/>
  <c r="U316" i="1"/>
  <c r="V316" i="1"/>
  <c r="F318" i="1"/>
  <c r="G318" i="1"/>
  <c r="D319" i="1"/>
  <c r="K317" i="1"/>
  <c r="I317" i="1"/>
  <c r="Q317" i="1"/>
  <c r="R317" i="1"/>
  <c r="J317" i="1"/>
  <c r="S315" i="1"/>
  <c r="T315" i="1"/>
  <c r="AA313" i="1"/>
  <c r="Y313" i="1"/>
  <c r="Z313" i="1"/>
  <c r="I318" i="1"/>
  <c r="Q318" i="1"/>
  <c r="R318" i="1"/>
  <c r="K318" i="1"/>
  <c r="J318" i="1"/>
  <c r="F319" i="1"/>
  <c r="G319" i="1"/>
  <c r="D320" i="1"/>
  <c r="AE313" i="1"/>
  <c r="AH313" i="1"/>
  <c r="M316" i="1"/>
  <c r="P316" i="1"/>
  <c r="U317" i="1"/>
  <c r="V317" i="1"/>
  <c r="AF314" i="1"/>
  <c r="AG314" i="1"/>
  <c r="AH314" i="1"/>
  <c r="Y314" i="1"/>
  <c r="X316" i="1"/>
  <c r="AB316" i="1"/>
  <c r="AC316" i="1"/>
  <c r="AF312" i="1"/>
  <c r="AG312" i="1"/>
  <c r="L317" i="1"/>
  <c r="N317" i="1"/>
  <c r="O317" i="1"/>
  <c r="Z314" i="1"/>
  <c r="I319" i="1"/>
  <c r="K319" i="1"/>
  <c r="Q319" i="1"/>
  <c r="R319" i="1"/>
  <c r="J319" i="1"/>
  <c r="M317" i="1"/>
  <c r="P317" i="1"/>
  <c r="X317" i="1"/>
  <c r="AB317" i="1"/>
  <c r="AC317" i="1"/>
  <c r="AD315" i="1"/>
  <c r="W315" i="1"/>
  <c r="D321" i="1"/>
  <c r="F320" i="1"/>
  <c r="G320" i="1"/>
  <c r="L318" i="1"/>
  <c r="M318" i="1"/>
  <c r="P318" i="1"/>
  <c r="S316" i="1"/>
  <c r="T316" i="1"/>
  <c r="U318" i="1"/>
  <c r="V318" i="1"/>
  <c r="AF313" i="1"/>
  <c r="AG313" i="1"/>
  <c r="S318" i="1"/>
  <c r="T318" i="1"/>
  <c r="N318" i="1"/>
  <c r="O318" i="1"/>
  <c r="S317" i="1"/>
  <c r="T317" i="1"/>
  <c r="Q320" i="1"/>
  <c r="R320" i="1"/>
  <c r="K320" i="1"/>
  <c r="I320" i="1"/>
  <c r="J320" i="1"/>
  <c r="F321" i="1"/>
  <c r="G321" i="1"/>
  <c r="D322" i="1"/>
  <c r="L319" i="1"/>
  <c r="M319" i="1"/>
  <c r="P319" i="1"/>
  <c r="AA315" i="1"/>
  <c r="Z315" i="1"/>
  <c r="Y315" i="1"/>
  <c r="U319" i="1"/>
  <c r="V319" i="1"/>
  <c r="X318" i="1"/>
  <c r="AB318" i="1"/>
  <c r="AC318" i="1"/>
  <c r="AE315" i="1"/>
  <c r="AH315" i="1"/>
  <c r="W316" i="1"/>
  <c r="AD316" i="1"/>
  <c r="S319" i="1"/>
  <c r="T319" i="1"/>
  <c r="AF315" i="1"/>
  <c r="AG315" i="1"/>
  <c r="N319" i="1"/>
  <c r="O319" i="1"/>
  <c r="AD317" i="1"/>
  <c r="W317" i="1"/>
  <c r="U320" i="1"/>
  <c r="V320" i="1"/>
  <c r="X319" i="1"/>
  <c r="AB319" i="1"/>
  <c r="AC319" i="1"/>
  <c r="AE316" i="1"/>
  <c r="AH316" i="1"/>
  <c r="L320" i="1"/>
  <c r="M320" i="1"/>
  <c r="P320" i="1"/>
  <c r="D323" i="1"/>
  <c r="F322" i="1"/>
  <c r="G322" i="1"/>
  <c r="I321" i="1"/>
  <c r="Q321" i="1"/>
  <c r="R321" i="1"/>
  <c r="K321" i="1"/>
  <c r="J321" i="1"/>
  <c r="W318" i="1"/>
  <c r="AA318" i="1"/>
  <c r="AD318" i="1"/>
  <c r="AE318" i="1"/>
  <c r="AA316" i="1"/>
  <c r="Z316" i="1"/>
  <c r="Y316" i="1"/>
  <c r="S320" i="1"/>
  <c r="T320" i="1"/>
  <c r="AA317" i="1"/>
  <c r="Y317" i="1"/>
  <c r="Z317" i="1"/>
  <c r="AH318" i="1"/>
  <c r="D324" i="1"/>
  <c r="F323" i="1"/>
  <c r="G323" i="1"/>
  <c r="L321" i="1"/>
  <c r="N321" i="1"/>
  <c r="O321" i="1"/>
  <c r="AF316" i="1"/>
  <c r="AG316" i="1"/>
  <c r="AF318" i="1"/>
  <c r="AG318" i="1"/>
  <c r="N320" i="1"/>
  <c r="O320" i="1"/>
  <c r="AB320" i="1"/>
  <c r="AC320" i="1"/>
  <c r="X320" i="1"/>
  <c r="U321" i="1"/>
  <c r="V321" i="1"/>
  <c r="Z318" i="1"/>
  <c r="AD319" i="1"/>
  <c r="AE319" i="1"/>
  <c r="W319" i="1"/>
  <c r="AA319" i="1"/>
  <c r="AE317" i="1"/>
  <c r="AH317" i="1"/>
  <c r="Y318" i="1"/>
  <c r="K322" i="1"/>
  <c r="I322" i="1"/>
  <c r="Q322" i="1"/>
  <c r="R322" i="1"/>
  <c r="J322" i="1"/>
  <c r="M321" i="1"/>
  <c r="P321" i="1"/>
  <c r="S321" i="1"/>
  <c r="D325" i="1"/>
  <c r="F324" i="1"/>
  <c r="G324" i="1"/>
  <c r="AF319" i="1"/>
  <c r="AG319" i="1"/>
  <c r="AF317" i="1"/>
  <c r="AG317" i="1"/>
  <c r="I323" i="1"/>
  <c r="K323" i="1"/>
  <c r="J323" i="1"/>
  <c r="Q323" i="1"/>
  <c r="R323" i="1"/>
  <c r="AB321" i="1"/>
  <c r="AC321" i="1"/>
  <c r="X321" i="1"/>
  <c r="Z319" i="1"/>
  <c r="Y319" i="1"/>
  <c r="T321" i="1"/>
  <c r="AH319" i="1"/>
  <c r="AD320" i="1"/>
  <c r="AE320" i="1"/>
  <c r="W320" i="1"/>
  <c r="AA320" i="1"/>
  <c r="L322" i="1"/>
  <c r="M322" i="1"/>
  <c r="P322" i="1"/>
  <c r="S322" i="1"/>
  <c r="N322" i="1"/>
  <c r="O322" i="1"/>
  <c r="U322" i="1"/>
  <c r="V322" i="1"/>
  <c r="W321" i="1"/>
  <c r="AA321" i="1"/>
  <c r="AD321" i="1"/>
  <c r="AE321" i="1"/>
  <c r="X322" i="1"/>
  <c r="AB322" i="1"/>
  <c r="AC322" i="1"/>
  <c r="Z321" i="1"/>
  <c r="Y321" i="1"/>
  <c r="AF320" i="1"/>
  <c r="AG320" i="1"/>
  <c r="AH320" i="1"/>
  <c r="Y320" i="1"/>
  <c r="AH321" i="1"/>
  <c r="U323" i="1"/>
  <c r="V323" i="1"/>
  <c r="T322" i="1"/>
  <c r="Z320" i="1"/>
  <c r="L323" i="1"/>
  <c r="M323" i="1"/>
  <c r="P323" i="1"/>
  <c r="S323" i="1"/>
  <c r="J324" i="1"/>
  <c r="Q324" i="1"/>
  <c r="R324" i="1"/>
  <c r="K324" i="1"/>
  <c r="I324" i="1"/>
  <c r="F325" i="1"/>
  <c r="G325" i="1"/>
  <c r="D326" i="1"/>
  <c r="N323" i="1"/>
  <c r="O323" i="1"/>
  <c r="X323" i="1"/>
  <c r="AB323" i="1"/>
  <c r="AC323" i="1"/>
  <c r="L324" i="1"/>
  <c r="M324" i="1"/>
  <c r="P324" i="1"/>
  <c r="S324" i="1"/>
  <c r="T323" i="1"/>
  <c r="AF321" i="1"/>
  <c r="AG321" i="1"/>
  <c r="I325" i="1"/>
  <c r="Q325" i="1"/>
  <c r="R325" i="1"/>
  <c r="K325" i="1"/>
  <c r="J325" i="1"/>
  <c r="AD322" i="1"/>
  <c r="AE322" i="1"/>
  <c r="W322" i="1"/>
  <c r="AA322" i="1"/>
  <c r="U324" i="1"/>
  <c r="V324" i="1"/>
  <c r="D327" i="1"/>
  <c r="F326" i="1"/>
  <c r="G326" i="1"/>
  <c r="Z322" i="1"/>
  <c r="Y322" i="1"/>
  <c r="AH322" i="1"/>
  <c r="N324" i="1"/>
  <c r="O324" i="1"/>
  <c r="L325" i="1"/>
  <c r="N325" i="1"/>
  <c r="O325" i="1"/>
  <c r="F327" i="1"/>
  <c r="G327" i="1"/>
  <c r="D328" i="1"/>
  <c r="U325" i="1"/>
  <c r="V325" i="1"/>
  <c r="I326" i="1"/>
  <c r="K326" i="1"/>
  <c r="Q326" i="1"/>
  <c r="R326" i="1"/>
  <c r="J326" i="1"/>
  <c r="T324" i="1"/>
  <c r="X324" i="1"/>
  <c r="AB324" i="1"/>
  <c r="AC324" i="1"/>
  <c r="W323" i="1"/>
  <c r="AA323" i="1"/>
  <c r="AD323" i="1"/>
  <c r="AE323" i="1"/>
  <c r="AF322" i="1"/>
  <c r="AG322" i="1"/>
  <c r="AD324" i="1"/>
  <c r="AE324" i="1"/>
  <c r="W324" i="1"/>
  <c r="AA324" i="1"/>
  <c r="X325" i="1"/>
  <c r="AB325" i="1"/>
  <c r="AC325" i="1"/>
  <c r="Z323" i="1"/>
  <c r="D329" i="1"/>
  <c r="F328" i="1"/>
  <c r="G328" i="1"/>
  <c r="Y323" i="1"/>
  <c r="M325" i="1"/>
  <c r="P325" i="1"/>
  <c r="J327" i="1"/>
  <c r="Q327" i="1"/>
  <c r="R327" i="1"/>
  <c r="K327" i="1"/>
  <c r="I327" i="1"/>
  <c r="L326" i="1"/>
  <c r="M326" i="1"/>
  <c r="P326" i="1"/>
  <c r="AH323" i="1"/>
  <c r="U326" i="1"/>
  <c r="V326" i="1"/>
  <c r="AF323" i="1"/>
  <c r="AG323" i="1"/>
  <c r="S326" i="1"/>
  <c r="T326" i="1"/>
  <c r="U327" i="1"/>
  <c r="V327" i="1"/>
  <c r="L327" i="1"/>
  <c r="N327" i="1"/>
  <c r="O327" i="1"/>
  <c r="S325" i="1"/>
  <c r="T325" i="1"/>
  <c r="Y324" i="1"/>
  <c r="X326" i="1"/>
  <c r="AB326" i="1"/>
  <c r="AC326" i="1"/>
  <c r="K328" i="1"/>
  <c r="J328" i="1"/>
  <c r="Q328" i="1"/>
  <c r="R328" i="1"/>
  <c r="I328" i="1"/>
  <c r="Z324" i="1"/>
  <c r="AF324" i="1"/>
  <c r="AG324" i="1"/>
  <c r="N326" i="1"/>
  <c r="O326" i="1"/>
  <c r="F329" i="1"/>
  <c r="G329" i="1"/>
  <c r="D330" i="1"/>
  <c r="AH324" i="1"/>
  <c r="M327" i="1"/>
  <c r="P327" i="1"/>
  <c r="S327" i="1"/>
  <c r="U328" i="1"/>
  <c r="V328" i="1"/>
  <c r="L328" i="1"/>
  <c r="N328" i="1"/>
  <c r="O328" i="1"/>
  <c r="F330" i="1"/>
  <c r="G330" i="1"/>
  <c r="D331" i="1"/>
  <c r="AD326" i="1"/>
  <c r="AE326" i="1"/>
  <c r="W326" i="1"/>
  <c r="AA326" i="1"/>
  <c r="AB327" i="1"/>
  <c r="AC327" i="1"/>
  <c r="X327" i="1"/>
  <c r="Q329" i="1"/>
  <c r="R329" i="1"/>
  <c r="I329" i="1"/>
  <c r="K329" i="1"/>
  <c r="J329" i="1"/>
  <c r="AD325" i="1"/>
  <c r="W325" i="1"/>
  <c r="T327" i="1"/>
  <c r="M328" i="1"/>
  <c r="P328" i="1"/>
  <c r="S328" i="1"/>
  <c r="W327" i="1"/>
  <c r="AA327" i="1"/>
  <c r="AD327" i="1"/>
  <c r="AE327" i="1"/>
  <c r="AA325" i="1"/>
  <c r="Z325" i="1"/>
  <c r="Y325" i="1"/>
  <c r="AH327" i="1"/>
  <c r="AF326" i="1"/>
  <c r="AG326" i="1"/>
  <c r="Z326" i="1"/>
  <c r="AE325" i="1"/>
  <c r="AH325" i="1"/>
  <c r="L329" i="1"/>
  <c r="M329" i="1"/>
  <c r="P329" i="1"/>
  <c r="X328" i="1"/>
  <c r="AB328" i="1"/>
  <c r="AC328" i="1"/>
  <c r="AH326" i="1"/>
  <c r="F331" i="1"/>
  <c r="G331" i="1"/>
  <c r="D332" i="1"/>
  <c r="K330" i="1"/>
  <c r="J330" i="1"/>
  <c r="Q330" i="1"/>
  <c r="R330" i="1"/>
  <c r="I330" i="1"/>
  <c r="U329" i="1"/>
  <c r="V329" i="1"/>
  <c r="Y326" i="1"/>
  <c r="T328" i="1"/>
  <c r="N329" i="1"/>
  <c r="O329" i="1"/>
  <c r="S329" i="1"/>
  <c r="T329" i="1"/>
  <c r="L330" i="1"/>
  <c r="N330" i="1"/>
  <c r="O330" i="1"/>
  <c r="W328" i="1"/>
  <c r="AA328" i="1"/>
  <c r="AD328" i="1"/>
  <c r="AE328" i="1"/>
  <c r="F332" i="1"/>
  <c r="G332" i="1"/>
  <c r="D333" i="1"/>
  <c r="AF327" i="1"/>
  <c r="AG327" i="1"/>
  <c r="AB329" i="1"/>
  <c r="AC329" i="1"/>
  <c r="X329" i="1"/>
  <c r="Q331" i="1"/>
  <c r="R331" i="1"/>
  <c r="I331" i="1"/>
  <c r="K331" i="1"/>
  <c r="J331" i="1"/>
  <c r="AF325" i="1"/>
  <c r="AG325" i="1"/>
  <c r="Y327" i="1"/>
  <c r="U330" i="1"/>
  <c r="V330" i="1"/>
  <c r="Z327" i="1"/>
  <c r="M330" i="1"/>
  <c r="P330" i="1"/>
  <c r="AF328" i="1"/>
  <c r="AG328" i="1"/>
  <c r="U331" i="1"/>
  <c r="V331" i="1"/>
  <c r="L331" i="1"/>
  <c r="N331" i="1"/>
  <c r="O331" i="1"/>
  <c r="D334" i="1"/>
  <c r="F333" i="1"/>
  <c r="G333" i="1"/>
  <c r="Y328" i="1"/>
  <c r="K332" i="1"/>
  <c r="J332" i="1"/>
  <c r="Q332" i="1"/>
  <c r="R332" i="1"/>
  <c r="I332" i="1"/>
  <c r="AD329" i="1"/>
  <c r="AE329" i="1"/>
  <c r="W329" i="1"/>
  <c r="AA329" i="1"/>
  <c r="AH328" i="1"/>
  <c r="AB330" i="1"/>
  <c r="AC330" i="1"/>
  <c r="X330" i="1"/>
  <c r="Z328" i="1"/>
  <c r="S330" i="1"/>
  <c r="T330" i="1"/>
  <c r="W330" i="1"/>
  <c r="AA330" i="1"/>
  <c r="AH329" i="1"/>
  <c r="AF329" i="1"/>
  <c r="AG329" i="1"/>
  <c r="Z329" i="1"/>
  <c r="Y329" i="1"/>
  <c r="U332" i="1"/>
  <c r="V332" i="1"/>
  <c r="F334" i="1"/>
  <c r="G334" i="1"/>
  <c r="D335" i="1"/>
  <c r="AB331" i="1"/>
  <c r="AC331" i="1"/>
  <c r="X331" i="1"/>
  <c r="Q333" i="1"/>
  <c r="R333" i="1"/>
  <c r="J333" i="1"/>
  <c r="K333" i="1"/>
  <c r="I333" i="1"/>
  <c r="M331" i="1"/>
  <c r="P331" i="1"/>
  <c r="L332" i="1"/>
  <c r="N332" i="1"/>
  <c r="O332" i="1"/>
  <c r="Z330" i="1"/>
  <c r="Y330" i="1"/>
  <c r="AD330" i="1"/>
  <c r="S331" i="1"/>
  <c r="T331" i="1"/>
  <c r="F335" i="1"/>
  <c r="G335" i="1"/>
  <c r="D336" i="1"/>
  <c r="J334" i="1"/>
  <c r="K334" i="1"/>
  <c r="Q334" i="1"/>
  <c r="R334" i="1"/>
  <c r="I334" i="1"/>
  <c r="L333" i="1"/>
  <c r="M333" i="1"/>
  <c r="P333" i="1"/>
  <c r="U333" i="1"/>
  <c r="V333" i="1"/>
  <c r="M332" i="1"/>
  <c r="P332" i="1"/>
  <c r="AB332" i="1"/>
  <c r="AC332" i="1"/>
  <c r="X332" i="1"/>
  <c r="AE330" i="1"/>
  <c r="AF330" i="1"/>
  <c r="AG330" i="1"/>
  <c r="AH330" i="1"/>
  <c r="S333" i="1"/>
  <c r="T333" i="1"/>
  <c r="X333" i="1"/>
  <c r="AB333" i="1"/>
  <c r="AC333" i="1"/>
  <c r="L334" i="1"/>
  <c r="M334" i="1"/>
  <c r="P334" i="1"/>
  <c r="D337" i="1"/>
  <c r="F336" i="1"/>
  <c r="G336" i="1"/>
  <c r="U334" i="1"/>
  <c r="V334" i="1"/>
  <c r="I335" i="1"/>
  <c r="K335" i="1"/>
  <c r="J335" i="1"/>
  <c r="Q335" i="1"/>
  <c r="R335" i="1"/>
  <c r="W331" i="1"/>
  <c r="AD331" i="1"/>
  <c r="N333" i="1"/>
  <c r="O333" i="1"/>
  <c r="S332" i="1"/>
  <c r="T332" i="1"/>
  <c r="S334" i="1"/>
  <c r="T334" i="1"/>
  <c r="U335" i="1"/>
  <c r="V335" i="1"/>
  <c r="W332" i="1"/>
  <c r="AD332" i="1"/>
  <c r="L335" i="1"/>
  <c r="M335" i="1"/>
  <c r="P335" i="1"/>
  <c r="N334" i="1"/>
  <c r="O334" i="1"/>
  <c r="F337" i="1"/>
  <c r="G337" i="1"/>
  <c r="D338" i="1"/>
  <c r="AB334" i="1"/>
  <c r="AC334" i="1"/>
  <c r="X334" i="1"/>
  <c r="W333" i="1"/>
  <c r="AA333" i="1"/>
  <c r="AD333" i="1"/>
  <c r="AE333" i="1"/>
  <c r="AA331" i="1"/>
  <c r="Z331" i="1"/>
  <c r="Y331" i="1"/>
  <c r="AE331" i="1"/>
  <c r="AH331" i="1"/>
  <c r="Q336" i="1"/>
  <c r="R336" i="1"/>
  <c r="I336" i="1"/>
  <c r="J336" i="1"/>
  <c r="K336" i="1"/>
  <c r="AH333" i="1"/>
  <c r="Z333" i="1"/>
  <c r="N335" i="1"/>
  <c r="O335" i="1"/>
  <c r="Y333" i="1"/>
  <c r="S335" i="1"/>
  <c r="T335" i="1"/>
  <c r="AF331" i="1"/>
  <c r="AG331" i="1"/>
  <c r="AA332" i="1"/>
  <c r="Y332" i="1"/>
  <c r="Z332" i="1"/>
  <c r="X335" i="1"/>
  <c r="AB335" i="1"/>
  <c r="AC335" i="1"/>
  <c r="AE332" i="1"/>
  <c r="AH332" i="1"/>
  <c r="L336" i="1"/>
  <c r="N336" i="1"/>
  <c r="O336" i="1"/>
  <c r="F338" i="1"/>
  <c r="G338" i="1"/>
  <c r="D339" i="1"/>
  <c r="AF333" i="1"/>
  <c r="AG333" i="1"/>
  <c r="Q337" i="1"/>
  <c r="R337" i="1"/>
  <c r="J337" i="1"/>
  <c r="K337" i="1"/>
  <c r="I337" i="1"/>
  <c r="W334" i="1"/>
  <c r="AA334" i="1"/>
  <c r="AD334" i="1"/>
  <c r="AE334" i="1"/>
  <c r="U336" i="1"/>
  <c r="V336" i="1"/>
  <c r="M336" i="1"/>
  <c r="P336" i="1"/>
  <c r="S336" i="1"/>
  <c r="AF332" i="1"/>
  <c r="AG332" i="1"/>
  <c r="X336" i="1"/>
  <c r="AB336" i="1"/>
  <c r="AC336" i="1"/>
  <c r="Z334" i="1"/>
  <c r="U337" i="1"/>
  <c r="V337" i="1"/>
  <c r="AF334" i="1"/>
  <c r="AG334" i="1"/>
  <c r="Y334" i="1"/>
  <c r="AH334" i="1"/>
  <c r="W335" i="1"/>
  <c r="AA335" i="1"/>
  <c r="AD335" i="1"/>
  <c r="AE335" i="1"/>
  <c r="L337" i="1"/>
  <c r="N337" i="1"/>
  <c r="O337" i="1"/>
  <c r="F339" i="1"/>
  <c r="G339" i="1"/>
  <c r="D340" i="1"/>
  <c r="Q338" i="1"/>
  <c r="R338" i="1"/>
  <c r="K338" i="1"/>
  <c r="J338" i="1"/>
  <c r="I338" i="1"/>
  <c r="T336" i="1"/>
  <c r="W336" i="1"/>
  <c r="AH335" i="1"/>
  <c r="M337" i="1"/>
  <c r="P337" i="1"/>
  <c r="S337" i="1"/>
  <c r="Z335" i="1"/>
  <c r="AB337" i="1"/>
  <c r="AC337" i="1"/>
  <c r="X337" i="1"/>
  <c r="F340" i="1"/>
  <c r="G340" i="1"/>
  <c r="D341" i="1"/>
  <c r="K339" i="1"/>
  <c r="I339" i="1"/>
  <c r="Q339" i="1"/>
  <c r="R339" i="1"/>
  <c r="J339" i="1"/>
  <c r="U338" i="1"/>
  <c r="V338" i="1"/>
  <c r="Y335" i="1"/>
  <c r="L338" i="1"/>
  <c r="N338" i="1"/>
  <c r="O338" i="1"/>
  <c r="AF335" i="1"/>
  <c r="AG335" i="1"/>
  <c r="T337" i="1"/>
  <c r="AA336" i="1"/>
  <c r="Y336" i="1"/>
  <c r="AD336" i="1"/>
  <c r="AD337" i="1"/>
  <c r="AE337" i="1"/>
  <c r="W337" i="1"/>
  <c r="AA337" i="1"/>
  <c r="U339" i="1"/>
  <c r="V339" i="1"/>
  <c r="F341" i="1"/>
  <c r="G341" i="1"/>
  <c r="D342" i="1"/>
  <c r="AB338" i="1"/>
  <c r="AC338" i="1"/>
  <c r="X338" i="1"/>
  <c r="M338" i="1"/>
  <c r="P338" i="1"/>
  <c r="K340" i="1"/>
  <c r="J340" i="1"/>
  <c r="I340" i="1"/>
  <c r="Q340" i="1"/>
  <c r="R340" i="1"/>
  <c r="Z336" i="1"/>
  <c r="L339" i="1"/>
  <c r="N339" i="1"/>
  <c r="O339" i="1"/>
  <c r="AH337" i="1"/>
  <c r="Z337" i="1"/>
  <c r="AE336" i="1"/>
  <c r="AF336" i="1"/>
  <c r="AG336" i="1"/>
  <c r="AH336" i="1"/>
  <c r="Y337" i="1"/>
  <c r="F342" i="1"/>
  <c r="G342" i="1"/>
  <c r="D343" i="1"/>
  <c r="AB339" i="1"/>
  <c r="AC339" i="1"/>
  <c r="X339" i="1"/>
  <c r="M339" i="1"/>
  <c r="P339" i="1"/>
  <c r="S338" i="1"/>
  <c r="T338" i="1"/>
  <c r="J341" i="1"/>
  <c r="Q341" i="1"/>
  <c r="R341" i="1"/>
  <c r="I341" i="1"/>
  <c r="K341" i="1"/>
  <c r="U340" i="1"/>
  <c r="V340" i="1"/>
  <c r="L340" i="1"/>
  <c r="N340" i="1"/>
  <c r="O340" i="1"/>
  <c r="AF337" i="1"/>
  <c r="AG337" i="1"/>
  <c r="X340" i="1"/>
  <c r="AB340" i="1"/>
  <c r="AC340" i="1"/>
  <c r="S339" i="1"/>
  <c r="T339" i="1"/>
  <c r="M340" i="1"/>
  <c r="P340" i="1"/>
  <c r="U341" i="1"/>
  <c r="V341" i="1"/>
  <c r="L341" i="1"/>
  <c r="M341" i="1"/>
  <c r="P341" i="1"/>
  <c r="D344" i="1"/>
  <c r="F343" i="1"/>
  <c r="G343" i="1"/>
  <c r="W338" i="1"/>
  <c r="AD338" i="1"/>
  <c r="K342" i="1"/>
  <c r="Q342" i="1"/>
  <c r="R342" i="1"/>
  <c r="J342" i="1"/>
  <c r="I342" i="1"/>
  <c r="S341" i="1"/>
  <c r="T341" i="1"/>
  <c r="K343" i="1"/>
  <c r="I343" i="1"/>
  <c r="J343" i="1"/>
  <c r="Q343" i="1"/>
  <c r="R343" i="1"/>
  <c r="W339" i="1"/>
  <c r="AD339" i="1"/>
  <c r="L342" i="1"/>
  <c r="N342" i="1"/>
  <c r="O342" i="1"/>
  <c r="S340" i="1"/>
  <c r="T340" i="1"/>
  <c r="N341" i="1"/>
  <c r="O341" i="1"/>
  <c r="F344" i="1"/>
  <c r="G344" i="1"/>
  <c r="D345" i="1"/>
  <c r="U342" i="1"/>
  <c r="V342" i="1"/>
  <c r="AE338" i="1"/>
  <c r="AH338" i="1"/>
  <c r="AB341" i="1"/>
  <c r="AC341" i="1"/>
  <c r="X341" i="1"/>
  <c r="AA338" i="1"/>
  <c r="Z338" i="1"/>
  <c r="Y338" i="1"/>
  <c r="M342" i="1"/>
  <c r="P342" i="1"/>
  <c r="S342" i="1"/>
  <c r="AA339" i="1"/>
  <c r="Y339" i="1"/>
  <c r="Z339" i="1"/>
  <c r="AE339" i="1"/>
  <c r="AH339" i="1"/>
  <c r="K344" i="1"/>
  <c r="J344" i="1"/>
  <c r="I344" i="1"/>
  <c r="Q344" i="1"/>
  <c r="R344" i="1"/>
  <c r="L343" i="1"/>
  <c r="N343" i="1"/>
  <c r="M343" i="1"/>
  <c r="P343" i="1"/>
  <c r="S343" i="1"/>
  <c r="F345" i="1"/>
  <c r="G345" i="1"/>
  <c r="D346" i="1"/>
  <c r="W340" i="1"/>
  <c r="AD340" i="1"/>
  <c r="O343" i="1"/>
  <c r="U343" i="1"/>
  <c r="V343" i="1"/>
  <c r="AF338" i="1"/>
  <c r="AG338" i="1"/>
  <c r="X342" i="1"/>
  <c r="AB342" i="1"/>
  <c r="AC342" i="1"/>
  <c r="W341" i="1"/>
  <c r="AA341" i="1"/>
  <c r="AD341" i="1"/>
  <c r="AE341" i="1"/>
  <c r="T342" i="1"/>
  <c r="Z341" i="1"/>
  <c r="Y341" i="1"/>
  <c r="I345" i="1"/>
  <c r="Q345" i="1"/>
  <c r="R345" i="1"/>
  <c r="K345" i="1"/>
  <c r="J345" i="1"/>
  <c r="L344" i="1"/>
  <c r="N344" i="1"/>
  <c r="O344" i="1"/>
  <c r="AF339" i="1"/>
  <c r="AG339" i="1"/>
  <c r="AF341" i="1"/>
  <c r="AG341" i="1"/>
  <c r="X343" i="1"/>
  <c r="AB343" i="1"/>
  <c r="AC343" i="1"/>
  <c r="T343" i="1"/>
  <c r="W342" i="1"/>
  <c r="AA342" i="1"/>
  <c r="AD342" i="1"/>
  <c r="AE342" i="1"/>
  <c r="AA340" i="1"/>
  <c r="Z340" i="1"/>
  <c r="Y340" i="1"/>
  <c r="U344" i="1"/>
  <c r="V344" i="1"/>
  <c r="AE340" i="1"/>
  <c r="AH340" i="1"/>
  <c r="F346" i="1"/>
  <c r="G346" i="1"/>
  <c r="D347" i="1"/>
  <c r="AH341" i="1"/>
  <c r="AH342" i="1"/>
  <c r="AD343" i="1"/>
  <c r="AE343" i="1"/>
  <c r="W343" i="1"/>
  <c r="AA343" i="1"/>
  <c r="AF340" i="1"/>
  <c r="AG340" i="1"/>
  <c r="X344" i="1"/>
  <c r="AB344" i="1"/>
  <c r="AC344" i="1"/>
  <c r="F347" i="1"/>
  <c r="G347" i="1"/>
  <c r="D348" i="1"/>
  <c r="L345" i="1"/>
  <c r="N345" i="1"/>
  <c r="O345" i="1"/>
  <c r="AF342" i="1"/>
  <c r="AG342" i="1"/>
  <c r="Y343" i="1"/>
  <c r="U345" i="1"/>
  <c r="V345" i="1"/>
  <c r="M344" i="1"/>
  <c r="P344" i="1"/>
  <c r="K346" i="1"/>
  <c r="J346" i="1"/>
  <c r="I346" i="1"/>
  <c r="Q346" i="1"/>
  <c r="R346" i="1"/>
  <c r="Y342" i="1"/>
  <c r="Z342" i="1"/>
  <c r="AH343" i="1"/>
  <c r="M345" i="1"/>
  <c r="P345" i="1"/>
  <c r="S345" i="1"/>
  <c r="L346" i="1"/>
  <c r="N346" i="1"/>
  <c r="O346" i="1"/>
  <c r="S344" i="1"/>
  <c r="T344" i="1"/>
  <c r="U346" i="1"/>
  <c r="V346" i="1"/>
  <c r="K347" i="1"/>
  <c r="Q347" i="1"/>
  <c r="R347" i="1"/>
  <c r="I347" i="1"/>
  <c r="J347" i="1"/>
  <c r="X345" i="1"/>
  <c r="AB345" i="1"/>
  <c r="AC345" i="1"/>
  <c r="AF343" i="1"/>
  <c r="AG343" i="1"/>
  <c r="M346" i="1"/>
  <c r="P346" i="1"/>
  <c r="S346" i="1"/>
  <c r="T345" i="1"/>
  <c r="Z343" i="1"/>
  <c r="F348" i="1"/>
  <c r="G348" i="1"/>
  <c r="D349" i="1"/>
  <c r="T346" i="1"/>
  <c r="AD344" i="1"/>
  <c r="W344" i="1"/>
  <c r="W345" i="1"/>
  <c r="AA345" i="1"/>
  <c r="AD345" i="1"/>
  <c r="AE345" i="1"/>
  <c r="W346" i="1"/>
  <c r="AA346" i="1"/>
  <c r="U347" i="1"/>
  <c r="V347" i="1"/>
  <c r="D350" i="1"/>
  <c r="F349" i="1"/>
  <c r="G349" i="1"/>
  <c r="L347" i="1"/>
  <c r="M347" i="1"/>
  <c r="P347" i="1"/>
  <c r="Q348" i="1"/>
  <c r="R348" i="1"/>
  <c r="I348" i="1"/>
  <c r="K348" i="1"/>
  <c r="J348" i="1"/>
  <c r="X346" i="1"/>
  <c r="AB346" i="1"/>
  <c r="AC346" i="1"/>
  <c r="S347" i="1"/>
  <c r="T347" i="1"/>
  <c r="AF345" i="1"/>
  <c r="AG345" i="1"/>
  <c r="Z346" i="1"/>
  <c r="Y346" i="1"/>
  <c r="L348" i="1"/>
  <c r="N348" i="1"/>
  <c r="O348" i="1"/>
  <c r="N347" i="1"/>
  <c r="O347" i="1"/>
  <c r="AB347" i="1"/>
  <c r="AC347" i="1"/>
  <c r="X347" i="1"/>
  <c r="Y345" i="1"/>
  <c r="AA344" i="1"/>
  <c r="Z344" i="1"/>
  <c r="Y344" i="1"/>
  <c r="K349" i="1"/>
  <c r="J349" i="1"/>
  <c r="Q349" i="1"/>
  <c r="R349" i="1"/>
  <c r="I349" i="1"/>
  <c r="F350" i="1"/>
  <c r="G350" i="1"/>
  <c r="D351" i="1"/>
  <c r="Z345" i="1"/>
  <c r="U348" i="1"/>
  <c r="V348" i="1"/>
  <c r="AH345" i="1"/>
  <c r="AD346" i="1"/>
  <c r="AE346" i="1"/>
  <c r="AE344" i="1"/>
  <c r="AH344" i="1"/>
  <c r="M348" i="1"/>
  <c r="P348" i="1"/>
  <c r="AH346" i="1"/>
  <c r="U349" i="1"/>
  <c r="V349" i="1"/>
  <c r="F351" i="1"/>
  <c r="G351" i="1"/>
  <c r="D352" i="1"/>
  <c r="I350" i="1"/>
  <c r="K350" i="1"/>
  <c r="J350" i="1"/>
  <c r="Q350" i="1"/>
  <c r="R350" i="1"/>
  <c r="AF344" i="1"/>
  <c r="AG344" i="1"/>
  <c r="L349" i="1"/>
  <c r="M349" i="1"/>
  <c r="P349" i="1"/>
  <c r="AF346" i="1"/>
  <c r="AG346" i="1"/>
  <c r="X348" i="1"/>
  <c r="AB348" i="1"/>
  <c r="AC348" i="1"/>
  <c r="AD347" i="1"/>
  <c r="AE347" i="1"/>
  <c r="W347" i="1"/>
  <c r="AA347" i="1"/>
  <c r="S349" i="1"/>
  <c r="T349" i="1"/>
  <c r="N349" i="1"/>
  <c r="O349" i="1"/>
  <c r="K351" i="1"/>
  <c r="Q351" i="1"/>
  <c r="R351" i="1"/>
  <c r="I351" i="1"/>
  <c r="J351" i="1"/>
  <c r="AF347" i="1"/>
  <c r="AG347" i="1"/>
  <c r="Y347" i="1"/>
  <c r="AB349" i="1"/>
  <c r="AC349" i="1"/>
  <c r="X349" i="1"/>
  <c r="F352" i="1"/>
  <c r="G352" i="1"/>
  <c r="D353" i="1"/>
  <c r="Z347" i="1"/>
  <c r="U350" i="1"/>
  <c r="V350" i="1"/>
  <c r="L350" i="1"/>
  <c r="M350" i="1"/>
  <c r="P350" i="1"/>
  <c r="AH347" i="1"/>
  <c r="S348" i="1"/>
  <c r="T348" i="1"/>
  <c r="S350" i="1"/>
  <c r="T350" i="1"/>
  <c r="L351" i="1"/>
  <c r="N351" i="1"/>
  <c r="O351" i="1"/>
  <c r="AB350" i="1"/>
  <c r="AC350" i="1"/>
  <c r="X350" i="1"/>
  <c r="N350" i="1"/>
  <c r="O350" i="1"/>
  <c r="F353" i="1"/>
  <c r="G353" i="1"/>
  <c r="D354" i="1"/>
  <c r="K352" i="1"/>
  <c r="I352" i="1"/>
  <c r="Q352" i="1"/>
  <c r="R352" i="1"/>
  <c r="J352" i="1"/>
  <c r="W349" i="1"/>
  <c r="AA349" i="1"/>
  <c r="AD349" i="1"/>
  <c r="AE349" i="1"/>
  <c r="U351" i="1"/>
  <c r="V351" i="1"/>
  <c r="W348" i="1"/>
  <c r="AD348" i="1"/>
  <c r="Y349" i="1"/>
  <c r="M351" i="1"/>
  <c r="P351" i="1"/>
  <c r="U352" i="1"/>
  <c r="V352" i="1"/>
  <c r="AE348" i="1"/>
  <c r="AH348" i="1"/>
  <c r="AB351" i="1"/>
  <c r="AC351" i="1"/>
  <c r="X351" i="1"/>
  <c r="AA348" i="1"/>
  <c r="Y348" i="1"/>
  <c r="Z348" i="1"/>
  <c r="L352" i="1"/>
  <c r="N352" i="1"/>
  <c r="O352" i="1"/>
  <c r="AH349" i="1"/>
  <c r="W350" i="1"/>
  <c r="AA350" i="1"/>
  <c r="AD350" i="1"/>
  <c r="AE350" i="1"/>
  <c r="AF349" i="1"/>
  <c r="AG349" i="1"/>
  <c r="D355" i="1"/>
  <c r="F354" i="1"/>
  <c r="G354" i="1"/>
  <c r="Q353" i="1"/>
  <c r="R353" i="1"/>
  <c r="K353" i="1"/>
  <c r="I353" i="1"/>
  <c r="J353" i="1"/>
  <c r="Z349" i="1"/>
  <c r="AH350" i="1"/>
  <c r="Y350" i="1"/>
  <c r="S351" i="1"/>
  <c r="T351" i="1"/>
  <c r="W351" i="1"/>
  <c r="AA351" i="1"/>
  <c r="D356" i="1"/>
  <c r="F355" i="1"/>
  <c r="G355" i="1"/>
  <c r="M352" i="1"/>
  <c r="P352" i="1"/>
  <c r="AF348" i="1"/>
  <c r="AG348" i="1"/>
  <c r="L353" i="1"/>
  <c r="M353" i="1"/>
  <c r="P353" i="1"/>
  <c r="AF350" i="1"/>
  <c r="AG350" i="1"/>
  <c r="Z350" i="1"/>
  <c r="U353" i="1"/>
  <c r="V353" i="1"/>
  <c r="K354" i="1"/>
  <c r="Q354" i="1"/>
  <c r="R354" i="1"/>
  <c r="J354" i="1"/>
  <c r="I354" i="1"/>
  <c r="AB352" i="1"/>
  <c r="AC352" i="1"/>
  <c r="X352" i="1"/>
  <c r="AD351" i="1"/>
  <c r="Y351" i="1"/>
  <c r="Z351" i="1"/>
  <c r="S353" i="1"/>
  <c r="T353" i="1"/>
  <c r="S352" i="1"/>
  <c r="T352" i="1"/>
  <c r="K355" i="1"/>
  <c r="I355" i="1"/>
  <c r="J355" i="1"/>
  <c r="Q355" i="1"/>
  <c r="R355" i="1"/>
  <c r="L354" i="1"/>
  <c r="N354" i="1"/>
  <c r="O354" i="1"/>
  <c r="F356" i="1"/>
  <c r="G356" i="1"/>
  <c r="D357" i="1"/>
  <c r="M354" i="1"/>
  <c r="P354" i="1"/>
  <c r="S354" i="1"/>
  <c r="U354" i="1"/>
  <c r="V354" i="1"/>
  <c r="N353" i="1"/>
  <c r="O353" i="1"/>
  <c r="X353" i="1"/>
  <c r="AB353" i="1"/>
  <c r="AC353" i="1"/>
  <c r="AE351" i="1"/>
  <c r="AF351" i="1"/>
  <c r="AG351" i="1"/>
  <c r="AH351" i="1"/>
  <c r="AB354" i="1"/>
  <c r="AC354" i="1"/>
  <c r="X354" i="1"/>
  <c r="F357" i="1"/>
  <c r="G357" i="1"/>
  <c r="D358" i="1"/>
  <c r="J356" i="1"/>
  <c r="K356" i="1"/>
  <c r="I356" i="1"/>
  <c r="Q356" i="1"/>
  <c r="R356" i="1"/>
  <c r="W353" i="1"/>
  <c r="AA353" i="1"/>
  <c r="AD353" i="1"/>
  <c r="AE353" i="1"/>
  <c r="L355" i="1"/>
  <c r="M355" i="1"/>
  <c r="P355" i="1"/>
  <c r="T354" i="1"/>
  <c r="AD352" i="1"/>
  <c r="W352" i="1"/>
  <c r="U355" i="1"/>
  <c r="V355" i="1"/>
  <c r="S355" i="1"/>
  <c r="T355" i="1"/>
  <c r="I357" i="1"/>
  <c r="J357" i="1"/>
  <c r="Q357" i="1"/>
  <c r="R357" i="1"/>
  <c r="K357" i="1"/>
  <c r="AB355" i="1"/>
  <c r="AC355" i="1"/>
  <c r="X355" i="1"/>
  <c r="AF353" i="1"/>
  <c r="AG353" i="1"/>
  <c r="AE352" i="1"/>
  <c r="AH352" i="1"/>
  <c r="AA352" i="1"/>
  <c r="Z352" i="1"/>
  <c r="Y352" i="1"/>
  <c r="M356" i="1"/>
  <c r="P356" i="1"/>
  <c r="S356" i="1"/>
  <c r="Y353" i="1"/>
  <c r="L356" i="1"/>
  <c r="N356" i="1"/>
  <c r="O356" i="1"/>
  <c r="Z353" i="1"/>
  <c r="D359" i="1"/>
  <c r="F358" i="1"/>
  <c r="G358" i="1"/>
  <c r="U356" i="1"/>
  <c r="V356" i="1"/>
  <c r="W354" i="1"/>
  <c r="AA354" i="1"/>
  <c r="AD354" i="1"/>
  <c r="AE354" i="1"/>
  <c r="N355" i="1"/>
  <c r="O355" i="1"/>
  <c r="AH353" i="1"/>
  <c r="AF354" i="1"/>
  <c r="AG354" i="1"/>
  <c r="AH354" i="1"/>
  <c r="J358" i="1"/>
  <c r="K358" i="1"/>
  <c r="I358" i="1"/>
  <c r="Q358" i="1"/>
  <c r="R358" i="1"/>
  <c r="F359" i="1"/>
  <c r="G359" i="1"/>
  <c r="D360" i="1"/>
  <c r="Z354" i="1"/>
  <c r="X356" i="1"/>
  <c r="AB356" i="1"/>
  <c r="AC356" i="1"/>
  <c r="U357" i="1"/>
  <c r="V357" i="1"/>
  <c r="AF352" i="1"/>
  <c r="AG352" i="1"/>
  <c r="Y354" i="1"/>
  <c r="W355" i="1"/>
  <c r="AA355" i="1"/>
  <c r="AD355" i="1"/>
  <c r="AE355" i="1"/>
  <c r="L357" i="1"/>
  <c r="M357" i="1"/>
  <c r="P357" i="1"/>
  <c r="S357" i="1"/>
  <c r="T356" i="1"/>
  <c r="Y355" i="1"/>
  <c r="N357" i="1"/>
  <c r="O357" i="1"/>
  <c r="AF355" i="1"/>
  <c r="AG355" i="1"/>
  <c r="U358" i="1"/>
  <c r="V358" i="1"/>
  <c r="Z355" i="1"/>
  <c r="AB357" i="1"/>
  <c r="AC357" i="1"/>
  <c r="X357" i="1"/>
  <c r="W356" i="1"/>
  <c r="AA356" i="1"/>
  <c r="AD356" i="1"/>
  <c r="AE356" i="1"/>
  <c r="F360" i="1"/>
  <c r="G360" i="1"/>
  <c r="D361" i="1"/>
  <c r="L358" i="1"/>
  <c r="M358" i="1"/>
  <c r="P358" i="1"/>
  <c r="T357" i="1"/>
  <c r="I359" i="1"/>
  <c r="K359" i="1"/>
  <c r="J359" i="1"/>
  <c r="Q359" i="1"/>
  <c r="R359" i="1"/>
  <c r="AH355" i="1"/>
  <c r="S358" i="1"/>
  <c r="T358" i="1"/>
  <c r="K360" i="1"/>
  <c r="Q360" i="1"/>
  <c r="R360" i="1"/>
  <c r="I360" i="1"/>
  <c r="J360" i="1"/>
  <c r="L359" i="1"/>
  <c r="M359" i="1"/>
  <c r="P359" i="1"/>
  <c r="U359" i="1"/>
  <c r="V359" i="1"/>
  <c r="AF356" i="1"/>
  <c r="AG356" i="1"/>
  <c r="Z356" i="1"/>
  <c r="F361" i="1"/>
  <c r="G361" i="1"/>
  <c r="D362" i="1"/>
  <c r="Y356" i="1"/>
  <c r="W357" i="1"/>
  <c r="AA357" i="1"/>
  <c r="AD357" i="1"/>
  <c r="AE357" i="1"/>
  <c r="AB358" i="1"/>
  <c r="AC358" i="1"/>
  <c r="X358" i="1"/>
  <c r="AH356" i="1"/>
  <c r="N358" i="1"/>
  <c r="O358" i="1"/>
  <c r="S359" i="1"/>
  <c r="T359" i="1"/>
  <c r="AH357" i="1"/>
  <c r="N359" i="1"/>
  <c r="O359" i="1"/>
  <c r="Z357" i="1"/>
  <c r="AF357" i="1"/>
  <c r="AG357" i="1"/>
  <c r="U360" i="1"/>
  <c r="V360" i="1"/>
  <c r="D363" i="1"/>
  <c r="F362" i="1"/>
  <c r="G362" i="1"/>
  <c r="L360" i="1"/>
  <c r="M360" i="1"/>
  <c r="P360" i="1"/>
  <c r="X359" i="1"/>
  <c r="AB359" i="1"/>
  <c r="AC359" i="1"/>
  <c r="W358" i="1"/>
  <c r="AA358" i="1"/>
  <c r="AD358" i="1"/>
  <c r="AE358" i="1"/>
  <c r="I361" i="1"/>
  <c r="K361" i="1"/>
  <c r="J361" i="1"/>
  <c r="Q361" i="1"/>
  <c r="R361" i="1"/>
  <c r="Y357" i="1"/>
  <c r="N360" i="1"/>
  <c r="O360" i="1"/>
  <c r="S360" i="1"/>
  <c r="T360" i="1"/>
  <c r="AH358" i="1"/>
  <c r="U361" i="1"/>
  <c r="V361" i="1"/>
  <c r="J362" i="1"/>
  <c r="K362" i="1"/>
  <c r="I362" i="1"/>
  <c r="Q362" i="1"/>
  <c r="R362" i="1"/>
  <c r="AF358" i="1"/>
  <c r="AG358" i="1"/>
  <c r="F363" i="1"/>
  <c r="G363" i="1"/>
  <c r="D364" i="1"/>
  <c r="X360" i="1"/>
  <c r="AB360" i="1"/>
  <c r="AC360" i="1"/>
  <c r="W359" i="1"/>
  <c r="AA359" i="1"/>
  <c r="AD359" i="1"/>
  <c r="AE359" i="1"/>
  <c r="L361" i="1"/>
  <c r="N361" i="1"/>
  <c r="O361" i="1"/>
  <c r="Y358" i="1"/>
  <c r="Z358" i="1"/>
  <c r="AH359" i="1"/>
  <c r="F364" i="1"/>
  <c r="G364" i="1"/>
  <c r="D365" i="1"/>
  <c r="M361" i="1"/>
  <c r="P361" i="1"/>
  <c r="AB361" i="1"/>
  <c r="AC361" i="1"/>
  <c r="X361" i="1"/>
  <c r="AF359" i="1"/>
  <c r="AG359" i="1"/>
  <c r="AD360" i="1"/>
  <c r="AE360" i="1"/>
  <c r="W360" i="1"/>
  <c r="AA360" i="1"/>
  <c r="L362" i="1"/>
  <c r="N362" i="1"/>
  <c r="O362" i="1"/>
  <c r="K363" i="1"/>
  <c r="J363" i="1"/>
  <c r="Q363" i="1"/>
  <c r="R363" i="1"/>
  <c r="I363" i="1"/>
  <c r="U362" i="1"/>
  <c r="V362" i="1"/>
  <c r="Z359" i="1"/>
  <c r="Y359" i="1"/>
  <c r="AH360" i="1"/>
  <c r="L363" i="1"/>
  <c r="N363" i="1"/>
  <c r="O363" i="1"/>
  <c r="Z360" i="1"/>
  <c r="S361" i="1"/>
  <c r="T361" i="1"/>
  <c r="Y360" i="1"/>
  <c r="X362" i="1"/>
  <c r="AB362" i="1"/>
  <c r="AC362" i="1"/>
  <c r="M363" i="1"/>
  <c r="P363" i="1"/>
  <c r="S363" i="1"/>
  <c r="M362" i="1"/>
  <c r="P362" i="1"/>
  <c r="D366" i="1"/>
  <c r="F365" i="1"/>
  <c r="G365" i="1"/>
  <c r="AF360" i="1"/>
  <c r="AG360" i="1"/>
  <c r="U363" i="1"/>
  <c r="V363" i="1"/>
  <c r="K364" i="1"/>
  <c r="J364" i="1"/>
  <c r="I364" i="1"/>
  <c r="Q364" i="1"/>
  <c r="R364" i="1"/>
  <c r="T363" i="1"/>
  <c r="W363" i="1"/>
  <c r="AA363" i="1"/>
  <c r="W361" i="1"/>
  <c r="AD361" i="1"/>
  <c r="K365" i="1"/>
  <c r="Q365" i="1"/>
  <c r="R365" i="1"/>
  <c r="J365" i="1"/>
  <c r="I365" i="1"/>
  <c r="F366" i="1"/>
  <c r="G366" i="1"/>
  <c r="D367" i="1"/>
  <c r="F367" i="1"/>
  <c r="G367" i="1"/>
  <c r="U364" i="1"/>
  <c r="V364" i="1"/>
  <c r="L364" i="1"/>
  <c r="M364" i="1"/>
  <c r="P364" i="1"/>
  <c r="X363" i="1"/>
  <c r="AB363" i="1"/>
  <c r="AC363" i="1"/>
  <c r="AD363" i="1"/>
  <c r="AE363" i="1"/>
  <c r="S362" i="1"/>
  <c r="T362" i="1"/>
  <c r="AF363" i="1"/>
  <c r="AG363" i="1"/>
  <c r="S364" i="1"/>
  <c r="T364" i="1"/>
  <c r="Y363" i="1"/>
  <c r="Z363" i="1"/>
  <c r="K366" i="1"/>
  <c r="I366" i="1"/>
  <c r="Q366" i="1"/>
  <c r="R366" i="1"/>
  <c r="J366" i="1"/>
  <c r="L365" i="1"/>
  <c r="N365" i="1"/>
  <c r="O365" i="1"/>
  <c r="N364" i="1"/>
  <c r="O364" i="1"/>
  <c r="U365" i="1"/>
  <c r="V365" i="1"/>
  <c r="Q367" i="1"/>
  <c r="R367" i="1"/>
  <c r="I367" i="1"/>
  <c r="K367" i="1"/>
  <c r="J367" i="1"/>
  <c r="AB364" i="1"/>
  <c r="AC364" i="1"/>
  <c r="X364" i="1"/>
  <c r="AE361" i="1"/>
  <c r="AH361" i="1"/>
  <c r="AH363" i="1"/>
  <c r="W362" i="1"/>
  <c r="AD362" i="1"/>
  <c r="AA361" i="1"/>
  <c r="Z361" i="1"/>
  <c r="Y361" i="1"/>
  <c r="M365" i="1"/>
  <c r="P365" i="1"/>
  <c r="S365" i="1"/>
  <c r="AB365" i="1"/>
  <c r="AC365" i="1"/>
  <c r="X365" i="1"/>
  <c r="L367" i="1"/>
  <c r="M367" i="1"/>
  <c r="P367" i="1"/>
  <c r="AD364" i="1"/>
  <c r="AE364" i="1"/>
  <c r="W364" i="1"/>
  <c r="AA364" i="1"/>
  <c r="AA362" i="1"/>
  <c r="Y362" i="1"/>
  <c r="Z362" i="1"/>
  <c r="AF361" i="1"/>
  <c r="AG361" i="1"/>
  <c r="U367" i="1"/>
  <c r="V367" i="1"/>
  <c r="L366" i="1"/>
  <c r="N366" i="1"/>
  <c r="O366" i="1"/>
  <c r="AE362" i="1"/>
  <c r="AH362" i="1"/>
  <c r="U366" i="1"/>
  <c r="V366" i="1"/>
  <c r="Y364" i="1"/>
  <c r="T365" i="1"/>
  <c r="W365" i="1"/>
  <c r="N367" i="1"/>
  <c r="O367" i="1"/>
  <c r="AH364" i="1"/>
  <c r="M366" i="1"/>
  <c r="P366" i="1"/>
  <c r="S366" i="1"/>
  <c r="S367" i="1"/>
  <c r="T367" i="1"/>
  <c r="AF362" i="1"/>
  <c r="AG362" i="1"/>
  <c r="AD365" i="1"/>
  <c r="AE365" i="1"/>
  <c r="Z364" i="1"/>
  <c r="X367" i="1"/>
  <c r="AB367" i="1"/>
  <c r="AC367" i="1"/>
  <c r="X366" i="1"/>
  <c r="AB366" i="1"/>
  <c r="AC366" i="1"/>
  <c r="AF364" i="1"/>
  <c r="AG364" i="1"/>
  <c r="AA365" i="1"/>
  <c r="Y365" i="1"/>
  <c r="T366" i="1"/>
  <c r="W366" i="1"/>
  <c r="AF365" i="1"/>
  <c r="AG365" i="1"/>
  <c r="Z365" i="1"/>
  <c r="W367" i="1"/>
  <c r="AA367" i="1"/>
  <c r="AD367" i="1"/>
  <c r="AE367" i="1"/>
  <c r="AH365" i="1"/>
  <c r="AA366" i="1"/>
  <c r="Z366" i="1"/>
  <c r="Y366" i="1"/>
  <c r="AH367" i="1"/>
  <c r="AD366" i="1"/>
  <c r="Y367" i="1"/>
  <c r="Z367" i="1"/>
  <c r="AF367" i="1"/>
  <c r="AG367" i="1"/>
  <c r="AE366" i="1"/>
  <c r="AF366" i="1"/>
  <c r="AG366" i="1"/>
  <c r="AH366" i="1"/>
</calcChain>
</file>

<file path=xl/sharedStrings.xml><?xml version="1.0" encoding="utf-8"?>
<sst xmlns="http://schemas.openxmlformats.org/spreadsheetml/2006/main" count="36" uniqueCount="36">
  <si>
    <t>Latitude (+ to N)</t>
  </si>
  <si>
    <t>Longitude (+ to E)</t>
  </si>
  <si>
    <t>Time Zone (+ to E)</t>
  </si>
  <si>
    <t>Time (hrs past local midnight)</t>
  </si>
  <si>
    <t>Eq of Time (minutes)</t>
  </si>
  <si>
    <t>True Solar Time (min)</t>
  </si>
  <si>
    <t>Hour Angle (deg)</t>
  </si>
  <si>
    <t>Date</t>
  </si>
  <si>
    <t>Julian Day</t>
  </si>
  <si>
    <t>Julian Century</t>
  </si>
  <si>
    <t>Sun Eq of Ctr</t>
  </si>
  <si>
    <t>Eccent Earth Orbit</t>
  </si>
  <si>
    <t>Local Time (hrs)</t>
  </si>
  <si>
    <t>Sun Rad Vector (AUs)</t>
  </si>
  <si>
    <t>var y</t>
  </si>
  <si>
    <t>Solar Elevation Angle (deg)</t>
  </si>
  <si>
    <t>Solar Zenith Angle (deg)</t>
  </si>
  <si>
    <t>Solar Azimuth Angle (deg cw from N)</t>
  </si>
  <si>
    <t>HA Sunrise (deg)</t>
  </si>
  <si>
    <t>Sun Declin (deg)</t>
  </si>
  <si>
    <t>Solar Elevation corrected for atm refraction (deg)</t>
  </si>
  <si>
    <t>Approx Atmospheric Refraction (deg)</t>
  </si>
  <si>
    <t>Year</t>
  </si>
  <si>
    <t>NOAA Solar Calculations - Change any of the highlighted cells to get solar position data for that location and time-of-day for a year.</t>
  </si>
  <si>
    <t>Sunrise Time (LST)</t>
  </si>
  <si>
    <t>Sunset Time (LST)</t>
  </si>
  <si>
    <t>Solar Noon (LST)</t>
  </si>
  <si>
    <t>Sunlight Duration (minutes)</t>
  </si>
  <si>
    <t>Mean Obliq Ecliptic (deg)</t>
  </si>
  <si>
    <t>Obliq Corr (deg)</t>
  </si>
  <si>
    <t>Geom Mean Long Sun (deg)</t>
  </si>
  <si>
    <t>Geom Mean Anom Sun (deg)</t>
  </si>
  <si>
    <t>Sun True Long (deg)</t>
  </si>
  <si>
    <t>Sun True Anom (deg)</t>
  </si>
  <si>
    <t>Sun App Long (deg)</t>
  </si>
  <si>
    <t>Sun Rt Ascen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</si>
</sst>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"/>
    <numFmt numFmtId="177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76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1" fontId="0" fillId="0" borderId="0" xfId="0" applyNumberFormat="1"/>
    <xf numFmtId="177" fontId="0" fillId="0" borderId="0" xfId="0" applyNumberFormat="1"/>
    <xf numFmtId="177" fontId="0" fillId="2" borderId="0" xfId="0" applyNumberFormat="1" applyFill="1"/>
    <xf numFmtId="0" fontId="1" fillId="0" borderId="0" xfId="0" applyFont="1" applyFill="1" applyAlignment="1">
      <alignment vertical="top" wrapText="1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Analemma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Calculations!$AE$2:$AE$367</c:f>
              <c:numCache>
                <c:formatCode>General</c:formatCode>
                <c:ptCount val="366"/>
                <c:pt idx="0">
                  <c:v>18.728541085345711</c:v>
                </c:pt>
                <c:pt idx="1">
                  <c:v>18.805200605650924</c:v>
                </c:pt>
                <c:pt idx="2">
                  <c:v>18.889375632668859</c:v>
                </c:pt>
                <c:pt idx="3">
                  <c:v>18.981033032496441</c:v>
                </c:pt>
                <c:pt idx="4">
                  <c:v>19.080136363832281</c:v>
                </c:pt>
                <c:pt idx="5">
                  <c:v>19.186645921667733</c:v>
                </c:pt>
                <c:pt idx="6">
                  <c:v>19.30051878413677</c:v>
                </c:pt>
                <c:pt idx="7">
                  <c:v>19.42170886234058</c:v>
                </c:pt>
                <c:pt idx="8">
                  <c:v>19.550166952951429</c:v>
                </c:pt>
                <c:pt idx="9">
                  <c:v>19.685840793405291</c:v>
                </c:pt>
                <c:pt idx="10">
                  <c:v>19.828675119486789</c:v>
                </c:pt>
                <c:pt idx="11">
                  <c:v>19.978611725112884</c:v>
                </c:pt>
                <c:pt idx="12">
                  <c:v>20.135589524126758</c:v>
                </c:pt>
                <c:pt idx="13">
                  <c:v>20.299544613911664</c:v>
                </c:pt>
                <c:pt idx="14">
                  <c:v>20.470410340643269</c:v>
                </c:pt>
                <c:pt idx="15">
                  <c:v>20.64811736600474</c:v>
                </c:pt>
                <c:pt idx="16">
                  <c:v>20.832593735187984</c:v>
                </c:pt>
                <c:pt idx="17">
                  <c:v>21.023764946028663</c:v>
                </c:pt>
                <c:pt idx="18">
                  <c:v>21.221554019104431</c:v>
                </c:pt>
                <c:pt idx="19">
                  <c:v>21.425881568664252</c:v>
                </c:pt>
                <c:pt idx="20">
                  <c:v>21.636665874234666</c:v>
                </c:pt>
                <c:pt idx="21">
                  <c:v>21.853822952782437</c:v>
                </c:pt>
                <c:pt idx="22">
                  <c:v>22.077266631304894</c:v>
                </c:pt>
                <c:pt idx="23">
                  <c:v>22.306908619732525</c:v>
                </c:pt>
                <c:pt idx="24">
                  <c:v>22.542658584042556</c:v>
                </c:pt>
                <c:pt idx="25">
                  <c:v>22.784424219475994</c:v>
                </c:pt>
                <c:pt idx="26">
                  <c:v>23.032111323766742</c:v>
                </c:pt>
                <c:pt idx="27">
                  <c:v>23.285623870305116</c:v>
                </c:pt>
                <c:pt idx="28">
                  <c:v>23.544864081140418</c:v>
                </c:pt>
                <c:pt idx="29">
                  <c:v>23.809732499760003</c:v>
                </c:pt>
                <c:pt idx="30">
                  <c:v>24.080128063566917</c:v>
                </c:pt>
                <c:pt idx="31">
                  <c:v>24.355948175992452</c:v>
                </c:pt>
                <c:pt idx="32">
                  <c:v>24.637088778177187</c:v>
                </c:pt>
                <c:pt idx="33">
                  <c:v>24.923444420165296</c:v>
                </c:pt>
                <c:pt idx="34">
                  <c:v>25.214908331548443</c:v>
                </c:pt>
                <c:pt idx="35">
                  <c:v>25.511372491505554</c:v>
                </c:pt>
                <c:pt idx="36">
                  <c:v>25.812727698182854</c:v>
                </c:pt>
                <c:pt idx="37">
                  <c:v>26.118863637357116</c:v>
                </c:pt>
                <c:pt idx="38">
                  <c:v>26.429668950333905</c:v>
                </c:pt>
                <c:pt idx="39">
                  <c:v>26.745031301018798</c:v>
                </c:pt>
                <c:pt idx="40">
                  <c:v>27.06483744211593</c:v>
                </c:pt>
                <c:pt idx="41">
                  <c:v>27.388973280393401</c:v>
                </c:pt>
                <c:pt idx="42">
                  <c:v>27.717323940964157</c:v>
                </c:pt>
                <c:pt idx="43">
                  <c:v>28.049773830527521</c:v>
                </c:pt>
                <c:pt idx="44">
                  <c:v>28.386206699513352</c:v>
                </c:pt>
                <c:pt idx="45">
                  <c:v>28.726505703078828</c:v>
                </c:pt>
                <c:pt idx="46">
                  <c:v>29.070553460901017</c:v>
                </c:pt>
                <c:pt idx="47">
                  <c:v>29.418232115703802</c:v>
                </c:pt>
                <c:pt idx="48">
                  <c:v>29.769423390474145</c:v>
                </c:pt>
                <c:pt idx="49">
                  <c:v>30.124008644310052</c:v>
                </c:pt>
                <c:pt idx="50">
                  <c:v>30.481868926846744</c:v>
                </c:pt>
                <c:pt idx="51">
                  <c:v>30.842885031207246</c:v>
                </c:pt>
                <c:pt idx="52">
                  <c:v>31.206937545438976</c:v>
                </c:pt>
                <c:pt idx="53">
                  <c:v>31.573906902372237</c:v>
                </c:pt>
                <c:pt idx="54">
                  <c:v>31.943673427869022</c:v>
                </c:pt>
                <c:pt idx="55">
                  <c:v>32.316117387419638</c:v>
                </c:pt>
                <c:pt idx="56">
                  <c:v>32.691119031039413</c:v>
                </c:pt>
                <c:pt idx="57">
                  <c:v>33.068558636437082</c:v>
                </c:pt>
                <c:pt idx="58">
                  <c:v>33.448316550425773</c:v>
                </c:pt>
                <c:pt idx="59">
                  <c:v>33.830273228545209</c:v>
                </c:pt>
                <c:pt idx="60">
                  <c:v>34.214309272871382</c:v>
                </c:pt>
                <c:pt idx="61">
                  <c:v>34.600305468003896</c:v>
                </c:pt>
                <c:pt idx="62">
                  <c:v>34.988142815209081</c:v>
                </c:pt>
                <c:pt idx="63">
                  <c:v>35.377702564717325</c:v>
                </c:pt>
                <c:pt idx="64">
                  <c:v>35.768866246165871</c:v>
                </c:pt>
                <c:pt idx="65">
                  <c:v>36.161515697198034</c:v>
                </c:pt>
                <c:pt idx="66">
                  <c:v>36.555533090218475</c:v>
                </c:pt>
                <c:pt idx="67">
                  <c:v>36.950800957322244</c:v>
                </c:pt>
                <c:pt idx="68">
                  <c:v>37.34720221341113</c:v>
                </c:pt>
                <c:pt idx="69">
                  <c:v>37.744620177527565</c:v>
                </c:pt>
                <c:pt idx="70">
                  <c:v>38.14293859242688</c:v>
                </c:pt>
                <c:pt idx="71">
                  <c:v>38.542041642425168</c:v>
                </c:pt>
                <c:pt idx="72">
                  <c:v>38.941813969555042</c:v>
                </c:pt>
                <c:pt idx="73">
                  <c:v>39.342140688078914</c:v>
                </c:pt>
                <c:pt idx="74">
                  <c:v>39.742907397398213</c:v>
                </c:pt>
                <c:pt idx="75">
                  <c:v>40.144000193407088</c:v>
                </c:pt>
                <c:pt idx="76">
                  <c:v>40.545305678354246</c:v>
                </c:pt>
                <c:pt idx="77">
                  <c:v>40.946710969254319</c:v>
                </c:pt>
                <c:pt idx="78">
                  <c:v>41.348103704916092</c:v>
                </c:pt>
                <c:pt idx="79">
                  <c:v>41.749372051647221</c:v>
                </c:pt>
                <c:pt idx="80">
                  <c:v>42.150404707704304</c:v>
                </c:pt>
                <c:pt idx="81">
                  <c:v>42.55109090653923</c:v>
                </c:pt>
                <c:pt idx="82">
                  <c:v>42.951320418927132</c:v>
                </c:pt>
                <c:pt idx="83">
                  <c:v>43.350983554029106</c:v>
                </c:pt>
                <c:pt idx="84">
                  <c:v>43.749971159471158</c:v>
                </c:pt>
                <c:pt idx="85">
                  <c:v>44.148174620501543</c:v>
                </c:pt>
                <c:pt idx="86">
                  <c:v>44.54548585830085</c:v>
                </c:pt>
                <c:pt idx="87">
                  <c:v>44.941797327520511</c:v>
                </c:pt>
                <c:pt idx="88">
                  <c:v>45.337002013107224</c:v>
                </c:pt>
                <c:pt idx="89">
                  <c:v>45.730993426507432</c:v>
                </c:pt>
                <c:pt idx="90">
                  <c:v>46.123665601305575</c:v>
                </c:pt>
                <c:pt idx="91">
                  <c:v>46.514913088377916</c:v>
                </c:pt>
                <c:pt idx="92">
                  <c:v>46.90463095062875</c:v>
                </c:pt>
                <c:pt idx="93">
                  <c:v>47.29271475738966</c:v>
                </c:pt>
                <c:pt idx="94">
                  <c:v>47.679060578548125</c:v>
                </c:pt>
                <c:pt idx="95">
                  <c:v>48.063564978478134</c:v>
                </c:pt>
                <c:pt idx="96">
                  <c:v>48.446125009858399</c:v>
                </c:pt>
                <c:pt idx="97">
                  <c:v>48.826638207434385</c:v>
                </c:pt>
                <c:pt idx="98">
                  <c:v>49.205002581818917</c:v>
                </c:pt>
                <c:pt idx="99">
                  <c:v>49.581116613397626</c:v>
                </c:pt>
                <c:pt idx="100">
                  <c:v>49.954879246419516</c:v>
                </c:pt>
                <c:pt idx="101">
                  <c:v>50.326189883359767</c:v>
                </c:pt>
                <c:pt idx="102">
                  <c:v>50.694948379631832</c:v>
                </c:pt>
                <c:pt idx="103">
                  <c:v>51.061055038739127</c:v>
                </c:pt>
                <c:pt idx="104">
                  <c:v>51.424410607951458</c:v>
                </c:pt>
                <c:pt idx="105">
                  <c:v>51.784916274606609</c:v>
                </c:pt>
                <c:pt idx="106">
                  <c:v>52.142473663126353</c:v>
                </c:pt>
                <c:pt idx="107">
                  <c:v>52.49698483285222</c:v>
                </c:pt>
                <c:pt idx="108">
                  <c:v>52.848352276805606</c:v>
                </c:pt>
                <c:pt idx="109">
                  <c:v>53.196478921480129</c:v>
                </c:pt>
                <c:pt idx="110">
                  <c:v>53.541268127788229</c:v>
                </c:pt>
                <c:pt idx="111">
                  <c:v>53.882623693272315</c:v>
                </c:pt>
                <c:pt idx="112">
                  <c:v>54.220449855719686</c:v>
                </c:pt>
                <c:pt idx="113">
                  <c:v>54.554651298296022</c:v>
                </c:pt>
                <c:pt idx="114">
                  <c:v>54.885133156345994</c:v>
                </c:pt>
                <c:pt idx="115">
                  <c:v>55.21180102600124</c:v>
                </c:pt>
                <c:pt idx="116">
                  <c:v>55.534560974730148</c:v>
                </c:pt>
                <c:pt idx="117">
                  <c:v>55.853319553992606</c:v>
                </c:pt>
                <c:pt idx="118">
                  <c:v>56.167983814147568</c:v>
                </c:pt>
                <c:pt idx="119">
                  <c:v>56.47846132176025</c:v>
                </c:pt>
                <c:pt idx="120">
                  <c:v>56.784660179486778</c:v>
                </c:pt>
                <c:pt idx="121">
                  <c:v>57.086489048671297</c:v>
                </c:pt>
                <c:pt idx="122">
                  <c:v>57.38385717483078</c:v>
                </c:pt>
                <c:pt idx="123">
                  <c:v>57.676674416173192</c:v>
                </c:pt>
                <c:pt idx="124">
                  <c:v>57.964851275301349</c:v>
                </c:pt>
                <c:pt idx="125">
                  <c:v>58.248298934252773</c:v>
                </c:pt>
                <c:pt idx="126">
                  <c:v>58.526929293008308</c:v>
                </c:pt>
                <c:pt idx="127">
                  <c:v>58.800655011597563</c:v>
                </c:pt>
                <c:pt idx="128">
                  <c:v>59.069389555920289</c:v>
                </c:pt>
                <c:pt idx="129">
                  <c:v>59.33304724738241</c:v>
                </c:pt>
                <c:pt idx="130">
                  <c:v>59.59154331642381</c:v>
                </c:pt>
                <c:pt idx="131">
                  <c:v>59.844793960010918</c:v>
                </c:pt>
                <c:pt idx="132">
                  <c:v>60.092716403122552</c:v>
                </c:pt>
                <c:pt idx="133">
                  <c:v>60.335228964249829</c:v>
                </c:pt>
                <c:pt idx="134">
                  <c:v>60.57225112488895</c:v>
                </c:pt>
                <c:pt idx="135">
                  <c:v>60.803703602980697</c:v>
                </c:pt>
                <c:pt idx="136">
                  <c:v>61.029508430211678</c:v>
                </c:pt>
                <c:pt idx="137">
                  <c:v>61.249589033061383</c:v>
                </c:pt>
                <c:pt idx="138">
                  <c:v>61.463870317430306</c:v>
                </c:pt>
                <c:pt idx="139">
                  <c:v>61.672278756650122</c:v>
                </c:pt>
                <c:pt idx="140">
                  <c:v>61.874742482630168</c:v>
                </c:pt>
                <c:pt idx="141">
                  <c:v>62.071191379848173</c:v>
                </c:pt>
                <c:pt idx="142">
                  <c:v>62.261557181853505</c:v>
                </c:pt>
                <c:pt idx="143">
                  <c:v>62.445773569894939</c:v>
                </c:pt>
                <c:pt idx="144">
                  <c:v>62.623776273250847</c:v>
                </c:pt>
                <c:pt idx="145">
                  <c:v>62.795503170784244</c:v>
                </c:pt>
                <c:pt idx="146">
                  <c:v>62.960894393209372</c:v>
                </c:pt>
                <c:pt idx="147">
                  <c:v>63.119892425512063</c:v>
                </c:pt>
                <c:pt idx="148">
                  <c:v>63.272442208927771</c:v>
                </c:pt>
                <c:pt idx="149">
                  <c:v>63.418491241855918</c:v>
                </c:pt>
                <c:pt idx="150">
                  <c:v>63.557989679040425</c:v>
                </c:pt>
                <c:pt idx="151">
                  <c:v>63.690890428353754</c:v>
                </c:pt>
                <c:pt idx="152">
                  <c:v>63.817149244471665</c:v>
                </c:pt>
                <c:pt idx="153">
                  <c:v>63.936724818742334</c:v>
                </c:pt>
                <c:pt idx="154">
                  <c:v>64.049578864535292</c:v>
                </c:pt>
                <c:pt idx="155">
                  <c:v>64.155676197367455</c:v>
                </c:pt>
                <c:pt idx="156">
                  <c:v>64.254984809119748</c:v>
                </c:pt>
                <c:pt idx="157">
                  <c:v>64.347475935672108</c:v>
                </c:pt>
                <c:pt idx="158">
                  <c:v>64.433124117327694</c:v>
                </c:pt>
                <c:pt idx="159">
                  <c:v>64.511907251427147</c:v>
                </c:pt>
                <c:pt idx="160">
                  <c:v>64.583806636610831</c:v>
                </c:pt>
                <c:pt idx="161">
                  <c:v>64.648807008236417</c:v>
                </c:pt>
                <c:pt idx="162">
                  <c:v>64.706896564531149</c:v>
                </c:pt>
                <c:pt idx="163">
                  <c:v>64.758066983123527</c:v>
                </c:pt>
                <c:pt idx="164">
                  <c:v>64.802313427679749</c:v>
                </c:pt>
                <c:pt idx="165">
                  <c:v>64.839634544450973</c:v>
                </c:pt>
                <c:pt idx="166">
                  <c:v>64.870032448624301</c:v>
                </c:pt>
                <c:pt idx="167">
                  <c:v>64.893512700458487</c:v>
                </c:pt>
                <c:pt idx="168">
                  <c:v>64.91008427127457</c:v>
                </c:pt>
                <c:pt idx="169">
                  <c:v>64.919759499461989</c:v>
                </c:pt>
                <c:pt idx="170">
                  <c:v>64.922554036749347</c:v>
                </c:pt>
                <c:pt idx="171">
                  <c:v>64.918486785072844</c:v>
                </c:pt>
                <c:pt idx="172">
                  <c:v>64.907579824458665</c:v>
                </c:pt>
                <c:pt idx="173">
                  <c:v>64.889858332410398</c:v>
                </c:pt>
                <c:pt idx="174">
                  <c:v>64.865350495363415</c:v>
                </c:pt>
                <c:pt idx="175">
                  <c:v>64.834087412830357</c:v>
                </c:pt>
                <c:pt idx="176">
                  <c:v>64.796102994916794</c:v>
                </c:pt>
                <c:pt idx="177">
                  <c:v>64.751433853931928</c:v>
                </c:pt>
                <c:pt idx="178">
                  <c:v>64.700119190856554</c:v>
                </c:pt>
                <c:pt idx="179">
                  <c:v>64.642200677458092</c:v>
                </c:pt>
                <c:pt idx="180">
                  <c:v>64.577722334859203</c:v>
                </c:pt>
                <c:pt idx="181">
                  <c:v>64.506730409378932</c:v>
                </c:pt>
                <c:pt idx="182">
                  <c:v>64.429273246460056</c:v>
                </c:pt>
                <c:pt idx="183">
                  <c:v>64.345401163489242</c:v>
                </c:pt>
                <c:pt idx="184">
                  <c:v>64.2551663223025</c:v>
                </c:pt>
                <c:pt idx="185">
                  <c:v>64.158622602136688</c:v>
                </c:pt>
                <c:pt idx="186">
                  <c:v>64.055825473761061</c:v>
                </c:pt>
                <c:pt idx="187">
                  <c:v>63.946831875482587</c:v>
                </c:pt>
                <c:pt idx="188">
                  <c:v>63.831700091676858</c:v>
                </c:pt>
                <c:pt idx="189">
                  <c:v>63.710489634444791</c:v>
                </c:pt>
                <c:pt idx="190">
                  <c:v>63.583261128949559</c:v>
                </c:pt>
                <c:pt idx="191">
                  <c:v>63.450076202929353</c:v>
                </c:pt>
                <c:pt idx="192">
                  <c:v>63.310997380829093</c:v>
                </c:pt>
                <c:pt idx="193">
                  <c:v>63.166087982934037</c:v>
                </c:pt>
                <c:pt idx="194">
                  <c:v>63.015412029832831</c:v>
                </c:pt>
                <c:pt idx="195">
                  <c:v>62.859034152485847</c:v>
                </c:pt>
                <c:pt idx="196">
                  <c:v>62.697019508103608</c:v>
                </c:pt>
                <c:pt idx="197">
                  <c:v>62.529433702008262</c:v>
                </c:pt>
                <c:pt idx="198">
                  <c:v>62.356342715578705</c:v>
                </c:pt>
                <c:pt idx="199">
                  <c:v>62.177812840339726</c:v>
                </c:pt>
                <c:pt idx="200">
                  <c:v>61.993910618214144</c:v>
                </c:pt>
                <c:pt idx="201">
                  <c:v>61.804702787896758</c:v>
                </c:pt>
                <c:pt idx="202">
                  <c:v>61.610256237289931</c:v>
                </c:pt>
                <c:pt idx="203">
                  <c:v>61.410637961882543</c:v>
                </c:pt>
                <c:pt idx="204">
                  <c:v>61.205915028938421</c:v>
                </c:pt>
                <c:pt idx="205">
                  <c:v>60.996154547316792</c:v>
                </c:pt>
                <c:pt idx="206">
                  <c:v>60.781423642730644</c:v>
                </c:pt>
                <c:pt idx="207">
                  <c:v>60.561789438222149</c:v>
                </c:pt>
                <c:pt idx="208">
                  <c:v>60.337319039609866</c:v>
                </c:pt>
                <c:pt idx="209">
                  <c:v>60.108079525660095</c:v>
                </c:pt>
                <c:pt idx="210">
                  <c:v>59.874137942703825</c:v>
                </c:pt>
                <c:pt idx="211">
                  <c:v>59.635561303425717</c:v>
                </c:pt>
                <c:pt idx="212">
                  <c:v>59.392416589535678</c:v>
                </c:pt>
                <c:pt idx="213">
                  <c:v>59.144770758034234</c:v>
                </c:pt>
                <c:pt idx="214">
                  <c:v>58.892690750776822</c:v>
                </c:pt>
                <c:pt idx="215">
                  <c:v>58.636243507041108</c:v>
                </c:pt>
                <c:pt idx="216">
                  <c:v>58.375495978816744</c:v>
                </c:pt>
                <c:pt idx="217">
                  <c:v>58.110515148519958</c:v>
                </c:pt>
                <c:pt idx="218">
                  <c:v>57.84136804886078</c:v>
                </c:pt>
                <c:pt idx="219">
                  <c:v>57.568121784587788</c:v>
                </c:pt>
                <c:pt idx="220">
                  <c:v>57.290843555849982</c:v>
                </c:pt>
                <c:pt idx="221">
                  <c:v>57.00960068291824</c:v>
                </c:pt>
                <c:pt idx="222">
                  <c:v>56.724460632027679</c:v>
                </c:pt>
                <c:pt idx="223">
                  <c:v>56.435491042115473</c:v>
                </c:pt>
                <c:pt idx="224">
                  <c:v>56.142759752231491</c:v>
                </c:pt>
                <c:pt idx="225">
                  <c:v>55.846334829420719</c:v>
                </c:pt>
                <c:pt idx="226">
                  <c:v>55.546284596891056</c:v>
                </c:pt>
                <c:pt idx="227">
                  <c:v>55.24267766228904</c:v>
                </c:pt>
                <c:pt idx="228">
                  <c:v>54.935582945926434</c:v>
                </c:pt>
                <c:pt idx="229">
                  <c:v>54.625069708805846</c:v>
                </c:pt>
                <c:pt idx="230">
                  <c:v>54.311207580318573</c:v>
                </c:pt>
                <c:pt idx="231">
                  <c:v>53.994066585497926</c:v>
                </c:pt>
                <c:pt idx="232">
                  <c:v>53.673717171714365</c:v>
                </c:pt>
                <c:pt idx="233">
                  <c:v>53.350230234737737</c:v>
                </c:pt>
                <c:pt idx="234">
                  <c:v>53.023677144072252</c:v>
                </c:pt>
                <c:pt idx="235">
                  <c:v>52.694129767509175</c:v>
                </c:pt>
                <c:pt idx="236">
                  <c:v>52.361660494841516</c:v>
                </c:pt>
                <c:pt idx="237">
                  <c:v>52.026342260692935</c:v>
                </c:pt>
                <c:pt idx="238">
                  <c:v>51.688248566433941</c:v>
                </c:pt>
                <c:pt idx="239">
                  <c:v>51.347453501158235</c:v>
                </c:pt>
                <c:pt idx="240">
                  <c:v>51.004031761708823</c:v>
                </c:pt>
                <c:pt idx="241">
                  <c:v>50.658058671740484</c:v>
                </c:pt>
                <c:pt idx="242">
                  <c:v>50.309610199821698</c:v>
                </c:pt>
                <c:pt idx="243">
                  <c:v>49.958762976587565</c:v>
                </c:pt>
                <c:pt idx="244">
                  <c:v>49.605594310945769</c:v>
                </c:pt>
                <c:pt idx="245">
                  <c:v>49.250182205354562</c:v>
                </c:pt>
                <c:pt idx="246">
                  <c:v>48.89260537019306</c:v>
                </c:pt>
                <c:pt idx="247">
                  <c:v>48.532943237247395</c:v>
                </c:pt>
                <c:pt idx="248">
                  <c:v>48.171275972325112</c:v>
                </c:pt>
                <c:pt idx="249">
                  <c:v>47.807684487038927</c:v>
                </c:pt>
                <c:pt idx="250">
                  <c:v>47.442250449770953</c:v>
                </c:pt>
                <c:pt idx="251">
                  <c:v>47.075056295841918</c:v>
                </c:pt>
                <c:pt idx="252">
                  <c:v>46.706185236922074</c:v>
                </c:pt>
                <c:pt idx="253">
                  <c:v>46.335721269681336</c:v>
                </c:pt>
                <c:pt idx="254">
                  <c:v>45.963749183727437</c:v>
                </c:pt>
                <c:pt idx="255">
                  <c:v>45.590354568821645</c:v>
                </c:pt>
                <c:pt idx="256">
                  <c:v>45.21562382139836</c:v>
                </c:pt>
                <c:pt idx="257">
                  <c:v>44.839644150397874</c:v>
                </c:pt>
                <c:pt idx="258">
                  <c:v>44.462503582415778</c:v>
                </c:pt>
                <c:pt idx="259">
                  <c:v>44.084290966170705</c:v>
                </c:pt>
                <c:pt idx="260">
                  <c:v>43.705095976292149</c:v>
                </c:pt>
                <c:pt idx="261">
                  <c:v>43.325009116413639</c:v>
                </c:pt>
                <c:pt idx="262">
                  <c:v>42.944121721568607</c:v>
                </c:pt>
                <c:pt idx="263">
                  <c:v>42.562525959868651</c:v>
                </c:pt>
                <c:pt idx="264">
                  <c:v>42.1803148334455</c:v>
                </c:pt>
                <c:pt idx="265">
                  <c:v>41.797582178635707</c:v>
                </c:pt>
                <c:pt idx="266">
                  <c:v>41.414422665373337</c:v>
                </c:pt>
                <c:pt idx="267">
                  <c:v>41.030931795765504</c:v>
                </c:pt>
                <c:pt idx="268">
                  <c:v>40.647205901815298</c:v>
                </c:pt>
                <c:pt idx="269">
                  <c:v>40.263342142247474</c:v>
                </c:pt>
                <c:pt idx="270">
                  <c:v>39.879438498402244</c:v>
                </c:pt>
                <c:pt idx="271">
                  <c:v>39.495593769154034</c:v>
                </c:pt>
                <c:pt idx="272">
                  <c:v>39.111907564799644</c:v>
                </c:pt>
                <c:pt idx="273">
                  <c:v>38.728480299881127</c:v>
                </c:pt>
                <c:pt idx="274">
                  <c:v>38.345413184892152</c:v>
                </c:pt>
                <c:pt idx="275">
                  <c:v>37.962808216804234</c:v>
                </c:pt>
                <c:pt idx="276">
                  <c:v>37.580768168387387</c:v>
                </c:pt>
                <c:pt idx="277">
                  <c:v>37.199396576254642</c:v>
                </c:pt>
                <c:pt idx="278">
                  <c:v>36.818797727593498</c:v>
                </c:pt>
                <c:pt idx="279">
                  <c:v>36.439076645531735</c:v>
                </c:pt>
                <c:pt idx="280">
                  <c:v>36.060339073095705</c:v>
                </c:pt>
                <c:pt idx="281">
                  <c:v>35.68269145570941</c:v>
                </c:pt>
                <c:pt idx="282">
                  <c:v>35.306240922199464</c:v>
                </c:pt>
                <c:pt idx="283">
                  <c:v>34.931095264263185</c:v>
                </c:pt>
                <c:pt idx="284">
                  <c:v>34.557362914362649</c:v>
                </c:pt>
                <c:pt idx="285">
                  <c:v>34.185152922015448</c:v>
                </c:pt>
                <c:pt idx="286">
                  <c:v>33.814574928444884</c:v>
                </c:pt>
                <c:pt idx="287">
                  <c:v>33.445739139569525</c:v>
                </c:pt>
                <c:pt idx="288">
                  <c:v>33.078756297309702</c:v>
                </c:pt>
                <c:pt idx="289">
                  <c:v>32.7137376491862</c:v>
                </c:pt>
                <c:pt idx="290">
                  <c:v>32.350794916202041</c:v>
                </c:pt>
                <c:pt idx="291">
                  <c:v>31.990040258997304</c:v>
                </c:pt>
                <c:pt idx="292">
                  <c:v>31.631586242264028</c:v>
                </c:pt>
                <c:pt idx="293">
                  <c:v>31.275545797421422</c:v>
                </c:pt>
                <c:pt idx="294">
                  <c:v>30.922032183558542</c:v>
                </c:pt>
                <c:pt idx="295">
                  <c:v>30.571158946635684</c:v>
                </c:pt>
                <c:pt idx="296">
                  <c:v>30.223039876965778</c:v>
                </c:pt>
                <c:pt idx="297">
                  <c:v>29.877788964973149</c:v>
                </c:pt>
                <c:pt idx="298">
                  <c:v>29.535520355259173</c:v>
                </c:pt>
                <c:pt idx="299">
                  <c:v>29.196348298979267</c:v>
                </c:pt>
                <c:pt idx="300">
                  <c:v>28.860387104554349</c:v>
                </c:pt>
                <c:pt idx="301">
                  <c:v>28.527751086740693</c:v>
                </c:pt>
                <c:pt idx="302">
                  <c:v>28.198554514079802</c:v>
                </c:pt>
                <c:pt idx="303">
                  <c:v>27.872911554754211</c:v>
                </c:pt>
                <c:pt idx="304">
                  <c:v>27.550936220875457</c:v>
                </c:pt>
                <c:pt idx="305">
                  <c:v>27.232742311236294</c:v>
                </c:pt>
                <c:pt idx="306">
                  <c:v>26.918443352549772</c:v>
                </c:pt>
                <c:pt idx="307">
                  <c:v>26.608152539215702</c:v>
                </c:pt>
                <c:pt idx="308">
                  <c:v>26.301982671634605</c:v>
                </c:pt>
                <c:pt idx="309">
                  <c:v>26.000046093116019</c:v>
                </c:pt>
                <c:pt idx="310">
                  <c:v>25.702454625402126</c:v>
                </c:pt>
                <c:pt idx="311">
                  <c:v>25.409319502849272</c:v>
                </c:pt>
                <c:pt idx="312">
                  <c:v>25.120751305303926</c:v>
                </c:pt>
                <c:pt idx="313">
                  <c:v>24.83685988970565</c:v>
                </c:pt>
                <c:pt idx="314">
                  <c:v>24.557754320462351</c:v>
                </c:pt>
                <c:pt idx="315">
                  <c:v>24.283542798636887</c:v>
                </c:pt>
                <c:pt idx="316">
                  <c:v>24.014332589989536</c:v>
                </c:pt>
                <c:pt idx="317">
                  <c:v>23.750229951925149</c:v>
                </c:pt>
                <c:pt idx="318">
                  <c:v>23.491340059394005</c:v>
                </c:pt>
                <c:pt idx="319">
                  <c:v>23.237766929798269</c:v>
                </c:pt>
                <c:pt idx="320">
                  <c:v>22.989613346972277</c:v>
                </c:pt>
                <c:pt idx="321">
                  <c:v>22.74698078429023</c:v>
                </c:pt>
                <c:pt idx="322">
                  <c:v>22.509969326978549</c:v>
                </c:pt>
                <c:pt idx="323">
                  <c:v>22.27867759370622</c:v>
                </c:pt>
                <c:pt idx="324">
                  <c:v>22.053202657539245</c:v>
                </c:pt>
                <c:pt idx="325">
                  <c:v>21.833639966343924</c:v>
                </c:pt>
                <c:pt idx="326">
                  <c:v>21.620083262747727</c:v>
                </c:pt>
                <c:pt idx="327">
                  <c:v>21.412624503754358</c:v>
                </c:pt>
                <c:pt idx="328">
                  <c:v>21.211353780138623</c:v>
                </c:pt>
                <c:pt idx="329">
                  <c:v>21.016359235738975</c:v>
                </c:pt>
                <c:pt idx="330">
                  <c:v>20.827726986787738</c:v>
                </c:pt>
                <c:pt idx="331">
                  <c:v>20.645541041420813</c:v>
                </c:pt>
                <c:pt idx="332">
                  <c:v>20.46988321952233</c:v>
                </c:pt>
                <c:pt idx="333">
                  <c:v>20.300833073064226</c:v>
                </c:pt>
                <c:pt idx="334">
                  <c:v>20.138467807115944</c:v>
                </c:pt>
                <c:pt idx="335">
                  <c:v>19.982862201703099</c:v>
                </c:pt>
                <c:pt idx="336">
                  <c:v>19.834088534703099</c:v>
                </c:pt>
                <c:pt idx="337">
                  <c:v>19.692216505974841</c:v>
                </c:pt>
                <c:pt idx="338">
                  <c:v>19.557313162922455</c:v>
                </c:pt>
                <c:pt idx="339">
                  <c:v>19.429442827698495</c:v>
                </c:pt>
                <c:pt idx="340">
                  <c:v>19.308667026262668</c:v>
                </c:pt>
                <c:pt idx="341">
                  <c:v>19.195044419501627</c:v>
                </c:pt>
                <c:pt idx="342">
                  <c:v>19.088630736631529</c:v>
                </c:pt>
                <c:pt idx="343">
                  <c:v>18.989478711092204</c:v>
                </c:pt>
                <c:pt idx="344">
                  <c:v>18.897638019145461</c:v>
                </c:pt>
                <c:pt idx="345">
                  <c:v>18.813155221388698</c:v>
                </c:pt>
                <c:pt idx="346">
                  <c:v>18.73607370738236</c:v>
                </c:pt>
                <c:pt idx="347">
                  <c:v>18.666433643588633</c:v>
                </c:pt>
                <c:pt idx="348">
                  <c:v>18.604271924807946</c:v>
                </c:pt>
                <c:pt idx="349">
                  <c:v>18.549622129287229</c:v>
                </c:pt>
                <c:pt idx="350">
                  <c:v>18.502514477664903</c:v>
                </c:pt>
                <c:pt idx="351">
                  <c:v>18.462975795901187</c:v>
                </c:pt>
                <c:pt idx="352">
                  <c:v>18.431029482328398</c:v>
                </c:pt>
                <c:pt idx="353">
                  <c:v>18.406695478938246</c:v>
                </c:pt>
                <c:pt idx="354">
                  <c:v>18.38999024700685</c:v>
                </c:pt>
                <c:pt idx="355">
                  <c:v>18.380926747138147</c:v>
                </c:pt>
                <c:pt idx="356">
                  <c:v>18.379514423788038</c:v>
                </c:pt>
                <c:pt idx="357">
                  <c:v>18.385759194311134</c:v>
                </c:pt>
                <c:pt idx="358">
                  <c:v>18.399663442551457</c:v>
                </c:pt>
                <c:pt idx="359">
                  <c:v>18.421226016978892</c:v>
                </c:pt>
                <c:pt idx="360">
                  <c:v>18.450442233351794</c:v>
                </c:pt>
                <c:pt idx="361">
                  <c:v>18.487303881867234</c:v>
                </c:pt>
                <c:pt idx="362">
                  <c:v>18.53179923874022</c:v>
                </c:pt>
                <c:pt idx="363">
                  <c:v>18.583913082134103</c:v>
                </c:pt>
                <c:pt idx="364">
                  <c:v>18.643626712349104</c:v>
                </c:pt>
                <c:pt idx="365">
                  <c:v>18.710917976154676</c:v>
                </c:pt>
              </c:numCache>
            </c:numRef>
          </c:xVal>
          <c:yVal>
            <c:numRef>
              <c:f>Calculations!$AH$2:$AH$367</c:f>
              <c:numCache>
                <c:formatCode>General</c:formatCode>
                <c:ptCount val="366"/>
                <c:pt idx="0">
                  <c:v>173.45159872215584</c:v>
                </c:pt>
                <c:pt idx="1">
                  <c:v>173.33052690231023</c:v>
                </c:pt>
                <c:pt idx="2">
                  <c:v>173.2098886993881</c:v>
                </c:pt>
                <c:pt idx="3">
                  <c:v>173.08977610710474</c:v>
                </c:pt>
                <c:pt idx="4">
                  <c:v>172.97028025462373</c:v>
                </c:pt>
                <c:pt idx="5">
                  <c:v>172.85149132589834</c:v>
                </c:pt>
                <c:pt idx="6">
                  <c:v>172.73349847830445</c:v>
                </c:pt>
                <c:pt idx="7">
                  <c:v>172.61638976065751</c:v>
                </c:pt>
                <c:pt idx="8">
                  <c:v>172.50025203072937</c:v>
                </c:pt>
                <c:pt idx="9">
                  <c:v>172.38517087238802</c:v>
                </c:pt>
                <c:pt idx="10">
                  <c:v>172.27123051251192</c:v>
                </c:pt>
                <c:pt idx="11">
                  <c:v>172.15851373784653</c:v>
                </c:pt>
                <c:pt idx="12">
                  <c:v>172.04710181198186</c:v>
                </c:pt>
                <c:pt idx="13">
                  <c:v>171.93707439265074</c:v>
                </c:pt>
                <c:pt idx="14">
                  <c:v>171.82850944955953</c:v>
                </c:pt>
                <c:pt idx="15">
                  <c:v>171.72148318296934</c:v>
                </c:pt>
                <c:pt idx="16">
                  <c:v>171.61606994326337</c:v>
                </c:pt>
                <c:pt idx="17">
                  <c:v>171.51234215173565</c:v>
                </c:pt>
                <c:pt idx="18">
                  <c:v>171.41037022284581</c:v>
                </c:pt>
                <c:pt idx="19">
                  <c:v>171.31022248818522</c:v>
                </c:pt>
                <c:pt idx="20">
                  <c:v>171.21196512240169</c:v>
                </c:pt>
                <c:pt idx="21">
                  <c:v>171.1156620713283</c:v>
                </c:pt>
                <c:pt idx="22">
                  <c:v>171.02137498255308</c:v>
                </c:pt>
                <c:pt idx="23">
                  <c:v>170.92916313866976</c:v>
                </c:pt>
                <c:pt idx="24">
                  <c:v>170.8390833934277</c:v>
                </c:pt>
                <c:pt idx="25">
                  <c:v>170.75119011100355</c:v>
                </c:pt>
                <c:pt idx="26">
                  <c:v>170.66553510859057</c:v>
                </c:pt>
                <c:pt idx="27">
                  <c:v>170.58216760249741</c:v>
                </c:pt>
                <c:pt idx="28">
                  <c:v>170.50113415792578</c:v>
                </c:pt>
                <c:pt idx="29">
                  <c:v>170.42247864258377</c:v>
                </c:pt>
                <c:pt idx="30">
                  <c:v>170.34624218426529</c:v>
                </c:pt>
                <c:pt idx="31">
                  <c:v>170.27246313251669</c:v>
                </c:pt>
                <c:pt idx="32">
                  <c:v>170.20117702447862</c:v>
                </c:pt>
                <c:pt idx="33">
                  <c:v>170.13241655497859</c:v>
                </c:pt>
                <c:pt idx="34">
                  <c:v>170.06621155092137</c:v>
                </c:pt>
                <c:pt idx="35">
                  <c:v>170.00258895000309</c:v>
                </c:pt>
                <c:pt idx="36">
                  <c:v>169.94157278375565</c:v>
                </c:pt>
                <c:pt idx="37">
                  <c:v>169.88318416489631</c:v>
                </c:pt>
                <c:pt idx="38">
                  <c:v>169.82744127894159</c:v>
                </c:pt>
                <c:pt idx="39">
                  <c:v>169.77435938002111</c:v>
                </c:pt>
                <c:pt idx="40">
                  <c:v>169.72395079080025</c:v>
                </c:pt>
                <c:pt idx="41">
                  <c:v>169.67622490640406</c:v>
                </c:pt>
                <c:pt idx="42">
                  <c:v>169.63118820221257</c:v>
                </c:pt>
                <c:pt idx="43">
                  <c:v>169.58884424537746</c:v>
                </c:pt>
                <c:pt idx="44">
                  <c:v>169.54919370989205</c:v>
                </c:pt>
                <c:pt idx="45">
                  <c:v>169.51223439503087</c:v>
                </c:pt>
                <c:pt idx="46">
                  <c:v>169.47796124695515</c:v>
                </c:pt>
                <c:pt idx="47">
                  <c:v>169.44636638327415</c:v>
                </c:pt>
                <c:pt idx="48">
                  <c:v>169.41743912033019</c:v>
                </c:pt>
                <c:pt idx="49">
                  <c:v>169.39116600297234</c:v>
                </c:pt>
                <c:pt idx="50">
                  <c:v>169.36753083656936</c:v>
                </c:pt>
                <c:pt idx="51">
                  <c:v>169.34651472100722</c:v>
                </c:pt>
                <c:pt idx="52">
                  <c:v>169.32809608641298</c:v>
                </c:pt>
                <c:pt idx="53">
                  <c:v>169.31225073033693</c:v>
                </c:pt>
                <c:pt idx="54">
                  <c:v>169.29895185613111</c:v>
                </c:pt>
                <c:pt idx="55">
                  <c:v>169.28817011225601</c:v>
                </c:pt>
                <c:pt idx="56">
                  <c:v>169.27987363225395</c:v>
                </c:pt>
                <c:pt idx="57">
                  <c:v>169.27402807512669</c:v>
                </c:pt>
                <c:pt idx="58">
                  <c:v>169.27059666586615</c:v>
                </c:pt>
                <c:pt idx="59">
                  <c:v>169.2695402358919</c:v>
                </c:pt>
                <c:pt idx="60">
                  <c:v>169.27081726315589</c:v>
                </c:pt>
                <c:pt idx="61">
                  <c:v>169.27438391169369</c:v>
                </c:pt>
                <c:pt idx="62">
                  <c:v>169.28019407040631</c:v>
                </c:pt>
                <c:pt idx="63">
                  <c:v>169.28819939087646</c:v>
                </c:pt>
                <c:pt idx="64">
                  <c:v>169.29834932403696</c:v>
                </c:pt>
                <c:pt idx="65">
                  <c:v>169.31059115552898</c:v>
                </c:pt>
                <c:pt idx="66">
                  <c:v>169.32487003960443</c:v>
                </c:pt>
                <c:pt idx="67">
                  <c:v>169.34112903144762</c:v>
                </c:pt>
                <c:pt idx="68">
                  <c:v>169.35930911781782</c:v>
                </c:pt>
                <c:pt idx="69">
                  <c:v>169.37934924592639</c:v>
                </c:pt>
                <c:pt idx="70">
                  <c:v>169.40118635050396</c:v>
                </c:pt>
                <c:pt idx="71">
                  <c:v>169.42475537901521</c:v>
                </c:pt>
                <c:pt idx="72">
                  <c:v>169.44998931502801</c:v>
                </c:pt>
                <c:pt idx="73">
                  <c:v>169.47681919975241</c:v>
                </c:pt>
                <c:pt idx="74">
                  <c:v>169.50517415180502</c:v>
                </c:pt>
                <c:pt idx="75">
                  <c:v>169.53498138527095</c:v>
                </c:pt>
                <c:pt idx="76">
                  <c:v>169.56616622617651</c:v>
                </c:pt>
                <c:pt idx="77">
                  <c:v>169.59865212750503</c:v>
                </c:pt>
                <c:pt idx="78">
                  <c:v>169.63236068291872</c:v>
                </c:pt>
                <c:pt idx="79">
                  <c:v>169.66721163938632</c:v>
                </c:pt>
                <c:pt idx="80">
                  <c:v>169.70312290893696</c:v>
                </c:pt>
                <c:pt idx="81">
                  <c:v>169.74001057979126</c:v>
                </c:pt>
                <c:pt idx="82">
                  <c:v>169.77778892715901</c:v>
                </c:pt>
                <c:pt idx="83">
                  <c:v>169.81637042400678</c:v>
                </c:pt>
                <c:pt idx="84">
                  <c:v>169.85566575214204</c:v>
                </c:pt>
                <c:pt idx="85">
                  <c:v>169.89558381397944</c:v>
                </c:pt>
                <c:pt idx="86">
                  <c:v>169.9360317453843</c:v>
                </c:pt>
                <c:pt idx="87">
                  <c:v>169.97691493002048</c:v>
                </c:pt>
                <c:pt idx="88">
                  <c:v>170.01813701564504</c:v>
                </c:pt>
                <c:pt idx="89">
                  <c:v>170.05959993283113</c:v>
                </c:pt>
                <c:pt idx="90">
                  <c:v>170.10120391661167</c:v>
                </c:pt>
                <c:pt idx="91">
                  <c:v>170.14284753157051</c:v>
                </c:pt>
                <c:pt idx="92">
                  <c:v>170.18442770091838</c:v>
                </c:pt>
                <c:pt idx="93">
                  <c:v>170.22583974012184</c:v>
                </c:pt>
                <c:pt idx="94">
                  <c:v>170.26697739566612</c:v>
                </c:pt>
                <c:pt idx="95">
                  <c:v>170.30773288954617</c:v>
                </c:pt>
                <c:pt idx="96">
                  <c:v>170.34799697010874</c:v>
                </c:pt>
                <c:pt idx="97">
                  <c:v>170.38765896986126</c:v>
                </c:pt>
                <c:pt idx="98">
                  <c:v>170.42660687089369</c:v>
                </c:pt>
                <c:pt idx="99">
                  <c:v>170.46472737855186</c:v>
                </c:pt>
                <c:pt idx="100">
                  <c:v>170.50190600401788</c:v>
                </c:pt>
                <c:pt idx="101">
                  <c:v>170.53802715644429</c:v>
                </c:pt>
                <c:pt idx="102">
                  <c:v>170.57297424529747</c:v>
                </c:pt>
                <c:pt idx="103">
                  <c:v>170.60662979355868</c:v>
                </c:pt>
                <c:pt idx="104">
                  <c:v>170.63887556241104</c:v>
                </c:pt>
                <c:pt idx="105">
                  <c:v>170.66959268805147</c:v>
                </c:pt>
                <c:pt idx="106">
                  <c:v>170.69866183122201</c:v>
                </c:pt>
                <c:pt idx="107">
                  <c:v>170.72596334005937</c:v>
                </c:pt>
                <c:pt idx="108">
                  <c:v>170.7513774268042</c:v>
                </c:pt>
                <c:pt idx="109">
                  <c:v>170.77478435891055</c:v>
                </c:pt>
                <c:pt idx="110">
                  <c:v>170.79606466502605</c:v>
                </c:pt>
                <c:pt idx="111">
                  <c:v>170.81509935628821</c:v>
                </c:pt>
                <c:pt idx="112">
                  <c:v>170.83177016331456</c:v>
                </c:pt>
                <c:pt idx="113">
                  <c:v>170.84595978921027</c:v>
                </c:pt>
                <c:pt idx="114">
                  <c:v>170.85755217884355</c:v>
                </c:pt>
                <c:pt idx="115">
                  <c:v>170.8664328045586</c:v>
                </c:pt>
                <c:pt idx="116">
                  <c:v>170.8724889684147</c:v>
                </c:pt>
                <c:pt idx="117">
                  <c:v>170.87561012092954</c:v>
                </c:pt>
                <c:pt idx="118">
                  <c:v>170.87568819621049</c:v>
                </c:pt>
                <c:pt idx="119">
                  <c:v>170.8726179632306</c:v>
                </c:pt>
                <c:pt idx="120">
                  <c:v>170.86629739287878</c:v>
                </c:pt>
                <c:pt idx="121">
                  <c:v>170.85662804026924</c:v>
                </c:pt>
                <c:pt idx="122">
                  <c:v>170.84351544165827</c:v>
                </c:pt>
                <c:pt idx="123">
                  <c:v>170.82686952513211</c:v>
                </c:pt>
                <c:pt idx="124">
                  <c:v>170.80660503407512</c:v>
                </c:pt>
                <c:pt idx="125">
                  <c:v>170.7826419622354</c:v>
                </c:pt>
                <c:pt idx="126">
                  <c:v>170.75490599901366</c:v>
                </c:pt>
                <c:pt idx="127">
                  <c:v>170.7233289834013</c:v>
                </c:pt>
                <c:pt idx="128">
                  <c:v>170.6878493647763</c:v>
                </c:pt>
                <c:pt idx="129">
                  <c:v>170.64841266856718</c:v>
                </c:pt>
                <c:pt idx="130">
                  <c:v>170.60497196454844</c:v>
                </c:pt>
                <c:pt idx="131">
                  <c:v>170.55748833534301</c:v>
                </c:pt>
                <c:pt idx="132">
                  <c:v>170.50593134244843</c:v>
                </c:pt>
                <c:pt idx="133">
                  <c:v>170.45027948691211</c:v>
                </c:pt>
                <c:pt idx="134">
                  <c:v>170.39052066155887</c:v>
                </c:pt>
                <c:pt idx="135">
                  <c:v>170.32665259146358</c:v>
                </c:pt>
                <c:pt idx="136">
                  <c:v>170.25868325918077</c:v>
                </c:pt>
                <c:pt idx="137">
                  <c:v>170.18663131107269</c:v>
                </c:pt>
                <c:pt idx="138">
                  <c:v>170.11052644091376</c:v>
                </c:pt>
                <c:pt idx="139">
                  <c:v>170.03040974684325</c:v>
                </c:pt>
                <c:pt idx="140">
                  <c:v>169.94633405763307</c:v>
                </c:pt>
                <c:pt idx="141">
                  <c:v>169.85836422418402</c:v>
                </c:pt>
                <c:pt idx="142">
                  <c:v>169.76657737215498</c:v>
                </c:pt>
                <c:pt idx="143">
                  <c:v>169.67106311165139</c:v>
                </c:pt>
                <c:pt idx="144">
                  <c:v>169.57192369998074</c:v>
                </c:pt>
                <c:pt idx="145">
                  <c:v>169.46927415361563</c:v>
                </c:pt>
                <c:pt idx="146">
                  <c:v>169.36324230569619</c:v>
                </c:pt>
                <c:pt idx="147">
                  <c:v>169.25396880563892</c:v>
                </c:pt>
                <c:pt idx="148">
                  <c:v>169.14160705774168</c:v>
                </c:pt>
                <c:pt idx="149">
                  <c:v>169.02632309601938</c:v>
                </c:pt>
                <c:pt idx="150">
                  <c:v>168.90829539295987</c:v>
                </c:pt>
                <c:pt idx="151">
                  <c:v>168.78771460033545</c:v>
                </c:pt>
                <c:pt idx="152">
                  <c:v>168.6647832207791</c:v>
                </c:pt>
                <c:pt idx="153">
                  <c:v>168.53971520939558</c:v>
                </c:pt>
                <c:pt idx="154">
                  <c:v>168.41273550532014</c:v>
                </c:pt>
                <c:pt idx="155">
                  <c:v>168.28407949379903</c:v>
                </c:pt>
                <c:pt idx="156">
                  <c:v>168.15399240006548</c:v>
                </c:pt>
                <c:pt idx="157">
                  <c:v>168.02272861698521</c:v>
                </c:pt>
                <c:pt idx="158">
                  <c:v>167.89055096917593</c:v>
                </c:pt>
                <c:pt idx="159">
                  <c:v>167.75772991701376</c:v>
                </c:pt>
                <c:pt idx="160">
                  <c:v>167.62454270463127</c:v>
                </c:pt>
                <c:pt idx="161">
                  <c:v>167.49127245669445</c:v>
                </c:pt>
                <c:pt idx="162">
                  <c:v>167.35820722935682</c:v>
                </c:pt>
                <c:pt idx="163">
                  <c:v>167.22563902137358</c:v>
                </c:pt>
                <c:pt idx="164">
                  <c:v>167.09386275186625</c:v>
                </c:pt>
                <c:pt idx="165">
                  <c:v>166.96317521166486</c:v>
                </c:pt>
                <c:pt idx="166">
                  <c:v>166.83387399550611</c:v>
                </c:pt>
                <c:pt idx="167">
                  <c:v>166.7062564226261</c:v>
                </c:pt>
                <c:pt idx="168">
                  <c:v>166.58061845346867</c:v>
                </c:pt>
                <c:pt idx="169">
                  <c:v>166.45725361026518</c:v>
                </c:pt>
                <c:pt idx="170">
                  <c:v>166.33645190924835</c:v>
                </c:pt>
                <c:pt idx="171">
                  <c:v>166.21849881210062</c:v>
                </c:pt>
                <c:pt idx="172">
                  <c:v>166.10367420400542</c:v>
                </c:pt>
                <c:pt idx="173">
                  <c:v>165.99225140536976</c:v>
                </c:pt>
                <c:pt idx="174">
                  <c:v>165.88449622384542</c:v>
                </c:pt>
                <c:pt idx="175">
                  <c:v>165.7806660528056</c:v>
                </c:pt>
                <c:pt idx="176">
                  <c:v>165.68100902187086</c:v>
                </c:pt>
                <c:pt idx="177">
                  <c:v>165.58576320445763</c:v>
                </c:pt>
                <c:pt idx="178">
                  <c:v>165.49515588666577</c:v>
                </c:pt>
                <c:pt idx="179">
                  <c:v>165.40940290113201</c:v>
                </c:pt>
                <c:pt idx="180">
                  <c:v>165.32870802873526</c:v>
                </c:pt>
                <c:pt idx="181">
                  <c:v>165.25326247034832</c:v>
                </c:pt>
                <c:pt idx="182">
                  <c:v>165.18324439007677</c:v>
                </c:pt>
                <c:pt idx="183">
                  <c:v>165.11881853072646</c:v>
                </c:pt>
                <c:pt idx="184">
                  <c:v>165.06013590156647</c:v>
                </c:pt>
                <c:pt idx="185">
                  <c:v>165.00733353779015</c:v>
                </c:pt>
                <c:pt idx="186">
                  <c:v>164.96053433046404</c:v>
                </c:pt>
                <c:pt idx="187">
                  <c:v>164.91984692521055</c:v>
                </c:pt>
                <c:pt idx="188">
                  <c:v>164.88536568735094</c:v>
                </c:pt>
                <c:pt idx="189">
                  <c:v>164.85717073077785</c:v>
                </c:pt>
                <c:pt idx="190">
                  <c:v>164.83532800745866</c:v>
                </c:pt>
                <c:pt idx="191">
                  <c:v>164.81988945412195</c:v>
                </c:pt>
                <c:pt idx="192">
                  <c:v>164.81089319242244</c:v>
                </c:pt>
                <c:pt idx="193">
                  <c:v>164.80836377867308</c:v>
                </c:pt>
                <c:pt idx="194">
                  <c:v>164.8123124990766</c:v>
                </c:pt>
                <c:pt idx="195">
                  <c:v>164.82273770630718</c:v>
                </c:pt>
                <c:pt idx="196">
                  <c:v>164.83962519323484</c:v>
                </c:pt>
                <c:pt idx="197">
                  <c:v>164.8629485996089</c:v>
                </c:pt>
                <c:pt idx="198">
                  <c:v>164.89266984754227</c:v>
                </c:pt>
                <c:pt idx="199">
                  <c:v>164.9287396017437</c:v>
                </c:pt>
                <c:pt idx="200">
                  <c:v>164.97109775055048</c:v>
                </c:pt>
                <c:pt idx="201">
                  <c:v>165.0196739039643</c:v>
                </c:pt>
                <c:pt idx="202">
                  <c:v>165.07438790506569</c:v>
                </c:pt>
                <c:pt idx="203">
                  <c:v>165.13515035136106</c:v>
                </c:pt>
                <c:pt idx="204">
                  <c:v>165.20186312282715</c:v>
                </c:pt>
                <c:pt idx="205">
                  <c:v>165.27441991362537</c:v>
                </c:pt>
                <c:pt idx="206">
                  <c:v>165.35270676468144</c:v>
                </c:pt>
                <c:pt idx="207">
                  <c:v>165.43660259453202</c:v>
                </c:pt>
                <c:pt idx="208">
                  <c:v>165.52597972608726</c:v>
                </c:pt>
                <c:pt idx="209">
                  <c:v>165.62070440714888</c:v>
                </c:pt>
                <c:pt idx="210">
                  <c:v>165.72063732275512</c:v>
                </c:pt>
                <c:pt idx="211">
                  <c:v>165.82563409762724</c:v>
                </c:pt>
                <c:pt idx="212">
                  <c:v>165.93554578718602</c:v>
                </c:pt>
                <c:pt idx="213">
                  <c:v>166.05021935580282</c:v>
                </c:pt>
                <c:pt idx="214">
                  <c:v>166.16949814112638</c:v>
                </c:pt>
                <c:pt idx="215">
                  <c:v>166.29322230350044</c:v>
                </c:pt>
                <c:pt idx="216">
                  <c:v>166.42122925963383</c:v>
                </c:pt>
                <c:pt idx="217">
                  <c:v>166.553354099849</c:v>
                </c:pt>
                <c:pt idx="218">
                  <c:v>166.68942998835803</c:v>
                </c:pt>
                <c:pt idx="219">
                  <c:v>166.82928854614681</c:v>
                </c:pt>
                <c:pt idx="220">
                  <c:v>166.97276021616221</c:v>
                </c:pt>
                <c:pt idx="221">
                  <c:v>167.11967461059953</c:v>
                </c:pt>
                <c:pt idx="222">
                  <c:v>167.26986084019347</c:v>
                </c:pt>
                <c:pt idx="223">
                  <c:v>167.42314782548033</c:v>
                </c:pt>
                <c:pt idx="224">
                  <c:v>167.57936459011273</c:v>
                </c:pt>
                <c:pt idx="225">
                  <c:v>167.73834053633573</c:v>
                </c:pt>
                <c:pt idx="226">
                  <c:v>167.89990570283908</c:v>
                </c:pt>
                <c:pt idx="227">
                  <c:v>168.06389100522154</c:v>
                </c:pt>
                <c:pt idx="228">
                  <c:v>168.2301284593774</c:v>
                </c:pt>
                <c:pt idx="229">
                  <c:v>168.39845138815087</c:v>
                </c:pt>
                <c:pt idx="230">
                  <c:v>168.5686946116424</c:v>
                </c:pt>
                <c:pt idx="231">
                  <c:v>168.74069462159355</c:v>
                </c:pt>
                <c:pt idx="232">
                  <c:v>168.91428974029873</c:v>
                </c:pt>
                <c:pt idx="233">
                  <c:v>169.08932026453169</c:v>
                </c:pt>
                <c:pt idx="234">
                  <c:v>169.2656285949854</c:v>
                </c:pt>
                <c:pt idx="235">
                  <c:v>169.44305935175714</c:v>
                </c:pt>
                <c:pt idx="236">
                  <c:v>169.62145947642057</c:v>
                </c:pt>
                <c:pt idx="237">
                  <c:v>169.80067832124553</c:v>
                </c:pt>
                <c:pt idx="238">
                  <c:v>169.98056772614154</c:v>
                </c:pt>
                <c:pt idx="239">
                  <c:v>170.16098208390599</c:v>
                </c:pt>
                <c:pt idx="240">
                  <c:v>170.34177839437507</c:v>
                </c:pt>
                <c:pt idx="241">
                  <c:v>170.52281630807568</c:v>
                </c:pt>
                <c:pt idx="242">
                  <c:v>170.70395815998768</c:v>
                </c:pt>
                <c:pt idx="243">
                  <c:v>170.88506899402421</c:v>
                </c:pt>
                <c:pt idx="244">
                  <c:v>171.06601657884062</c:v>
                </c:pt>
                <c:pt idx="245">
                  <c:v>171.24667141559235</c:v>
                </c:pt>
                <c:pt idx="246">
                  <c:v>171.42690673824211</c:v>
                </c:pt>
                <c:pt idx="247">
                  <c:v>171.60659850703348</c:v>
                </c:pt>
                <c:pt idx="248">
                  <c:v>171.78562539573147</c:v>
                </c:pt>
                <c:pt idx="249">
                  <c:v>171.9638687732263</c:v>
                </c:pt>
                <c:pt idx="250">
                  <c:v>172.14121268009399</c:v>
                </c:pt>
                <c:pt idx="251">
                  <c:v>172.31754380070015</c:v>
                </c:pt>
                <c:pt idx="252">
                  <c:v>172.49275143140312</c:v>
                </c:pt>
                <c:pt idx="253">
                  <c:v>172.66672744544076</c:v>
                </c:pt>
                <c:pt idx="254">
                  <c:v>172.83936625502156</c:v>
                </c:pt>
                <c:pt idx="255">
                  <c:v>173.01056477117379</c:v>
                </c:pt>
                <c:pt idx="256">
                  <c:v>173.18022236185766</c:v>
                </c:pt>
                <c:pt idx="257">
                  <c:v>173.34824080884403</c:v>
                </c:pt>
                <c:pt idx="258">
                  <c:v>173.51452426384026</c:v>
                </c:pt>
                <c:pt idx="259">
                  <c:v>173.67897920432245</c:v>
                </c:pt>
                <c:pt idx="260">
                  <c:v>173.8415143895179</c:v>
                </c:pt>
                <c:pt idx="261">
                  <c:v>174.00204081695688</c:v>
                </c:pt>
                <c:pt idx="262">
                  <c:v>174.16047167998317</c:v>
                </c:pt>
                <c:pt idx="263">
                  <c:v>174.31672232660412</c:v>
                </c:pt>
                <c:pt idx="264">
                  <c:v>174.47071022001842</c:v>
                </c:pt>
                <c:pt idx="265">
                  <c:v>174.62235490115006</c:v>
                </c:pt>
                <c:pt idx="266">
                  <c:v>174.77157795347637</c:v>
                </c:pt>
                <c:pt idx="267">
                  <c:v>174.91830297042532</c:v>
                </c:pt>
                <c:pt idx="268">
                  <c:v>175.06245552557573</c:v>
                </c:pt>
                <c:pt idx="269">
                  <c:v>175.2039631458747</c:v>
                </c:pt>
                <c:pt idx="270">
                  <c:v>175.34275528805972</c:v>
                </c:pt>
                <c:pt idx="271">
                  <c:v>175.47876331843111</c:v>
                </c:pt>
                <c:pt idx="272">
                  <c:v>175.61192049611839</c:v>
                </c:pt>
                <c:pt idx="273">
                  <c:v>175.74216195991528</c:v>
                </c:pt>
                <c:pt idx="274">
                  <c:v>175.86942471877376</c:v>
                </c:pt>
                <c:pt idx="275">
                  <c:v>175.99364764598965</c:v>
                </c:pt>
                <c:pt idx="276">
                  <c:v>176.11477147708706</c:v>
                </c:pt>
                <c:pt idx="277">
                  <c:v>176.23273881140085</c:v>
                </c:pt>
                <c:pt idx="278">
                  <c:v>176.34749411730331</c:v>
                </c:pt>
                <c:pt idx="279">
                  <c:v>176.45898374101364</c:v>
                </c:pt>
                <c:pt idx="280">
                  <c:v>176.56715591889736</c:v>
                </c:pt>
                <c:pt idx="281">
                  <c:v>176.67196079313749</c:v>
                </c:pt>
                <c:pt idx="282">
                  <c:v>176.77335043063454</c:v>
                </c:pt>
                <c:pt idx="283">
                  <c:v>176.87127884497818</c:v>
                </c:pt>
                <c:pt idx="284">
                  <c:v>176.9657020212951</c:v>
                </c:pt>
                <c:pt idx="285">
                  <c:v>177.0565779437851</c:v>
                </c:pt>
                <c:pt idx="286">
                  <c:v>177.14386662570928</c:v>
                </c:pt>
                <c:pt idx="287">
                  <c:v>177.22753014159821</c:v>
                </c:pt>
                <c:pt idx="288">
                  <c:v>177.30753266141767</c:v>
                </c:pt>
                <c:pt idx="289">
                  <c:v>177.38384048644321</c:v>
                </c:pt>
                <c:pt idx="290">
                  <c:v>177.45642208653817</c:v>
                </c:pt>
                <c:pt idx="291">
                  <c:v>177.52524813856087</c:v>
                </c:pt>
                <c:pt idx="292">
                  <c:v>177.59029156560518</c:v>
                </c:pt>
                <c:pt idx="293">
                  <c:v>177.6515275767531</c:v>
                </c:pt>
                <c:pt idx="294">
                  <c:v>177.70893370704823</c:v>
                </c:pt>
                <c:pt idx="295">
                  <c:v>177.76248985737288</c:v>
                </c:pt>
                <c:pt idx="296">
                  <c:v>177.81217833390826</c:v>
                </c:pt>
                <c:pt idx="297">
                  <c:v>177.85798388687135</c:v>
                </c:pt>
                <c:pt idx="298">
                  <c:v>177.89989374823244</c:v>
                </c:pt>
                <c:pt idx="299">
                  <c:v>177.93789766808311</c:v>
                </c:pt>
                <c:pt idx="300">
                  <c:v>177.97198794939413</c:v>
                </c:pt>
                <c:pt idx="301">
                  <c:v>178.00215948083564</c:v>
                </c:pt>
                <c:pt idx="302">
                  <c:v>178.02840976742357</c:v>
                </c:pt>
                <c:pt idx="303">
                  <c:v>178.05073895869702</c:v>
                </c:pt>
                <c:pt idx="304">
                  <c:v>178.06914987418963</c:v>
                </c:pt>
                <c:pt idx="305">
                  <c:v>178.08364802596236</c:v>
                </c:pt>
                <c:pt idx="306">
                  <c:v>178.09424163797371</c:v>
                </c:pt>
                <c:pt idx="307">
                  <c:v>178.10094166208535</c:v>
                </c:pt>
                <c:pt idx="308">
                  <c:v>178.10376179053912</c:v>
                </c:pt>
                <c:pt idx="309">
                  <c:v>178.10271846471835</c:v>
                </c:pt>
                <c:pt idx="310">
                  <c:v>178.09783088009237</c:v>
                </c:pt>
                <c:pt idx="311">
                  <c:v>178.08912098718724</c:v>
                </c:pt>
                <c:pt idx="312">
                  <c:v>178.07661348853014</c:v>
                </c:pt>
                <c:pt idx="313">
                  <c:v>178.06033583146666</c:v>
                </c:pt>
                <c:pt idx="314">
                  <c:v>178.04031819682871</c:v>
                </c:pt>
                <c:pt idx="315">
                  <c:v>178.01659348341752</c:v>
                </c:pt>
                <c:pt idx="316">
                  <c:v>177.98919728830526</c:v>
                </c:pt>
                <c:pt idx="317">
                  <c:v>177.95816788300101</c:v>
                </c:pt>
                <c:pt idx="318">
                  <c:v>177.9235461854953</c:v>
                </c:pt>
                <c:pt idx="319">
                  <c:v>177.88537572828841</c:v>
                </c:pt>
                <c:pt idx="320">
                  <c:v>177.84370262247683</c:v>
                </c:pt>
                <c:pt idx="321">
                  <c:v>177.79857551801638</c:v>
                </c:pt>
                <c:pt idx="322">
                  <c:v>177.75004556029569</c:v>
                </c:pt>
                <c:pt idx="323">
                  <c:v>177.69816634317499</c:v>
                </c:pt>
                <c:pt idx="324">
                  <c:v>177.64299385864717</c:v>
                </c:pt>
                <c:pt idx="325">
                  <c:v>177.58458644331415</c:v>
                </c:pt>
                <c:pt idx="326">
                  <c:v>177.52300472187301</c:v>
                </c:pt>
                <c:pt idx="327">
                  <c:v>177.45831154780365</c:v>
                </c:pt>
                <c:pt idx="328">
                  <c:v>177.39057194149973</c:v>
                </c:pt>
                <c:pt idx="329">
                  <c:v>177.31985302603266</c:v>
                </c:pt>
                <c:pt idx="330">
                  <c:v>177.24622396080224</c:v>
                </c:pt>
                <c:pt idx="331">
                  <c:v>177.16975587328591</c:v>
                </c:pt>
                <c:pt idx="332">
                  <c:v>177.09052178911963</c:v>
                </c:pt>
                <c:pt idx="333">
                  <c:v>177.00859656073624</c:v>
                </c:pt>
                <c:pt idx="334">
                  <c:v>176.92405679478304</c:v>
                </c:pt>
                <c:pt idx="335">
                  <c:v>176.83698077853489</c:v>
                </c:pt>
                <c:pt idx="336">
                  <c:v>176.74744840549999</c:v>
                </c:pt>
                <c:pt idx="337">
                  <c:v>176.65554110042513</c:v>
                </c:pt>
                <c:pt idx="338">
                  <c:v>176.56134174387603</c:v>
                </c:pt>
                <c:pt idx="339">
                  <c:v>176.46493459655903</c:v>
                </c:pt>
                <c:pt idx="340">
                  <c:v>176.36640522354242</c:v>
                </c:pt>
                <c:pt idx="341">
                  <c:v>176.26584041850447</c:v>
                </c:pt>
                <c:pt idx="342">
                  <c:v>176.16332812813869</c:v>
                </c:pt>
                <c:pt idx="343">
                  <c:v>176.05895737679782</c:v>
                </c:pt>
                <c:pt idx="344">
                  <c:v>175.95281819146874</c:v>
                </c:pt>
                <c:pt idx="345">
                  <c:v>175.84500152712997</c:v>
                </c:pt>
                <c:pt idx="346">
                  <c:v>175.73559919254092</c:v>
                </c:pt>
                <c:pt idx="347">
                  <c:v>175.62470377646753</c:v>
                </c:pt>
                <c:pt idx="348">
                  <c:v>175.51240857436608</c:v>
                </c:pt>
                <c:pt idx="349">
                  <c:v>175.39880751549106</c:v>
                </c:pt>
                <c:pt idx="350">
                  <c:v>175.28399509040673</c:v>
                </c:pt>
                <c:pt idx="351">
                  <c:v>175.16806627884762</c:v>
                </c:pt>
                <c:pt idx="352">
                  <c:v>175.05111647786782</c:v>
                </c:pt>
                <c:pt idx="353">
                  <c:v>174.93324143020573</c:v>
                </c:pt>
                <c:pt idx="354">
                  <c:v>174.81453715277655</c:v>
                </c:pt>
                <c:pt idx="355">
                  <c:v>174.69509986520382</c:v>
                </c:pt>
                <c:pt idx="356">
                  <c:v>174.57502591829018</c:v>
                </c:pt>
                <c:pt idx="357">
                  <c:v>174.45441172232609</c:v>
                </c:pt>
                <c:pt idx="358">
                  <c:v>174.33335367513143</c:v>
                </c:pt>
                <c:pt idx="359">
                  <c:v>174.21194808973087</c:v>
                </c:pt>
                <c:pt idx="360">
                  <c:v>174.09029112156691</c:v>
                </c:pt>
                <c:pt idx="361">
                  <c:v>173.96847869515398</c:v>
                </c:pt>
                <c:pt idx="362">
                  <c:v>173.84660643009295</c:v>
                </c:pt>
                <c:pt idx="363">
                  <c:v>173.72476956637468</c:v>
                </c:pt>
                <c:pt idx="364">
                  <c:v>173.60306288890763</c:v>
                </c:pt>
                <c:pt idx="365">
                  <c:v>173.48158065122948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4-47C4-942D-464DCC72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63599"/>
        <c:axId val="1"/>
      </c:scatterChart>
      <c:valAx>
        <c:axId val="1111963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111963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Sunlight Dur. (min)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Calculations!$AA$1</c:f>
              <c:strCache>
                <c:ptCount val="1"/>
                <c:pt idx="0">
                  <c:v>Sunlight Duration (minutes)</c:v>
                </c:pt>
              </c:strCache>
            </c:strRef>
          </c:tx>
          <c:marker>
            <c:symbol val="none"/>
          </c:marker>
          <c:val>
            <c:numRef>
              <c:f>Calculations!$AA$2:$AA$367</c:f>
              <c:numCache>
                <c:formatCode>General</c:formatCode>
                <c:ptCount val="366"/>
                <c:pt idx="0">
                  <c:v>507.04189315943313</c:v>
                </c:pt>
                <c:pt idx="1">
                  <c:v>508.04187200151449</c:v>
                </c:pt>
                <c:pt idx="2">
                  <c:v>509.12768653033902</c:v>
                </c:pt>
                <c:pt idx="3">
                  <c:v>510.29816395781944</c:v>
                </c:pt>
                <c:pt idx="4">
                  <c:v>511.5520532027561</c:v>
                </c:pt>
                <c:pt idx="5">
                  <c:v>512.88802969095809</c:v>
                </c:pt>
                <c:pt idx="6">
                  <c:v>514.30470033109896</c:v>
                </c:pt>
                <c:pt idx="7">
                  <c:v>515.80060862998118</c:v>
                </c:pt>
                <c:pt idx="8">
                  <c:v>517.37423991106914</c:v>
                </c:pt>
                <c:pt idx="9">
                  <c:v>519.02402660092173</c:v>
                </c:pt>
                <c:pt idx="10">
                  <c:v>520.74835354911431</c:v>
                </c:pt>
                <c:pt idx="11">
                  <c:v>522.54556334862571</c:v>
                </c:pt>
                <c:pt idx="12">
                  <c:v>524.41396162533215</c:v>
                </c:pt>
                <c:pt idx="13">
                  <c:v>526.35182226707309</c:v>
                </c:pt>
                <c:pt idx="14">
                  <c:v>528.35739256487261</c:v>
                </c:pt>
                <c:pt idx="15">
                  <c:v>530.42889824114411</c:v>
                </c:pt>
                <c:pt idx="16">
                  <c:v>532.56454834196518</c:v>
                </c:pt>
                <c:pt idx="17">
                  <c:v>534.7625399731287</c:v>
                </c:pt>
                <c:pt idx="18">
                  <c:v>537.02106286184005</c:v>
                </c:pt>
                <c:pt idx="19">
                  <c:v>539.33830372873649</c:v>
                </c:pt>
                <c:pt idx="20">
                  <c:v>541.71245045698674</c:v>
                </c:pt>
                <c:pt idx="21">
                  <c:v>544.14169604788833</c:v>
                </c:pt>
                <c:pt idx="22">
                  <c:v>546.624242354476</c:v>
                </c:pt>
                <c:pt idx="23">
                  <c:v>549.15830358689504</c:v>
                </c:pt>
                <c:pt idx="24">
                  <c:v>551.74210958542346</c:v>
                </c:pt>
                <c:pt idx="25">
                  <c:v>554.37390885879336</c:v>
                </c:pt>
                <c:pt idx="26">
                  <c:v>557.0519713873523</c:v>
                </c:pt>
                <c:pt idx="27">
                  <c:v>559.77459119229161</c:v>
                </c:pt>
                <c:pt idx="28">
                  <c:v>562.54008867340622</c:v>
                </c:pt>
                <c:pt idx="29">
                  <c:v>565.34681271943577</c:v>
                </c:pt>
                <c:pt idx="30">
                  <c:v>568.19314259600367</c:v>
                </c:pt>
                <c:pt idx="31">
                  <c:v>571.07748961725838</c:v>
                </c:pt>
                <c:pt idx="32">
                  <c:v>573.99829860814202</c:v>
                </c:pt>
                <c:pt idx="33">
                  <c:v>576.95404916498671</c:v>
                </c:pt>
                <c:pt idx="34">
                  <c:v>579.94325672263005</c:v>
                </c:pt>
                <c:pt idx="35">
                  <c:v>582.96447343677733</c:v>
                </c:pt>
                <c:pt idx="36">
                  <c:v>586.01628889063807</c:v>
                </c:pt>
                <c:pt idx="37">
                  <c:v>589.09733063509123</c:v>
                </c:pt>
                <c:pt idx="38">
                  <c:v>592.20626457183766</c:v>
                </c:pt>
                <c:pt idx="39">
                  <c:v>595.34179518891563</c:v>
                </c:pt>
                <c:pt idx="40">
                  <c:v>598.50266565808602</c:v>
                </c:pt>
                <c:pt idx="41">
                  <c:v>601.68765780334843</c:v>
                </c:pt>
                <c:pt idx="42">
                  <c:v>604.89559194977915</c:v>
                </c:pt>
                <c:pt idx="43">
                  <c:v>608.12532666164486</c:v>
                </c:pt>
                <c:pt idx="44">
                  <c:v>611.37575837845293</c:v>
                </c:pt>
                <c:pt idx="45">
                  <c:v>614.64582095739104</c:v>
                </c:pt>
                <c:pt idx="46">
                  <c:v>617.93448513021451</c:v>
                </c:pt>
                <c:pt idx="47">
                  <c:v>621.24075788224968</c:v>
                </c:pt>
                <c:pt idx="48">
                  <c:v>624.56368176096703</c:v>
                </c:pt>
                <c:pt idx="49">
                  <c:v>627.9023341210758</c:v>
                </c:pt>
                <c:pt idx="50">
                  <c:v>631.25582631272789</c:v>
                </c:pt>
                <c:pt idx="51">
                  <c:v>634.62330281902325</c:v>
                </c:pt>
                <c:pt idx="52">
                  <c:v>638.00394034873625</c:v>
                </c:pt>
                <c:pt idx="53">
                  <c:v>641.39694688954057</c:v>
                </c:pt>
                <c:pt idx="54">
                  <c:v>644.80156072691022</c:v>
                </c:pt>
                <c:pt idx="55">
                  <c:v>648.21704943336272</c:v>
                </c:pt>
                <c:pt idx="56">
                  <c:v>651.64270883227744</c:v>
                </c:pt>
                <c:pt idx="57">
                  <c:v>655.07786194031394</c:v>
                </c:pt>
                <c:pt idx="58">
                  <c:v>658.52185789206544</c:v>
                </c:pt>
                <c:pt idx="59">
                  <c:v>661.97407085020438</c:v>
                </c:pt>
                <c:pt idx="60">
                  <c:v>665.43389890409674</c:v>
                </c:pt>
                <c:pt idx="61">
                  <c:v>668.90076295963888</c:v>
                </c:pt>
                <c:pt idx="62">
                  <c:v>672.37410562264893</c:v>
                </c:pt>
                <c:pt idx="63">
                  <c:v>675.85339007800917</c:v>
                </c:pt>
                <c:pt idx="64">
                  <c:v>679.33809896640139</c:v>
                </c:pt>
                <c:pt idx="65">
                  <c:v>682.82773326037045</c:v>
                </c:pt>
                <c:pt idx="66">
                  <c:v>686.32181114108857</c:v>
                </c:pt>
                <c:pt idx="67">
                  <c:v>689.81986687710344</c:v>
                </c:pt>
                <c:pt idx="68">
                  <c:v>693.32144970608408</c:v>
                </c:pt>
                <c:pt idx="69">
                  <c:v>696.82612272051347</c:v>
                </c:pt>
                <c:pt idx="70">
                  <c:v>700.33346175798124</c:v>
                </c:pt>
                <c:pt idx="71">
                  <c:v>703.84305429670633</c:v>
                </c:pt>
                <c:pt idx="72">
                  <c:v>707.35449835668874</c:v>
                </c:pt>
                <c:pt idx="73">
                  <c:v>710.86740140689869</c:v>
                </c:pt>
                <c:pt idx="74">
                  <c:v>714.38137927866876</c:v>
                </c:pt>
                <c:pt idx="75">
                  <c:v>717.89605508541968</c:v>
                </c:pt>
                <c:pt idx="76">
                  <c:v>721.41105814887158</c:v>
                </c:pt>
                <c:pt idx="77">
                  <c:v>724.92602293160189</c:v>
                </c:pt>
                <c:pt idx="78">
                  <c:v>728.44058797595926</c:v>
                </c:pt>
                <c:pt idx="79">
                  <c:v>731.95439484919814</c:v>
                </c:pt>
                <c:pt idx="80">
                  <c:v>735.46708709473637</c:v>
                </c:pt>
                <c:pt idx="81">
                  <c:v>738.97830918922909</c:v>
                </c:pt>
                <c:pt idx="82">
                  <c:v>742.48770550542679</c:v>
                </c:pt>
                <c:pt idx="83">
                  <c:v>745.99491928048974</c:v>
                </c:pt>
                <c:pt idx="84">
                  <c:v>749.49959158966612</c:v>
                </c:pt>
                <c:pt idx="85">
                  <c:v>753.0013603250876</c:v>
                </c:pt>
                <c:pt idx="86">
                  <c:v>756.49985917954893</c:v>
                </c:pt>
                <c:pt idx="87">
                  <c:v>759.99471663518932</c:v>
                </c:pt>
                <c:pt idx="88">
                  <c:v>763.48555495686344</c:v>
                </c:pt>
                <c:pt idx="89">
                  <c:v>766.9719891903635</c:v>
                </c:pt>
                <c:pt idx="90">
                  <c:v>770.45362616535999</c:v>
                </c:pt>
                <c:pt idx="91">
                  <c:v>773.93006350323719</c:v>
                </c:pt>
                <c:pt idx="92">
                  <c:v>777.40088862995037</c:v>
                </c:pt>
                <c:pt idx="93">
                  <c:v>780.86567779423626</c:v>
                </c:pt>
                <c:pt idx="94">
                  <c:v>784.32399509147569</c:v>
                </c:pt>
                <c:pt idx="95">
                  <c:v>787.77539149366964</c:v>
                </c:pt>
                <c:pt idx="96">
                  <c:v>791.21940388620601</c:v>
                </c:pt>
                <c:pt idx="97">
                  <c:v>794.65555411196533</c:v>
                </c:pt>
                <c:pt idx="98">
                  <c:v>798.08334802376476</c:v>
                </c:pt>
                <c:pt idx="99">
                  <c:v>801.50227454603294</c:v>
                </c:pt>
                <c:pt idx="100">
                  <c:v>804.91180474686143</c:v>
                </c:pt>
                <c:pt idx="101">
                  <c:v>808.31139092179228</c:v>
                </c:pt>
                <c:pt idx="102">
                  <c:v>811.70046569075623</c:v>
                </c:pt>
                <c:pt idx="103">
                  <c:v>815.07844110985707</c:v>
                </c:pt>
                <c:pt idx="104">
                  <c:v>818.44470779981532</c:v>
                </c:pt>
                <c:pt idx="105">
                  <c:v>821.79863409318227</c:v>
                </c:pt>
                <c:pt idx="106">
                  <c:v>825.13956520252134</c:v>
                </c:pt>
                <c:pt idx="107">
                  <c:v>828.46682241206395</c:v>
                </c:pt>
                <c:pt idx="108">
                  <c:v>831.7797022955358</c:v>
                </c:pt>
                <c:pt idx="109">
                  <c:v>835.07747596305455</c:v>
                </c:pt>
                <c:pt idx="110">
                  <c:v>838.35938834033163</c:v>
                </c:pt>
                <c:pt idx="111">
                  <c:v>841.62465748348347</c:v>
                </c:pt>
                <c:pt idx="112">
                  <c:v>844.87247393323378</c:v>
                </c:pt>
                <c:pt idx="113">
                  <c:v>848.10200011224742</c:v>
                </c:pt>
                <c:pt idx="114">
                  <c:v>851.31236976985826</c:v>
                </c:pt>
                <c:pt idx="115">
                  <c:v>854.50268747857069</c:v>
                </c:pt>
                <c:pt idx="116">
                  <c:v>857.6720281868561</c:v>
                </c:pt>
                <c:pt idx="117">
                  <c:v>860.81943683323789</c:v>
                </c:pt>
                <c:pt idx="118">
                  <c:v>863.94392802670438</c:v>
                </c:pt>
                <c:pt idx="119">
                  <c:v>867.04448579865993</c:v>
                </c:pt>
                <c:pt idx="120">
                  <c:v>870.12006343212011</c:v>
                </c:pt>
                <c:pt idx="121">
                  <c:v>873.16958337360268</c:v>
                </c:pt>
                <c:pt idx="122">
                  <c:v>876.19193723372621</c:v>
                </c:pt>
                <c:pt idx="123">
                  <c:v>879.18598588239558</c:v>
                </c:pt>
                <c:pt idx="124">
                  <c:v>882.15055964464955</c:v>
                </c:pt>
                <c:pt idx="125">
                  <c:v>885.08445860335064</c:v>
                </c:pt>
                <c:pt idx="126">
                  <c:v>887.98645301482225</c:v>
                </c:pt>
                <c:pt idx="127">
                  <c:v>890.85528384356269</c:v>
                </c:pt>
                <c:pt idx="128">
                  <c:v>893.68966342213912</c:v>
                </c:pt>
                <c:pt idx="129">
                  <c:v>896.4882762421621</c:v>
                </c:pt>
                <c:pt idx="130">
                  <c:v>899.24977988201999</c:v>
                </c:pt>
                <c:pt idx="131">
                  <c:v>901.97280607695041</c:v>
                </c:pt>
                <c:pt idx="132">
                  <c:v>904.65596193648253</c:v>
                </c:pt>
                <c:pt idx="133">
                  <c:v>907.2978313140577</c:v>
                </c:pt>
                <c:pt idx="134">
                  <c:v>909.89697633300773</c:v>
                </c:pt>
                <c:pt idx="135">
                  <c:v>912.4519390725718</c:v>
                </c:pt>
                <c:pt idx="136">
                  <c:v>914.96124341691143</c:v>
                </c:pt>
                <c:pt idx="137">
                  <c:v>917.42339706939117</c:v>
                </c:pt>
                <c:pt idx="138">
                  <c:v>919.83689373344521</c:v>
                </c:pt>
                <c:pt idx="139">
                  <c:v>922.2002154604728</c:v>
                </c:pt>
                <c:pt idx="140">
                  <c:v>924.51183516412834</c:v>
                </c:pt>
                <c:pt idx="141">
                  <c:v>926.77021929923023</c:v>
                </c:pt>
                <c:pt idx="142">
                  <c:v>928.97383070234093</c:v>
                </c:pt>
                <c:pt idx="143">
                  <c:v>931.12113158966463</c:v>
                </c:pt>
                <c:pt idx="144">
                  <c:v>933.21058670665275</c:v>
                </c:pt>
                <c:pt idx="145">
                  <c:v>935.24066662214784</c:v>
                </c:pt>
                <c:pt idx="146">
                  <c:v>937.20985115847191</c:v>
                </c:pt>
                <c:pt idx="147">
                  <c:v>939.11663294729306</c:v>
                </c:pt>
                <c:pt idx="148">
                  <c:v>940.9595210995252</c:v>
                </c:pt>
                <c:pt idx="149">
                  <c:v>942.73704497604592</c:v>
                </c:pt>
                <c:pt idx="150">
                  <c:v>944.44775804421454</c:v>
                </c:pt>
                <c:pt idx="151">
                  <c:v>946.0902418040265</c:v>
                </c:pt>
                <c:pt idx="152">
                  <c:v>947.6631097658626</c:v>
                </c:pt>
                <c:pt idx="153">
                  <c:v>949.16501146072937</c:v>
                </c:pt>
                <c:pt idx="154">
                  <c:v>950.5946364624117</c:v>
                </c:pt>
                <c:pt idx="155">
                  <c:v>951.95071839988361</c:v>
                </c:pt>
                <c:pt idx="156">
                  <c:v>953.23203893734706</c:v>
                </c:pt>
                <c:pt idx="157">
                  <c:v>954.43743169835568</c:v>
                </c:pt>
                <c:pt idx="158">
                  <c:v>955.56578610999759</c:v>
                </c:pt>
                <c:pt idx="159">
                  <c:v>956.61605114259089</c:v>
                </c:pt>
                <c:pt idx="160">
                  <c:v>957.58723892030139</c:v>
                </c:pt>
                <c:pt idx="161">
                  <c:v>958.4784281780934</c:v>
                </c:pt>
                <c:pt idx="162">
                  <c:v>959.28876754089958</c:v>
                </c:pt>
                <c:pt idx="163">
                  <c:v>960.0174786014569</c:v>
                </c:pt>
                <c:pt idx="164">
                  <c:v>960.66385877423727</c:v>
                </c:pt>
                <c:pt idx="165">
                  <c:v>961.2272839040703</c:v>
                </c:pt>
                <c:pt idx="166">
                  <c:v>961.70721060955236</c:v>
                </c:pt>
                <c:pt idx="167">
                  <c:v>962.10317834305761</c:v>
                </c:pt>
                <c:pt idx="168">
                  <c:v>962.41481115111981</c:v>
                </c:pt>
                <c:pt idx="169">
                  <c:v>962.64181912118045</c:v>
                </c:pt>
                <c:pt idx="170">
                  <c:v>962.78399950304913</c:v>
                </c:pt>
                <c:pt idx="171">
                  <c:v>962.84123749598029</c:v>
                </c:pt>
                <c:pt idx="172">
                  <c:v>962.81350669495112</c:v>
                </c:pt>
                <c:pt idx="173">
                  <c:v>962.70086919246717</c:v>
                </c:pt>
                <c:pt idx="174">
                  <c:v>962.5034753350626</c:v>
                </c:pt>
                <c:pt idx="175">
                  <c:v>962.22156313647656</c:v>
                </c:pt>
                <c:pt idx="176">
                  <c:v>961.85545735228561</c:v>
                </c:pt>
                <c:pt idx="177">
                  <c:v>961.40556822351903</c:v>
                </c:pt>
                <c:pt idx="178">
                  <c:v>960.8723898993951</c:v>
                </c:pt>
                <c:pt idx="179">
                  <c:v>960.25649855181223</c:v>
                </c:pt>
                <c:pt idx="180">
                  <c:v>959.55855019652756</c:v>
                </c:pt>
                <c:pt idx="181">
                  <c:v>958.7792782380892</c:v>
                </c:pt>
                <c:pt idx="182">
                  <c:v>957.919490757429</c:v>
                </c:pt>
                <c:pt idx="183">
                  <c:v>956.98006756266727</c:v>
                </c:pt>
                <c:pt idx="184">
                  <c:v>955.96195702508567</c:v>
                </c:pt>
                <c:pt idx="185">
                  <c:v>954.86617272323986</c:v>
                </c:pt>
                <c:pt idx="186">
                  <c:v>953.6937899190732</c:v>
                </c:pt>
                <c:pt idx="187">
                  <c:v>952.44594189037832</c:v>
                </c:pt>
                <c:pt idx="188">
                  <c:v>951.12381614425169</c:v>
                </c:pt>
                <c:pt idx="189">
                  <c:v>949.72865053614146</c:v>
                </c:pt>
                <c:pt idx="190">
                  <c:v>948.26172931888482</c:v>
                </c:pt>
                <c:pt idx="191">
                  <c:v>946.7243791456076</c:v>
                </c:pt>
                <c:pt idx="192">
                  <c:v>945.1179650496789</c:v>
                </c:pt>
                <c:pt idx="193">
                  <c:v>943.44388642399076</c:v>
                </c:pt>
                <c:pt idx="194">
                  <c:v>941.70357302078094</c:v>
                </c:pt>
                <c:pt idx="195">
                  <c:v>939.89848099206699</c:v>
                </c:pt>
                <c:pt idx="196">
                  <c:v>938.03008898925077</c:v>
                </c:pt>
                <c:pt idx="197">
                  <c:v>936.09989433927478</c:v>
                </c:pt>
                <c:pt idx="198">
                  <c:v>934.10940931299558</c:v>
                </c:pt>
                <c:pt idx="199">
                  <c:v>932.06015749998039</c:v>
                </c:pt>
                <c:pt idx="200">
                  <c:v>929.95367030243608</c:v>
                </c:pt>
                <c:pt idx="201">
                  <c:v>927.7914835592145</c:v>
                </c:pt>
                <c:pt idx="202">
                  <c:v>925.57513430951064</c:v>
                </c:pt>
                <c:pt idx="203">
                  <c:v>923.30615770411396</c:v>
                </c:pt>
                <c:pt idx="204">
                  <c:v>920.98608407077802</c:v>
                </c:pt>
                <c:pt idx="205">
                  <c:v>918.61643613870706</c:v>
                </c:pt>
                <c:pt idx="206">
                  <c:v>916.19872642589633</c:v>
                </c:pt>
                <c:pt idx="207">
                  <c:v>913.73445479177076</c:v>
                </c:pt>
                <c:pt idx="208">
                  <c:v>911.22510615628289</c:v>
                </c:pt>
                <c:pt idx="209">
                  <c:v>908.67214838572477</c:v>
                </c:pt>
                <c:pt idx="210">
                  <c:v>906.07703034427198</c:v>
                </c:pt>
                <c:pt idx="211">
                  <c:v>903.44118010954548</c:v>
                </c:pt>
                <c:pt idx="212">
                  <c:v>900.76600334956629</c:v>
                </c:pt>
                <c:pt idx="213">
                  <c:v>898.05288185779659</c:v>
                </c:pt>
                <c:pt idx="214">
                  <c:v>895.30317224230487</c:v>
                </c:pt>
                <c:pt idx="215">
                  <c:v>892.51820476451348</c:v>
                </c:pt>
                <c:pt idx="216">
                  <c:v>889.69928232269046</c:v>
                </c:pt>
                <c:pt idx="217">
                  <c:v>886.84767957472127</c:v>
                </c:pt>
                <c:pt idx="218">
                  <c:v>883.96464219461404</c:v>
                </c:pt>
                <c:pt idx="219">
                  <c:v>881.05138625684049</c:v>
                </c:pt>
                <c:pt idx="220">
                  <c:v>878.10909774251559</c:v>
                </c:pt>
                <c:pt idx="221">
                  <c:v>875.13893216123142</c:v>
                </c:pt>
                <c:pt idx="222">
                  <c:v>872.142014282388</c:v>
                </c:pt>
                <c:pt idx="223">
                  <c:v>869.11943796988317</c:v>
                </c:pt>
                <c:pt idx="224">
                  <c:v>866.0722661139381</c:v>
                </c:pt>
                <c:pt idx="225">
                  <c:v>863.00153065403197</c:v>
                </c:pt>
                <c:pt idx="226">
                  <c:v>859.90823268701001</c:v>
                </c:pt>
                <c:pt idx="227">
                  <c:v>856.79334265454213</c:v>
                </c:pt>
                <c:pt idx="228">
                  <c:v>853.65780060432905</c:v>
                </c:pt>
                <c:pt idx="229">
                  <c:v>850.50251651955114</c:v>
                </c:pt>
                <c:pt idx="230">
                  <c:v>847.32837071137624</c:v>
                </c:pt>
                <c:pt idx="231">
                  <c:v>844.13621426951397</c:v>
                </c:pt>
                <c:pt idx="232">
                  <c:v>840.92686956593923</c:v>
                </c:pt>
                <c:pt idx="233">
                  <c:v>837.70113080738952</c:v>
                </c:pt>
                <c:pt idx="234">
                  <c:v>834.45976463217278</c:v>
                </c:pt>
                <c:pt idx="235">
                  <c:v>831.20351074732594</c:v>
                </c:pt>
                <c:pt idx="236">
                  <c:v>827.93308260229787</c:v>
                </c:pt>
                <c:pt idx="237">
                  <c:v>824.64916809554165</c:v>
                </c:pt>
                <c:pt idx="238">
                  <c:v>821.35243031075026</c:v>
                </c:pt>
                <c:pt idx="239">
                  <c:v>818.04350827961343</c:v>
                </c:pt>
                <c:pt idx="240">
                  <c:v>814.72301776828976</c:v>
                </c:pt>
                <c:pt idx="241">
                  <c:v>811.39155208490649</c:v>
                </c:pt>
                <c:pt idx="242">
                  <c:v>808.04968290571935</c:v>
                </c:pt>
                <c:pt idx="243">
                  <c:v>804.69796111779726</c:v>
                </c:pt>
                <c:pt idx="244">
                  <c:v>801.33691767616301</c:v>
                </c:pt>
                <c:pt idx="245">
                  <c:v>797.96706447364045</c:v>
                </c:pt>
                <c:pt idx="246">
                  <c:v>794.58889522182551</c:v>
                </c:pt>
                <c:pt idx="247">
                  <c:v>791.20288634178337</c:v>
                </c:pt>
                <c:pt idx="248">
                  <c:v>787.80949786312556</c:v>
                </c:pt>
                <c:pt idx="249">
                  <c:v>784.40917433053892</c:v>
                </c:pt>
                <c:pt idx="250">
                  <c:v>781.00234571670808</c:v>
                </c:pt>
                <c:pt idx="251">
                  <c:v>777.58942834084701</c:v>
                </c:pt>
                <c:pt idx="252">
                  <c:v>774.1708257923093</c:v>
                </c:pt>
                <c:pt idx="253">
                  <c:v>770.74692985852471</c:v>
                </c:pt>
                <c:pt idx="254">
                  <c:v>767.31812145712308</c:v>
                </c:pt>
                <c:pt idx="255">
                  <c:v>763.88477157168381</c:v>
                </c:pt>
                <c:pt idx="256">
                  <c:v>760.44724219102557</c:v>
                </c:pt>
                <c:pt idx="257">
                  <c:v>757.00588725190721</c:v>
                </c:pt>
                <c:pt idx="258">
                  <c:v>753.56105358507625</c:v>
                </c:pt>
                <c:pt idx="259">
                  <c:v>750.11308186469876</c:v>
                </c:pt>
                <c:pt idx="260">
                  <c:v>746.6623075612988</c:v>
                </c:pt>
                <c:pt idx="261">
                  <c:v>743.20906189829248</c:v>
                </c:pt>
                <c:pt idx="262">
                  <c:v>739.75367281238766</c:v>
                </c:pt>
                <c:pt idx="263">
                  <c:v>736.29646591804897</c:v>
                </c:pt>
                <c:pt idx="264">
                  <c:v>732.83776547630816</c:v>
                </c:pt>
                <c:pt idx="265">
                  <c:v>729.37789536824141</c:v>
                </c:pt>
                <c:pt idx="266">
                  <c:v>725.91718007336362</c:v>
                </c:pt>
                <c:pt idx="267">
                  <c:v>722.45594565331521</c:v>
                </c:pt>
                <c:pt idx="268">
                  <c:v>718.99452074115663</c:v>
                </c:pt>
                <c:pt idx="269">
                  <c:v>715.53323753652046</c:v>
                </c:pt>
                <c:pt idx="270">
                  <c:v>712.07243280696764</c:v>
                </c:pt>
                <c:pt idx="271">
                  <c:v>708.61244889581462</c:v>
                </c:pt>
                <c:pt idx="272">
                  <c:v>705.15363473656271</c:v>
                </c:pt>
                <c:pt idx="273">
                  <c:v>701.6963468742282</c:v>
                </c:pt>
                <c:pt idx="274">
                  <c:v>698.24095049366053</c:v>
                </c:pt>
                <c:pt idx="275">
                  <c:v>694.78782045478329</c:v>
                </c:pt>
                <c:pt idx="276">
                  <c:v>691.33734233494749</c:v>
                </c:pt>
                <c:pt idx="277">
                  <c:v>687.88991347809724</c:v>
                </c:pt>
                <c:pt idx="278">
                  <c:v>684.44594405064856</c:v>
                </c:pt>
                <c:pt idx="279">
                  <c:v>681.00585810371115</c:v>
                </c:pt>
                <c:pt idx="280">
                  <c:v>677.57009464125429</c:v>
                </c:pt>
                <c:pt idx="281">
                  <c:v>674.13910869356675</c:v>
                </c:pt>
                <c:pt idx="282">
                  <c:v>670.71337239534682</c:v>
                </c:pt>
                <c:pt idx="283">
                  <c:v>667.29337606750346</c:v>
                </c:pt>
                <c:pt idx="284">
                  <c:v>663.87962930158926</c:v>
                </c:pt>
                <c:pt idx="285">
                  <c:v>660.47266204564608</c:v>
                </c:pt>
                <c:pt idx="286">
                  <c:v>657.073025689926</c:v>
                </c:pt>
                <c:pt idx="287">
                  <c:v>653.68129415086071</c:v>
                </c:pt>
                <c:pt idx="288">
                  <c:v>650.29806495135074</c:v>
                </c:pt>
                <c:pt idx="289">
                  <c:v>646.92396029514271</c:v>
                </c:pt>
                <c:pt idx="290">
                  <c:v>643.55962813290307</c:v>
                </c:pt>
                <c:pt idx="291">
                  <c:v>640.20574321726247</c:v>
                </c:pt>
                <c:pt idx="292">
                  <c:v>636.86300814374908</c:v>
                </c:pt>
                <c:pt idx="293">
                  <c:v>633.53215437429867</c:v>
                </c:pt>
                <c:pt idx="294">
                  <c:v>630.21394323972822</c:v>
                </c:pt>
                <c:pt idx="295">
                  <c:v>626.90916691704422</c:v>
                </c:pt>
                <c:pt idx="296">
                  <c:v>623.61864937734208</c:v>
                </c:pt>
                <c:pt idx="297">
                  <c:v>620.34324729943853</c:v>
                </c:pt>
                <c:pt idx="298">
                  <c:v>617.08385094427422</c:v>
                </c:pt>
                <c:pt idx="299">
                  <c:v>613.84138498448499</c:v>
                </c:pt>
                <c:pt idx="300">
                  <c:v>610.61680928329224</c:v>
                </c:pt>
                <c:pt idx="301">
                  <c:v>607.4111196164763</c:v>
                </c:pt>
                <c:pt idx="302">
                  <c:v>604.22534833074542</c:v>
                </c:pt>
                <c:pt idx="303">
                  <c:v>601.06056493146855</c:v>
                </c:pt>
                <c:pt idx="304">
                  <c:v>597.91787659234171</c:v>
                </c:pt>
                <c:pt idx="305">
                  <c:v>594.79842857923734</c:v>
                </c:pt>
                <c:pt idx="306">
                  <c:v>591.70340458004102</c:v>
                </c:pt>
                <c:pt idx="307">
                  <c:v>588.63402693212299</c:v>
                </c:pt>
                <c:pt idx="308">
                  <c:v>585.59155673858197</c:v>
                </c:pt>
                <c:pt idx="309">
                  <c:v>582.57729386441827</c:v>
                </c:pt>
                <c:pt idx="310">
                  <c:v>579.59257680329688</c:v>
                </c:pt>
                <c:pt idx="311">
                  <c:v>576.63878240563372</c:v>
                </c:pt>
                <c:pt idx="312">
                  <c:v>573.71732545855127</c:v>
                </c:pt>
                <c:pt idx="313">
                  <c:v>570.82965810819314</c:v>
                </c:pt>
                <c:pt idx="314">
                  <c:v>567.97726911503685</c:v>
                </c:pt>
                <c:pt idx="315">
                  <c:v>565.16168293292503</c:v>
                </c:pt>
                <c:pt idx="316">
                  <c:v>562.38445860279842</c:v>
                </c:pt>
                <c:pt idx="317">
                  <c:v>559.64718845248728</c:v>
                </c:pt>
                <c:pt idx="318">
                  <c:v>556.95149659436413</c:v>
                </c:pt>
                <c:pt idx="319">
                  <c:v>554.29903721323535</c:v>
                </c:pt>
                <c:pt idx="320">
                  <c:v>551.69149263772033</c:v>
                </c:pt>
                <c:pt idx="321">
                  <c:v>549.13057118902918</c:v>
                </c:pt>
                <c:pt idx="322">
                  <c:v>546.61800480226498</c:v>
                </c:pt>
                <c:pt idx="323">
                  <c:v>544.15554641645281</c:v>
                </c:pt>
                <c:pt idx="324">
                  <c:v>541.74496713088956</c:v>
                </c:pt>
                <c:pt idx="325">
                  <c:v>539.38805312681302</c:v>
                </c:pt>
                <c:pt idx="326">
                  <c:v>537.08660235520358</c:v>
                </c:pt>
                <c:pt idx="327">
                  <c:v>534.84242099311984</c:v>
                </c:pt>
                <c:pt idx="328">
                  <c:v>532.65731967312172</c:v>
                </c:pt>
                <c:pt idx="329">
                  <c:v>530.53310949224374</c:v>
                </c:pt>
                <c:pt idx="330">
                  <c:v>528.47159780930599</c:v>
                </c:pt>
                <c:pt idx="331">
                  <c:v>526.47458384158233</c:v>
                </c:pt>
                <c:pt idx="332">
                  <c:v>524.54385407426378</c:v>
                </c:pt>
                <c:pt idx="333">
                  <c:v>522.68117749854787</c:v>
                </c:pt>
                <c:pt idx="334">
                  <c:v>520.88830069671508</c:v>
                </c:pt>
                <c:pt idx="335">
                  <c:v>519.16694279496244</c:v>
                </c:pt>
                <c:pt idx="336">
                  <c:v>517.51879030719306</c:v>
                </c:pt>
                <c:pt idx="337">
                  <c:v>515.94549189532404</c:v>
                </c:pt>
                <c:pt idx="338">
                  <c:v>514.44865307384669</c:v>
                </c:pt>
                <c:pt idx="339">
                  <c:v>513.02983088844667</c:v>
                </c:pt>
                <c:pt idx="340">
                  <c:v>511.69052860039341</c:v>
                </c:pt>
                <c:pt idx="341">
                  <c:v>510.43219040988311</c:v>
                </c:pt>
                <c:pt idx="342">
                  <c:v>509.2561962529802</c:v>
                </c:pt>
                <c:pt idx="343">
                  <c:v>508.16385670765675</c:v>
                </c:pt>
                <c:pt idx="344">
                  <c:v>507.15640804510195</c:v>
                </c:pt>
                <c:pt idx="345">
                  <c:v>506.23500746272686</c:v>
                </c:pt>
                <c:pt idx="346">
                  <c:v>505.4007285350001</c:v>
                </c:pt>
                <c:pt idx="347">
                  <c:v>504.65455691769489</c:v>
                </c:pt>
                <c:pt idx="348">
                  <c:v>503.99738633998999</c:v>
                </c:pt>
                <c:pt idx="349">
                  <c:v>503.43001491732082</c:v>
                </c:pt>
                <c:pt idx="350">
                  <c:v>502.95314181590601</c:v>
                </c:pt>
                <c:pt idx="351">
                  <c:v>502.56736429741665</c:v>
                </c:pt>
                <c:pt idx="352">
                  <c:v>502.27317516943327</c:v>
                </c:pt>
                <c:pt idx="353">
                  <c:v>502.07096066410389</c:v>
                </c:pt>
                <c:pt idx="354">
                  <c:v>501.96099876387626</c:v>
                </c:pt>
                <c:pt idx="355">
                  <c:v>501.94345798932289</c:v>
                </c:pt>
                <c:pt idx="356">
                  <c:v>502.01839666001536</c:v>
                </c:pt>
                <c:pt idx="357">
                  <c:v>502.18576263515405</c:v>
                </c:pt>
                <c:pt idx="358">
                  <c:v>502.44539353631797</c:v>
                </c:pt>
                <c:pt idx="359">
                  <c:v>502.79701745031133</c:v>
                </c:pt>
                <c:pt idx="360">
                  <c:v>503.24025410573182</c:v>
                </c:pt>
                <c:pt idx="361">
                  <c:v>503.77461651263775</c:v>
                </c:pt>
                <c:pt idx="362">
                  <c:v>504.39951305059776</c:v>
                </c:pt>
                <c:pt idx="363">
                  <c:v>505.11424998654246</c:v>
                </c:pt>
                <c:pt idx="364">
                  <c:v>505.91803440028883</c:v>
                </c:pt>
                <c:pt idx="365">
                  <c:v>506.80997749230727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B-4968-A635-CE248DF7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959439"/>
        <c:axId val="1"/>
      </c:lineChart>
      <c:catAx>
        <c:axId val="1111959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4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111959439"/>
        <c:crosses val="autoZero"/>
        <c:crossBetween val="between"/>
        <c:majorUnit val="200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91362126245848"/>
          <c:y val="4.5454545454545456E-2"/>
          <c:w val="0.6013289036544851"/>
          <c:h val="0.75909090909090904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Calculations!$Y$1</c:f>
              <c:strCache>
                <c:ptCount val="1"/>
                <c:pt idx="0">
                  <c:v>Sunrise Time (LST)</c:v>
                </c:pt>
              </c:strCache>
            </c:strRef>
          </c:tx>
          <c:marker>
            <c:symbol val="none"/>
          </c:marker>
          <c:val>
            <c:numRef>
              <c:f>Calculations!$Y$2:$Y$367</c:f>
              <c:numCache>
                <c:formatCode>h:mm:ss;@</c:formatCode>
                <c:ptCount val="366"/>
                <c:pt idx="0">
                  <c:v>0.380161163792617</c:v>
                </c:pt>
                <c:pt idx="1">
                  <c:v>0.38013922762523766</c:v>
                </c:pt>
                <c:pt idx="2">
                  <c:v>0.38008356530754334</c:v>
                </c:pt>
                <c:pt idx="3">
                  <c:v>0.37999424223827677</c:v>
                </c:pt>
                <c:pt idx="4">
                  <c:v>0.37987135840049108</c:v>
                </c:pt>
                <c:pt idx="5">
                  <c:v>0.3797150472110784</c:v>
                </c:pt>
                <c:pt idx="6">
                  <c:v>0.3795254742891544</c:v>
                </c:pt>
                <c:pt idx="7">
                  <c:v>0.37930283615479271</c:v>
                </c:pt>
                <c:pt idx="8">
                  <c:v>0.37904735886959834</c:v>
                </c:pt>
                <c:pt idx="9">
                  <c:v>0.37875929663044111</c:v>
                </c:pt>
                <c:pt idx="10">
                  <c:v>0.37843893032740555</c:v>
                </c:pt>
                <c:pt idx="11">
                  <c:v>0.378086566076621</c:v>
                </c:pt>
                <c:pt idx="12">
                  <c:v>0.37770253373814722</c:v>
                </c:pt>
                <c:pt idx="13">
                  <c:v>0.37728718542854883</c:v>
                </c:pt>
                <c:pt idx="14">
                  <c:v>0.37684089403713666</c:v>
                </c:pt>
                <c:pt idx="15">
                  <c:v>0.37636405175417925</c:v>
                </c:pt>
                <c:pt idx="16">
                  <c:v>0.37585706861869062</c:v>
                </c:pt>
                <c:pt idx="17">
                  <c:v>0.37532037109258554</c:v>
                </c:pt>
                <c:pt idx="18">
                  <c:v>0.37475440066732957</c:v>
                </c:pt>
                <c:pt idx="19">
                  <c:v>0.37415961250834623</c:v>
                </c:pt>
                <c:pt idx="20">
                  <c:v>0.37353647414178809</c:v>
                </c:pt>
                <c:pt idx="21">
                  <c:v>0.37288546418747393</c:v>
                </c:pt>
                <c:pt idx="22">
                  <c:v>0.37220707114113211</c:v>
                </c:pt>
                <c:pt idx="23">
                  <c:v>0.37150179220841345</c:v>
                </c:pt>
                <c:pt idx="24">
                  <c:v>0.37077013219248711</c:v>
                </c:pt>
                <c:pt idx="25">
                  <c:v>0.37001260243648143</c:v>
                </c:pt>
                <c:pt idx="26">
                  <c:v>0.36922971982148367</c:v>
                </c:pt>
                <c:pt idx="27">
                  <c:v>0.36842200582028178</c:v>
                </c:pt>
                <c:pt idx="28">
                  <c:v>0.36758998560668876</c:v>
                </c:pt>
                <c:pt idx="29">
                  <c:v>0.36673418721979784</c:v>
                </c:pt>
                <c:pt idx="30">
                  <c:v>0.36585514078226472</c:v>
                </c:pt>
                <c:pt idx="31">
                  <c:v>0.36495337777137227</c:v>
                </c:pt>
                <c:pt idx="32">
                  <c:v>0.36402943034143087</c:v>
                </c:pt>
                <c:pt idx="33">
                  <c:v>0.36308383069583244</c:v>
                </c:pt>
                <c:pt idx="34">
                  <c:v>0.36211711050695894</c:v>
                </c:pt>
                <c:pt idx="35">
                  <c:v>0.36112980038201015</c:v>
                </c:pt>
                <c:pt idx="36">
                  <c:v>0.36012242937273115</c:v>
                </c:pt>
                <c:pt idx="37">
                  <c:v>0.35909552452699561</c:v>
                </c:pt>
                <c:pt idx="38">
                  <c:v>0.3580496104801375</c:v>
                </c:pt>
                <c:pt idx="39">
                  <c:v>0.35698520908398468</c:v>
                </c:pt>
                <c:pt idx="40">
                  <c:v>0.35590283907151582</c:v>
                </c:pt>
                <c:pt idx="41">
                  <c:v>0.35480301575516027</c:v>
                </c:pt>
                <c:pt idx="42">
                  <c:v>0.35368625075678134</c:v>
                </c:pt>
                <c:pt idx="43">
                  <c:v>0.35255305176747909</c:v>
                </c:pt>
                <c:pt idx="44">
                  <c:v>0.35140392233543466</c:v>
                </c:pt>
                <c:pt idx="45">
                  <c:v>0.35023936168008113</c:v>
                </c:pt>
                <c:pt idx="46">
                  <c:v>0.34905986453101256</c:v>
                </c:pt>
                <c:pt idx="47">
                  <c:v>0.34786592099015318</c:v>
                </c:pt>
                <c:pt idx="48">
                  <c:v>0.34665801641575467</c:v>
                </c:pt>
                <c:pt idx="49">
                  <c:v>0.34543663132694113</c:v>
                </c:pt>
                <c:pt idx="50">
                  <c:v>0.34420224132760718</c:v>
                </c:pt>
                <c:pt idx="51">
                  <c:v>0.34295531704857646</c:v>
                </c:pt>
                <c:pt idx="52">
                  <c:v>0.34169632410697504</c:v>
                </c:pt>
                <c:pt idx="53">
                  <c:v>0.34042572308195723</c:v>
                </c:pt>
                <c:pt idx="54">
                  <c:v>0.33914396950590103</c:v>
                </c:pt>
                <c:pt idx="55">
                  <c:v>0.33785151387031392</c:v>
                </c:pt>
                <c:pt idx="56">
                  <c:v>0.33654880164579032</c:v>
                </c:pt>
                <c:pt idx="57">
                  <c:v>0.33523627331536898</c:v>
                </c:pt>
                <c:pt idx="58">
                  <c:v>0.33391436442071609</c:v>
                </c:pt>
                <c:pt idx="59">
                  <c:v>0.33258350562062783</c:v>
                </c:pt>
                <c:pt idx="60">
                  <c:v>0.33124412276137916</c:v>
                </c:pt>
                <c:pt idx="61">
                  <c:v>0.32989663695845878</c:v>
                </c:pt>
                <c:pt idx="62">
                  <c:v>0.32854146468930434</c:v>
                </c:pt>
                <c:pt idx="63">
                  <c:v>0.32717901789664083</c:v>
                </c:pt>
                <c:pt idx="64">
                  <c:v>0.32580970410207538</c:v>
                </c:pt>
                <c:pt idx="65">
                  <c:v>0.32443392652956676</c:v>
                </c:pt>
                <c:pt idx="66">
                  <c:v>0.32305208423846188</c:v>
                </c:pt>
                <c:pt idx="67">
                  <c:v>0.32166457226573819</c:v>
                </c:pt>
                <c:pt idx="68">
                  <c:v>0.32027178177713633</c:v>
                </c:pt>
                <c:pt idx="69">
                  <c:v>0.31887410022681278</c:v>
                </c:pt>
                <c:pt idx="70">
                  <c:v>0.31747191152519327</c:v>
                </c:pt>
                <c:pt idx="71">
                  <c:v>0.31606559621465063</c:v>
                </c:pt>
                <c:pt idx="72">
                  <c:v>0.31465553165265764</c:v>
                </c:pt>
                <c:pt idx="73">
                  <c:v>0.31324209220200178</c:v>
                </c:pt>
                <c:pt idx="74">
                  <c:v>0.31182564942768853</c:v>
                </c:pt>
                <c:pt idx="75">
                  <c:v>0.31040657230012131</c:v>
                </c:pt>
                <c:pt idx="76">
                  <c:v>0.30898522740408441</c:v>
                </c:pt>
                <c:pt idx="77">
                  <c:v>0.30756197915313377</c:v>
                </c:pt>
                <c:pt idx="78">
                  <c:v>0.30613719000889261</c:v>
                </c:pt>
                <c:pt idx="79">
                  <c:v>0.30471122070477363</c:v>
                </c:pt>
                <c:pt idx="80">
                  <c:v>0.30328443047360532</c:v>
                </c:pt>
                <c:pt idx="81">
                  <c:v>0.30185717727869094</c:v>
                </c:pt>
                <c:pt idx="82">
                  <c:v>0.30042981804770286</c:v>
                </c:pt>
                <c:pt idx="83">
                  <c:v>0.29900270890890934</c:v>
                </c:pt>
                <c:pt idx="84">
                  <c:v>0.29757620542913094</c:v>
                </c:pt>
                <c:pt idx="85">
                  <c:v>0.29615066285287511</c:v>
                </c:pt>
                <c:pt idx="86">
                  <c:v>0.29472643634204687</c:v>
                </c:pt>
                <c:pt idx="87">
                  <c:v>0.29330388121562284</c:v>
                </c:pt>
                <c:pt idx="88">
                  <c:v>0.29188335318873004</c:v>
                </c:pt>
                <c:pt idx="89">
                  <c:v>0.29046520861043362</c:v>
                </c:pt>
                <c:pt idx="90">
                  <c:v>0.28904980469967795</c:v>
                </c:pt>
                <c:pt idx="91">
                  <c:v>0.2876374997787175</c:v>
                </c:pt>
                <c:pt idx="92">
                  <c:v>0.28622865350342652</c:v>
                </c:pt>
                <c:pt idx="93">
                  <c:v>0.28482362708981923</c:v>
                </c:pt>
                <c:pt idx="94">
                  <c:v>0.28342278353616768</c:v>
                </c:pt>
                <c:pt idx="95">
                  <c:v>0.28202648784007361</c:v>
                </c:pt>
                <c:pt idx="96">
                  <c:v>0.28063510720980894</c:v>
                </c:pt>
                <c:pt idx="97">
                  <c:v>0.27924901126934271</c:v>
                </c:pt>
                <c:pt idx="98">
                  <c:v>0.27786857225633355</c:v>
                </c:pt>
                <c:pt idx="99">
                  <c:v>0.27649416521247294</c:v>
                </c:pt>
                <c:pt idx="100">
                  <c:v>0.27512616816551366</c:v>
                </c:pt>
                <c:pt idx="101">
                  <c:v>0.27376496230229364</c:v>
                </c:pt>
                <c:pt idx="102">
                  <c:v>0.27241093213210704</c:v>
                </c:pt>
                <c:pt idx="103">
                  <c:v>0.27106446563972286</c:v>
                </c:pt>
                <c:pt idx="104">
                  <c:v>0.26972595442737324</c:v>
                </c:pt>
                <c:pt idx="105">
                  <c:v>0.26839579384497786</c:v>
                </c:pt>
                <c:pt idx="106">
                  <c:v>0.2670743831079111</c:v>
                </c:pt>
                <c:pt idx="107">
                  <c:v>0.26576212540155469</c:v>
                </c:pt>
                <c:pt idx="108">
                  <c:v>0.26445942797188243</c:v>
                </c:pt>
                <c:pt idx="109">
                  <c:v>0.26316670220130206</c:v>
                </c:pt>
                <c:pt idx="110">
                  <c:v>0.26188436366892498</c:v>
                </c:pt>
                <c:pt idx="111">
                  <c:v>0.26061283219446291</c:v>
                </c:pt>
                <c:pt idx="112">
                  <c:v>0.25935253186484269</c:v>
                </c:pt>
                <c:pt idx="113">
                  <c:v>0.25810389104269477</c:v>
                </c:pt>
                <c:pt idx="114">
                  <c:v>0.2568673423557436</c:v>
                </c:pt>
                <c:pt idx="115">
                  <c:v>0.25564332266613243</c:v>
                </c:pt>
                <c:pt idx="116">
                  <c:v>0.25443227301872084</c:v>
                </c:pt>
                <c:pt idx="117">
                  <c:v>0.25323463856726153</c:v>
                </c:pt>
                <c:pt idx="118">
                  <c:v>0.25205086847740127</c:v>
                </c:pt>
                <c:pt idx="119">
                  <c:v>0.25088141580541745</c:v>
                </c:pt>
                <c:pt idx="120">
                  <c:v>0.24972673735147238</c:v>
                </c:pt>
                <c:pt idx="121">
                  <c:v>0.24858729348628436</c:v>
                </c:pt>
                <c:pt idx="122">
                  <c:v>0.24746354794994541</c:v>
                </c:pt>
                <c:pt idx="123">
                  <c:v>0.24635596762168616</c:v>
                </c:pt>
                <c:pt idx="124">
                  <c:v>0.24526502225934124</c:v>
                </c:pt>
                <c:pt idx="125">
                  <c:v>0.2441911842072432</c:v>
                </c:pt>
                <c:pt idx="126">
                  <c:v>0.24313492807131157</c:v>
                </c:pt>
                <c:pt idx="127">
                  <c:v>0.24209673036010407</c:v>
                </c:pt>
                <c:pt idx="128">
                  <c:v>0.24107706909059937</c:v>
                </c:pt>
                <c:pt idx="129">
                  <c:v>0.24007642335755822</c:v>
                </c:pt>
                <c:pt idx="130">
                  <c:v>0.23909527286537188</c:v>
                </c:pt>
                <c:pt idx="131">
                  <c:v>0.23813409742133226</c:v>
                </c:pt>
                <c:pt idx="132">
                  <c:v>0.23719337638943053</c:v>
                </c:pt>
                <c:pt idx="133">
                  <c:v>0.23627358810384805</c:v>
                </c:pt>
                <c:pt idx="134">
                  <c:v>0.23537520924149485</c:v>
                </c:pt>
                <c:pt idx="135">
                  <c:v>0.23449871415309517</c:v>
                </c:pt>
                <c:pt idx="136">
                  <c:v>0.23364457415253453</c:v>
                </c:pt>
                <c:pt idx="137">
                  <c:v>0.23281325676438663</c:v>
                </c:pt>
                <c:pt idx="138">
                  <c:v>0.23200522492982212</c:v>
                </c:pt>
                <c:pt idx="139">
                  <c:v>0.23122093617136197</c:v>
                </c:pt>
                <c:pt idx="140">
                  <c:v>0.23046084171726053</c:v>
                </c:pt>
                <c:pt idx="141">
                  <c:v>0.22972538558665082</c:v>
                </c:pt>
                <c:pt idx="142">
                  <c:v>0.22901500363692764</c:v>
                </c:pt>
                <c:pt idx="143">
                  <c:v>0.22833012257528068</c:v>
                </c:pt>
                <c:pt idx="144">
                  <c:v>0.2276711589366624</c:v>
                </c:pt>
                <c:pt idx="145">
                  <c:v>0.2270385180309466</c:v>
                </c:pt>
                <c:pt idx="146">
                  <c:v>0.2264325928624718</c:v>
                </c:pt>
                <c:pt idx="147">
                  <c:v>0.22585376302563409</c:v>
                </c:pt>
                <c:pt idx="148">
                  <c:v>0.22530239358067405</c:v>
                </c:pt>
                <c:pt idx="149">
                  <c:v>0.22477883391425091</c:v>
                </c:pt>
                <c:pt idx="150">
                  <c:v>0.22428341658992737</c:v>
                </c:pt>
                <c:pt idx="151">
                  <c:v>0.2238164561940523</c:v>
                </c:pt>
                <c:pt idx="152">
                  <c:v>0.22337824818306848</c:v>
                </c:pt>
                <c:pt idx="153">
                  <c:v>0.22296906773859904</c:v>
                </c:pt>
                <c:pt idx="154">
                  <c:v>0.22258916863708847</c:v>
                </c:pt>
                <c:pt idx="155">
                  <c:v>0.22223878214108692</c:v>
                </c:pt>
                <c:pt idx="156">
                  <c:v>0.2219181159195327</c:v>
                </c:pt>
                <c:pt idx="157">
                  <c:v>0.22162735300463152</c:v>
                </c:pt>
                <c:pt idx="158">
                  <c:v>0.22136665079304343</c:v>
                </c:pt>
                <c:pt idx="159">
                  <c:v>0.2211361400991905</c:v>
                </c:pt>
                <c:pt idx="160">
                  <c:v>0.22093592426846612</c:v>
                </c:pt>
                <c:pt idx="161">
                  <c:v>0.22076607835805231</c:v>
                </c:pt>
                <c:pt idx="162">
                  <c:v>0.22062664839284488</c:v>
                </c:pt>
                <c:pt idx="163">
                  <c:v>0.22051765070372445</c:v>
                </c:pt>
                <c:pt idx="164">
                  <c:v>0.22043907135503168</c:v>
                </c:pt>
                <c:pt idx="165">
                  <c:v>0.22039086566764265</c:v>
                </c:pt>
                <c:pt idx="166">
                  <c:v>0.22037295784349245</c:v>
                </c:pt>
                <c:pt idx="167">
                  <c:v>0.22038524069674251</c:v>
                </c:pt>
                <c:pt idx="168">
                  <c:v>0.22042757549608763</c:v>
                </c:pt>
                <c:pt idx="169">
                  <c:v>0.22049979192189242</c:v>
                </c:pt>
                <c:pt idx="170">
                  <c:v>0.22060168814100653</c:v>
                </c:pt>
                <c:pt idx="171">
                  <c:v>0.22073303100118968</c:v>
                </c:pt>
                <c:pt idx="172">
                  <c:v>0.22089355634615843</c:v>
                </c:pt>
                <c:pt idx="173">
                  <c:v>0.22108296945126599</c:v>
                </c:pt>
                <c:pt idx="174">
                  <c:v>0.22130094557887139</c:v>
                </c:pt>
                <c:pt idx="175">
                  <c:v>0.22154713065145087</c:v>
                </c:pt>
                <c:pt idx="176">
                  <c:v>0.22182114203955006</c:v>
                </c:pt>
                <c:pt idx="177">
                  <c:v>0.22212256946072728</c:v>
                </c:pt>
                <c:pt idx="178">
                  <c:v>0.22245097598474747</c:v>
                </c:pt>
                <c:pt idx="179">
                  <c:v>0.22280589913943416</c:v>
                </c:pt>
                <c:pt idx="180">
                  <c:v>0.22318685211082281</c:v>
                </c:pt>
                <c:pt idx="181">
                  <c:v>0.22359332503053314</c:v>
                </c:pt>
                <c:pt idx="182">
                  <c:v>0.22402478634268425</c:v>
                </c:pt>
                <c:pt idx="183">
                  <c:v>0.22448068424214027</c:v>
                </c:pt>
                <c:pt idx="184">
                  <c:v>0.22496044817541838</c:v>
                </c:pt>
                <c:pt idx="185">
                  <c:v>0.22546349039529739</c:v>
                </c:pt>
                <c:pt idx="186">
                  <c:v>0.22598920755990343</c:v>
                </c:pt>
                <c:pt idx="187">
                  <c:v>0.22653698236692554</c:v>
                </c:pt>
                <c:pt idx="188">
                  <c:v>0.22710618521357212</c:v>
                </c:pt>
                <c:pt idx="189">
                  <c:v>0.22769617587296542</c:v>
                </c:pt>
                <c:pt idx="190">
                  <c:v>0.22830630517778019</c:v>
                </c:pt>
                <c:pt idx="191">
                  <c:v>0.22893591670220426</c:v>
                </c:pt>
                <c:pt idx="192">
                  <c:v>0.22958434843358691</c:v>
                </c:pt>
                <c:pt idx="193">
                  <c:v>0.23025093442553832</c:v>
                </c:pt>
                <c:pt idx="194">
                  <c:v>0.23093500642467443</c:v>
                </c:pt>
                <c:pt idx="195">
                  <c:v>0.23163589546367369</c:v>
                </c:pt>
                <c:pt idx="196">
                  <c:v>0.23235293341391966</c:v>
                </c:pt>
                <c:pt idx="197">
                  <c:v>0.23308545449146426</c:v>
                </c:pt>
                <c:pt idx="198">
                  <c:v>0.23383279671074111</c:v>
                </c:pt>
                <c:pt idx="199">
                  <c:v>0.23459430328102357</c:v>
                </c:pt>
                <c:pt idx="200">
                  <c:v>0.23536932394121865</c:v>
                </c:pt>
                <c:pt idx="201">
                  <c:v>0.23615721622927716</c:v>
                </c:pt>
                <c:pt idx="202">
                  <c:v>0.2369573466830284</c:v>
                </c:pt>
                <c:pt idx="203">
                  <c:v>0.23776909196993717</c:v>
                </c:pt>
                <c:pt idx="204">
                  <c:v>0.23859183994378544</c:v>
                </c:pt>
                <c:pt idx="205">
                  <c:v>0.23942499062690578</c:v>
                </c:pt>
                <c:pt idx="206">
                  <c:v>0.24026795711708923</c:v>
                </c:pt>
                <c:pt idx="207">
                  <c:v>0.24112016641879958</c:v>
                </c:pt>
                <c:pt idx="208">
                  <c:v>0.24198106019883808</c:v>
                </c:pt>
                <c:pt idx="209">
                  <c:v>0.24285009546696656</c:v>
                </c:pt>
                <c:pt idx="210">
                  <c:v>0.2437267451824818</c:v>
                </c:pt>
                <c:pt idx="211">
                  <c:v>0.24461049878803867</c:v>
                </c:pt>
                <c:pt idx="212">
                  <c:v>0.24550086267237894</c:v>
                </c:pt>
                <c:pt idx="213">
                  <c:v>0.24639736056390224</c:v>
                </c:pt>
                <c:pt idx="214">
                  <c:v>0.24729953385727918</c:v>
                </c:pt>
                <c:pt idx="215">
                  <c:v>0.24820694187554421</c:v>
                </c:pt>
                <c:pt idx="216">
                  <c:v>0.24911916207022983</c:v>
                </c:pt>
                <c:pt idx="217">
                  <c:v>0.25003579016235583</c:v>
                </c:pt>
                <c:pt idx="218">
                  <c:v>0.25095644022712632</c:v>
                </c:pt>
                <c:pt idx="219">
                  <c:v>0.25188074472532423</c:v>
                </c:pt>
                <c:pt idx="220">
                  <c:v>0.25280835448444494</c:v>
                </c:pt>
                <c:pt idx="221">
                  <c:v>0.25373893863267372</c:v>
                </c:pt>
                <c:pt idx="222">
                  <c:v>0.2546721844887998</c:v>
                </c:pt>
                <c:pt idx="223">
                  <c:v>0.25560779741116219</c:v>
                </c:pt>
                <c:pt idx="224">
                  <c:v>0.2565455006087265</c:v>
                </c:pt>
                <c:pt idx="225">
                  <c:v>0.25748503491731944</c:v>
                </c:pt>
                <c:pt idx="226">
                  <c:v>0.25842615854399842</c:v>
                </c:pt>
                <c:pt idx="227">
                  <c:v>0.2593686467824653</c:v>
                </c:pt>
                <c:pt idx="228">
                  <c:v>0.26031229170233594</c:v>
                </c:pt>
                <c:pt idx="229">
                  <c:v>0.26125690181500955</c:v>
                </c:pt>
                <c:pt idx="230">
                  <c:v>0.26220230171873421</c:v>
                </c:pt>
                <c:pt idx="231">
                  <c:v>0.26314833172537117</c:v>
                </c:pt>
                <c:pt idx="232">
                  <c:v>0.26409484747126472</c:v>
                </c:pt>
                <c:pt idx="233">
                  <c:v>0.26504171951441569</c:v>
                </c:pt>
                <c:pt idx="234">
                  <c:v>0.26598883292013553</c:v>
                </c:pt>
                <c:pt idx="235">
                  <c:v>0.26693608683711695</c:v>
                </c:pt>
                <c:pt idx="236">
                  <c:v>0.26788339406578066</c:v>
                </c:pt>
                <c:pt idx="237">
                  <c:v>0.26883068062060178</c:v>
                </c:pt>
                <c:pt idx="238">
                  <c:v>0.26977788528796187</c:v>
                </c:pt>
                <c:pt idx="239">
                  <c:v>0.27072495918095019</c:v>
                </c:pt>
                <c:pt idx="240">
                  <c:v>0.27167186529237469</c:v>
                </c:pt>
                <c:pt idx="241">
                  <c:v>0.27261857804713446</c:v>
                </c:pt>
                <c:pt idx="242">
                  <c:v>0.27356508285493331</c:v>
                </c:pt>
                <c:pt idx="243">
                  <c:v>0.27451137566417938</c:v>
                </c:pt>
                <c:pt idx="244">
                  <c:v>0.27545746251781444</c:v>
                </c:pt>
                <c:pt idx="245">
                  <c:v>0.27640335911165637</c:v>
                </c:pt>
                <c:pt idx="246">
                  <c:v>0.27734909035571326</c:v>
                </c:pt>
                <c:pt idx="247">
                  <c:v>0.27829468993880646</c:v>
                </c:pt>
                <c:pt idx="248">
                  <c:v>0.27924019989675453</c:v>
                </c:pt>
                <c:pt idx="249">
                  <c:v>0.2801856701841825</c:v>
                </c:pt>
                <c:pt idx="250">
                  <c:v>0.28113115824999507</c:v>
                </c:pt>
                <c:pt idx="251">
                  <c:v>0.28207672861641131</c:v>
                </c:pt>
                <c:pt idx="252">
                  <c:v>0.28302245246132662</c:v>
                </c:pt>
                <c:pt idx="253">
                  <c:v>0.28396840720377664</c:v>
                </c:pt>
                <c:pt idx="254">
                  <c:v>0.28491467609205312</c:v>
                </c:pt>
                <c:pt idx="255">
                  <c:v>0.28586134779408712</c:v>
                </c:pt>
                <c:pt idx="256">
                  <c:v>0.2868085159895481</c:v>
                </c:pt>
                <c:pt idx="257">
                  <c:v>0.28775627896306727</c:v>
                </c:pt>
                <c:pt idx="258">
                  <c:v>0.28870473919794948</c:v>
                </c:pt>
                <c:pt idx="259">
                  <c:v>0.28965400296967625</c:v>
                </c:pt>
                <c:pt idx="260">
                  <c:v>0.29060417993845006</c:v>
                </c:pt>
                <c:pt idx="261">
                  <c:v>0.29155538274002707</c:v>
                </c:pt>
                <c:pt idx="262">
                  <c:v>0.29250772657400698</c:v>
                </c:pt>
                <c:pt idx="263">
                  <c:v>0.29346132878877201</c:v>
                </c:pt>
                <c:pt idx="264">
                  <c:v>0.2944163084622291</c:v>
                </c:pt>
                <c:pt idx="265">
                  <c:v>0.29537278597750377</c:v>
                </c:pt>
                <c:pt idx="266">
                  <c:v>0.29633088259275631</c:v>
                </c:pt>
                <c:pt idx="267">
                  <c:v>0.29729072000427043</c:v>
                </c:pt>
                <c:pt idx="268">
                  <c:v>0.29825241990199663</c:v>
                </c:pt>
                <c:pt idx="269">
                  <c:v>0.29921610351676803</c:v>
                </c:pt>
                <c:pt idx="270">
                  <c:v>0.30018189115841598</c:v>
                </c:pt>
                <c:pt idx="271">
                  <c:v>0.30114990174405359</c:v>
                </c:pt>
                <c:pt idx="272">
                  <c:v>0.30212025231588602</c:v>
                </c:pt>
                <c:pt idx="273">
                  <c:v>0.30309305754788513</c:v>
                </c:pt>
                <c:pt idx="274">
                  <c:v>0.30406842924078431</c:v>
                </c:pt>
                <c:pt idx="275">
                  <c:v>0.30504647580493749</c:v>
                </c:pt>
                <c:pt idx="276">
                  <c:v>0.30602730173056925</c:v>
                </c:pt>
                <c:pt idx="277">
                  <c:v>0.30701100704514317</c:v>
                </c:pt>
                <c:pt idx="278">
                  <c:v>0.30799768675758282</c:v>
                </c:pt>
                <c:pt idx="279">
                  <c:v>0.30898743028921671</c:v>
                </c:pt>
                <c:pt idx="280">
                  <c:v>0.30998032089140737</c:v>
                </c:pt>
                <c:pt idx="281">
                  <c:v>0.31097643504995914</c:v>
                </c:pt>
                <c:pt idx="282">
                  <c:v>0.31197584187648714</c:v>
                </c:pt>
                <c:pt idx="283">
                  <c:v>0.31297860248707648</c:v>
                </c:pt>
                <c:pt idx="284">
                  <c:v>0.31398476936869002</c:v>
                </c:pt>
                <c:pt idx="285">
                  <c:v>0.31499438573390354</c:v>
                </c:pt>
                <c:pt idx="286">
                  <c:v>0.31600748486472413</c:v>
                </c:pt>
                <c:pt idx="287">
                  <c:v>0.31702408944635857</c:v>
                </c:pt>
                <c:pt idx="288">
                  <c:v>0.31804421089196988</c:v>
                </c:pt>
                <c:pt idx="289">
                  <c:v>0.319067848659636</c:v>
                </c:pt>
                <c:pt idx="290">
                  <c:v>0.32009498956285565</c:v>
                </c:pt>
                <c:pt idx="291">
                  <c:v>0.32112560707613003</c:v>
                </c:pt>
                <c:pt idx="292">
                  <c:v>0.32215966063733831</c:v>
                </c:pt>
                <c:pt idx="293">
                  <c:v>0.32319709494877641</c:v>
                </c:pt>
                <c:pt idx="294">
                  <c:v>0.32423783927889516</c:v>
                </c:pt>
                <c:pt idx="295">
                  <c:v>0.32528180676701296</c:v>
                </c:pt>
                <c:pt idx="296">
                  <c:v>0.32632889373338209</c:v>
                </c:pt>
                <c:pt idx="297">
                  <c:v>0.32737897899725021</c:v>
                </c:pt>
                <c:pt idx="298">
                  <c:v>0.32843192320565923</c:v>
                </c:pt>
                <c:pt idx="299">
                  <c:v>0.32948756817597885</c:v>
                </c:pt>
                <c:pt idx="300">
                  <c:v>0.33054573625531869</c:v>
                </c:pt>
                <c:pt idx="301">
                  <c:v>0.3316062297001271</c:v>
                </c:pt>
                <c:pt idx="302">
                  <c:v>0.33266883007948428</c:v>
                </c:pt>
                <c:pt idx="303">
                  <c:v>0.33373329770574567</c:v>
                </c:pt>
                <c:pt idx="304">
                  <c:v>0.33479937109635893</c:v>
                </c:pt>
                <c:pt idx="305">
                  <c:v>0.33586676647080621</c:v>
                </c:pt>
                <c:pt idx="306">
                  <c:v>0.33693517728680383</c:v>
                </c:pt>
                <c:pt idx="307">
                  <c:v>0.3380042738199483</c:v>
                </c:pt>
                <c:pt idx="308">
                  <c:v>0.33907370279118115</c:v>
                </c:pt>
                <c:pt idx="309">
                  <c:v>0.34014308704645074</c:v>
                </c:pt>
                <c:pt idx="310">
                  <c:v>0.34121202529309824</c:v>
                </c:pt>
                <c:pt idx="311">
                  <c:v>0.34228009189747344</c:v>
                </c:pt>
                <c:pt idx="312">
                  <c:v>0.34334683674832683</c:v>
                </c:pt>
                <c:pt idx="313">
                  <c:v>0.34441178519052756</c:v>
                </c:pt>
                <c:pt idx="314">
                  <c:v>0.34547443803357153</c:v>
                </c:pt>
                <c:pt idx="315">
                  <c:v>0.34653427163928957</c:v>
                </c:pt>
                <c:pt idx="316">
                  <c:v>0.3475907380930266</c:v>
                </c:pt>
                <c:pt idx="317">
                  <c:v>0.34864326546240182</c:v>
                </c:pt>
                <c:pt idx="318">
                  <c:v>0.34969125814754465</c:v>
                </c:pt>
                <c:pt idx="319">
                  <c:v>0.35073409732645489</c:v>
                </c:pt>
                <c:pt idx="320">
                  <c:v>0.35177114149877087</c:v>
                </c:pt>
                <c:pt idx="321">
                  <c:v>0.35280172713093988</c:v>
                </c:pt>
                <c:pt idx="322">
                  <c:v>0.35382516940529268</c:v>
                </c:pt>
                <c:pt idx="323">
                  <c:v>0.35484076307507845</c:v>
                </c:pt>
                <c:pt idx="324">
                  <c:v>0.3558477834269631</c:v>
                </c:pt>
                <c:pt idx="325">
                  <c:v>0.35684548735192018</c:v>
                </c:pt>
                <c:pt idx="326">
                  <c:v>0.35783311452473487</c:v>
                </c:pt>
                <c:pt idx="327">
                  <c:v>0.35880988869170999</c:v>
                </c:pt>
                <c:pt idx="328">
                  <c:v>0.35977501906531562</c:v>
                </c:pt>
                <c:pt idx="329">
                  <c:v>0.36072770182378699</c:v>
                </c:pt>
                <c:pt idx="330">
                  <c:v>0.36166712171276316</c:v>
                </c:pt>
                <c:pt idx="331">
                  <c:v>0.36259245374519922</c:v>
                </c:pt>
                <c:pt idx="332">
                  <c:v>0.3635028649948473</c:v>
                </c:pt>
                <c:pt idx="333">
                  <c:v>0.36439751647767687</c:v>
                </c:pt>
                <c:pt idx="334">
                  <c:v>0.36527556511463194</c:v>
                </c:pt>
                <c:pt idx="335">
                  <c:v>0.36613616576819003</c:v>
                </c:pt>
                <c:pt idx="336">
                  <c:v>0.36697847334424932</c:v>
                </c:pt>
                <c:pt idx="337">
                  <c:v>0.3678016449499571</c:v>
                </c:pt>
                <c:pt idx="338">
                  <c:v>0.36860484209724848</c:v>
                </c:pt>
                <c:pt idx="339">
                  <c:v>0.36938723294104764</c:v>
                </c:pt>
                <c:pt idx="340">
                  <c:v>0.37014799454033709</c:v>
                </c:pt>
                <c:pt idx="341">
                  <c:v>0.37088631512970954</c:v>
                </c:pt>
                <c:pt idx="342">
                  <c:v>0.371601396388406</c:v>
                </c:pt>
                <c:pt idx="343">
                  <c:v>0.37229245569349134</c:v>
                </c:pt>
                <c:pt idx="344">
                  <c:v>0.37295872834349253</c:v>
                </c:pt>
                <c:pt idx="345">
                  <c:v>0.37359946973865998</c:v>
                </c:pt>
                <c:pt idx="346">
                  <c:v>0.37421395750405717</c:v>
                </c:pt>
                <c:pt idx="347">
                  <c:v>0.37480149354180142</c:v>
                </c:pt>
                <c:pt idx="348">
                  <c:v>0.37536140599911283</c:v>
                </c:pt>
                <c:pt idx="349">
                  <c:v>0.37589305113931853</c:v>
                </c:pt>
                <c:pt idx="350">
                  <c:v>0.37639581510358189</c:v>
                </c:pt>
                <c:pt idx="351">
                  <c:v>0.37686911555194025</c:v>
                </c:pt>
                <c:pt idx="352">
                  <c:v>0.37731240317317716</c:v>
                </c:pt>
                <c:pt idx="353">
                  <c:v>0.37772516305413867</c:v>
                </c:pt>
                <c:pt idx="354">
                  <c:v>0.37810691590030576</c:v>
                </c:pt>
                <c:pt idx="355">
                  <c:v>0.37845721910074909</c:v>
                </c:pt>
                <c:pt idx="356">
                  <c:v>0.37877566763199566</c:v>
                </c:pt>
                <c:pt idx="357">
                  <c:v>0.37906189479678004</c:v>
                </c:pt>
                <c:pt idx="358">
                  <c:v>0.3793155727951919</c:v>
                </c:pt>
                <c:pt idx="359">
                  <c:v>0.37953641312721526</c:v>
                </c:pt>
                <c:pt idx="360">
                  <c:v>0.37972416682721216</c:v>
                </c:pt>
                <c:pt idx="361">
                  <c:v>0.37987862453236332</c:v>
                </c:pt>
                <c:pt idx="362">
                  <c:v>0.37999961638853963</c:v>
                </c:pt>
                <c:pt idx="363">
                  <c:v>0.38008701179843402</c:v>
                </c:pt>
                <c:pt idx="364">
                  <c:v>0.38014071901805402</c:v>
                </c:pt>
                <c:pt idx="365">
                  <c:v>0.38016068460885638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4-49D7-BFEE-49771D1F1E40}"/>
            </c:ext>
          </c:extLst>
        </c:ser>
        <c:ser>
          <c:idx val="1"/>
          <c:order val="1"/>
          <c:tx>
            <c:strRef>
              <c:f>Calculations!$Z$1</c:f>
              <c:strCache>
                <c:ptCount val="1"/>
                <c:pt idx="0">
                  <c:v>Sunset Time (LST)</c:v>
                </c:pt>
              </c:strCache>
            </c:strRef>
          </c:tx>
          <c:marker>
            <c:symbol val="none"/>
          </c:marker>
          <c:val>
            <c:numRef>
              <c:f>Calculations!$Z$2:$Z$367</c:f>
              <c:numCache>
                <c:formatCode>h:mm:ss;@</c:formatCode>
                <c:ptCount val="366"/>
                <c:pt idx="0">
                  <c:v>0.73227358959777888</c:v>
                </c:pt>
                <c:pt idx="1">
                  <c:v>0.73294608318184495</c:v>
                </c:pt>
                <c:pt idx="2">
                  <c:v>0.73364445873138984</c:v>
                </c:pt>
                <c:pt idx="3">
                  <c:v>0.73436796720898467</c:v>
                </c:pt>
                <c:pt idx="4">
                  <c:v>0.73511583979129402</c:v>
                </c:pt>
                <c:pt idx="5">
                  <c:v>0.73588729005202158</c:v>
                </c:pt>
                <c:pt idx="6">
                  <c:v>0.73668151618575084</c:v>
                </c:pt>
                <c:pt idx="7">
                  <c:v>0.73749770325894637</c:v>
                </c:pt>
                <c:pt idx="8">
                  <c:v>0.73833502547450758</c:v>
                </c:pt>
                <c:pt idx="9">
                  <c:v>0.73919264843663668</c:v>
                </c:pt>
                <c:pt idx="10">
                  <c:v>0.74006973140317944</c:v>
                </c:pt>
                <c:pt idx="11">
                  <c:v>0.74096542951316657</c:v>
                </c:pt>
                <c:pt idx="12">
                  <c:v>0.74187889597796119</c:v>
                </c:pt>
                <c:pt idx="13">
                  <c:v>0.74280928422512726</c:v>
                </c:pt>
                <c:pt idx="14">
                  <c:v>0.74375574998496474</c:v>
                </c:pt>
                <c:pt idx="15">
                  <c:v>0.7447174533105293</c:v>
                </c:pt>
                <c:pt idx="16">
                  <c:v>0.74569356052283298</c:v>
                </c:pt>
                <c:pt idx="17">
                  <c:v>0.74668324607392489</c:v>
                </c:pt>
                <c:pt idx="18">
                  <c:v>0.74768569432138521</c:v>
                </c:pt>
                <c:pt idx="19">
                  <c:v>0.74870010120885755</c:v>
                </c:pt>
                <c:pt idx="20">
                  <c:v>0.74972567584802885</c:v>
                </c:pt>
                <c:pt idx="21">
                  <c:v>0.75076164199850737</c:v>
                </c:pt>
                <c:pt idx="22">
                  <c:v>0.75180723944285166</c:v>
                </c:pt>
                <c:pt idx="23">
                  <c:v>0.75286172525486827</c:v>
                </c:pt>
                <c:pt idx="24">
                  <c:v>0.7539243749601422</c:v>
                </c:pt>
                <c:pt idx="25">
                  <c:v>0.75499448358842125</c:v>
                </c:pt>
                <c:pt idx="26">
                  <c:v>0.75607136661825602</c:v>
                </c:pt>
                <c:pt idx="27">
                  <c:v>0.75715436081492871</c:v>
                </c:pt>
                <c:pt idx="28">
                  <c:v>0.75824282496322093</c:v>
                </c:pt>
                <c:pt idx="29">
                  <c:v>0.75933614049718379</c:v>
                </c:pt>
                <c:pt idx="30">
                  <c:v>0.76043371202948962</c:v>
                </c:pt>
                <c:pt idx="31">
                  <c:v>0.76153496778335728</c:v>
                </c:pt>
                <c:pt idx="32">
                  <c:v>0.76263935993041831</c:v>
                </c:pt>
                <c:pt idx="33">
                  <c:v>0.76374636483818437</c:v>
                </c:pt>
                <c:pt idx="34">
                  <c:v>0.76485548323100772</c:v>
                </c:pt>
                <c:pt idx="35">
                  <c:v>0.76596624026866111</c:v>
                </c:pt>
                <c:pt idx="36">
                  <c:v>0.76707818554678542</c:v>
                </c:pt>
                <c:pt idx="37">
                  <c:v>0.76819089302358667</c:v>
                </c:pt>
                <c:pt idx="38">
                  <c:v>0.76930396087724695</c:v>
                </c:pt>
                <c:pt idx="39">
                  <c:v>0.77041701129850937</c:v>
                </c:pt>
                <c:pt idx="40">
                  <c:v>0.77152969022296436</c:v>
                </c:pt>
                <c:pt idx="41">
                  <c:v>0.77264166700748549</c:v>
                </c:pt>
                <c:pt idx="42">
                  <c:v>0.77375263405523909</c:v>
                </c:pt>
                <c:pt idx="43">
                  <c:v>0.77486230639362141</c:v>
                </c:pt>
                <c:pt idx="44">
                  <c:v>0.77597042120936033</c:v>
                </c:pt>
                <c:pt idx="45">
                  <c:v>0.77707673734493599</c:v>
                </c:pt>
                <c:pt idx="46">
                  <c:v>0.77818103476032818</c:v>
                </c:pt>
                <c:pt idx="47">
                  <c:v>0.77928311396393768</c:v>
                </c:pt>
                <c:pt idx="48">
                  <c:v>0.78038279541642619</c:v>
                </c:pt>
                <c:pt idx="49">
                  <c:v>0.78147991891102153</c:v>
                </c:pt>
                <c:pt idx="50">
                  <c:v>0.78257434293366823</c:v>
                </c:pt>
                <c:pt idx="51">
                  <c:v>0.78366594400623157</c:v>
                </c:pt>
                <c:pt idx="52">
                  <c:v>0.78475461601581964</c:v>
                </c:pt>
                <c:pt idx="53">
                  <c:v>0.7858402695330271</c:v>
                </c:pt>
                <c:pt idx="54">
                  <c:v>0.78692283112181083</c:v>
                </c:pt>
                <c:pt idx="55">
                  <c:v>0.78800224264348251</c:v>
                </c:pt>
                <c:pt idx="56">
                  <c:v>0.78907846055709407</c:v>
                </c:pt>
                <c:pt idx="57">
                  <c:v>0.79015145521836483</c:v>
                </c:pt>
                <c:pt idx="58">
                  <c:v>0.79122121017909486</c:v>
                </c:pt>
                <c:pt idx="59">
                  <c:v>0.79228772148882531</c:v>
                </c:pt>
                <c:pt idx="60">
                  <c:v>0.79335099700033518</c:v>
                </c:pt>
                <c:pt idx="61">
                  <c:v>0.79441105568043024</c:v>
                </c:pt>
                <c:pt idx="62">
                  <c:v>0.79546792692725488</c:v>
                </c:pt>
                <c:pt idx="63">
                  <c:v>0.79652164989525842</c:v>
                </c:pt>
                <c:pt idx="64">
                  <c:v>0.7975722728287431</c:v>
                </c:pt>
                <c:pt idx="65">
                  <c:v>0.79861985240482403</c:v>
                </c:pt>
                <c:pt idx="66">
                  <c:v>0.79966445308643996</c:v>
                </c:pt>
                <c:pt idx="67">
                  <c:v>0.80070614648594896</c:v>
                </c:pt>
                <c:pt idx="68">
                  <c:v>0.80174501073969473</c:v>
                </c:pt>
                <c:pt idx="69">
                  <c:v>0.80278112989383599</c:v>
                </c:pt>
                <c:pt idx="70">
                  <c:v>0.80381459330156924</c:v>
                </c:pt>
                <c:pt idx="71">
                  <c:v>0.8048454950318078</c:v>
                </c:pt>
                <c:pt idx="72">
                  <c:v>0.80587393328924706</c:v>
                </c:pt>
                <c:pt idx="73">
                  <c:v>0.80690000984568144</c:v>
                </c:pt>
                <c:pt idx="74">
                  <c:v>0.80792382948231956</c:v>
                </c:pt>
                <c:pt idx="75">
                  <c:v>0.80894549944277383</c:v>
                </c:pt>
                <c:pt idx="76">
                  <c:v>0.8099651288963563</c:v>
                </c:pt>
                <c:pt idx="77">
                  <c:v>0.81098282841119063</c:v>
                </c:pt>
                <c:pt idx="78">
                  <c:v>0.8119987094366421</c:v>
                </c:pt>
                <c:pt idx="79">
                  <c:v>0.81301288379449455</c:v>
                </c:pt>
                <c:pt idx="80">
                  <c:v>0.81402546317828339</c:v>
                </c:pt>
                <c:pt idx="81">
                  <c:v>0.81503655866010005</c:v>
                </c:pt>
                <c:pt idx="82">
                  <c:v>0.8160462802042493</c:v>
                </c:pt>
                <c:pt idx="83">
                  <c:v>0.81705473618702718</c:v>
                </c:pt>
                <c:pt idx="84">
                  <c:v>0.81806203292195478</c:v>
                </c:pt>
                <c:pt idx="85">
                  <c:v>0.8190682741897416</c:v>
                </c:pt>
                <c:pt idx="86">
                  <c:v>0.82007356077228921</c:v>
                </c:pt>
                <c:pt idx="87">
                  <c:v>0.82107798999005988</c:v>
                </c:pt>
                <c:pt idx="88">
                  <c:v>0.82208165524210741</c:v>
                </c:pt>
                <c:pt idx="89">
                  <c:v>0.82308464554818606</c:v>
                </c:pt>
                <c:pt idx="90">
                  <c:v>0.82408704509228903</c:v>
                </c:pt>
                <c:pt idx="91">
                  <c:v>0.82508893276707673</c:v>
                </c:pt>
                <c:pt idx="92">
                  <c:v>0.82609038171866978</c:v>
                </c:pt>
                <c:pt idx="93">
                  <c:v>0.82709145889137214</c:v>
                </c:pt>
                <c:pt idx="94">
                  <c:v>0.82809222457191478</c:v>
                </c:pt>
                <c:pt idx="95">
                  <c:v>0.82909273193289978</c:v>
                </c:pt>
                <c:pt idx="96">
                  <c:v>0.83009302657522976</c:v>
                </c:pt>
                <c:pt idx="97">
                  <c:v>0.83109314606931861</c:v>
                </c:pt>
                <c:pt idx="98">
                  <c:v>0.83209311949505904</c:v>
                </c:pt>
                <c:pt idx="99">
                  <c:v>0.83309296698055135</c:v>
                </c:pt>
                <c:pt idx="100">
                  <c:v>0.83409269923972307</c:v>
                </c:pt>
                <c:pt idx="101">
                  <c:v>0.83509231710909393</c:v>
                </c:pt>
                <c:pt idx="102">
                  <c:v>0.83609181108402109</c:v>
                </c:pt>
                <c:pt idx="103">
                  <c:v>0.83709116085490132</c:v>
                </c:pt>
                <c:pt idx="104">
                  <c:v>0.8380903348439116</c:v>
                </c:pt>
                <c:pt idx="105">
                  <c:v>0.83908928974302122</c:v>
                </c:pt>
                <c:pt idx="106">
                  <c:v>0.84008797005410651</c:v>
                </c:pt>
                <c:pt idx="107">
                  <c:v>0.84108630763215453</c:v>
                </c:pt>
                <c:pt idx="108">
                  <c:v>0.84208422123267124</c:v>
                </c:pt>
                <c:pt idx="109">
                  <c:v>0.84308161606453436</c:v>
                </c:pt>
                <c:pt idx="110">
                  <c:v>0.84407838334971075</c:v>
                </c:pt>
                <c:pt idx="111">
                  <c:v>0.84507439989132649</c:v>
                </c:pt>
                <c:pt idx="112">
                  <c:v>0.84606952765181065</c:v>
                </c:pt>
                <c:pt idx="113">
                  <c:v>0.84706361334286651</c:v>
                </c:pt>
                <c:pt idx="114">
                  <c:v>0.84805648802925637</c:v>
                </c:pt>
                <c:pt idx="115">
                  <c:v>0.84904796674847316</c:v>
                </c:pt>
                <c:pt idx="116">
                  <c:v>0.85003784814848204</c:v>
                </c:pt>
                <c:pt idx="117">
                  <c:v>0.85102591414589901</c:v>
                </c:pt>
                <c:pt idx="118">
                  <c:v>0.85201192960705707</c:v>
                </c:pt>
                <c:pt idx="119">
                  <c:v>0.85299564205448697</c:v>
                </c:pt>
                <c:pt idx="120">
                  <c:v>0.85397678140155586</c:v>
                </c:pt>
                <c:pt idx="121">
                  <c:v>0.85495505971795294</c:v>
                </c:pt>
                <c:pt idx="122">
                  <c:v>0.85593017102892188</c:v>
                </c:pt>
                <c:pt idx="123">
                  <c:v>0.85690179115112752</c:v>
                </c:pt>
                <c:pt idx="124">
                  <c:v>0.85786957756812554</c:v>
                </c:pt>
                <c:pt idx="125">
                  <c:v>0.85883316934845888</c:v>
                </c:pt>
                <c:pt idx="126">
                  <c:v>0.85979218710938254</c:v>
                </c:pt>
                <c:pt idx="127">
                  <c:v>0.8607462330292448</c:v>
                </c:pt>
                <c:pt idx="128">
                  <c:v>0.86169489091152929</c:v>
                </c:pt>
                <c:pt idx="129">
                  <c:v>0.86263772630350422</c:v>
                </c:pt>
                <c:pt idx="130">
                  <c:v>0.86357428667233016</c:v>
                </c:pt>
                <c:pt idx="131">
                  <c:v>0.86450410164143676</c:v>
                </c:pt>
                <c:pt idx="132">
                  <c:v>0.86542668328976557</c:v>
                </c:pt>
                <c:pt idx="133">
                  <c:v>0.86634152651638807</c:v>
                </c:pt>
                <c:pt idx="134">
                  <c:v>0.86724810947275022</c:v>
                </c:pt>
                <c:pt idx="135">
                  <c:v>0.86814589406460341</c:v>
                </c:pt>
                <c:pt idx="136">
                  <c:v>0.86903432652538959</c:v>
                </c:pt>
                <c:pt idx="137">
                  <c:v>0.86991283806257502</c:v>
                </c:pt>
                <c:pt idx="138">
                  <c:v>0.87078084557804802</c:v>
                </c:pt>
                <c:pt idx="139">
                  <c:v>0.87163775246335706</c:v>
                </c:pt>
                <c:pt idx="140">
                  <c:v>0.87248294947012739</c:v>
                </c:pt>
                <c:pt idx="141">
                  <c:v>0.87331581565556071</c:v>
                </c:pt>
                <c:pt idx="142">
                  <c:v>0.87413571940244217</c:v>
                </c:pt>
                <c:pt idx="143">
                  <c:v>0.8749420195125478</c:v>
                </c:pt>
                <c:pt idx="144">
                  <c:v>0.87573406637183793</c:v>
                </c:pt>
                <c:pt idx="145">
                  <c:v>0.87651120318521591</c:v>
                </c:pt>
                <c:pt idx="146">
                  <c:v>0.87727276727807735</c:v>
                </c:pt>
                <c:pt idx="147">
                  <c:v>0.87801809146125431</c:v>
                </c:pt>
                <c:pt idx="148">
                  <c:v>0.87874650545534427</c:v>
                </c:pt>
                <c:pt idx="149">
                  <c:v>0.87945733736983844</c:v>
                </c:pt>
                <c:pt idx="150">
                  <c:v>0.88014991523174302</c:v>
                </c:pt>
                <c:pt idx="151">
                  <c:v>0.88082356855795951</c:v>
                </c:pt>
                <c:pt idx="152">
                  <c:v>0.88147762996491741</c:v>
                </c:pt>
                <c:pt idx="153">
                  <c:v>0.88211143680854998</c:v>
                </c:pt>
                <c:pt idx="154">
                  <c:v>0.88272433284709662</c:v>
                </c:pt>
                <c:pt idx="155">
                  <c:v>0.88331566991878385</c:v>
                </c:pt>
                <c:pt idx="156">
                  <c:v>0.88388480962602378</c:v>
                </c:pt>
                <c:pt idx="157">
                  <c:v>0.88443112501737853</c:v>
                </c:pt>
                <c:pt idx="158">
                  <c:v>0.88495400225831955</c:v>
                </c:pt>
                <c:pt idx="159">
                  <c:v>0.8854528422815453</c:v>
                </c:pt>
                <c:pt idx="160">
                  <c:v>0.88592706240756436</c:v>
                </c:pt>
                <c:pt idx="161">
                  <c:v>0.88637609792617267</c:v>
                </c:pt>
                <c:pt idx="162">
                  <c:v>0.88679940362958076</c:v>
                </c:pt>
                <c:pt idx="163">
                  <c:v>0.88719645528806945</c:v>
                </c:pt>
                <c:pt idx="164">
                  <c:v>0.88756675105936311</c:v>
                </c:pt>
                <c:pt idx="165">
                  <c:v>0.8879098128232471</c:v>
                </c:pt>
                <c:pt idx="166">
                  <c:v>0.88822518743345935</c:v>
                </c:pt>
                <c:pt idx="167">
                  <c:v>0.88851244787942141</c:v>
                </c:pt>
                <c:pt idx="168">
                  <c:v>0.88877119435103191</c:v>
                </c:pt>
                <c:pt idx="169">
                  <c:v>0.88900105520049</c:v>
                </c:pt>
                <c:pt idx="170">
                  <c:v>0.88920168779590181</c:v>
                </c:pt>
                <c:pt idx="171">
                  <c:v>0.88937277926228708</c:v>
                </c:pt>
                <c:pt idx="172">
                  <c:v>0.88951404710654114</c:v>
                </c:pt>
                <c:pt idx="173">
                  <c:v>0.88962523972381258</c:v>
                </c:pt>
                <c:pt idx="174">
                  <c:v>0.88970613678377597</c:v>
                </c:pt>
                <c:pt idx="175">
                  <c:v>0.88975654949622618</c:v>
                </c:pt>
                <c:pt idx="176">
                  <c:v>0.88977632075641511</c:v>
                </c:pt>
                <c:pt idx="177">
                  <c:v>0.88976532517150431</c:v>
                </c:pt>
                <c:pt idx="178">
                  <c:v>0.88972346897043841</c:v>
                </c:pt>
                <c:pt idx="179">
                  <c:v>0.88965068980041495</c:v>
                </c:pt>
                <c:pt idx="180">
                  <c:v>0.88954695641396697</c:v>
                </c:pt>
                <c:pt idx="181">
                  <c:v>0.88941226825142838</c:v>
                </c:pt>
                <c:pt idx="182">
                  <c:v>0.88924665492423227</c:v>
                </c:pt>
                <c:pt idx="183">
                  <c:v>0.88905017560510369</c:v>
                </c:pt>
                <c:pt idx="184">
                  <c:v>0.88882291833172788</c:v>
                </c:pt>
                <c:pt idx="185">
                  <c:v>0.88856499923088061</c:v>
                </c:pt>
                <c:pt idx="186">
                  <c:v>0.88827656167037095</c:v>
                </c:pt>
                <c:pt idx="187">
                  <c:v>0.88795777534635489</c:v>
                </c:pt>
                <c:pt idx="188">
                  <c:v>0.88760883531374701</c:v>
                </c:pt>
                <c:pt idx="189">
                  <c:v>0.88722996096750817</c:v>
                </c:pt>
                <c:pt idx="190">
                  <c:v>0.8868213949825613</c:v>
                </c:pt>
                <c:pt idx="191">
                  <c:v>0.88638340221998724</c:v>
                </c:pt>
                <c:pt idx="192">
                  <c:v>0.88591626860697503</c:v>
                </c:pt>
                <c:pt idx="193">
                  <c:v>0.88542029999775407</c:v>
                </c:pt>
                <c:pt idx="194">
                  <c:v>0.88489582102243891</c:v>
                </c:pt>
                <c:pt idx="195">
                  <c:v>0.88434317393038686</c:v>
                </c:pt>
                <c:pt idx="196">
                  <c:v>0.88376271743423274</c:v>
                </c:pt>
                <c:pt idx="197">
                  <c:v>0.88315482556040514</c:v>
                </c:pt>
                <c:pt idx="198">
                  <c:v>0.88251988651143243</c:v>
                </c:pt>
                <c:pt idx="199">
                  <c:v>0.88185830154489886</c:v>
                </c:pt>
                <c:pt idx="200">
                  <c:v>0.88117048387346586</c:v>
                </c:pt>
                <c:pt idx="201">
                  <c:v>0.88045685758984271</c:v>
                </c:pt>
                <c:pt idx="202">
                  <c:v>0.87971785662018853</c:v>
                </c:pt>
                <c:pt idx="203">
                  <c:v>0.87895392370890524</c:v>
                </c:pt>
                <c:pt idx="204">
                  <c:v>0.87816550943738136</c:v>
                </c:pt>
                <c:pt idx="205">
                  <c:v>0.8773530712787857</c:v>
                </c:pt>
                <c:pt idx="206">
                  <c:v>0.87651707269062828</c:v>
                </c:pt>
                <c:pt idx="207">
                  <c:v>0.87565798224641811</c:v>
                </c:pt>
                <c:pt idx="208">
                  <c:v>0.87477627280736792</c:v>
                </c:pt>
                <c:pt idx="209">
                  <c:v>0.87387242073483107</c:v>
                </c:pt>
                <c:pt idx="210">
                  <c:v>0.8729469051437817</c:v>
                </c:pt>
                <c:pt idx="211">
                  <c:v>0.8720002071974452</c:v>
                </c:pt>
                <c:pt idx="212">
                  <c:v>0.87103280944291106</c:v>
                </c:pt>
                <c:pt idx="213">
                  <c:v>0.87004519518737211</c:v>
                </c:pt>
                <c:pt idx="214">
                  <c:v>0.86903784791443539</c:v>
                </c:pt>
                <c:pt idx="215">
                  <c:v>0.86801125073978969</c:v>
                </c:pt>
                <c:pt idx="216">
                  <c:v>0.86696588590543144</c:v>
                </c:pt>
                <c:pt idx="217">
                  <c:v>0.86590223431146796</c:v>
                </c:pt>
                <c:pt idx="218">
                  <c:v>0.86482077508449717</c:v>
                </c:pt>
                <c:pt idx="219">
                  <c:v>0.86372198518146348</c:v>
                </c:pt>
                <c:pt idx="220">
                  <c:v>0.86260633902785855</c:v>
                </c:pt>
                <c:pt idx="221">
                  <c:v>0.86147430818908444</c:v>
                </c:pt>
                <c:pt idx="222">
                  <c:v>0.86032636107379146</c:v>
                </c:pt>
                <c:pt idx="223">
                  <c:v>0.85916296266802561</c:v>
                </c:pt>
                <c:pt idx="224">
                  <c:v>0.85798457429896124</c:v>
                </c:pt>
                <c:pt idx="225">
                  <c:v>0.85679165342706387</c:v>
                </c:pt>
                <c:pt idx="226">
                  <c:v>0.85558465346553303</c:v>
                </c:pt>
                <c:pt idx="227">
                  <c:v>0.85436402362589725</c:v>
                </c:pt>
                <c:pt idx="228">
                  <c:v>0.85313020878867563</c:v>
                </c:pt>
                <c:pt idx="229">
                  <c:v>0.85188364939803118</c:v>
                </c:pt>
                <c:pt idx="230">
                  <c:v>0.85062478137941211</c:v>
                </c:pt>
                <c:pt idx="231">
                  <c:v>0.84935403607920024</c:v>
                </c:pt>
                <c:pt idx="232">
                  <c:v>0.84807184022538906</c:v>
                </c:pt>
                <c:pt idx="233">
                  <c:v>0.84677861590843628</c:v>
                </c:pt>
                <c:pt idx="234">
                  <c:v>0.8454747805813666</c:v>
                </c:pt>
                <c:pt idx="235">
                  <c:v>0.84416074707831557</c:v>
                </c:pt>
                <c:pt idx="236">
                  <c:v>0.84283692365070961</c:v>
                </c:pt>
                <c:pt idx="237">
                  <c:v>0.84150371402028346</c:v>
                </c:pt>
                <c:pt idx="238">
                  <c:v>0.84016151744820511</c:v>
                </c:pt>
                <c:pt idx="239">
                  <c:v>0.83881072881957064</c:v>
                </c:pt>
                <c:pt idx="240">
                  <c:v>0.83745173874257595</c:v>
                </c:pt>
                <c:pt idx="241">
                  <c:v>0.83608493366165282</c:v>
                </c:pt>
                <c:pt idx="242">
                  <c:v>0.83471069598390513</c:v>
                </c:pt>
                <c:pt idx="243">
                  <c:v>0.83332940421820534</c:v>
                </c:pt>
                <c:pt idx="244">
                  <c:v>0.83194143312626101</c:v>
                </c:pt>
                <c:pt idx="245">
                  <c:v>0.83054715388501787</c:v>
                </c:pt>
                <c:pt idx="246">
                  <c:v>0.82914693425975883</c:v>
                </c:pt>
                <c:pt idx="247">
                  <c:v>0.82774113878726707</c:v>
                </c:pt>
                <c:pt idx="248">
                  <c:v>0.82633012896836944</c:v>
                </c:pt>
                <c:pt idx="249">
                  <c:v>0.82491426346927899</c:v>
                </c:pt>
                <c:pt idx="250">
                  <c:v>0.82349389833104236</c:v>
                </c:pt>
                <c:pt idx="251">
                  <c:v>0.82206938718644396</c:v>
                </c:pt>
                <c:pt idx="252">
                  <c:v>0.82064108148376358</c:v>
                </c:pt>
                <c:pt idx="253">
                  <c:v>0.81920933071664104</c:v>
                </c:pt>
                <c:pt idx="254">
                  <c:v>0.8177744826594997</c:v>
                </c:pt>
                <c:pt idx="255">
                  <c:v>0.81633688360775647</c:v>
                </c:pt>
                <c:pt idx="256">
                  <c:v>0.81489687862220472</c:v>
                </c:pt>
                <c:pt idx="257">
                  <c:v>0.81345481177689172</c:v>
                </c:pt>
                <c:pt idx="258">
                  <c:v>0.81201102640980793</c:v>
                </c:pt>
                <c:pt idx="259">
                  <c:v>0.81056586537571695</c:v>
                </c:pt>
                <c:pt idx="260">
                  <c:v>0.80911967130046303</c:v>
                </c:pt>
                <c:pt idx="261">
                  <c:v>0.80767278683606347</c:v>
                </c:pt>
                <c:pt idx="262">
                  <c:v>0.80622555491594283</c:v>
                </c:pt>
                <c:pt idx="263">
                  <c:v>0.80477831900963936</c:v>
                </c:pt>
                <c:pt idx="264">
                  <c:v>0.80333142337633201</c:v>
                </c:pt>
                <c:pt idx="265">
                  <c:v>0.80188521331656026</c:v>
                </c:pt>
                <c:pt idx="266">
                  <c:v>0.80044003542148101</c:v>
                </c:pt>
                <c:pt idx="267">
                  <c:v>0.7989962378190727</c:v>
                </c:pt>
                <c:pt idx="268">
                  <c:v>0.79755417041668875</c:v>
                </c:pt>
                <c:pt idx="269">
                  <c:v>0.79611418513935173</c:v>
                </c:pt>
                <c:pt idx="270">
                  <c:v>0.79467663616325457</c:v>
                </c:pt>
                <c:pt idx="271">
                  <c:v>0.79324188014392483</c:v>
                </c:pt>
                <c:pt idx="272">
                  <c:v>0.79181027643849911</c:v>
                </c:pt>
                <c:pt idx="273">
                  <c:v>0.79038218732165466</c:v>
                </c:pt>
                <c:pt idx="274">
                  <c:v>0.78895797819471525</c:v>
                </c:pt>
                <c:pt idx="275">
                  <c:v>0.78753801778742594</c:v>
                </c:pt>
                <c:pt idx="276">
                  <c:v>0.78612267835206051</c:v>
                </c:pt>
                <c:pt idx="277">
                  <c:v>0.78471233584937738</c:v>
                </c:pt>
                <c:pt idx="278">
                  <c:v>0.78330737012608875</c:v>
                </c:pt>
                <c:pt idx="279">
                  <c:v>0.78190816508346062</c:v>
                </c:pt>
                <c:pt idx="280">
                  <c:v>0.78051510883672282</c:v>
                </c:pt>
                <c:pt idx="281">
                  <c:v>0.77912859386493605</c:v>
                </c:pt>
                <c:pt idx="282">
                  <c:v>0.77774901715103351</c:v>
                </c:pt>
                <c:pt idx="283">
                  <c:v>0.77637678031173163</c:v>
                </c:pt>
                <c:pt idx="284">
                  <c:v>0.77501228971701597</c:v>
                </c:pt>
                <c:pt idx="285">
                  <c:v>0.7736559565989356</c:v>
                </c:pt>
                <c:pt idx="286">
                  <c:v>0.77230819714939491</c:v>
                </c:pt>
                <c:pt idx="287">
                  <c:v>0.7709694326066785</c:v>
                </c:pt>
                <c:pt idx="288">
                  <c:v>0.76964008933040795</c:v>
                </c:pt>
                <c:pt idx="289">
                  <c:v>0.76832059886459625</c:v>
                </c:pt>
                <c:pt idx="290">
                  <c:v>0.76701139798848283</c:v>
                </c:pt>
                <c:pt idx="291">
                  <c:v>0.76571292875478447</c:v>
                </c:pt>
                <c:pt idx="292">
                  <c:v>0.76442563851494183</c:v>
                </c:pt>
                <c:pt idx="293">
                  <c:v>0.76314997993092837</c:v>
                </c:pt>
                <c:pt idx="294">
                  <c:v>0.76188641097315091</c:v>
                </c:pt>
                <c:pt idx="295">
                  <c:v>0.76063539490384924</c:v>
                </c:pt>
                <c:pt idx="296">
                  <c:v>0.75939740024542524</c:v>
                </c:pt>
                <c:pt idx="297">
                  <c:v>0.7581729007329715</c:v>
                </c:pt>
                <c:pt idx="298">
                  <c:v>0.75696237525029408</c:v>
                </c:pt>
                <c:pt idx="299">
                  <c:v>0.75576630774853792</c:v>
                </c:pt>
                <c:pt idx="300">
                  <c:v>0.75458518714649381</c:v>
                </c:pt>
                <c:pt idx="301">
                  <c:v>0.75341950721156903</c:v>
                </c:pt>
                <c:pt idx="302">
                  <c:v>0.75226976642027965</c:v>
                </c:pt>
                <c:pt idx="303">
                  <c:v>0.75113646779704324</c:v>
                </c:pt>
                <c:pt idx="304">
                  <c:v>0.75002011872992946</c:v>
                </c:pt>
                <c:pt idx="305">
                  <c:v>0.74892123076194328</c:v>
                </c:pt>
                <c:pt idx="306">
                  <c:v>0.74784031935627682</c:v>
                </c:pt>
                <c:pt idx="307">
                  <c:v>0.7467779036339226</c:v>
                </c:pt>
                <c:pt idx="308">
                  <c:v>0.74573450608186309</c:v>
                </c:pt>
                <c:pt idx="309">
                  <c:v>0.7447106522300746</c:v>
                </c:pt>
                <c:pt idx="310">
                  <c:v>0.74370687029538785</c:v>
                </c:pt>
                <c:pt idx="311">
                  <c:v>0.74272369079027467</c:v>
                </c:pt>
                <c:pt idx="312">
                  <c:v>0.74176164609454298</c:v>
                </c:pt>
                <c:pt idx="313">
                  <c:v>0.74082126998788389</c:v>
                </c:pt>
                <c:pt idx="314">
                  <c:v>0.73990309714123603</c:v>
                </c:pt>
                <c:pt idx="315">
                  <c:v>0.73900766256493189</c:v>
                </c:pt>
                <c:pt idx="316">
                  <c:v>0.73813550101163661</c:v>
                </c:pt>
                <c:pt idx="317">
                  <c:v>0.73728714633218462</c:v>
                </c:pt>
                <c:pt idx="318">
                  <c:v>0.73646313078251968</c:v>
                </c:pt>
                <c:pt idx="319">
                  <c:v>0.7356639842800905</c:v>
                </c:pt>
                <c:pt idx="320">
                  <c:v>0.73489023360829875</c:v>
                </c:pt>
                <c:pt idx="321">
                  <c:v>0.73414240156776567</c:v>
                </c:pt>
                <c:pt idx="322">
                  <c:v>0.73342100607353222</c:v>
                </c:pt>
                <c:pt idx="323">
                  <c:v>0.73272655919761509</c:v>
                </c:pt>
                <c:pt idx="324">
                  <c:v>0.73205956615674761</c:v>
                </c:pt>
                <c:pt idx="325">
                  <c:v>0.73142052424554027</c:v>
                </c:pt>
                <c:pt idx="326">
                  <c:v>0.73080992171584835</c:v>
                </c:pt>
                <c:pt idx="327">
                  <c:v>0.73022823660359881</c:v>
                </c:pt>
                <c:pt idx="328">
                  <c:v>0.72967593550498355</c:v>
                </c:pt>
                <c:pt idx="329">
                  <c:v>0.72915347230451177</c:v>
                </c:pt>
                <c:pt idx="330">
                  <c:v>0.7286612868581146</c:v>
                </c:pt>
                <c:pt idx="331">
                  <c:v>0.72819980363518688</c:v>
                </c:pt>
                <c:pt idx="332">
                  <c:v>0.72776943032419705</c:v>
                </c:pt>
                <c:pt idx="333">
                  <c:v>0.72737055640722403</c:v>
                </c:pt>
                <c:pt idx="334">
                  <c:v>0.72700355170957309</c:v>
                </c:pt>
                <c:pt idx="335">
                  <c:v>0.72666876493135835</c:v>
                </c:pt>
                <c:pt idx="336">
                  <c:v>0.72636652216868891</c:v>
                </c:pt>
                <c:pt idx="337">
                  <c:v>0.72609712543282101</c:v>
                </c:pt>
                <c:pt idx="338">
                  <c:v>0.72586085117630861</c:v>
                </c:pt>
                <c:pt idx="339">
                  <c:v>0.72565794883580215</c:v>
                </c:pt>
                <c:pt idx="340">
                  <c:v>0.72548863940172137</c:v>
                </c:pt>
                <c:pt idx="341">
                  <c:v>0.72535311402546176</c:v>
                </c:pt>
                <c:pt idx="342">
                  <c:v>0.72525153267519771</c:v>
                </c:pt>
                <c:pt idx="343">
                  <c:v>0.72518402285158634</c:v>
                </c:pt>
                <c:pt idx="344">
                  <c:v>0.72515067837481328</c:v>
                </c:pt>
                <c:pt idx="345">
                  <c:v>0.72515155825444255</c:v>
                </c:pt>
                <c:pt idx="346">
                  <c:v>0.72518668565336286</c:v>
                </c:pt>
                <c:pt idx="347">
                  <c:v>0.7252560469568673</c:v>
                </c:pt>
                <c:pt idx="348">
                  <c:v>0.72535959095743929</c:v>
                </c:pt>
                <c:pt idx="349">
                  <c:v>0.72549722816523587</c:v>
                </c:pt>
                <c:pt idx="350">
                  <c:v>0.72566883025351658</c:v>
                </c:pt>
                <c:pt idx="351">
                  <c:v>0.72587422964736847</c:v>
                </c:pt>
                <c:pt idx="352">
                  <c:v>0.72611321926306138</c:v>
                </c:pt>
                <c:pt idx="353">
                  <c:v>0.72638555240421077</c:v>
                </c:pt>
                <c:pt idx="354">
                  <c:v>0.72669094281966429</c:v>
                </c:pt>
                <c:pt idx="355">
                  <c:v>0.72702906492666775</c:v>
                </c:pt>
                <c:pt idx="356">
                  <c:v>0.72739955420145064</c:v>
                </c:pt>
                <c:pt idx="357">
                  <c:v>0.7278020077378593</c:v>
                </c:pt>
                <c:pt idx="358">
                  <c:v>0.72823598497319042</c:v>
                </c:pt>
                <c:pt idx="359">
                  <c:v>0.72870100857882025</c:v>
                </c:pt>
                <c:pt idx="360">
                  <c:v>0.72919656551174816</c:v>
                </c:pt>
                <c:pt idx="361">
                  <c:v>0.72972210822169514</c:v>
                </c:pt>
                <c:pt idx="362">
                  <c:v>0.73027705600701032</c:v>
                </c:pt>
                <c:pt idx="363">
                  <c:v>0.73086079651131064</c:v>
                </c:pt>
                <c:pt idx="364">
                  <c:v>0.73147268735158788</c:v>
                </c:pt>
                <c:pt idx="365">
                  <c:v>0.73211205786740308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4-49D7-BFEE-49771D1F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958607"/>
        <c:axId val="1"/>
      </c:lineChart>
      <c:catAx>
        <c:axId val="1111958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111958607"/>
        <c:crosses val="autoZero"/>
        <c:crossBetween val="between"/>
        <c:majorUnit val="0.25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Calculations!$V$1</c:f>
              <c:strCache>
                <c:ptCount val="1"/>
                <c:pt idx="0">
                  <c:v>Eq of Time (minutes)</c:v>
                </c:pt>
              </c:strCache>
            </c:strRef>
          </c:tx>
          <c:marker>
            <c:symbol val="none"/>
          </c:marker>
          <c:val>
            <c:numRef>
              <c:f>Calculations!$V$3:$V$366</c:f>
              <c:numCache>
                <c:formatCode>General</c:formatCode>
                <c:ptCount val="364"/>
                <c:pt idx="0">
                  <c:v>-3.8930757810993017</c:v>
                </c:pt>
                <c:pt idx="1">
                  <c:v>-4.3558293080317751</c:v>
                </c:pt>
                <c:pt idx="2">
                  <c:v>-4.812442802028376</c:v>
                </c:pt>
                <c:pt idx="3">
                  <c:v>-5.2624346980851842</c:v>
                </c:pt>
                <c:pt idx="4">
                  <c:v>-5.7053348294319068</c:v>
                </c:pt>
                <c:pt idx="5">
                  <c:v>-6.1406851419317574</c:v>
                </c:pt>
                <c:pt idx="6">
                  <c:v>-6.5680403778921423</c:v>
                </c:pt>
                <c:pt idx="7">
                  <c:v>-6.9869687277561674</c:v>
                </c:pt>
                <c:pt idx="8">
                  <c:v>-7.3970524482960256</c:v>
                </c:pt>
                <c:pt idx="9">
                  <c:v>-7.7978884460212052</c:v>
                </c:pt>
                <c:pt idx="10">
                  <c:v>-8.1890888246468307</c:v>
                </c:pt>
                <c:pt idx="11">
                  <c:v>-8.5702813955979416</c:v>
                </c:pt>
                <c:pt idx="12">
                  <c:v>-8.9411101506467752</c:v>
                </c:pt>
                <c:pt idx="13">
                  <c:v>-9.3012356959128724</c:v>
                </c:pt>
                <c:pt idx="14">
                  <c:v>-9.6503356465900723</c:v>
                </c:pt>
                <c:pt idx="15">
                  <c:v>-9.9881049818968393</c:v>
                </c:pt>
                <c:pt idx="16">
                  <c:v>-10.31425635988743</c:v>
                </c:pt>
                <c:pt idx="17">
                  <c:v>-10.628520391874611</c:v>
                </c:pt>
                <c:pt idx="18">
                  <c:v>-10.930645876386746</c:v>
                </c:pt>
                <c:pt idx="19">
                  <c:v>-11.22039999266811</c:v>
                </c:pt>
                <c:pt idx="20">
                  <c:v>-11.497568453906675</c:v>
                </c:pt>
                <c:pt idx="21">
                  <c:v>-11.761955620468143</c:v>
                </c:pt>
                <c:pt idx="22">
                  <c:v>-12.013384573562819</c:v>
                </c:pt>
                <c:pt idx="23">
                  <c:v>-12.251697149893031</c:v>
                </c:pt>
                <c:pt idx="24">
                  <c:v>-12.476753937929891</c:v>
                </c:pt>
                <c:pt idx="25">
                  <c:v>-12.688434236612428</c:v>
                </c:pt>
                <c:pt idx="26">
                  <c:v>-12.886635977351579</c:v>
                </c:pt>
                <c:pt idx="27">
                  <c:v>-13.071275610334832</c:v>
                </c:pt>
                <c:pt idx="28">
                  <c:v>-13.242287956226704</c:v>
                </c:pt>
                <c:pt idx="29">
                  <c:v>-13.39962602446303</c:v>
                </c:pt>
                <c:pt idx="30">
                  <c:v>-13.543260799405077</c:v>
                </c:pt>
                <c:pt idx="31">
                  <c:v>-13.673180995731402</c:v>
                </c:pt>
                <c:pt idx="32">
                  <c:v>-13.789392784491953</c:v>
                </c:pt>
                <c:pt idx="33">
                  <c:v>-13.891919491335861</c:v>
                </c:pt>
                <c:pt idx="34">
                  <c:v>-13.980801268483114</c:v>
                </c:pt>
                <c:pt idx="35">
                  <c:v>-14.056094742052002</c:v>
                </c:pt>
                <c:pt idx="36">
                  <c:v>-14.117872636419342</c:v>
                </c:pt>
                <c:pt idx="37">
                  <c:v>-14.166223377316895</c:v>
                </c:pt>
                <c:pt idx="38">
                  <c:v>-14.201250675395586</c:v>
                </c:pt>
                <c:pt idx="39">
                  <c:v>-14.223073092025693</c:v>
                </c:pt>
                <c:pt idx="40">
                  <c:v>-14.231823589105046</c:v>
                </c:pt>
                <c:pt idx="41">
                  <c:v>-14.227649064654624</c:v>
                </c:pt>
                <c:pt idx="42">
                  <c:v>-14.210709875992279</c:v>
                </c:pt>
                <c:pt idx="43">
                  <c:v>-14.181179352252338</c:v>
                </c:pt>
                <c:pt idx="44">
                  <c:v>-14.139243298012149</c:v>
                </c:pt>
                <c:pt idx="45">
                  <c:v>-14.085099489765255</c:v>
                </c:pt>
                <c:pt idx="46">
                  <c:v>-14.018957166945409</c:v>
                </c:pt>
                <c:pt idx="47">
                  <c:v>-13.941036519170229</c:v>
                </c:pt>
                <c:pt idx="48">
                  <c:v>-13.851568171333051</c:v>
                </c:pt>
                <c:pt idx="49">
                  <c:v>-13.750792668118139</c:v>
                </c:pt>
                <c:pt idx="50">
                  <c:v>-13.638959959461639</c:v>
                </c:pt>
                <c:pt idx="51">
                  <c:v>-13.516328888412103</c:v>
                </c:pt>
                <c:pt idx="52">
                  <c:v>-13.383166682788675</c:v>
                </c:pt>
                <c:pt idx="53">
                  <c:v>-13.239748451952561</c:v>
                </c:pt>
                <c:pt idx="54">
                  <c:v>-13.086356689933504</c:v>
                </c:pt>
                <c:pt idx="55">
                  <c:v>-12.923280786076779</c:v>
                </c:pt>
                <c:pt idx="56">
                  <c:v>-12.75081654428825</c:v>
                </c:pt>
                <c:pt idx="57">
                  <c:v>-12.569265711863975</c:v>
                </c:pt>
                <c:pt idx="58">
                  <c:v>-12.378935518806173</c:v>
                </c:pt>
                <c:pt idx="59">
                  <c:v>-12.18013822843419</c:v>
                </c:pt>
                <c:pt idx="60">
                  <c:v>-11.973190699999977</c:v>
                </c:pt>
                <c:pt idx="61">
                  <c:v>-11.758413963922669</c:v>
                </c:pt>
                <c:pt idx="62">
                  <c:v>-11.536132810167528</c:v>
                </c:pt>
                <c:pt idx="63">
                  <c:v>-11.306675390189234</c:v>
                </c:pt>
                <c:pt idx="64">
                  <c:v>-11.070372832761361</c:v>
                </c:pt>
                <c:pt idx="65">
                  <c:v>-10.827558873929446</c:v>
                </c:pt>
                <c:pt idx="66">
                  <c:v>-10.57856950121467</c:v>
                </c:pt>
                <c:pt idx="67">
                  <c:v>-10.32374261211811</c:v>
                </c:pt>
                <c:pt idx="68">
                  <c:v>-10.063417686867053</c:v>
                </c:pt>
                <c:pt idx="69">
                  <c:v>-9.7979354752689343</c:v>
                </c:pt>
                <c:pt idx="70">
                  <c:v>-9.527637697450027</c:v>
                </c:pt>
                <c:pt idx="71">
                  <c:v>-9.2528667581712529</c:v>
                </c:pt>
                <c:pt idx="72">
                  <c:v>-8.9739654743317168</c:v>
                </c:pt>
                <c:pt idx="73">
                  <c:v>-8.6912768152057591</c:v>
                </c:pt>
                <c:pt idx="74">
                  <c:v>-8.4051436548843412</c:v>
                </c:pt>
                <c:pt idx="75">
                  <c:v>-8.115908536317253</c:v>
                </c:pt>
                <c:pt idx="76">
                  <c:v>-7.8239134463136359</c:v>
                </c:pt>
                <c:pt idx="77">
                  <c:v>-7.5294996007849315</c:v>
                </c:pt>
                <c:pt idx="78">
                  <c:v>-7.2330072394730882</c:v>
                </c:pt>
                <c:pt idx="79">
                  <c:v>-6.9347754293596404</c:v>
                </c:pt>
                <c:pt idx="80">
                  <c:v>-6.6351418759294809</c:v>
                </c:pt>
                <c:pt idx="81">
                  <c:v>-6.3344427414054953</c:v>
                </c:pt>
                <c:pt idx="82">
                  <c:v>-6.0330124690742091</c:v>
                </c:pt>
                <c:pt idx="83">
                  <c:v>-5.7311836127817264</c:v>
                </c:pt>
                <c:pt idx="84">
                  <c:v>-5.4292866706839238</c:v>
                </c:pt>
                <c:pt idx="85">
                  <c:v>-5.1276499223218979</c:v>
                </c:pt>
                <c:pt idx="86">
                  <c:v>-4.8265992680915621</c:v>
                </c:pt>
                <c:pt idx="87">
                  <c:v>-4.5264580702029118</c:v>
                </c:pt>
                <c:pt idx="88">
                  <c:v>-4.2275469942061479</c:v>
                </c:pt>
                <c:pt idx="89">
                  <c:v>-3.9301838502161277</c:v>
                </c:pt>
                <c:pt idx="90">
                  <c:v>-3.6346834329717708</c:v>
                </c:pt>
                <c:pt idx="91">
                  <c:v>-3.3413573599093116</c:v>
                </c:pt>
                <c:pt idx="92">
                  <c:v>-3.0505139064577911</c:v>
                </c:pt>
                <c:pt idx="93">
                  <c:v>-2.7624578378193552</c:v>
                </c:pt>
                <c:pt idx="94">
                  <c:v>-2.477490236540655</c:v>
                </c:pt>
                <c:pt idx="95">
                  <c:v>-2.1959083252278115</c:v>
                </c:pt>
                <c:pt idx="96">
                  <c:v>-1.918005283836115</c:v>
                </c:pt>
                <c:pt idx="97">
                  <c:v>-1.6440700610026258</c:v>
                </c:pt>
                <c:pt idx="98">
                  <c:v>-1.3743871789775188</c:v>
                </c:pt>
                <c:pt idx="99">
                  <c:v>-1.1092365317703075</c:v>
                </c:pt>
                <c:pt idx="100">
                  <c:v>-0.84889317619881455</c:v>
                </c:pt>
                <c:pt idx="101">
                  <c:v>-0.59362711561206816</c:v>
                </c:pt>
                <c:pt idx="102">
                  <c:v>-0.34370307612938239</c:v>
                </c:pt>
                <c:pt idx="103">
                  <c:v>-9.9380275324909492E-2</c:v>
                </c:pt>
                <c:pt idx="104">
                  <c:v>0.13908781664077577</c:v>
                </c:pt>
                <c:pt idx="105">
                  <c:v>0.37145372334741517</c:v>
                </c:pt>
                <c:pt idx="106">
                  <c:v>0.59747621572927467</c:v>
                </c:pt>
                <c:pt idx="107">
                  <c:v>0.81692057272146323</c:v>
                </c:pt>
                <c:pt idx="108">
                  <c:v>1.0295588485977121</c:v>
                </c:pt>
                <c:pt idx="109">
                  <c:v>1.235170146582407</c:v>
                </c:pt>
                <c:pt idx="110">
                  <c:v>1.4335408982317623</c:v>
                </c:pt>
                <c:pt idx="111">
                  <c:v>1.624465148009703</c:v>
                </c:pt>
                <c:pt idx="112">
                  <c:v>1.8077448423959095</c:v>
                </c:pt>
                <c:pt idx="113">
                  <c:v>1.9831901228001274</c:v>
                </c:pt>
                <c:pt idx="114">
                  <c:v>2.1506196214839752</c:v>
                </c:pt>
                <c:pt idx="115">
                  <c:v>2.3098607596140726</c:v>
                </c:pt>
                <c:pt idx="116">
                  <c:v>2.460750046524347</c:v>
                </c:pt>
                <c:pt idx="117">
                  <c:v>2.6031333791899836</c:v>
                </c:pt>
                <c:pt idx="118">
                  <c:v>2.736866340868795</c:v>
                </c:pt>
                <c:pt idx="119">
                  <c:v>2.861814497819696</c:v>
                </c:pt>
                <c:pt idx="120">
                  <c:v>2.9778536929492114</c:v>
                </c:pt>
                <c:pt idx="121">
                  <c:v>3.0848703352155415</c:v>
                </c:pt>
                <c:pt idx="122">
                  <c:v>3.1827616835741468</c:v>
                </c:pt>
                <c:pt idx="123">
                  <c:v>3.2714361242239129</c:v>
                </c:pt>
                <c:pt idx="124">
                  <c:v>3.3508134398946749</c:v>
                </c:pt>
                <c:pt idx="125">
                  <c:v>3.4208250699002352</c:v>
                </c:pt>
                <c:pt idx="126">
                  <c:v>3.4814143596688094</c:v>
                </c:pt>
                <c:pt idx="127">
                  <c:v>3.5325367984673535</c:v>
                </c:pt>
                <c:pt idx="128">
                  <c:v>3.5741602440351743</c:v>
                </c:pt>
                <c:pt idx="129">
                  <c:v>3.6062651328545665</c:v>
                </c:pt>
                <c:pt idx="130">
                  <c:v>3.6288446748064382</c:v>
                </c:pt>
                <c:pt idx="131">
                  <c:v>3.6419050309788412</c:v>
                </c:pt>
                <c:pt idx="132">
                  <c:v>3.6454654734299958</c:v>
                </c:pt>
                <c:pt idx="133">
                  <c:v>3.6395585257434906</c:v>
                </c:pt>
                <c:pt idx="134">
                  <c:v>3.624230083257125</c:v>
                </c:pt>
                <c:pt idx="135">
                  <c:v>3.5995395118945686</c:v>
                </c:pt>
                <c:pt idx="136">
                  <c:v>3.5655597245876796</c:v>
                </c:pt>
                <c:pt idx="137">
                  <c:v>3.5223772343335549</c:v>
                </c:pt>
                <c:pt idx="138">
                  <c:v>3.4700921830024076</c:v>
                </c:pt>
                <c:pt idx="139">
                  <c:v>3.4088183450806167</c:v>
                </c:pt>
                <c:pt idx="140">
                  <c:v>3.3386831056077964</c:v>
                </c:pt>
                <c:pt idx="141">
                  <c:v>3.2598274116538128</c:v>
                </c:pt>
                <c:pt idx="142">
                  <c:v>3.1724056967635352</c:v>
                </c:pt>
                <c:pt idx="143">
                  <c:v>3.0765857778798917</c:v>
                </c:pt>
                <c:pt idx="144">
                  <c:v>2.9725487243630395</c:v>
                </c:pt>
                <c:pt idx="145">
                  <c:v>2.8604886988047538</c:v>
                </c:pt>
                <c:pt idx="146">
                  <c:v>2.7406127694404141</c:v>
                </c:pt>
                <c:pt idx="147">
                  <c:v>2.6131406940666713</c:v>
                </c:pt>
                <c:pt idx="148">
                  <c:v>2.4783046754557394</c:v>
                </c:pt>
                <c:pt idx="149">
                  <c:v>2.3363490883974456</c:v>
                </c:pt>
                <c:pt idx="150">
                  <c:v>2.1875301785515591</c:v>
                </c:pt>
                <c:pt idx="151">
                  <c:v>2.0321157334501243</c:v>
                </c:pt>
                <c:pt idx="152">
                  <c:v>1.870384726052706</c:v>
                </c:pt>
                <c:pt idx="153">
                  <c:v>1.7026269313867792</c:v>
                </c:pt>
                <c:pt idx="154">
                  <c:v>1.5291425168930937</c:v>
                </c:pt>
                <c:pt idx="155">
                  <c:v>1.350241607199488</c:v>
                </c:pt>
                <c:pt idx="156">
                  <c:v>1.1662438241529223</c:v>
                </c:pt>
                <c:pt idx="157">
                  <c:v>0.97747780301866305</c:v>
                </c:pt>
                <c:pt idx="158">
                  <c:v>0.78428068587024413</c:v>
                </c:pt>
                <c:pt idx="159">
                  <c:v>0.58699759325815348</c:v>
                </c:pt>
                <c:pt idx="160">
                  <c:v>0.38598107535806053</c:v>
                </c:pt>
                <c:pt idx="161">
                  <c:v>0.18159054385367152</c:v>
                </c:pt>
                <c:pt idx="162">
                  <c:v>-2.5808314091442661E-2</c:v>
                </c:pt>
                <c:pt idx="163">
                  <c:v>-0.2358441383640778</c:v>
                </c:pt>
                <c:pt idx="164">
                  <c:v>-0.44814051344061767</c:v>
                </c:pt>
                <c:pt idx="165">
                  <c:v>-0.66231659940520515</c:v>
                </c:pt>
                <c:pt idx="166">
                  <c:v>-0.87798777483789536</c:v>
                </c:pt>
                <c:pt idx="167">
                  <c:v>-1.0947662899259345</c:v>
                </c:pt>
                <c:pt idx="168">
                  <c:v>-1.3122619281152215</c:v>
                </c:pt>
                <c:pt idx="169">
                  <c:v>-1.5300826745740488</c:v>
                </c:pt>
                <c:pt idx="170">
                  <c:v>-1.7478353897033585</c:v>
                </c:pt>
                <c:pt idx="171">
                  <c:v>-1.9651264859435289</c:v>
                </c:pt>
                <c:pt idx="172">
                  <c:v>-2.181562606056537</c:v>
                </c:pt>
                <c:pt idx="173">
                  <c:v>-2.3967513011060952</c:v>
                </c:pt>
                <c:pt idx="174">
                  <c:v>-2.6103017063275202</c:v>
                </c:pt>
                <c:pt idx="175">
                  <c:v>-2.8218252130947272</c:v>
                </c:pt>
                <c:pt idx="176">
                  <c:v>-3.030936135206808</c:v>
                </c:pt>
                <c:pt idx="177">
                  <c:v>-3.2372523677339746</c:v>
                </c:pt>
                <c:pt idx="178">
                  <c:v>-3.4403960366912782</c:v>
                </c:pt>
                <c:pt idx="179">
                  <c:v>-3.6399941378485758</c:v>
                </c:pt>
                <c:pt idx="180">
                  <c:v>-3.8356791630122418</c:v>
                </c:pt>
                <c:pt idx="181">
                  <c:v>-4.0270897121797393</c:v>
                </c:pt>
                <c:pt idx="182">
                  <c:v>-4.2138710900157097</c:v>
                </c:pt>
                <c:pt idx="183">
                  <c:v>-4.3956758851451401</c:v>
                </c:pt>
                <c:pt idx="184">
                  <c:v>-4.5721645308481067</c:v>
                </c:pt>
                <c:pt idx="185">
                  <c:v>-4.7430058457975521</c:v>
                </c:pt>
                <c:pt idx="186">
                  <c:v>-4.9078775535619146</c:v>
                </c:pt>
                <c:pt idx="187">
                  <c:v>-5.0664667796696383</c:v>
                </c:pt>
                <c:pt idx="188">
                  <c:v>-5.2184705251409538</c:v>
                </c:pt>
                <c:pt idx="189">
                  <c:v>-5.3635961154458673</c:v>
                </c:pt>
                <c:pt idx="190">
                  <c:v>-5.5015616239777572</c:v>
                </c:pt>
                <c:pt idx="191">
                  <c:v>-5.6320962692044469</c:v>
                </c:pt>
                <c:pt idx="192">
                  <c:v>-5.7549407847705254</c:v>
                </c:pt>
                <c:pt idx="193">
                  <c:v>-5.8698477619216192</c:v>
                </c:pt>
                <c:pt idx="194">
                  <c:v>-5.9765819637236071</c:v>
                </c:pt>
                <c:pt idx="195">
                  <c:v>-6.0749206106698264</c:v>
                </c:pt>
                <c:pt idx="196">
                  <c:v>-6.1646536373458574</c:v>
                </c:pt>
                <c:pt idx="197">
                  <c:v>-6.2455839199647629</c:v>
                </c:pt>
                <c:pt idx="198">
                  <c:v>-6.3175274746641543</c:v>
                </c:pt>
                <c:pt idx="199">
                  <c:v>-6.3803136265729217</c:v>
                </c:pt>
                <c:pt idx="200">
                  <c:v>-6.4337851497662824</c:v>
                </c:pt>
                <c:pt idx="201">
                  <c:v>-6.4777983783162734</c:v>
                </c:pt>
                <c:pt idx="202">
                  <c:v>-6.512223288766406</c:v>
                </c:pt>
                <c:pt idx="203">
                  <c:v>-6.536943554439973</c:v>
                </c:pt>
                <c:pt idx="204">
                  <c:v>-6.5518565720978534</c:v>
                </c:pt>
                <c:pt idx="205">
                  <c:v>-6.5568734615566582</c:v>
                </c:pt>
                <c:pt idx="206">
                  <c:v>-6.5519190389567203</c:v>
                </c:pt>
                <c:pt idx="207">
                  <c:v>-6.5369317644682292</c:v>
                </c:pt>
                <c:pt idx="208">
                  <c:v>-6.5118636652941939</c:v>
                </c:pt>
                <c:pt idx="209">
                  <c:v>-6.4766802349096562</c:v>
                </c:pt>
                <c:pt idx="210">
                  <c:v>-6.4313603095483609</c:v>
                </c:pt>
                <c:pt idx="211">
                  <c:v>-6.375895923008752</c:v>
                </c:pt>
                <c:pt idx="212">
                  <c:v>-6.3102921409174089</c:v>
                </c:pt>
                <c:pt idx="213">
                  <c:v>-6.2345668756345001</c:v>
                </c:pt>
                <c:pt idx="214">
                  <c:v>-6.1487506830403404</c:v>
                </c:pt>
                <c:pt idx="215">
                  <c:v>-6.0528865424761742</c:v>
                </c:pt>
                <c:pt idx="216">
                  <c:v>-5.9470296211531135</c:v>
                </c:pt>
                <c:pt idx="217">
                  <c:v>-5.8312470243688406</c:v>
                </c:pt>
                <c:pt idx="218">
                  <c:v>-5.7056175328869774</c:v>
                </c:pt>
                <c:pt idx="219">
                  <c:v>-5.5702313288585907</c:v>
                </c:pt>
                <c:pt idx="220">
                  <c:v>-5.425189711665789</c:v>
                </c:pt>
                <c:pt idx="221">
                  <c:v>-5.2706048050657026</c:v>
                </c:pt>
                <c:pt idx="222">
                  <c:v>-5.1065992570151115</c:v>
                </c:pt>
                <c:pt idx="223">
                  <c:v>-4.9333059335351601</c:v>
                </c:pt>
                <c:pt idx="224">
                  <c:v>-4.7508676079559322</c:v>
                </c:pt>
                <c:pt idx="225">
                  <c:v>-4.559436646862606</c:v>
                </c:pt>
                <c:pt idx="226">
                  <c:v>-4.359174694021072</c:v>
                </c:pt>
                <c:pt idx="227">
                  <c:v>-4.1502523535283977</c:v>
                </c:pt>
                <c:pt idx="228">
                  <c:v>-3.9328488733893212</c:v>
                </c:pt>
                <c:pt idx="229">
                  <c:v>-3.7071518306653042</c:v>
                </c:pt>
                <c:pt idx="230">
                  <c:v>-3.4733568192915265</c:v>
                </c:pt>
                <c:pt idx="231">
                  <c:v>-3.2316671415907061</c:v>
                </c:pt>
                <c:pt idx="232">
                  <c:v>-2.9822935044534562</c:v>
                </c:pt>
                <c:pt idx="233">
                  <c:v>-2.7254537210813998</c:v>
                </c:pt>
                <c:pt idx="234">
                  <c:v>-2.4613724191112136</c:v>
                </c:pt>
                <c:pt idx="235">
                  <c:v>-2.1902807558729673</c:v>
                </c:pt>
                <c:pt idx="236">
                  <c:v>-1.9124161414373131</c:v>
                </c:pt>
                <c:pt idx="237">
                  <c:v>-1.6280219700401679</c:v>
                </c:pt>
                <c:pt idx="238">
                  <c:v>-1.337347360374888</c:v>
                </c:pt>
                <c:pt idx="239">
                  <c:v>-1.0406469051644469</c:v>
                </c:pt>
                <c:pt idx="240">
                  <c:v>-0.73818043032688985</c:v>
                </c:pt>
                <c:pt idx="241">
                  <c:v>-0.43021276396362729</c:v>
                </c:pt>
                <c:pt idx="242">
                  <c:v>-0.11701351531686528</c:v>
                </c:pt>
                <c:pt idx="243">
                  <c:v>0.20114313626574021</c:v>
                </c:pt>
                <c:pt idx="244">
                  <c:v>0.52397864239473613</c:v>
                </c:pt>
                <c:pt idx="245">
                  <c:v>0.85121027686013073</c:v>
                </c:pt>
                <c:pt idx="246">
                  <c:v>1.182551317227005</c:v>
                </c:pt>
                <c:pt idx="247">
                  <c:v>1.5177112171107556</c:v>
                </c:pt>
                <c:pt idx="248">
                  <c:v>1.8563957695078455</c:v>
                </c:pt>
                <c:pt idx="249">
                  <c:v>2.1983072616531545</c:v>
                </c:pt>
                <c:pt idx="250">
                  <c:v>2.5431446219443892</c:v>
                </c:pt>
                <c:pt idx="251">
                  <c:v>2.8906035595351622</c:v>
                </c:pt>
                <c:pt idx="252">
                  <c:v>3.2403766972992116</c:v>
                </c:pt>
                <c:pt idx="253">
                  <c:v>3.5921536988820817</c:v>
                </c:pt>
                <c:pt idx="254">
                  <c:v>3.9456213906726898</c:v>
                </c:pt>
                <c:pt idx="255">
                  <c:v>4.3004638795379861</c:v>
                </c:pt>
                <c:pt idx="256">
                  <c:v>4.6563626672296214</c:v>
                </c:pt>
                <c:pt idx="257">
                  <c:v>5.0129967624146108</c:v>
                </c:pt>
                <c:pt idx="258">
                  <c:v>5.3700427913170525</c:v>
                </c:pt>
                <c:pt idx="259">
                  <c:v>5.7271751079825961</c:v>
                </c:pt>
                <c:pt idx="260">
                  <c:v>6.0840659052148691</c:v>
                </c:pt>
                <c:pt idx="261">
                  <c:v>6.4403853272363296</c:v>
                </c:pt>
                <c:pt idx="262">
                  <c:v>6.7958015851440035</c:v>
                </c:pt>
                <c:pt idx="263">
                  <c:v>7.1499810762360347</c:v>
                </c:pt>
                <c:pt idx="264">
                  <c:v>7.5025885082739201</c:v>
                </c:pt>
                <c:pt idx="265">
                  <c:v>7.8532870297492874</c:v>
                </c:pt>
                <c:pt idx="266">
                  <c:v>8.2017383671930073</c:v>
                </c:pt>
                <c:pt idx="267">
                  <c:v>8.5476029705466647</c:v>
                </c:pt>
                <c:pt idx="268">
                  <c:v>8.8905401675936613</c:v>
                </c:pt>
                <c:pt idx="269">
                  <c:v>9.2302083283972518</c:v>
                </c:pt>
                <c:pt idx="270">
                  <c:v>9.5662650406555425</c:v>
                </c:pt>
                <c:pt idx="271">
                  <c:v>9.898367296842812</c:v>
                </c:pt>
                <c:pt idx="272">
                  <c:v>10.226171693931422</c:v>
                </c:pt>
                <c:pt idx="273">
                  <c:v>10.549334646440315</c:v>
                </c:pt>
                <c:pt idx="274">
                  <c:v>10.867512613498304</c:v>
                </c:pt>
                <c:pt idx="275">
                  <c:v>11.180362340506724</c:v>
                </c:pt>
                <c:pt idx="276">
                  <c:v>11.487541115945286</c:v>
                </c:pt>
                <c:pt idx="277">
                  <c:v>11.78870704375665</c:v>
                </c:pt>
                <c:pt idx="278">
                  <c:v>12.083519331672411</c:v>
                </c:pt>
                <c:pt idx="279">
                  <c:v>12.371638595746255</c:v>
                </c:pt>
                <c:pt idx="280">
                  <c:v>12.652727181275548</c:v>
                </c:pt>
                <c:pt idx="281">
                  <c:v>12.926449500185248</c:v>
                </c:pt>
                <c:pt idx="282">
                  <c:v>13.192472384858243</c:v>
                </c:pt>
                <c:pt idx="283">
                  <c:v>13.450465458291728</c:v>
                </c:pt>
                <c:pt idx="284">
                  <c:v>13.700101520355892</c:v>
                </c:pt>
                <c:pt idx="285">
                  <c:v>13.941056949834357</c:v>
                </c:pt>
                <c:pt idx="286">
                  <c:v>14.173012121813423</c:v>
                </c:pt>
                <c:pt idx="287">
                  <c:v>14.395651839888009</c:v>
                </c:pt>
                <c:pt idx="288">
                  <c:v>14.608665782552807</c:v>
                </c:pt>
                <c:pt idx="289">
                  <c:v>14.811748963036317</c:v>
                </c:pt>
                <c:pt idx="290">
                  <c:v>15.004602201741639</c:v>
                </c:pt>
                <c:pt idx="291">
                  <c:v>15.186932610358379</c:v>
                </c:pt>
                <c:pt idx="292">
                  <c:v>15.358454086612712</c:v>
                </c:pt>
                <c:pt idx="293">
                  <c:v>15.518887818526863</c:v>
                </c:pt>
                <c:pt idx="294">
                  <c:v>15.667962796979213</c:v>
                </c:pt>
                <c:pt idx="295">
                  <c:v>15.805416335258869</c:v>
                </c:pt>
                <c:pt idx="296">
                  <c:v>15.930994594240474</c:v>
                </c:pt>
                <c:pt idx="297">
                  <c:v>16.04445311171375</c:v>
                </c:pt>
                <c:pt idx="298">
                  <c:v>16.14555733434802</c:v>
                </c:pt>
                <c:pt idx="299">
                  <c:v>16.234083150694975</c:v>
                </c:pt>
                <c:pt idx="300">
                  <c:v>16.309817423578888</c:v>
                </c:pt>
                <c:pt idx="301">
                  <c:v>16.372558520169974</c:v>
                </c:pt>
                <c:pt idx="302">
                  <c:v>16.42211683799184</c:v>
                </c:pt>
                <c:pt idx="303">
                  <c:v>16.458315325072373</c:v>
                </c:pt>
                <c:pt idx="304">
                  <c:v>16.480989992420565</c:v>
                </c:pt>
                <c:pt idx="305">
                  <c:v>16.48999041698184</c:v>
                </c:pt>
                <c:pt idx="306">
                  <c:v>16.485180233213065</c:v>
                </c:pt>
                <c:pt idx="307">
                  <c:v>16.466437611408338</c:v>
                </c:pt>
                <c:pt idx="308">
                  <c:v>16.433655720901847</c:v>
                </c:pt>
                <c:pt idx="309">
                  <c:v>16.386743176289979</c:v>
                </c:pt>
                <c:pt idx="310">
                  <c:v>16.325624464821423</c:v>
                </c:pt>
                <c:pt idx="311">
                  <c:v>16.250240353133648</c:v>
                </c:pt>
                <c:pt idx="312">
                  <c:v>16.160548271543856</c:v>
                </c:pt>
                <c:pt idx="313">
                  <c:v>16.056522674138538</c:v>
                </c:pt>
                <c:pt idx="314">
                  <c:v>15.938155372960415</c:v>
                </c:pt>
                <c:pt idx="315">
                  <c:v>15.805455844642511</c:v>
                </c:pt>
                <c:pt idx="316">
                  <c:v>15.658451507897835</c:v>
                </c:pt>
                <c:pt idx="317">
                  <c:v>15.497187970353648</c:v>
                </c:pt>
                <c:pt idx="318">
                  <c:v>15.321729243287246</c:v>
                </c:pt>
                <c:pt idx="319">
                  <c:v>15.132157922909821</c:v>
                </c:pt>
                <c:pt idx="320">
                  <c:v>14.928575336931964</c:v>
                </c:pt>
                <c:pt idx="321">
                  <c:v>14.711101655246146</c:v>
                </c:pt>
                <c:pt idx="322">
                  <c:v>14.479875963660692</c:v>
                </c:pt>
                <c:pt idx="323">
                  <c:v>14.235056299728384</c:v>
                </c:pt>
                <c:pt idx="324">
                  <c:v>13.976819649828434</c:v>
                </c:pt>
                <c:pt idx="325">
                  <c:v>13.70536190678011</c:v>
                </c:pt>
                <c:pt idx="326">
                  <c:v>13.420897787377704</c:v>
                </c:pt>
                <c:pt idx="327">
                  <c:v>13.12366070938465</c:v>
                </c:pt>
                <c:pt idx="328">
                  <c:v>12.813902627624925</c:v>
                </c:pt>
                <c:pt idx="329">
                  <c:v>12.491893828968058</c:v>
                </c:pt>
                <c:pt idx="330">
                  <c:v>12.157922686121998</c:v>
                </c:pt>
                <c:pt idx="331">
                  <c:v>11.8122953702881</c:v>
                </c:pt>
                <c:pt idx="332">
                  <c:v>11.455335522871486</c:v>
                </c:pt>
                <c:pt idx="333">
                  <c:v>11.087383886572477</c:v>
                </c:pt>
                <c:pt idx="334">
                  <c:v>10.708797896325171</c:v>
                </c:pt>
                <c:pt idx="335">
                  <c:v>10.319951230684529</c:v>
                </c:pt>
                <c:pt idx="336">
                  <c:v>9.9212333243998181</c:v>
                </c:pt>
                <c:pt idx="337">
                  <c:v>9.5130488430389448</c:v>
                </c:pt>
                <c:pt idx="338">
                  <c:v>9.0958171206682294</c:v>
                </c:pt>
                <c:pt idx="339">
                  <c:v>8.6699715617179933</c:v>
                </c:pt>
                <c:pt idx="340">
                  <c:v>8.2359590082767049</c:v>
                </c:pt>
                <c:pt idx="341">
                  <c:v>7.7942390742052394</c:v>
                </c:pt>
                <c:pt idx="342">
                  <c:v>7.3452834475441655</c:v>
                </c:pt>
                <c:pt idx="343">
                  <c:v>6.8895751628198187</c:v>
                </c:pt>
                <c:pt idx="344">
                  <c:v>6.4276078449662091</c:v>
                </c:pt>
                <c:pt idx="345">
                  <c:v>5.9598849266576019</c:v>
                </c:pt>
                <c:pt idx="346">
                  <c:v>5.4869188409585172</c:v>
                </c:pt>
                <c:pt idx="347">
                  <c:v>5.0092301912825725</c:v>
                </c:pt>
                <c:pt idx="348">
                  <c:v>4.527346900720719</c:v>
                </c:pt>
                <c:pt idx="349">
                  <c:v>4.041803342888981</c:v>
                </c:pt>
                <c:pt idx="350">
                  <c:v>3.5531394564977341</c:v>
                </c:pt>
                <c:pt idx="351">
                  <c:v>3.0618998459084534</c:v>
                </c:pt>
                <c:pt idx="352">
                  <c:v>2.5686328699883458</c:v>
                </c:pt>
                <c:pt idx="353">
                  <c:v>2.0738897216216694</c:v>
                </c:pt>
                <c:pt idx="354">
                  <c:v>1.578223500259869</c:v>
                </c:pt>
                <c:pt idx="355">
                  <c:v>1.0821882799185867</c:v>
                </c:pt>
                <c:pt idx="356">
                  <c:v>0.58633817505960184</c:v>
                </c:pt>
                <c:pt idx="357">
                  <c:v>9.1226406764850401E-2</c:v>
                </c:pt>
                <c:pt idx="358">
                  <c:v>-0.40259562834559115</c:v>
                </c:pt>
                <c:pt idx="359">
                  <c:v>-0.89457928405140397</c:v>
                </c:pt>
                <c:pt idx="360">
                  <c:v>-1.3841795829221013</c:v>
                </c:pt>
                <c:pt idx="361">
                  <c:v>-1.8708561247960001</c:v>
                </c:pt>
                <c:pt idx="362">
                  <c:v>-2.3540739830161352</c:v>
                </c:pt>
                <c:pt idx="363">
                  <c:v>-2.8333045861420953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1-459D-8E95-41C89995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637039"/>
        <c:axId val="1"/>
      </c:lineChart>
      <c:catAx>
        <c:axId val="111363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11363703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Calculations!$T$2:$T$367</c:f>
              <c:numCache>
                <c:formatCode>General</c:formatCode>
                <c:ptCount val="366"/>
                <c:pt idx="0">
                  <c:v>-23.002950950269039</c:v>
                </c:pt>
                <c:pt idx="1">
                  <c:v>-22.916974169075893</c:v>
                </c:pt>
                <c:pt idx="2">
                  <c:v>-22.823390198005978</c:v>
                </c:pt>
                <c:pt idx="3">
                  <c:v>-22.722244800671071</c:v>
                </c:pt>
                <c:pt idx="4">
                  <c:v>-22.613587465566766</c:v>
                </c:pt>
                <c:pt idx="5">
                  <c:v>-22.497471326417067</c:v>
                </c:pt>
                <c:pt idx="6">
                  <c:v>-22.37395307757695</c:v>
                </c:pt>
                <c:pt idx="7">
                  <c:v>-22.243092884840781</c:v>
                </c:pt>
                <c:pt idx="8">
                  <c:v>-22.104954292024853</c:v>
                </c:pt>
                <c:pt idx="9">
                  <c:v>-21.959604123694088</c:v>
                </c:pt>
                <c:pt idx="10">
                  <c:v>-21.807112384416577</c:v>
                </c:pt>
                <c:pt idx="11">
                  <c:v>-21.647552154932097</c:v>
                </c:pt>
                <c:pt idx="12">
                  <c:v>-21.480999485620455</c:v>
                </c:pt>
                <c:pt idx="13">
                  <c:v>-21.30753328766065</c:v>
                </c:pt>
                <c:pt idx="14">
                  <c:v>-21.127235222266293</c:v>
                </c:pt>
                <c:pt idx="15">
                  <c:v>-20.940189588377009</c:v>
                </c:pt>
                <c:pt idx="16">
                  <c:v>-20.746483209187797</c:v>
                </c:pt>
                <c:pt idx="17">
                  <c:v>-20.546205317871699</c:v>
                </c:pt>
                <c:pt idx="18">
                  <c:v>-20.339447442868135</c:v>
                </c:pt>
                <c:pt idx="19">
                  <c:v>-20.126303293066034</c:v>
                </c:pt>
                <c:pt idx="20">
                  <c:v>-19.90686864322932</c:v>
                </c:pt>
                <c:pt idx="21">
                  <c:v>-19.6812412199716</c:v>
                </c:pt>
                <c:pt idx="22">
                  <c:v>-19.449520588588801</c:v>
                </c:pt>
                <c:pt idx="23">
                  <c:v>-19.211808041036747</c:v>
                </c:pt>
                <c:pt idx="24">
                  <c:v>-18.968206485317019</c:v>
                </c:pt>
                <c:pt idx="25">
                  <c:v>-18.718820336531302</c:v>
                </c:pt>
                <c:pt idx="26">
                  <c:v>-18.463755409836189</c:v>
                </c:pt>
                <c:pt idx="27">
                  <c:v>-18.203118815506087</c:v>
                </c:pt>
                <c:pt idx="28">
                  <c:v>-17.93701885631577</c:v>
                </c:pt>
                <c:pt idx="29">
                  <c:v>-17.665564927409665</c:v>
                </c:pt>
                <c:pt idx="30">
                  <c:v>-17.38886741882499</c:v>
                </c:pt>
                <c:pt idx="31">
                  <c:v>-17.107037620809724</c:v>
                </c:pt>
                <c:pt idx="32">
                  <c:v>-16.82018763206262</c:v>
                </c:pt>
                <c:pt idx="33">
                  <c:v>-16.528430270999063</c:v>
                </c:pt>
                <c:pt idx="34">
                  <c:v>-16.231878990138974</c:v>
                </c:pt>
                <c:pt idx="35">
                  <c:v>-15.930647793689145</c:v>
                </c:pt>
                <c:pt idx="36">
                  <c:v>-15.624851158380844</c:v>
                </c:pt>
                <c:pt idx="37">
                  <c:v>-15.314603957609661</c:v>
                </c:pt>
                <c:pt idx="38">
                  <c:v>-15.000021388903127</c:v>
                </c:pt>
                <c:pt idx="39">
                  <c:v>-14.68121890474259</c:v>
                </c:pt>
                <c:pt idx="40">
                  <c:v>-14.358312146735992</c:v>
                </c:pt>
                <c:pt idx="41">
                  <c:v>-14.031416883142056</c:v>
                </c:pt>
                <c:pt idx="42">
                  <c:v>-13.700648949726027</c:v>
                </c:pt>
                <c:pt idx="43">
                  <c:v>-13.366124193919751</c:v>
                </c:pt>
                <c:pt idx="44">
                  <c:v>-13.027958422253354</c:v>
                </c:pt>
                <c:pt idx="45">
                  <c:v>-12.686267351008338</c:v>
                </c:pt>
                <c:pt idx="46">
                  <c:v>-12.341166560041994</c:v>
                </c:pt>
                <c:pt idx="47">
                  <c:v>-11.992771449729997</c:v>
                </c:pt>
                <c:pt idx="48">
                  <c:v>-11.641197200952815</c:v>
                </c:pt>
                <c:pt idx="49">
                  <c:v>-11.286558738058524</c:v>
                </c:pt>
                <c:pt idx="50">
                  <c:v>-10.928970694727683</c:v>
                </c:pt>
                <c:pt idx="51">
                  <c:v>-10.568547382662421</c:v>
                </c:pt>
                <c:pt idx="52">
                  <c:v>-10.205402763005631</c:v>
                </c:pt>
                <c:pt idx="53">
                  <c:v>-9.8396504204202735</c:v>
                </c:pt>
                <c:pt idx="54">
                  <c:v>-9.4714035397263565</c:v>
                </c:pt>
                <c:pt idx="55">
                  <c:v>-9.1007748850054231</c:v>
                </c:pt>
                <c:pt idx="56">
                  <c:v>-8.7278767810885505</c:v>
                </c:pt>
                <c:pt idx="57">
                  <c:v>-8.3528210973271459</c:v>
                </c:pt>
                <c:pt idx="58">
                  <c:v>-7.9757192335500555</c:v>
                </c:pt>
                <c:pt idx="59">
                  <c:v>-7.5966821081158926</c:v>
                </c:pt>
                <c:pt idx="60">
                  <c:v>-7.2158201479662267</c:v>
                </c:pt>
                <c:pt idx="61">
                  <c:v>-6.8332432805766983</c:v>
                </c:pt>
                <c:pt idx="62">
                  <c:v>-6.4490609277196658</c:v>
                </c:pt>
                <c:pt idx="63">
                  <c:v>-6.0633820009376516</c:v>
                </c:pt>
                <c:pt idx="64">
                  <c:v>-5.6763148986399834</c:v>
                </c:pt>
                <c:pt idx="65">
                  <c:v>-5.2879675047211796</c:v>
                </c:pt>
                <c:pt idx="66">
                  <c:v>-4.8984471886173404</c:v>
                </c:pt>
                <c:pt idx="67">
                  <c:v>-4.5078608067051258</c:v>
                </c:pt>
                <c:pt idx="68">
                  <c:v>-4.1163147049582927</c:v>
                </c:pt>
                <c:pt idx="69">
                  <c:v>-3.723914722766573</c:v>
                </c:pt>
                <c:pt idx="70">
                  <c:v>-3.3307661978375629</c:v>
                </c:pt>
                <c:pt idx="71">
                  <c:v>-2.9369739720912165</c:v>
                </c:pt>
                <c:pt idx="72">
                  <c:v>-2.5426423984685531</c:v>
                </c:pt>
                <c:pt idx="73">
                  <c:v>-2.147875348563657</c:v>
                </c:pt>
                <c:pt idx="74">
                  <c:v>-1.7527762210053384</c:v>
                </c:pt>
                <c:pt idx="75">
                  <c:v>-1.3574479505091825</c:v>
                </c:pt>
                <c:pt idx="76">
                  <c:v>-0.96199301751148847</c:v>
                </c:pt>
                <c:pt idx="77">
                  <c:v>-0.56651345832229461</c:v>
                </c:pt>
                <c:pt idx="78">
                  <c:v>-0.17111087571331521</c:v>
                </c:pt>
                <c:pt idx="79">
                  <c:v>0.22411355013125964</c:v>
                </c:pt>
                <c:pt idx="80">
                  <c:v>0.61905905038009401</c:v>
                </c:pt>
                <c:pt idx="81">
                  <c:v>1.0136252560934211</c:v>
                </c:pt>
                <c:pt idx="82">
                  <c:v>1.4077121866240381</c:v>
                </c:pt>
                <c:pt idx="83">
                  <c:v>1.8012202379354536</c:v>
                </c:pt>
                <c:pt idx="84">
                  <c:v>2.1940501709176852</c:v>
                </c:pt>
                <c:pt idx="85">
                  <c:v>2.5861030997607242</c:v>
                </c:pt>
                <c:pt idx="86">
                  <c:v>2.977280480455879</c:v>
                </c:pt>
                <c:pt idx="87">
                  <c:v>3.3674840994955533</c:v>
                </c:pt>
                <c:pt idx="88">
                  <c:v>3.7566160628229577</c:v>
                </c:pt>
                <c:pt idx="89">
                  <c:v>4.144578785118207</c:v>
                </c:pt>
                <c:pt idx="90">
                  <c:v>4.5312749794671925</c:v>
                </c:pt>
                <c:pt idx="91">
                  <c:v>4.9166076474857263</c:v>
                </c:pt>
                <c:pt idx="92">
                  <c:v>5.3004800699570618</c:v>
                </c:pt>
                <c:pt idx="93">
                  <c:v>5.6827957980526476</c:v>
                </c:pt>
                <c:pt idx="94">
                  <c:v>6.0634586451918571</c:v>
                </c:pt>
                <c:pt idx="95">
                  <c:v>6.4423726796016441</c:v>
                </c:pt>
                <c:pt idx="96">
                  <c:v>6.8194422176478504</c:v>
                </c:pt>
                <c:pt idx="97">
                  <c:v>7.1945718179811866</c:v>
                </c:pt>
                <c:pt idx="98">
                  <c:v>7.5676662765755447</c:v>
                </c:pt>
                <c:pt idx="99">
                  <c:v>7.9386306227076195</c:v>
                </c:pt>
                <c:pt idx="100">
                  <c:v>8.3073701159374984</c:v>
                </c:pt>
                <c:pt idx="101">
                  <c:v>8.6737902441546115</c:v>
                </c:pt>
                <c:pt idx="102">
                  <c:v>9.0377967227397598</c:v>
                </c:pt>
                <c:pt idx="103">
                  <c:v>9.3992954949038054</c:v>
                </c:pt>
                <c:pt idx="104">
                  <c:v>9.7581927332549849</c:v>
                </c:pt>
                <c:pt idx="105">
                  <c:v>10.114394842656106</c:v>
                </c:pt>
                <c:pt idx="106">
                  <c:v>10.467808464418559</c:v>
                </c:pt>
                <c:pt idx="107">
                  <c:v>10.818340481888827</c:v>
                </c:pt>
                <c:pt idx="108">
                  <c:v>11.165898027478278</c:v>
                </c:pt>
                <c:pt idx="109">
                  <c:v>11.510388491182207</c:v>
                </c:pt>
                <c:pt idx="110">
                  <c:v>11.851719530642807</c:v>
                </c:pt>
                <c:pt idx="111">
                  <c:v>12.189799082791037</c:v>
                </c:pt>
                <c:pt idx="112">
                  <c:v>12.524535377124172</c:v>
                </c:pt>
                <c:pt idx="113">
                  <c:v>12.855836950643834</c:v>
                </c:pt>
                <c:pt idx="114">
                  <c:v>13.183612664504906</c:v>
                </c:pt>
                <c:pt idx="115">
                  <c:v>13.507771722409966</c:v>
                </c:pt>
                <c:pt idx="116">
                  <c:v>13.828223690769986</c:v>
                </c:pt>
                <c:pt idx="117">
                  <c:v>14.144878520673576</c:v>
                </c:pt>
                <c:pt idx="118">
                  <c:v>14.457646571684164</c:v>
                </c:pt>
                <c:pt idx="119">
                  <c:v>14.766438637476828</c:v>
                </c:pt>
                <c:pt idx="120">
                  <c:v>15.071165973351617</c:v>
                </c:pt>
                <c:pt idx="121">
                  <c:v>15.371740325611961</c:v>
                </c:pt>
                <c:pt idx="122">
                  <c:v>15.668073962832338</c:v>
                </c:pt>
                <c:pt idx="123">
                  <c:v>15.960079709007495</c:v>
                </c:pt>
                <c:pt idx="124">
                  <c:v>16.247670978579762</c:v>
                </c:pt>
                <c:pt idx="125">
                  <c:v>16.53076181333903</c:v>
                </c:pt>
                <c:pt idx="126">
                  <c:v>16.809266921173933</c:v>
                </c:pt>
                <c:pt idx="127">
                  <c:v>17.083101716651676</c:v>
                </c:pt>
                <c:pt idx="128">
                  <c:v>17.352182363400686</c:v>
                </c:pt>
                <c:pt idx="129">
                  <c:v>17.616425818257252</c:v>
                </c:pt>
                <c:pt idx="130">
                  <c:v>17.875749877126985</c:v>
                </c:pt>
                <c:pt idx="131">
                  <c:v>18.130073222519602</c:v>
                </c:pt>
                <c:pt idx="132">
                  <c:v>18.379315472687647</c:v>
                </c:pt>
                <c:pt idx="133">
                  <c:v>18.62339723230971</c:v>
                </c:pt>
                <c:pt idx="134">
                  <c:v>18.862240144637685</c:v>
                </c:pt>
                <c:pt idx="135">
                  <c:v>19.095766945027247</c:v>
                </c:pt>
                <c:pt idx="136">
                  <c:v>19.323901515757655</c:v>
                </c:pt>
                <c:pt idx="137">
                  <c:v>19.546568942045297</c:v>
                </c:pt>
                <c:pt idx="138">
                  <c:v>19.763695569138775</c:v>
                </c:pt>
                <c:pt idx="139">
                  <c:v>19.975209060381804</c:v>
                </c:pt>
                <c:pt idx="140">
                  <c:v>20.181038456119964</c:v>
                </c:pt>
                <c:pt idx="141">
                  <c:v>20.381114233318076</c:v>
                </c:pt>
                <c:pt idx="142">
                  <c:v>20.575368365753118</c:v>
                </c:pt>
                <c:pt idx="143">
                  <c:v>20.763734384631093</c:v>
                </c:pt>
                <c:pt idx="144">
                  <c:v>20.946147439480658</c:v>
                </c:pt>
                <c:pt idx="145">
                  <c:v>21.12254435916002</c:v>
                </c:pt>
                <c:pt idx="146">
                  <c:v>21.292863712814263</c:v>
                </c:pt>
                <c:pt idx="147">
                  <c:v>21.457045870612724</c:v>
                </c:pt>
                <c:pt idx="148">
                  <c:v>21.615033064089456</c:v>
                </c:pt>
                <c:pt idx="149">
                  <c:v>21.76676944591528</c:v>
                </c:pt>
                <c:pt idx="150">
                  <c:v>21.912201148905318</c:v>
                </c:pt>
                <c:pt idx="151">
                  <c:v>22.051276344096269</c:v>
                </c:pt>
                <c:pt idx="152">
                  <c:v>22.183945297690837</c:v>
                </c:pt>
                <c:pt idx="153">
                  <c:v>22.31016042669382</c:v>
                </c:pt>
                <c:pt idx="154">
                  <c:v>22.429876353048407</c:v>
                </c:pt>
                <c:pt idx="155">
                  <c:v>22.543049956088392</c:v>
                </c:pt>
                <c:pt idx="156">
                  <c:v>22.649640423126439</c:v>
                </c:pt>
                <c:pt idx="157">
                  <c:v>22.749609297993558</c:v>
                </c:pt>
                <c:pt idx="158">
                  <c:v>22.842920527359833</c:v>
                </c:pt>
                <c:pt idx="159">
                  <c:v>22.929540504661805</c:v>
                </c:pt>
                <c:pt idx="160">
                  <c:v>23.009438111476474</c:v>
                </c:pt>
                <c:pt idx="161">
                  <c:v>23.082584756180829</c:v>
                </c:pt>
                <c:pt idx="162">
                  <c:v>23.14895440975236</c:v>
                </c:pt>
                <c:pt idx="163">
                  <c:v>23.208523638568415</c:v>
                </c:pt>
                <c:pt idx="164">
                  <c:v>23.261271634076017</c:v>
                </c:pt>
                <c:pt idx="165">
                  <c:v>23.307180239212688</c:v>
                </c:pt>
                <c:pt idx="166">
                  <c:v>23.3462339714719</c:v>
                </c:pt>
                <c:pt idx="167">
                  <c:v>23.378420042518322</c:v>
                </c:pt>
                <c:pt idx="168">
                  <c:v>23.403728374269743</c:v>
                </c:pt>
                <c:pt idx="169">
                  <c:v>23.422151611378872</c:v>
                </c:pt>
                <c:pt idx="170">
                  <c:v>23.43368513005969</c:v>
                </c:pt>
                <c:pt idx="171">
                  <c:v>23.438327043217988</c:v>
                </c:pt>
                <c:pt idx="172">
                  <c:v>23.436078201861587</c:v>
                </c:pt>
                <c:pt idx="173">
                  <c:v>23.426942192778451</c:v>
                </c:pt>
                <c:pt idx="174">
                  <c:v>23.410925332487466</c:v>
                </c:pt>
                <c:pt idx="175">
                  <c:v>23.388036657480846</c:v>
                </c:pt>
                <c:pt idx="176">
                  <c:v>23.358287910791578</c:v>
                </c:pt>
                <c:pt idx="177">
                  <c:v>23.321693524934535</c:v>
                </c:pt>
                <c:pt idx="178">
                  <c:v>23.278270601283438</c:v>
                </c:pt>
                <c:pt idx="179">
                  <c:v>23.228038885960132</c:v>
                </c:pt>
                <c:pt idx="180">
                  <c:v>23.171020742324831</c:v>
                </c:pt>
                <c:pt idx="181">
                  <c:v>23.107241120171416</c:v>
                </c:pt>
                <c:pt idx="182">
                  <c:v>23.036727521739842</c:v>
                </c:pt>
                <c:pt idx="183">
                  <c:v>22.959509964671309</c:v>
                </c:pt>
                <c:pt idx="184">
                  <c:v>22.875620942044403</c:v>
                </c:pt>
                <c:pt idx="185">
                  <c:v>22.785095379634708</c:v>
                </c:pt>
                <c:pt idx="186">
                  <c:v>22.687970590554059</c:v>
                </c:pt>
                <c:pt idx="187">
                  <c:v>22.584286227430582</c:v>
                </c:pt>
                <c:pt idx="188">
                  <c:v>22.474084232299344</c:v>
                </c:pt>
                <c:pt idx="189">
                  <c:v>22.357408784376194</c:v>
                </c:pt>
                <c:pt idx="190">
                  <c:v>22.234306245896033</c:v>
                </c:pt>
                <c:pt idx="191">
                  <c:v>22.104825106197509</c:v>
                </c:pt>
                <c:pt idx="192">
                  <c:v>21.969015924241006</c:v>
                </c:pt>
                <c:pt idx="193">
                  <c:v>21.826931269745849</c:v>
                </c:pt>
                <c:pt idx="194">
                  <c:v>21.678625663135129</c:v>
                </c:pt>
                <c:pt idx="195">
                  <c:v>21.52415551448102</c:v>
                </c:pt>
                <c:pt idx="196">
                  <c:v>21.363579061627984</c:v>
                </c:pt>
                <c:pt idx="197">
                  <c:v>21.196956307689923</c:v>
                </c:pt>
                <c:pt idx="198">
                  <c:v>21.024348958096446</c:v>
                </c:pt>
                <c:pt idx="199">
                  <c:v>20.84582035736711</c:v>
                </c:pt>
                <c:pt idx="200">
                  <c:v>20.661435425794572</c:v>
                </c:pt>
                <c:pt idx="201">
                  <c:v>20.47126059619637</c:v>
                </c:pt>
                <c:pt idx="202">
                  <c:v>20.275363750909815</c:v>
                </c:pt>
                <c:pt idx="203">
                  <c:v>20.073814159178514</c:v>
                </c:pt>
                <c:pt idx="204">
                  <c:v>19.866682415089233</c:v>
                </c:pt>
                <c:pt idx="205">
                  <c:v>19.654040376197877</c:v>
                </c:pt>
                <c:pt idx="206">
                  <c:v>19.435961102984798</c:v>
                </c:pt>
                <c:pt idx="207">
                  <c:v>19.212518799269827</c:v>
                </c:pt>
                <c:pt idx="208">
                  <c:v>18.983788753702136</c:v>
                </c:pt>
                <c:pt idx="209">
                  <c:v>18.749847282448485</c:v>
                </c:pt>
                <c:pt idx="210">
                  <c:v>18.510771673175185</c:v>
                </c:pt>
                <c:pt idx="211">
                  <c:v>18.266640130427088</c:v>
                </c:pt>
                <c:pt idx="212">
                  <c:v>18.017531722489668</c:v>
                </c:pt>
                <c:pt idx="213">
                  <c:v>17.763526329816884</c:v>
                </c:pt>
                <c:pt idx="214">
                  <c:v>17.504704595095721</c:v>
                </c:pt>
                <c:pt idx="215">
                  <c:v>17.241147875008522</c:v>
                </c:pt>
                <c:pt idx="216">
                  <c:v>16.972938193759649</c:v>
                </c:pt>
                <c:pt idx="217">
                  <c:v>16.700158198403635</c:v>
                </c:pt>
                <c:pt idx="218">
                  <c:v>16.422891116023788</c:v>
                </c:pt>
                <c:pt idx="219">
                  <c:v>16.141220712792482</c:v>
                </c:pt>
                <c:pt idx="220">
                  <c:v>15.855231254943128</c:v>
                </c:pt>
                <c:pt idx="221">
                  <c:v>15.565007471669553</c:v>
                </c:pt>
                <c:pt idx="222">
                  <c:v>15.270634519969329</c:v>
                </c:pt>
                <c:pt idx="223">
                  <c:v>14.97219795144386</c:v>
                </c:pt>
                <c:pt idx="224">
                  <c:v>14.669783681049751</c:v>
                </c:pt>
                <c:pt idx="225">
                  <c:v>14.363477957801653</c:v>
                </c:pt>
                <c:pt idx="226">
                  <c:v>14.053367337419523</c:v>
                </c:pt>
                <c:pt idx="227">
                  <c:v>13.739538656905456</c:v>
                </c:pt>
                <c:pt idx="228">
                  <c:v>13.422079011035496</c:v>
                </c:pt>
                <c:pt idx="229">
                  <c:v>13.101075730738854</c:v>
                </c:pt>
                <c:pt idx="230">
                  <c:v>12.77661636334448</c:v>
                </c:pt>
                <c:pt idx="231">
                  <c:v>12.448788654666423</c:v>
                </c:pt>
                <c:pt idx="232">
                  <c:v>12.117680532886446</c:v>
                </c:pt>
                <c:pt idx="233">
                  <c:v>11.783380094214232</c:v>
                </c:pt>
                <c:pt idx="234">
                  <c:v>11.445975590271122</c:v>
                </c:pt>
                <c:pt idx="235">
                  <c:v>11.105555417166977</c:v>
                </c:pt>
                <c:pt idx="236">
                  <c:v>10.762208106226222</c:v>
                </c:pt>
                <c:pt idx="237">
                  <c:v>10.41602231631343</c:v>
                </c:pt>
                <c:pt idx="238">
                  <c:v>10.067086827717924</c:v>
                </c:pt>
                <c:pt idx="239">
                  <c:v>9.7154905375458238</c:v>
                </c:pt>
                <c:pt idx="240">
                  <c:v>9.3613224565745412</c:v>
                </c:pt>
                <c:pt idx="241">
                  <c:v>9.0046717075128484</c:v>
                </c:pt>
                <c:pt idx="242">
                  <c:v>8.6456275246181367</c:v>
                </c:pt>
                <c:pt idx="243">
                  <c:v>8.2842792546243089</c:v>
                </c:pt>
                <c:pt idx="244">
                  <c:v>7.9207163589179501</c:v>
                </c:pt>
                <c:pt idx="245">
                  <c:v>7.5550284169125259</c:v>
                </c:pt>
                <c:pt idx="246">
                  <c:v>7.1873051305680384</c:v>
                </c:pt>
                <c:pt idx="247">
                  <c:v>6.8176363300032188</c:v>
                </c:pt>
                <c:pt idx="248">
                  <c:v>6.4461119801344582</c:v>
                </c:pt>
                <c:pt idx="249">
                  <c:v>6.0728221883029292</c:v>
                </c:pt>
                <c:pt idx="250">
                  <c:v>5.6978572128207139</c:v>
                </c:pt>
                <c:pt idx="251">
                  <c:v>5.3213074723802096</c:v>
                </c:pt>
                <c:pt idx="252">
                  <c:v>4.9432635562849789</c:v>
                </c:pt>
                <c:pt idx="253">
                  <c:v>4.5638162354207799</c:v>
                </c:pt>
                <c:pt idx="254">
                  <c:v>4.1830564739410763</c:v>
                </c:pt>
                <c:pt idx="255">
                  <c:v>3.8010754415822783</c:v>
                </c:pt>
                <c:pt idx="256">
                  <c:v>3.4179645265652523</c:v>
                </c:pt>
                <c:pt idx="257">
                  <c:v>3.0338153490251343</c:v>
                </c:pt>
                <c:pt idx="258">
                  <c:v>2.6487197749091114</c:v>
                </c:pt>
                <c:pt idx="259">
                  <c:v>2.2627699302843278</c:v>
                </c:pt>
                <c:pt idx="260">
                  <c:v>1.8760582160009147</c:v>
                </c:pt>
                <c:pt idx="261">
                  <c:v>1.488677322643766</c:v>
                </c:pt>
                <c:pt idx="262">
                  <c:v>1.1007202457214229</c:v>
                </c:pt>
                <c:pt idx="263">
                  <c:v>0.71228030102758577</c:v>
                </c:pt>
                <c:pt idx="264">
                  <c:v>0.32345114011517956</c:v>
                </c:pt>
                <c:pt idx="265">
                  <c:v>-6.5673234175287296E-2</c:v>
                </c:pt>
                <c:pt idx="266">
                  <c:v>-0.45499845220232771</c:v>
                </c:pt>
                <c:pt idx="267">
                  <c:v>-0.84442976208166443</c:v>
                </c:pt>
                <c:pt idx="268">
                  <c:v>-1.2338720143803719</c:v>
                </c:pt>
                <c:pt idx="269">
                  <c:v>-1.6232296470183034</c:v>
                </c:pt>
                <c:pt idx="270">
                  <c:v>-2.0124066704368087</c:v>
                </c:pt>
                <c:pt idx="271">
                  <c:v>-2.4013066531012055</c:v>
                </c:pt>
                <c:pt idx="272">
                  <c:v>-2.7898327074162088</c:v>
                </c:pt>
                <c:pt idx="273">
                  <c:v>-3.1778874761109495</c:v>
                </c:pt>
                <c:pt idx="274">
                  <c:v>-3.5653731191683802</c:v>
                </c:pt>
                <c:pt idx="275">
                  <c:v>-3.9521913013860415</c:v>
                </c:pt>
                <c:pt idx="276">
                  <c:v>-4.3382431806183916</c:v>
                </c:pt>
                <c:pt idx="277">
                  <c:v>-4.7234293967982079</c:v>
                </c:pt>
                <c:pt idx="278">
                  <c:v>-5.1076500618024792</c:v>
                </c:pt>
                <c:pt idx="279">
                  <c:v>-5.4908047502472197</c:v>
                </c:pt>
                <c:pt idx="280">
                  <c:v>-5.8727924912875107</c:v>
                </c:pt>
                <c:pt idx="281">
                  <c:v>-6.2535117615128755</c:v>
                </c:pt>
                <c:pt idx="282">
                  <c:v>-6.6328604790149592</c:v>
                </c:pt>
                <c:pt idx="283">
                  <c:v>-7.01073599871662</c:v>
                </c:pt>
                <c:pt idx="284">
                  <c:v>-7.3870351090504602</c:v>
                </c:pt>
                <c:pt idx="285">
                  <c:v>-7.7616540300717789</c:v>
                </c:pt>
                <c:pt idx="286">
                  <c:v>-8.1344884131035951</c:v>
                </c:pt>
                <c:pt idx="287">
                  <c:v>-8.5054333419992041</c:v>
                </c:pt>
                <c:pt idx="288">
                  <c:v>-8.8743833361151623</c:v>
                </c:pt>
                <c:pt idx="289">
                  <c:v>-9.2412323550951516</c:v>
                </c:pt>
                <c:pt idx="290">
                  <c:v>-9.6058738055534096</c:v>
                </c:pt>
                <c:pt idx="291">
                  <c:v>-9.9682005497533801</c:v>
                </c:pt>
                <c:pt idx="292">
                  <c:v>-10.328104916383307</c:v>
                </c:pt>
                <c:pt idx="293">
                  <c:v>-10.685478713522151</c:v>
                </c:pt>
                <c:pt idx="294">
                  <c:v>-11.040213243885646</c:v>
                </c:pt>
                <c:pt idx="295">
                  <c:v>-11.392199322461435</c:v>
                </c:pt>
                <c:pt idx="296">
                  <c:v>-11.741327296614797</c:v>
                </c:pt>
                <c:pt idx="297">
                  <c:v>-12.087487068772614</c:v>
                </c:pt>
                <c:pt idx="298">
                  <c:v>-12.430568121762404</c:v>
                </c:pt>
                <c:pt idx="299">
                  <c:v>-12.770459546908727</c:v>
                </c:pt>
                <c:pt idx="300">
                  <c:v>-13.107050074971337</c:v>
                </c:pt>
                <c:pt idx="301">
                  <c:v>-13.440228110006407</c:v>
                </c:pt>
                <c:pt idx="302">
                  <c:v>-13.76988176623445</c:v>
                </c:pt>
                <c:pt idx="303">
                  <c:v>-14.095898907990376</c:v>
                </c:pt>
                <c:pt idx="304">
                  <c:v>-14.418167192827944</c:v>
                </c:pt>
                <c:pt idx="305">
                  <c:v>-14.736574117840844</c:v>
                </c:pt>
                <c:pt idx="306">
                  <c:v>-15.051007069266701</c:v>
                </c:pt>
                <c:pt idx="307">
                  <c:v>-15.361353375416231</c:v>
                </c:pt>
                <c:pt idx="308">
                  <c:v>-15.667500362983985</c:v>
                </c:pt>
                <c:pt idx="309">
                  <c:v>-15.96933541676156</c:v>
                </c:pt>
                <c:pt idx="310">
                  <c:v>-16.266746042792786</c:v>
                </c:pt>
                <c:pt idx="311">
                  <c:v>-16.559619934978478</c:v>
                </c:pt>
                <c:pt idx="312">
                  <c:v>-16.847845045135415</c:v>
                </c:pt>
                <c:pt idx="313">
                  <c:v>-17.131309656506843</c:v>
                </c:pt>
                <c:pt idx="314">
                  <c:v>-17.409902460698778</c:v>
                </c:pt>
                <c:pt idx="315">
                  <c:v>-17.683512638010416</c:v>
                </c:pt>
                <c:pt idx="316">
                  <c:v>-17.952029941110045</c:v>
                </c:pt>
                <c:pt idx="317">
                  <c:v>-18.215344781991348</c:v>
                </c:pt>
                <c:pt idx="318">
                  <c:v>-18.47334832213182</c:v>
                </c:pt>
                <c:pt idx="319">
                  <c:v>-18.72593256576047</c:v>
                </c:pt>
                <c:pt idx="320">
                  <c:v>-18.972990456112303</c:v>
                </c:pt>
                <c:pt idx="321">
                  <c:v>-19.214415974549862</c:v>
                </c:pt>
                <c:pt idx="322">
                  <c:v>-19.450104242395867</c:v>
                </c:pt>
                <c:pt idx="323">
                  <c:v>-19.679951625312963</c:v>
                </c:pt>
                <c:pt idx="324">
                  <c:v>-19.903855840042347</c:v>
                </c:pt>
                <c:pt idx="325">
                  <c:v>-20.121716063302951</c:v>
                </c:pt>
                <c:pt idx="326">
                  <c:v>-20.333433042618868</c:v>
                </c:pt>
                <c:pt idx="327">
                  <c:v>-20.538909208843823</c:v>
                </c:pt>
                <c:pt idx="328">
                  <c:v>-20.738048790114746</c:v>
                </c:pt>
                <c:pt idx="329">
                  <c:v>-20.930757926964123</c:v>
                </c:pt>
                <c:pt idx="330">
                  <c:v>-21.116944788292379</c:v>
                </c:pt>
                <c:pt idx="331">
                  <c:v>-21.296519687892221</c:v>
                </c:pt>
                <c:pt idx="332">
                  <c:v>-21.469395201197759</c:v>
                </c:pt>
                <c:pt idx="333">
                  <c:v>-21.635486281921668</c:v>
                </c:pt>
                <c:pt idx="334">
                  <c:v>-21.794710378224764</c:v>
                </c:pt>
                <c:pt idx="335">
                  <c:v>-21.946987548056029</c:v>
                </c:pt>
                <c:pt idx="336">
                  <c:v>-22.092240573289658</c:v>
                </c:pt>
                <c:pt idx="337">
                  <c:v>-22.230395072276536</c:v>
                </c:pt>
                <c:pt idx="338">
                  <c:v>-22.361379610424777</c:v>
                </c:pt>
                <c:pt idx="339">
                  <c:v>-22.485125808419095</c:v>
                </c:pt>
                <c:pt idx="340">
                  <c:v>-22.601568447681995</c:v>
                </c:pt>
                <c:pt idx="341">
                  <c:v>-22.71064557269181</c:v>
                </c:pt>
                <c:pt idx="342">
                  <c:v>-22.8122985897622</c:v>
                </c:pt>
                <c:pt idx="343">
                  <c:v>-22.90647236190469</c:v>
                </c:pt>
                <c:pt idx="344">
                  <c:v>-22.993115299398774</c:v>
                </c:pt>
                <c:pt idx="345">
                  <c:v>-23.072179445701995</c:v>
                </c:pt>
                <c:pt idx="346">
                  <c:v>-23.143620558353231</c:v>
                </c:pt>
                <c:pt idx="347">
                  <c:v>-23.207398184530792</c:v>
                </c:pt>
                <c:pt idx="348">
                  <c:v>-23.263475730948663</c:v>
                </c:pt>
                <c:pt idx="349">
                  <c:v>-23.311820527794666</c:v>
                </c:pt>
                <c:pt idx="350">
                  <c:v>-23.352403886435102</c:v>
                </c:pt>
                <c:pt idx="351">
                  <c:v>-23.385201150636924</c:v>
                </c:pt>
                <c:pt idx="352">
                  <c:v>-23.410191741084176</c:v>
                </c:pt>
                <c:pt idx="353">
                  <c:v>-23.427359192994665</c:v>
                </c:pt>
                <c:pt idx="354">
                  <c:v>-23.436691186671769</c:v>
                </c:pt>
                <c:pt idx="355">
                  <c:v>-23.438179570858342</c:v>
                </c:pt>
                <c:pt idx="356">
                  <c:v>-23.431820378791702</c:v>
                </c:pt>
                <c:pt idx="357">
                  <c:v>-23.417613836891643</c:v>
                </c:pt>
                <c:pt idx="358">
                  <c:v>-23.395564366047413</c:v>
                </c:pt>
                <c:pt idx="359">
                  <c:v>-23.365680575503102</c:v>
                </c:pt>
                <c:pt idx="360">
                  <c:v>-23.327975249375303</c:v>
                </c:pt>
                <c:pt idx="361">
                  <c:v>-23.28246532586963</c:v>
                </c:pt>
                <c:pt idx="362">
                  <c:v>-23.229171869296717</c:v>
                </c:pt>
                <c:pt idx="363">
                  <c:v>-23.168120035020326</c:v>
                </c:pt>
                <c:pt idx="364">
                  <c:v>-23.099339027499514</c:v>
                </c:pt>
                <c:pt idx="365">
                  <c:v>-23.02286205162067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9-4891-8B79-18DB45517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629967"/>
        <c:axId val="1"/>
      </c:lineChart>
      <c:catAx>
        <c:axId val="1113629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11362996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0</xdr:colOff>
      <xdr:row>18</xdr:row>
      <xdr:rowOff>0</xdr:rowOff>
    </xdr:to>
    <xdr:graphicFrame macro="">
      <xdr:nvGraphicFramePr>
        <xdr:cNvPr id="113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3</xdr:col>
      <xdr:colOff>0</xdr:colOff>
      <xdr:row>29</xdr:row>
      <xdr:rowOff>0</xdr:rowOff>
    </xdr:to>
    <xdr:graphicFrame macro="">
      <xdr:nvGraphicFramePr>
        <xdr:cNvPr id="113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3</xdr:col>
      <xdr:colOff>0</xdr:colOff>
      <xdr:row>40</xdr:row>
      <xdr:rowOff>0</xdr:rowOff>
    </xdr:to>
    <xdr:graphicFrame macro="">
      <xdr:nvGraphicFramePr>
        <xdr:cNvPr id="113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3</xdr:col>
      <xdr:colOff>0</xdr:colOff>
      <xdr:row>51</xdr:row>
      <xdr:rowOff>0</xdr:rowOff>
    </xdr:to>
    <xdr:graphicFrame macro="">
      <xdr:nvGraphicFramePr>
        <xdr:cNvPr id="11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3</xdr:col>
      <xdr:colOff>0</xdr:colOff>
      <xdr:row>62</xdr:row>
      <xdr:rowOff>0</xdr:rowOff>
    </xdr:to>
    <xdr:graphicFrame macro="">
      <xdr:nvGraphicFramePr>
        <xdr:cNvPr id="114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7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17" bestFit="1" customWidth="1"/>
    <col min="2" max="2" width="9.28515625" customWidth="1"/>
    <col min="3" max="3" width="16.7109375" customWidth="1"/>
    <col min="4" max="4" width="10.85546875" bestFit="1" customWidth="1"/>
    <col min="5" max="5" width="9.7109375" customWidth="1"/>
    <col min="6" max="6" width="12.85546875" customWidth="1"/>
    <col min="7" max="7" width="11.85546875" customWidth="1"/>
    <col min="8" max="8" width="3.42578125" customWidth="1"/>
    <col min="9" max="9" width="9.85546875" customWidth="1"/>
    <col min="10" max="21" width="9.140625" customWidth="1"/>
    <col min="22" max="23" width="10.28515625" customWidth="1"/>
    <col min="24" max="25" width="10.140625" customWidth="1"/>
    <col min="26" max="26" width="10.7109375" customWidth="1"/>
    <col min="27" max="27" width="10.140625" customWidth="1"/>
    <col min="28" max="32" width="9.140625" customWidth="1"/>
    <col min="33" max="33" width="10.5703125" customWidth="1"/>
  </cols>
  <sheetData>
    <row r="1" spans="1:35" ht="99.75" customHeight="1" x14ac:dyDescent="0.25">
      <c r="A1" s="9" t="s">
        <v>23</v>
      </c>
      <c r="B1" s="10"/>
      <c r="C1" s="10"/>
      <c r="D1" s="4" t="s">
        <v>7</v>
      </c>
      <c r="E1" s="4" t="s">
        <v>3</v>
      </c>
      <c r="F1" s="4" t="s">
        <v>8</v>
      </c>
      <c r="G1" s="4" t="s">
        <v>9</v>
      </c>
      <c r="H1" s="4"/>
      <c r="I1" s="4" t="s">
        <v>30</v>
      </c>
      <c r="J1" s="4" t="s">
        <v>31</v>
      </c>
      <c r="K1" s="4" t="s">
        <v>11</v>
      </c>
      <c r="L1" s="4" t="s">
        <v>10</v>
      </c>
      <c r="M1" s="4" t="s">
        <v>32</v>
      </c>
      <c r="N1" s="4" t="s">
        <v>33</v>
      </c>
      <c r="O1" s="4" t="s">
        <v>13</v>
      </c>
      <c r="P1" s="4" t="s">
        <v>34</v>
      </c>
      <c r="Q1" s="4" t="s">
        <v>28</v>
      </c>
      <c r="R1" s="4" t="s">
        <v>29</v>
      </c>
      <c r="S1" s="4" t="s">
        <v>35</v>
      </c>
      <c r="T1" s="4" t="s">
        <v>19</v>
      </c>
      <c r="U1" s="4" t="s">
        <v>14</v>
      </c>
      <c r="V1" s="4" t="s">
        <v>4</v>
      </c>
      <c r="W1" s="4" t="s">
        <v>18</v>
      </c>
      <c r="X1" s="4" t="s">
        <v>26</v>
      </c>
      <c r="Y1" s="4" t="s">
        <v>24</v>
      </c>
      <c r="Z1" s="4" t="s">
        <v>25</v>
      </c>
      <c r="AA1" s="4" t="s">
        <v>27</v>
      </c>
      <c r="AB1" s="4" t="s">
        <v>5</v>
      </c>
      <c r="AC1" s="4" t="s">
        <v>6</v>
      </c>
      <c r="AD1" s="4" t="s">
        <v>16</v>
      </c>
      <c r="AE1" s="4" t="s">
        <v>15</v>
      </c>
      <c r="AF1" s="4" t="s">
        <v>21</v>
      </c>
      <c r="AG1" s="4" t="s">
        <v>20</v>
      </c>
      <c r="AH1" s="4" t="s">
        <v>17</v>
      </c>
    </row>
    <row r="2" spans="1:35" x14ac:dyDescent="0.25">
      <c r="A2" t="s">
        <v>0</v>
      </c>
      <c r="B2" s="5">
        <v>48.010973000200003</v>
      </c>
      <c r="D2" s="1">
        <f>DATEVALUE("1/1/"&amp;$B$6)</f>
        <v>44927</v>
      </c>
      <c r="E2" s="7">
        <f>$B$5</f>
        <v>0.53749999999999998</v>
      </c>
      <c r="F2" s="2">
        <f>D2+2415018.5+E2-$B$4/24</f>
        <v>2459945.9541666666</v>
      </c>
      <c r="G2" s="3">
        <f>(F2-2451545)/36525</f>
        <v>0.23000558977868871</v>
      </c>
      <c r="I2">
        <f>MOD(280.46646+G2*(36000.76983 + G2*0.0003032),360)</f>
        <v>280.84477327603236</v>
      </c>
      <c r="J2">
        <f>357.52911+G2*(35999.05029 - 0.0001537*G2)</f>
        <v>8637.5118952929988</v>
      </c>
      <c r="K2">
        <f>0.016708634-G2*(0.000042037+0.0000001267*G2)</f>
        <v>1.6698958552266687E-2</v>
      </c>
      <c r="L2">
        <f>SIN(RADIANS(J2))*(1.914602-G2*(0.004817+0.000014*G2))+SIN(RADIANS(2*J2))*(0.019993-0.000101*G2)+SIN(RADIANS(3*J2))*0.000289</f>
        <v>-8.4838281699161966E-2</v>
      </c>
      <c r="M2">
        <f>I2+L2</f>
        <v>280.75993499433321</v>
      </c>
      <c r="N2">
        <f>J2+L2</f>
        <v>8637.4270570113003</v>
      </c>
      <c r="O2">
        <f>(1.000001018*(1-K2*K2))/(1+K2*COS(RADIANS(N2)))</f>
        <v>0.98331832427845056</v>
      </c>
      <c r="P2">
        <f>M2-0.00569-0.00478*SIN(RADIANS(125.04-1934.136*G2))</f>
        <v>280.75116111450103</v>
      </c>
      <c r="Q2">
        <f>23+(26+((21.448-G2*(46.815+G2*(0.00059-G2*0.001813))))/60)/60</f>
        <v>23.436300077545102</v>
      </c>
      <c r="R2">
        <f>Q2+0.00256*COS(RADIANS(125.04-1934.136*G2))</f>
        <v>23.438256032333918</v>
      </c>
      <c r="S2">
        <f>DEGREES(ATAN2(COS(RADIANS(P2)),COS(RADIANS(R2))*SIN(RADIANS(P2))))</f>
        <v>-78.307542812601596</v>
      </c>
      <c r="T2">
        <f>DEGREES(ASIN(SIN(RADIANS(R2))*SIN(RADIANS(P2))))</f>
        <v>-23.002950950269039</v>
      </c>
      <c r="U2">
        <f>TAN(RADIANS(R2/2))*TAN(RADIANS(R2/2))</f>
        <v>4.3030620438384827E-2</v>
      </c>
      <c r="V2">
        <f>4*DEGREES(U2*SIN(2*RADIANS(I2))-2*K2*SIN(RADIANS(J2))+4*K2*U2*SIN(RADIANS(J2))*COS(2*RADIANS(I2))-0.5*U2*U2*SIN(4*RADIANS(I2))-1.25*K2*K2*SIN(2*RADIANS(J2)))</f>
        <v>-3.4246744410850769</v>
      </c>
      <c r="W2">
        <f>DEGREES(ACOS(COS(RADIANS(90.833))/(COS(RADIANS($B$2))*COS(RADIANS(T2)))-TAN(RADIANS($B$2))*TAN(RADIANS(T2))))</f>
        <v>63.380236644929141</v>
      </c>
      <c r="X2" s="7">
        <f>(720-4*$B$3-V2+$B$4*60)/1440</f>
        <v>0.556217376695198</v>
      </c>
      <c r="Y2" s="7">
        <f>(X2*1440-W2*4)/1440</f>
        <v>0.380161163792617</v>
      </c>
      <c r="Z2" s="7">
        <f>(X2*1440+W2*4)/1440</f>
        <v>0.73227358959777888</v>
      </c>
      <c r="AA2">
        <f>8*W2</f>
        <v>507.04189315943313</v>
      </c>
      <c r="AB2">
        <f>MOD(E2*1440+V2+4*$B$3-60*$B$4,1440)</f>
        <v>693.04697755891482</v>
      </c>
      <c r="AC2">
        <f>IF(AB2/4&lt;0,AB2/4+180,AB2/4-180)</f>
        <v>-6.7382556102712954</v>
      </c>
      <c r="AD2">
        <f t="shared" ref="AD2:AD65" si="0">DEGREES(ACOS(SIN(RADIANS($B$2))*SIN(RADIANS(T2))+COS(RADIANS($B$2))*COS(RADIANS(T2))*COS(RADIANS(AC2))))</f>
        <v>71.271458914654289</v>
      </c>
      <c r="AE2">
        <f>90-AD2</f>
        <v>18.728541085345711</v>
      </c>
      <c r="AF2">
        <f>IF(AE2&gt;85,0,IF(AE2&gt;5,58.1/TAN(RADIANS(AE2))-0.07/POWER(TAN(RADIANS(AE2)),3)+0.000086/POWER(TAN(RADIANS(AE2)),5),IF(AE2&gt;-0.575,1735+AE2*(-518.2+AE2*(103.4+AE2*(-12.79+AE2*0.711))),-20.772/TAN(RADIANS(AE2)))))/3600</f>
        <v>4.7108583204765637E-2</v>
      </c>
      <c r="AG2">
        <f>AE2+AF2</f>
        <v>18.775649668550475</v>
      </c>
      <c r="AH2">
        <f t="shared" ref="AH2:AH65" si="1">IF(AC2&gt;0,MOD(DEGREES(ACOS(((SIN(RADIANS($B$2))*COS(RADIANS(AD2)))-SIN(RADIANS(T2)))/(COS(RADIANS($B$2))*SIN(RADIANS(AD2)))))+180,360),MOD(540-DEGREES(ACOS(((SIN(RADIANS($B$2))*COS(RADIANS(AD2)))-SIN(RADIANS(T2)))/(COS(RADIANS($B$2))*SIN(RADIANS(AD2))))),360))</f>
        <v>173.45159872215584</v>
      </c>
      <c r="AI2" s="6"/>
    </row>
    <row r="3" spans="1:35" x14ac:dyDescent="0.25">
      <c r="A3" t="s">
        <v>1</v>
      </c>
      <c r="B3" s="5">
        <v>10.617913</v>
      </c>
      <c r="D3" s="1">
        <f>D2+1</f>
        <v>44928</v>
      </c>
      <c r="E3" s="7">
        <f t="shared" ref="E3:E66" si="2">$B$5</f>
        <v>0.53749999999999998</v>
      </c>
      <c r="F3" s="2">
        <f t="shared" ref="F3:F66" si="3">D3+2415018.5+E3-$B$4/24</f>
        <v>2459946.9541666666</v>
      </c>
      <c r="G3" s="3">
        <f t="shared" ref="G3:G66" si="4">(F3-2451545)/36525</f>
        <v>0.23003296828656</v>
      </c>
      <c r="I3">
        <f t="shared" ref="I3:I66" si="5">MOD(280.46646+G3*(36000.76983 + G3*0.0003032),360)</f>
        <v>281.83042064001347</v>
      </c>
      <c r="J3">
        <f t="shared" ref="J3:J66" si="6">357.52911+G3*(35999.05029 - 0.0001537*G3)</f>
        <v>8638.4974955727866</v>
      </c>
      <c r="K3">
        <f t="shared" ref="K3:K66" si="7">0.016708634-G3*(0.000042037+0.0000001267*G3)</f>
        <v>1.6698957399760541E-2</v>
      </c>
      <c r="L3">
        <f t="shared" ref="L3:L66" si="8">SIN(RADIANS(J3))*(1.914602-G3*(0.004817+0.000014*G3))+SIN(RADIANS(2*J3))*(0.019993-0.000101*G3)+SIN(RADIANS(3*J3))*0.000289</f>
        <v>-5.1242616042211808E-2</v>
      </c>
      <c r="M3">
        <f t="shared" ref="M3:M66" si="9">I3+L3</f>
        <v>281.77917802397127</v>
      </c>
      <c r="N3">
        <f t="shared" ref="N3:N66" si="10">J3+L3</f>
        <v>8638.4462529567445</v>
      </c>
      <c r="O3">
        <f t="shared" ref="O3:O66" si="11">(1.000001018*(1-K3*K3))/(1+K3*COS(RADIANS(N3)))</f>
        <v>0.9833079816705006</v>
      </c>
      <c r="P3">
        <f t="shared" ref="P3:P66" si="12">M3-0.00569-0.00478*SIN(RADIANS(125.04-1934.136*G3))</f>
        <v>281.77040752082189</v>
      </c>
      <c r="Q3">
        <f t="shared" ref="Q3:Q66" si="13">23+(26+((21.448-G3*(46.815+G3*(0.00059-G3*0.001813))))/60)/60</f>
        <v>23.436299721510547</v>
      </c>
      <c r="R3">
        <f t="shared" ref="R3:R66" si="14">Q3+0.00256*COS(RADIANS(125.04-1934.136*G3))</f>
        <v>23.438257201917587</v>
      </c>
      <c r="S3">
        <f t="shared" ref="S3:S66" si="15">DEGREES(ATAN2(COS(RADIANS(P3)),COS(RADIANS(R3))*SIN(RADIANS(P3))))</f>
        <v>-77.204544454125013</v>
      </c>
      <c r="T3">
        <f t="shared" ref="T3:T66" si="16">DEGREES(ASIN(SIN(RADIANS(R3))*SIN(RADIANS(P3))))</f>
        <v>-22.916974169075893</v>
      </c>
      <c r="U3">
        <f t="shared" ref="U3:U66" si="17">TAN(RADIANS(R3/2))*TAN(RADIANS(R3/2))</f>
        <v>4.3030624855050617E-2</v>
      </c>
      <c r="V3">
        <f t="shared" ref="V3:V66" si="18">4*DEGREES(U3*SIN(2*RADIANS(I3))-2*K3*SIN(RADIANS(J3))+4*K3*U3*SIN(RADIANS(J3))*COS(2*RADIANS(I3))-0.5*U3*U3*SIN(4*RADIANS(I3))-1.25*K3*K3*SIN(2*RADIANS(J3)))</f>
        <v>-3.8930757810993017</v>
      </c>
      <c r="W3">
        <f t="shared" ref="W3:W66" si="19">DEGREES(ACOS(COS(RADIANS(90.833))/(COS(RADIANS($B$2))*COS(RADIANS(T3)))-TAN(RADIANS($B$2))*TAN(RADIANS(T3))))</f>
        <v>63.505234000189311</v>
      </c>
      <c r="X3" s="7">
        <f t="shared" ref="X3:X66" si="20">(720-4*$B$3-V3+$B$4*60)/1440</f>
        <v>0.55654265540354131</v>
      </c>
      <c r="Y3" s="7">
        <f t="shared" ref="Y3:Y66" si="21">(X3*1440-W3*4)/1440</f>
        <v>0.38013922762523766</v>
      </c>
      <c r="Z3" s="7">
        <f t="shared" ref="Z3:Z66" si="22">(X3*1440+W3*4)/1440</f>
        <v>0.73294608318184495</v>
      </c>
      <c r="AA3">
        <f t="shared" ref="AA3:AA66" si="23">8*W3</f>
        <v>508.04187200151449</v>
      </c>
      <c r="AB3">
        <f t="shared" ref="AB3:AB66" si="24">MOD(E3*1440+V3+4*$B$3-60*$B$4,1440)</f>
        <v>692.57857621890059</v>
      </c>
      <c r="AC3">
        <f t="shared" ref="AC3:AC66" si="25">IF(AB3/4&lt;0,AB3/4+180,AB3/4-180)</f>
        <v>-6.8553559452748516</v>
      </c>
      <c r="AD3">
        <f t="shared" si="0"/>
        <v>71.194799394349076</v>
      </c>
      <c r="AE3">
        <f t="shared" ref="AE3:AE66" si="26">90-AD3</f>
        <v>18.805200605650924</v>
      </c>
      <c r="AF3">
        <f t="shared" ref="AF3:AF66" si="27">IF(AE3&gt;85,0,IF(AE3&gt;5,58.1/TAN(RADIANS(AE3))-0.07/POWER(TAN(RADIANS(AE3)),3)+0.000086/POWER(TAN(RADIANS(AE3)),5),IF(AE3&gt;-0.575,1735+AE3*(-518.2+AE3*(103.4+AE3*(-12.79+AE3*0.711))),-20.772/TAN(RADIANS(AE3)))))/3600</f>
        <v>4.6906373362961197E-2</v>
      </c>
      <c r="AG3">
        <f t="shared" ref="AG3:AG66" si="28">AE3+AF3</f>
        <v>18.852106979013886</v>
      </c>
      <c r="AH3">
        <f t="shared" si="1"/>
        <v>173.33052690231023</v>
      </c>
    </row>
    <row r="4" spans="1:35" x14ac:dyDescent="0.25">
      <c r="A4" t="s">
        <v>2</v>
      </c>
      <c r="B4" s="5">
        <v>2</v>
      </c>
      <c r="D4" s="1">
        <f t="shared" ref="D4:D67" si="29">D3+1</f>
        <v>44929</v>
      </c>
      <c r="E4" s="7">
        <f t="shared" si="2"/>
        <v>0.53749999999999998</v>
      </c>
      <c r="F4" s="2">
        <f t="shared" si="3"/>
        <v>2459947.9541666666</v>
      </c>
      <c r="G4" s="3">
        <f t="shared" si="4"/>
        <v>0.23006034679443133</v>
      </c>
      <c r="I4">
        <f t="shared" si="5"/>
        <v>282.81606800399823</v>
      </c>
      <c r="J4">
        <f t="shared" si="6"/>
        <v>8639.4830958525763</v>
      </c>
      <c r="K4">
        <f t="shared" si="7"/>
        <v>1.6698956247254208E-2</v>
      </c>
      <c r="L4">
        <f t="shared" si="8"/>
        <v>-1.7630809423823227E-2</v>
      </c>
      <c r="M4">
        <f t="shared" si="9"/>
        <v>282.79843719457438</v>
      </c>
      <c r="N4">
        <f t="shared" si="10"/>
        <v>8639.465465043153</v>
      </c>
      <c r="O4">
        <f t="shared" si="11"/>
        <v>0.9833027475957089</v>
      </c>
      <c r="P4">
        <f t="shared" si="12"/>
        <v>282.78967007073908</v>
      </c>
      <c r="Q4">
        <f t="shared" si="13"/>
        <v>23.436299365475993</v>
      </c>
      <c r="R4">
        <f t="shared" si="14"/>
        <v>23.438258369829221</v>
      </c>
      <c r="S4">
        <f t="shared" si="15"/>
        <v>-76.102988973757363</v>
      </c>
      <c r="T4">
        <f t="shared" si="16"/>
        <v>-22.823390198005978</v>
      </c>
      <c r="U4">
        <f t="shared" si="17"/>
        <v>4.3030629265402597E-2</v>
      </c>
      <c r="V4">
        <f t="shared" si="18"/>
        <v>-4.3558293080317751</v>
      </c>
      <c r="W4">
        <f t="shared" si="19"/>
        <v>63.640960816292377</v>
      </c>
      <c r="X4" s="7">
        <f t="shared" si="20"/>
        <v>0.55686401201946656</v>
      </c>
      <c r="Y4" s="7">
        <f t="shared" si="21"/>
        <v>0.38008356530754334</v>
      </c>
      <c r="Z4" s="7">
        <f t="shared" si="22"/>
        <v>0.73364445873138984</v>
      </c>
      <c r="AA4">
        <f t="shared" si="23"/>
        <v>509.12768653033902</v>
      </c>
      <c r="AB4">
        <f t="shared" si="24"/>
        <v>692.11582269196822</v>
      </c>
      <c r="AC4">
        <f t="shared" si="25"/>
        <v>-6.9710443270079452</v>
      </c>
      <c r="AD4">
        <f t="shared" si="0"/>
        <v>71.110624367331141</v>
      </c>
      <c r="AE4">
        <f t="shared" si="26"/>
        <v>18.889375632668859</v>
      </c>
      <c r="AF4">
        <f t="shared" si="27"/>
        <v>4.6686098971840159E-2</v>
      </c>
      <c r="AG4">
        <f t="shared" si="28"/>
        <v>18.936061731640699</v>
      </c>
      <c r="AH4">
        <f t="shared" si="1"/>
        <v>173.2098886993881</v>
      </c>
    </row>
    <row r="5" spans="1:35" x14ac:dyDescent="0.25">
      <c r="A5" t="s">
        <v>12</v>
      </c>
      <c r="B5" s="8">
        <v>0.53749999999999998</v>
      </c>
      <c r="D5" s="1">
        <f t="shared" si="29"/>
        <v>44930</v>
      </c>
      <c r="E5" s="7">
        <f t="shared" si="2"/>
        <v>0.53749999999999998</v>
      </c>
      <c r="F5" s="2">
        <f t="shared" si="3"/>
        <v>2459948.9541666666</v>
      </c>
      <c r="G5" s="3">
        <f t="shared" si="4"/>
        <v>0.23008772530230265</v>
      </c>
      <c r="I5">
        <f t="shared" si="5"/>
        <v>283.80171536798298</v>
      </c>
      <c r="J5">
        <f t="shared" si="6"/>
        <v>8640.4686961323641</v>
      </c>
      <c r="K5">
        <f t="shared" si="7"/>
        <v>1.6698955094747687E-2</v>
      </c>
      <c r="L5">
        <f t="shared" si="8"/>
        <v>1.598654774478226E-2</v>
      </c>
      <c r="M5">
        <f t="shared" si="9"/>
        <v>283.81770191572775</v>
      </c>
      <c r="N5">
        <f t="shared" si="10"/>
        <v>8640.4846826801095</v>
      </c>
      <c r="O5">
        <f t="shared" si="11"/>
        <v>0.98330262376390054</v>
      </c>
      <c r="P5">
        <f t="shared" si="12"/>
        <v>283.80893817383497</v>
      </c>
      <c r="Q5">
        <f t="shared" si="13"/>
        <v>23.436299009441438</v>
      </c>
      <c r="R5">
        <f t="shared" si="14"/>
        <v>23.43825953606752</v>
      </c>
      <c r="S5">
        <f t="shared" si="15"/>
        <v>-75.003001836827039</v>
      </c>
      <c r="T5">
        <f t="shared" si="16"/>
        <v>-22.722244800671071</v>
      </c>
      <c r="U5">
        <f t="shared" si="17"/>
        <v>4.3030633669435846E-2</v>
      </c>
      <c r="V5">
        <f t="shared" si="18"/>
        <v>-4.812442802028376</v>
      </c>
      <c r="W5">
        <f t="shared" si="19"/>
        <v>63.78727049472743</v>
      </c>
      <c r="X5" s="7">
        <f t="shared" si="20"/>
        <v>0.5571811047236308</v>
      </c>
      <c r="Y5" s="7">
        <f t="shared" si="21"/>
        <v>0.37999424223827677</v>
      </c>
      <c r="Z5" s="7">
        <f t="shared" si="22"/>
        <v>0.73436796720898467</v>
      </c>
      <c r="AA5">
        <f t="shared" si="23"/>
        <v>510.29816395781944</v>
      </c>
      <c r="AB5">
        <f t="shared" si="24"/>
        <v>691.65920919797156</v>
      </c>
      <c r="AC5">
        <f t="shared" si="25"/>
        <v>-7.0851977005071092</v>
      </c>
      <c r="AD5">
        <f t="shared" si="0"/>
        <v>71.018966967503559</v>
      </c>
      <c r="AE5">
        <f t="shared" si="26"/>
        <v>18.981033032496441</v>
      </c>
      <c r="AF5">
        <f t="shared" si="27"/>
        <v>4.6448312271337285E-2</v>
      </c>
      <c r="AG5">
        <f t="shared" si="28"/>
        <v>19.027481344767779</v>
      </c>
      <c r="AH5">
        <f t="shared" si="1"/>
        <v>173.08977610710474</v>
      </c>
    </row>
    <row r="6" spans="1:35" x14ac:dyDescent="0.25">
      <c r="A6" t="s">
        <v>22</v>
      </c>
      <c r="B6" s="5">
        <v>2023</v>
      </c>
      <c r="D6" s="1">
        <f t="shared" si="29"/>
        <v>44931</v>
      </c>
      <c r="E6" s="7">
        <f t="shared" si="2"/>
        <v>0.53749999999999998</v>
      </c>
      <c r="F6" s="2">
        <f t="shared" si="3"/>
        <v>2459949.9541666666</v>
      </c>
      <c r="G6" s="3">
        <f t="shared" si="4"/>
        <v>0.23011510381017397</v>
      </c>
      <c r="I6">
        <f t="shared" si="5"/>
        <v>284.78736273196591</v>
      </c>
      <c r="J6">
        <f t="shared" si="6"/>
        <v>8641.454296412152</v>
      </c>
      <c r="K6">
        <f t="shared" si="7"/>
        <v>1.6698953942240972E-2</v>
      </c>
      <c r="L6">
        <f t="shared" si="8"/>
        <v>4.9598862984095944E-2</v>
      </c>
      <c r="M6">
        <f t="shared" si="9"/>
        <v>284.83696159495003</v>
      </c>
      <c r="N6">
        <f t="shared" si="10"/>
        <v>8641.5038952751365</v>
      </c>
      <c r="O6">
        <f t="shared" si="11"/>
        <v>0.98330761021482815</v>
      </c>
      <c r="P6">
        <f t="shared" si="12"/>
        <v>284.82820123762525</v>
      </c>
      <c r="Q6">
        <f t="shared" si="13"/>
        <v>23.436298653406883</v>
      </c>
      <c r="R6">
        <f t="shared" si="14"/>
        <v>23.438260700631176</v>
      </c>
      <c r="S6">
        <f t="shared" si="15"/>
        <v>-73.904705472547064</v>
      </c>
      <c r="T6">
        <f t="shared" si="16"/>
        <v>-22.613587465566766</v>
      </c>
      <c r="U6">
        <f t="shared" si="17"/>
        <v>4.3030638067145445E-2</v>
      </c>
      <c r="V6">
        <f t="shared" si="18"/>
        <v>-5.2624346980851842</v>
      </c>
      <c r="W6">
        <f t="shared" si="19"/>
        <v>63.944006650344512</v>
      </c>
      <c r="X6" s="7">
        <f t="shared" si="20"/>
        <v>0.55749359909589247</v>
      </c>
      <c r="Y6" s="7">
        <f t="shared" si="21"/>
        <v>0.37987135840049108</v>
      </c>
      <c r="Z6" s="7">
        <f t="shared" si="22"/>
        <v>0.73511583979129402</v>
      </c>
      <c r="AA6">
        <f t="shared" si="23"/>
        <v>511.5520532027561</v>
      </c>
      <c r="AB6">
        <f t="shared" si="24"/>
        <v>691.2092173019148</v>
      </c>
      <c r="AC6">
        <f t="shared" si="25"/>
        <v>-7.1976956745212988</v>
      </c>
      <c r="AD6">
        <f t="shared" si="0"/>
        <v>70.919863636167719</v>
      </c>
      <c r="AE6">
        <f t="shared" si="26"/>
        <v>19.080136363832281</v>
      </c>
      <c r="AF6">
        <f t="shared" si="27"/>
        <v>4.6193601011790937E-2</v>
      </c>
      <c r="AG6">
        <f t="shared" si="28"/>
        <v>19.126329964844071</v>
      </c>
      <c r="AH6">
        <f t="shared" si="1"/>
        <v>172.97028025462373</v>
      </c>
    </row>
    <row r="7" spans="1:35" x14ac:dyDescent="0.25">
      <c r="D7" s="1">
        <f t="shared" si="29"/>
        <v>44932</v>
      </c>
      <c r="E7" s="7">
        <f t="shared" si="2"/>
        <v>0.53749999999999998</v>
      </c>
      <c r="F7" s="2">
        <f t="shared" si="3"/>
        <v>2459950.9541666666</v>
      </c>
      <c r="G7" s="3">
        <f t="shared" si="4"/>
        <v>0.23014248231804529</v>
      </c>
      <c r="I7">
        <f t="shared" si="5"/>
        <v>285.77301009595067</v>
      </c>
      <c r="J7">
        <f t="shared" si="6"/>
        <v>8642.4398966919416</v>
      </c>
      <c r="K7">
        <f t="shared" si="7"/>
        <v>1.6698952789734069E-2</v>
      </c>
      <c r="L7">
        <f t="shared" si="8"/>
        <v>8.3195545696146123E-2</v>
      </c>
      <c r="M7">
        <f t="shared" si="9"/>
        <v>285.8562056416468</v>
      </c>
      <c r="N7">
        <f t="shared" si="10"/>
        <v>8642.5230922376377</v>
      </c>
      <c r="O7">
        <f t="shared" si="11"/>
        <v>0.98331770531815588</v>
      </c>
      <c r="P7">
        <f t="shared" si="12"/>
        <v>285.84744867151267</v>
      </c>
      <c r="Q7">
        <f t="shared" si="13"/>
        <v>23.436298297372332</v>
      </c>
      <c r="R7">
        <f t="shared" si="14"/>
        <v>23.4382618635189</v>
      </c>
      <c r="S7">
        <f t="shared" si="15"/>
        <v>-72.808219071954809</v>
      </c>
      <c r="T7">
        <f t="shared" si="16"/>
        <v>-22.497471326417067</v>
      </c>
      <c r="U7">
        <f t="shared" si="17"/>
        <v>4.3030642458526495E-2</v>
      </c>
      <c r="V7">
        <f t="shared" si="18"/>
        <v>-5.7053348294319068</v>
      </c>
      <c r="W7">
        <f t="shared" si="19"/>
        <v>64.111003711369762</v>
      </c>
      <c r="X7" s="7">
        <f t="shared" si="20"/>
        <v>0.55780116863154994</v>
      </c>
      <c r="Y7" s="7">
        <f t="shared" si="21"/>
        <v>0.3797150472110784</v>
      </c>
      <c r="Z7" s="7">
        <f t="shared" si="22"/>
        <v>0.73588729005202158</v>
      </c>
      <c r="AA7">
        <f t="shared" si="23"/>
        <v>512.88802969095809</v>
      </c>
      <c r="AB7">
        <f t="shared" si="24"/>
        <v>690.76631717056807</v>
      </c>
      <c r="AC7">
        <f t="shared" si="25"/>
        <v>-7.3084207073579819</v>
      </c>
      <c r="AD7">
        <f t="shared" si="0"/>
        <v>70.813354078332267</v>
      </c>
      <c r="AE7">
        <f t="shared" si="26"/>
        <v>19.186645921667733</v>
      </c>
      <c r="AF7">
        <f t="shared" si="27"/>
        <v>4.5922584858513089E-2</v>
      </c>
      <c r="AG7">
        <f t="shared" si="28"/>
        <v>19.232568506526245</v>
      </c>
      <c r="AH7">
        <f t="shared" si="1"/>
        <v>172.85149132589834</v>
      </c>
    </row>
    <row r="8" spans="1:35" x14ac:dyDescent="0.25">
      <c r="D8" s="1">
        <f t="shared" si="29"/>
        <v>44933</v>
      </c>
      <c r="E8" s="7">
        <f t="shared" si="2"/>
        <v>0.53749999999999998</v>
      </c>
      <c r="F8" s="2">
        <f t="shared" si="3"/>
        <v>2459951.9541666666</v>
      </c>
      <c r="G8" s="3">
        <f t="shared" si="4"/>
        <v>0.23016986082591662</v>
      </c>
      <c r="I8">
        <f t="shared" si="5"/>
        <v>286.75865745993542</v>
      </c>
      <c r="J8">
        <f t="shared" si="6"/>
        <v>8643.4254969717276</v>
      </c>
      <c r="K8">
        <f t="shared" si="7"/>
        <v>1.6698951637226976E-2</v>
      </c>
      <c r="L8">
        <f t="shared" si="8"/>
        <v>0.11676601111318385</v>
      </c>
      <c r="M8">
        <f t="shared" si="9"/>
        <v>286.87542347104858</v>
      </c>
      <c r="N8">
        <f t="shared" si="10"/>
        <v>8643.5422629828408</v>
      </c>
      <c r="O8">
        <f t="shared" si="11"/>
        <v>0.98333290577414079</v>
      </c>
      <c r="P8">
        <f t="shared" si="12"/>
        <v>286.86666989072484</v>
      </c>
      <c r="Q8">
        <f t="shared" si="13"/>
        <v>23.436297941337777</v>
      </c>
      <c r="R8">
        <f t="shared" si="14"/>
        <v>23.438263024729387</v>
      </c>
      <c r="S8">
        <f t="shared" si="15"/>
        <v>-71.713658397194294</v>
      </c>
      <c r="T8">
        <f t="shared" si="16"/>
        <v>-22.37395307757695</v>
      </c>
      <c r="U8">
        <f t="shared" si="17"/>
        <v>4.3030646843574091E-2</v>
      </c>
      <c r="V8">
        <f t="shared" si="18"/>
        <v>-6.1406851419317574</v>
      </c>
      <c r="W8">
        <f t="shared" si="19"/>
        <v>64.28808754138737</v>
      </c>
      <c r="X8" s="7">
        <f t="shared" si="20"/>
        <v>0.55810349523745262</v>
      </c>
      <c r="Y8" s="7">
        <f t="shared" si="21"/>
        <v>0.3795254742891544</v>
      </c>
      <c r="Z8" s="7">
        <f t="shared" si="22"/>
        <v>0.73668151618575084</v>
      </c>
      <c r="AA8">
        <f t="shared" si="23"/>
        <v>514.30470033109896</v>
      </c>
      <c r="AB8">
        <f t="shared" si="24"/>
        <v>690.33096685806822</v>
      </c>
      <c r="AC8">
        <f t="shared" si="25"/>
        <v>-7.4172582854829443</v>
      </c>
      <c r="AD8">
        <f t="shared" si="0"/>
        <v>70.69948121586323</v>
      </c>
      <c r="AE8">
        <f t="shared" si="26"/>
        <v>19.30051878413677</v>
      </c>
      <c r="AF8">
        <f t="shared" si="27"/>
        <v>4.5635911698977252E-2</v>
      </c>
      <c r="AG8">
        <f t="shared" si="28"/>
        <v>19.346154695835747</v>
      </c>
      <c r="AH8">
        <f t="shared" si="1"/>
        <v>172.73349847830445</v>
      </c>
    </row>
    <row r="9" spans="1:35" x14ac:dyDescent="0.25">
      <c r="D9" s="1">
        <f t="shared" si="29"/>
        <v>44934</v>
      </c>
      <c r="E9" s="7">
        <f t="shared" si="2"/>
        <v>0.53749999999999998</v>
      </c>
      <c r="F9" s="2">
        <f t="shared" si="3"/>
        <v>2459952.9541666666</v>
      </c>
      <c r="G9" s="3">
        <f t="shared" si="4"/>
        <v>0.23019723933378794</v>
      </c>
      <c r="I9">
        <f t="shared" si="5"/>
        <v>287.74430482392199</v>
      </c>
      <c r="J9">
        <f t="shared" si="6"/>
        <v>8644.4110972515155</v>
      </c>
      <c r="K9">
        <f t="shared" si="7"/>
        <v>1.6698950484719692E-2</v>
      </c>
      <c r="L9">
        <f t="shared" si="8"/>
        <v>0.15029968424379064</v>
      </c>
      <c r="M9">
        <f t="shared" si="9"/>
        <v>287.8946045081658</v>
      </c>
      <c r="N9">
        <f t="shared" si="10"/>
        <v>8644.5613969357601</v>
      </c>
      <c r="O9">
        <f t="shared" si="11"/>
        <v>0.98335320661501691</v>
      </c>
      <c r="P9">
        <f t="shared" si="12"/>
        <v>287.88585432026929</v>
      </c>
      <c r="Q9">
        <f t="shared" si="13"/>
        <v>23.436297585303222</v>
      </c>
      <c r="R9">
        <f t="shared" si="14"/>
        <v>23.438264184261342</v>
      </c>
      <c r="S9">
        <f t="shared" si="15"/>
        <v>-70.621135602580324</v>
      </c>
      <c r="T9">
        <f t="shared" si="16"/>
        <v>-22.243092884840781</v>
      </c>
      <c r="U9">
        <f t="shared" si="17"/>
        <v>4.3030651222283327E-2</v>
      </c>
      <c r="V9">
        <f t="shared" si="18"/>
        <v>-6.5680403778921423</v>
      </c>
      <c r="W9">
        <f t="shared" si="19"/>
        <v>64.475076078747648</v>
      </c>
      <c r="X9" s="7">
        <f t="shared" si="20"/>
        <v>0.55840026970686951</v>
      </c>
      <c r="Y9" s="7">
        <f t="shared" si="21"/>
        <v>0.37930283615479271</v>
      </c>
      <c r="Z9" s="7">
        <f t="shared" si="22"/>
        <v>0.73749770325894637</v>
      </c>
      <c r="AA9">
        <f t="shared" si="23"/>
        <v>515.80060862998118</v>
      </c>
      <c r="AB9">
        <f t="shared" si="24"/>
        <v>689.90361162210786</v>
      </c>
      <c r="AC9">
        <f t="shared" si="25"/>
        <v>-7.524097094473035</v>
      </c>
      <c r="AD9">
        <f t="shared" si="0"/>
        <v>70.57829113765942</v>
      </c>
      <c r="AE9">
        <f t="shared" si="26"/>
        <v>19.42170886234058</v>
      </c>
      <c r="AF9">
        <f t="shared" si="27"/>
        <v>4.5334253891176152E-2</v>
      </c>
      <c r="AG9">
        <f t="shared" si="28"/>
        <v>19.467043116231757</v>
      </c>
      <c r="AH9">
        <f t="shared" si="1"/>
        <v>172.61638976065751</v>
      </c>
    </row>
    <row r="10" spans="1:35" x14ac:dyDescent="0.25">
      <c r="D10" s="1">
        <f t="shared" si="29"/>
        <v>44935</v>
      </c>
      <c r="E10" s="7">
        <f t="shared" si="2"/>
        <v>0.53749999999999998</v>
      </c>
      <c r="F10" s="2">
        <f t="shared" si="3"/>
        <v>2459953.9541666666</v>
      </c>
      <c r="G10" s="3">
        <f t="shared" si="4"/>
        <v>0.23022461784165926</v>
      </c>
      <c r="I10">
        <f t="shared" si="5"/>
        <v>288.72995218790857</v>
      </c>
      <c r="J10">
        <f t="shared" si="6"/>
        <v>8645.3966975313051</v>
      </c>
      <c r="K10">
        <f t="shared" si="7"/>
        <v>1.6698949332212221E-2</v>
      </c>
      <c r="L10">
        <f t="shared" si="8"/>
        <v>0.18378600381225246</v>
      </c>
      <c r="M10">
        <f t="shared" si="9"/>
        <v>288.91373819172082</v>
      </c>
      <c r="N10">
        <f t="shared" si="10"/>
        <v>8645.5804835351173</v>
      </c>
      <c r="O10">
        <f t="shared" si="11"/>
        <v>0.98337860120707177</v>
      </c>
      <c r="P10">
        <f t="shared" si="12"/>
        <v>288.90499139886549</v>
      </c>
      <c r="Q10">
        <f t="shared" si="13"/>
        <v>23.436297229268671</v>
      </c>
      <c r="R10">
        <f t="shared" si="14"/>
        <v>23.438265342113478</v>
      </c>
      <c r="S10">
        <f t="shared" si="15"/>
        <v>-69.530759067889122</v>
      </c>
      <c r="T10">
        <f t="shared" si="16"/>
        <v>-22.104954292024853</v>
      </c>
      <c r="U10">
        <f t="shared" si="17"/>
        <v>4.3030655594649352E-2</v>
      </c>
      <c r="V10">
        <f t="shared" si="18"/>
        <v>-6.9869687277561674</v>
      </c>
      <c r="W10">
        <f t="shared" si="19"/>
        <v>64.671779988883642</v>
      </c>
      <c r="X10" s="7">
        <f t="shared" si="20"/>
        <v>0.55869119217205299</v>
      </c>
      <c r="Y10" s="7">
        <f t="shared" si="21"/>
        <v>0.37904735886959834</v>
      </c>
      <c r="Z10" s="7">
        <f t="shared" si="22"/>
        <v>0.73833502547450758</v>
      </c>
      <c r="AA10">
        <f t="shared" si="23"/>
        <v>517.37423991106914</v>
      </c>
      <c r="AB10">
        <f t="shared" si="24"/>
        <v>689.48468327224373</v>
      </c>
      <c r="AC10">
        <f t="shared" si="25"/>
        <v>-7.6288291819390679</v>
      </c>
      <c r="AD10">
        <f t="shared" si="0"/>
        <v>70.449833047048571</v>
      </c>
      <c r="AE10">
        <f t="shared" si="26"/>
        <v>19.550166952951429</v>
      </c>
      <c r="AF10">
        <f t="shared" si="27"/>
        <v>4.5018304490672297E-2</v>
      </c>
      <c r="AG10">
        <f t="shared" si="28"/>
        <v>19.5951852574421</v>
      </c>
      <c r="AH10">
        <f t="shared" si="1"/>
        <v>172.50025203072937</v>
      </c>
    </row>
    <row r="11" spans="1:35" x14ac:dyDescent="0.25">
      <c r="D11" s="1">
        <f t="shared" si="29"/>
        <v>44936</v>
      </c>
      <c r="E11" s="7">
        <f t="shared" si="2"/>
        <v>0.53749999999999998</v>
      </c>
      <c r="F11" s="2">
        <f t="shared" si="3"/>
        <v>2459954.9541666666</v>
      </c>
      <c r="G11" s="3">
        <f t="shared" si="4"/>
        <v>0.23025199634953059</v>
      </c>
      <c r="I11">
        <f t="shared" si="5"/>
        <v>289.71559955189514</v>
      </c>
      <c r="J11">
        <f t="shared" si="6"/>
        <v>8646.3822978110911</v>
      </c>
      <c r="K11">
        <f t="shared" si="7"/>
        <v>1.6698948179704558E-2</v>
      </c>
      <c r="L11">
        <f t="shared" si="8"/>
        <v>0.21721442619082507</v>
      </c>
      <c r="M11">
        <f t="shared" si="9"/>
        <v>289.93281397808596</v>
      </c>
      <c r="N11">
        <f t="shared" si="10"/>
        <v>8646.5995122372824</v>
      </c>
      <c r="O11">
        <f t="shared" si="11"/>
        <v>0.98340908125342341</v>
      </c>
      <c r="P11">
        <f t="shared" si="12"/>
        <v>289.92407058288285</v>
      </c>
      <c r="Q11">
        <f t="shared" si="13"/>
        <v>23.436296873234117</v>
      </c>
      <c r="R11">
        <f t="shared" si="14"/>
        <v>23.438266498284491</v>
      </c>
      <c r="S11">
        <f t="shared" si="15"/>
        <v>-68.442633244170224</v>
      </c>
      <c r="T11">
        <f t="shared" si="16"/>
        <v>-21.959604123694088</v>
      </c>
      <c r="U11">
        <f t="shared" si="17"/>
        <v>4.3030659960667246E-2</v>
      </c>
      <c r="V11">
        <f t="shared" si="18"/>
        <v>-7.3970524482960256</v>
      </c>
      <c r="W11">
        <f t="shared" si="19"/>
        <v>64.878003325115216</v>
      </c>
      <c r="X11" s="7">
        <f t="shared" si="20"/>
        <v>0.55897597253353892</v>
      </c>
      <c r="Y11" s="7">
        <f t="shared" si="21"/>
        <v>0.37875929663044111</v>
      </c>
      <c r="Z11" s="7">
        <f t="shared" si="22"/>
        <v>0.73919264843663668</v>
      </c>
      <c r="AA11">
        <f t="shared" si="23"/>
        <v>519.02402660092173</v>
      </c>
      <c r="AB11">
        <f t="shared" si="24"/>
        <v>689.07459955170395</v>
      </c>
      <c r="AC11">
        <f t="shared" si="25"/>
        <v>-7.7313501120740113</v>
      </c>
      <c r="AD11">
        <f t="shared" si="0"/>
        <v>70.314159206594709</v>
      </c>
      <c r="AE11">
        <f t="shared" si="26"/>
        <v>19.685840793405291</v>
      </c>
      <c r="AF11">
        <f t="shared" si="27"/>
        <v>4.4688773492261739E-2</v>
      </c>
      <c r="AG11">
        <f t="shared" si="28"/>
        <v>19.730529566897552</v>
      </c>
      <c r="AH11">
        <f t="shared" si="1"/>
        <v>172.38517087238802</v>
      </c>
    </row>
    <row r="12" spans="1:35" x14ac:dyDescent="0.25">
      <c r="D12" s="1">
        <f t="shared" si="29"/>
        <v>44937</v>
      </c>
      <c r="E12" s="7">
        <f t="shared" si="2"/>
        <v>0.53749999999999998</v>
      </c>
      <c r="F12" s="2">
        <f t="shared" si="3"/>
        <v>2459955.9541666666</v>
      </c>
      <c r="G12" s="3">
        <f t="shared" si="4"/>
        <v>0.23027937485740191</v>
      </c>
      <c r="I12">
        <f t="shared" si="5"/>
        <v>290.70124691588353</v>
      </c>
      <c r="J12">
        <f t="shared" si="6"/>
        <v>8647.3678980908771</v>
      </c>
      <c r="K12">
        <f t="shared" si="7"/>
        <v>1.6698947027196705E-2</v>
      </c>
      <c r="L12">
        <f t="shared" si="8"/>
        <v>0.25057442932174623</v>
      </c>
      <c r="M12">
        <f t="shared" si="9"/>
        <v>290.9518213452053</v>
      </c>
      <c r="N12">
        <f t="shared" si="10"/>
        <v>8647.6184725201983</v>
      </c>
      <c r="O12">
        <f t="shared" si="11"/>
        <v>0.98344463679749017</v>
      </c>
      <c r="P12">
        <f t="shared" si="12"/>
        <v>290.94308135026256</v>
      </c>
      <c r="Q12">
        <f t="shared" si="13"/>
        <v>23.436296517199565</v>
      </c>
      <c r="R12">
        <f t="shared" si="14"/>
        <v>23.438267652773096</v>
      </c>
      <c r="S12">
        <f t="shared" si="15"/>
        <v>-67.356858512355899</v>
      </c>
      <c r="T12">
        <f t="shared" si="16"/>
        <v>-21.807112384416577</v>
      </c>
      <c r="U12">
        <f t="shared" si="17"/>
        <v>4.3030664320332139E-2</v>
      </c>
      <c r="V12">
        <f t="shared" si="18"/>
        <v>-7.7978884460212052</v>
      </c>
      <c r="W12">
        <f t="shared" si="19"/>
        <v>65.093544193639289</v>
      </c>
      <c r="X12" s="7">
        <f t="shared" si="20"/>
        <v>0.55925433086529253</v>
      </c>
      <c r="Y12" s="7">
        <f t="shared" si="21"/>
        <v>0.37843893032740555</v>
      </c>
      <c r="Z12" s="7">
        <f t="shared" si="22"/>
        <v>0.74006973140317944</v>
      </c>
      <c r="AA12">
        <f t="shared" si="23"/>
        <v>520.74835354911431</v>
      </c>
      <c r="AB12">
        <f t="shared" si="24"/>
        <v>688.67376355397869</v>
      </c>
      <c r="AC12">
        <f t="shared" si="25"/>
        <v>-7.831559111505328</v>
      </c>
      <c r="AD12">
        <f t="shared" si="0"/>
        <v>70.171324880513211</v>
      </c>
      <c r="AE12">
        <f t="shared" si="26"/>
        <v>19.828675119486789</v>
      </c>
      <c r="AF12">
        <f t="shared" si="27"/>
        <v>4.4346384120123303E-2</v>
      </c>
      <c r="AG12">
        <f t="shared" si="28"/>
        <v>19.873021503606914</v>
      </c>
      <c r="AH12">
        <f t="shared" si="1"/>
        <v>172.27123051251192</v>
      </c>
    </row>
    <row r="13" spans="1:35" x14ac:dyDescent="0.25">
      <c r="D13" s="1">
        <f t="shared" si="29"/>
        <v>44938</v>
      </c>
      <c r="E13" s="7">
        <f t="shared" si="2"/>
        <v>0.53749999999999998</v>
      </c>
      <c r="F13" s="2">
        <f t="shared" si="3"/>
        <v>2459956.9541666666</v>
      </c>
      <c r="G13" s="3">
        <f t="shared" si="4"/>
        <v>0.23030675336527323</v>
      </c>
      <c r="I13">
        <f t="shared" si="5"/>
        <v>291.68689427987192</v>
      </c>
      <c r="J13">
        <f t="shared" si="6"/>
        <v>8648.353498370665</v>
      </c>
      <c r="K13">
        <f t="shared" si="7"/>
        <v>1.6698945874688662E-2</v>
      </c>
      <c r="L13">
        <f t="shared" si="8"/>
        <v>0.28385551662664099</v>
      </c>
      <c r="M13">
        <f t="shared" si="9"/>
        <v>291.97074979649858</v>
      </c>
      <c r="N13">
        <f t="shared" si="10"/>
        <v>8648.6373538872922</v>
      </c>
      <c r="O13">
        <f t="shared" si="11"/>
        <v>0.98348525622715222</v>
      </c>
      <c r="P13">
        <f t="shared" si="12"/>
        <v>291.96201320442145</v>
      </c>
      <c r="Q13">
        <f t="shared" si="13"/>
        <v>23.436296161165014</v>
      </c>
      <c r="R13">
        <f t="shared" si="14"/>
        <v>23.438268805578002</v>
      </c>
      <c r="S13">
        <f t="shared" si="15"/>
        <v>-66.273531054846259</v>
      </c>
      <c r="T13">
        <f t="shared" si="16"/>
        <v>-21.647552154932097</v>
      </c>
      <c r="U13">
        <f t="shared" si="17"/>
        <v>4.3030668673639159E-2</v>
      </c>
      <c r="V13">
        <f t="shared" si="18"/>
        <v>-8.1890888246468307</v>
      </c>
      <c r="W13">
        <f t="shared" si="19"/>
        <v>65.318195418578213</v>
      </c>
      <c r="X13" s="7">
        <f t="shared" si="20"/>
        <v>0.55952599779489376</v>
      </c>
      <c r="Y13" s="7">
        <f t="shared" si="21"/>
        <v>0.378086566076621</v>
      </c>
      <c r="Z13" s="7">
        <f t="shared" si="22"/>
        <v>0.74096542951316657</v>
      </c>
      <c r="AA13">
        <f t="shared" si="23"/>
        <v>522.54556334862571</v>
      </c>
      <c r="AB13">
        <f t="shared" si="24"/>
        <v>688.28256317535306</v>
      </c>
      <c r="AC13">
        <f t="shared" si="25"/>
        <v>-7.9293592061617346</v>
      </c>
      <c r="AD13">
        <f t="shared" si="0"/>
        <v>70.021388274887116</v>
      </c>
      <c r="AE13">
        <f t="shared" si="26"/>
        <v>19.978611725112884</v>
      </c>
      <c r="AF13">
        <f t="shared" si="27"/>
        <v>4.3991869197856158E-2</v>
      </c>
      <c r="AG13">
        <f t="shared" si="28"/>
        <v>20.022603594310741</v>
      </c>
      <c r="AH13">
        <f t="shared" si="1"/>
        <v>172.15851373784653</v>
      </c>
    </row>
    <row r="14" spans="1:35" x14ac:dyDescent="0.25">
      <c r="D14" s="1">
        <f t="shared" si="29"/>
        <v>44939</v>
      </c>
      <c r="E14" s="7">
        <f t="shared" si="2"/>
        <v>0.53749999999999998</v>
      </c>
      <c r="F14" s="2">
        <f t="shared" si="3"/>
        <v>2459957.9541666666</v>
      </c>
      <c r="G14" s="3">
        <f t="shared" si="4"/>
        <v>0.23033413187314455</v>
      </c>
      <c r="I14">
        <f t="shared" si="5"/>
        <v>292.67254164386031</v>
      </c>
      <c r="J14">
        <f t="shared" si="6"/>
        <v>8649.339098650451</v>
      </c>
      <c r="K14">
        <f t="shared" si="7"/>
        <v>1.669894472218043E-2</v>
      </c>
      <c r="L14">
        <f t="shared" si="8"/>
        <v>0.31704722090125831</v>
      </c>
      <c r="M14">
        <f t="shared" si="9"/>
        <v>292.98958886476157</v>
      </c>
      <c r="N14">
        <f t="shared" si="10"/>
        <v>8649.6561458713513</v>
      </c>
      <c r="O14">
        <f t="shared" si="11"/>
        <v>0.98353092627960104</v>
      </c>
      <c r="P14">
        <f t="shared" si="12"/>
        <v>292.98085567815235</v>
      </c>
      <c r="Q14">
        <f t="shared" si="13"/>
        <v>23.43629580513046</v>
      </c>
      <c r="R14">
        <f t="shared" si="14"/>
        <v>23.438269956697916</v>
      </c>
      <c r="S14">
        <f t="shared" si="15"/>
        <v>-65.19274274016081</v>
      </c>
      <c r="T14">
        <f t="shared" si="16"/>
        <v>-21.480999485620455</v>
      </c>
      <c r="U14">
        <f t="shared" si="17"/>
        <v>4.3030673020583429E-2</v>
      </c>
      <c r="V14">
        <f t="shared" si="18"/>
        <v>-8.5702813955979416</v>
      </c>
      <c r="W14">
        <f t="shared" si="19"/>
        <v>65.551745203166519</v>
      </c>
      <c r="X14" s="7">
        <f t="shared" si="20"/>
        <v>0.55979071485805421</v>
      </c>
      <c r="Y14" s="7">
        <f t="shared" si="21"/>
        <v>0.37770253373814722</v>
      </c>
      <c r="Z14" s="7">
        <f t="shared" si="22"/>
        <v>0.74187889597796119</v>
      </c>
      <c r="AA14">
        <f t="shared" si="23"/>
        <v>524.41396162533215</v>
      </c>
      <c r="AB14">
        <f t="shared" si="24"/>
        <v>687.90137060440202</v>
      </c>
      <c r="AC14">
        <f t="shared" si="25"/>
        <v>-8.0246573488994954</v>
      </c>
      <c r="AD14">
        <f t="shared" si="0"/>
        <v>69.864410475873242</v>
      </c>
      <c r="AE14">
        <f t="shared" si="26"/>
        <v>20.135589524126758</v>
      </c>
      <c r="AF14">
        <f t="shared" si="27"/>
        <v>4.3625967627007857E-2</v>
      </c>
      <c r="AG14">
        <f t="shared" si="28"/>
        <v>20.179215491753766</v>
      </c>
      <c r="AH14">
        <f t="shared" si="1"/>
        <v>172.04710181198186</v>
      </c>
    </row>
    <row r="15" spans="1:35" x14ac:dyDescent="0.25">
      <c r="D15" s="1">
        <f t="shared" si="29"/>
        <v>44940</v>
      </c>
      <c r="E15" s="7">
        <f t="shared" si="2"/>
        <v>0.53749999999999998</v>
      </c>
      <c r="F15" s="2">
        <f t="shared" si="3"/>
        <v>2459958.9541666666</v>
      </c>
      <c r="G15" s="3">
        <f t="shared" si="4"/>
        <v>0.23036151038101588</v>
      </c>
      <c r="I15">
        <f t="shared" si="5"/>
        <v>293.6581890078487</v>
      </c>
      <c r="J15">
        <f t="shared" si="6"/>
        <v>8650.324698930237</v>
      </c>
      <c r="K15">
        <f t="shared" si="7"/>
        <v>1.6698943569672008E-2</v>
      </c>
      <c r="L15">
        <f t="shared" si="8"/>
        <v>0.35013910819381305</v>
      </c>
      <c r="M15">
        <f t="shared" si="9"/>
        <v>294.00832811604249</v>
      </c>
      <c r="N15">
        <f t="shared" si="10"/>
        <v>8650.6748380384306</v>
      </c>
      <c r="O15">
        <f t="shared" si="11"/>
        <v>0.98358163204687665</v>
      </c>
      <c r="P15">
        <f t="shared" si="12"/>
        <v>293.99959833750063</v>
      </c>
      <c r="Q15">
        <f t="shared" si="13"/>
        <v>23.436295449095908</v>
      </c>
      <c r="R15">
        <f t="shared" si="14"/>
        <v>23.438271106131555</v>
      </c>
      <c r="S15">
        <f t="shared" si="15"/>
        <v>-64.114581020710347</v>
      </c>
      <c r="T15">
        <f t="shared" si="16"/>
        <v>-21.30753328766065</v>
      </c>
      <c r="U15">
        <f t="shared" si="17"/>
        <v>4.3030677361160091E-2</v>
      </c>
      <c r="V15">
        <f t="shared" si="18"/>
        <v>-8.9411101506467752</v>
      </c>
      <c r="W15">
        <f t="shared" si="19"/>
        <v>65.793977783384136</v>
      </c>
      <c r="X15" s="7">
        <f t="shared" si="20"/>
        <v>0.56004823482683808</v>
      </c>
      <c r="Y15" s="7">
        <f t="shared" si="21"/>
        <v>0.37728718542854883</v>
      </c>
      <c r="Z15" s="7">
        <f t="shared" si="22"/>
        <v>0.74280928422512726</v>
      </c>
      <c r="AA15">
        <f t="shared" si="23"/>
        <v>526.35182226707309</v>
      </c>
      <c r="AB15">
        <f t="shared" si="24"/>
        <v>687.5305418493532</v>
      </c>
      <c r="AC15">
        <f t="shared" si="25"/>
        <v>-8.1173645376617003</v>
      </c>
      <c r="AD15">
        <f t="shared" si="0"/>
        <v>69.700455386088336</v>
      </c>
      <c r="AE15">
        <f t="shared" si="26"/>
        <v>20.299544613911664</v>
      </c>
      <c r="AF15">
        <f t="shared" si="27"/>
        <v>4.3249420999661073E-2</v>
      </c>
      <c r="AG15">
        <f t="shared" si="28"/>
        <v>20.342794034911325</v>
      </c>
      <c r="AH15">
        <f t="shared" si="1"/>
        <v>171.93707439265074</v>
      </c>
    </row>
    <row r="16" spans="1:35" x14ac:dyDescent="0.25">
      <c r="D16" s="1">
        <f t="shared" si="29"/>
        <v>44941</v>
      </c>
      <c r="E16" s="7">
        <f t="shared" si="2"/>
        <v>0.53749999999999998</v>
      </c>
      <c r="F16" s="2">
        <f t="shared" si="3"/>
        <v>2459959.9541666666</v>
      </c>
      <c r="G16" s="3">
        <f t="shared" si="4"/>
        <v>0.2303888888888872</v>
      </c>
      <c r="I16">
        <f t="shared" si="5"/>
        <v>294.64383637183528</v>
      </c>
      <c r="J16">
        <f t="shared" si="6"/>
        <v>8651.3102992100248</v>
      </c>
      <c r="K16">
        <f t="shared" si="7"/>
        <v>1.6698942417163395E-2</v>
      </c>
      <c r="L16">
        <f t="shared" si="8"/>
        <v>0.38312078166407509</v>
      </c>
      <c r="M16">
        <f t="shared" si="9"/>
        <v>295.02695715349932</v>
      </c>
      <c r="N16">
        <f t="shared" si="10"/>
        <v>8651.6934199916886</v>
      </c>
      <c r="O16">
        <f t="shared" si="11"/>
        <v>0.98363735698208377</v>
      </c>
      <c r="P16">
        <f t="shared" si="12"/>
        <v>295.01823078562137</v>
      </c>
      <c r="Q16">
        <f t="shared" si="13"/>
        <v>23.436295093061357</v>
      </c>
      <c r="R16">
        <f t="shared" si="14"/>
        <v>23.438272253877631</v>
      </c>
      <c r="S16">
        <f t="shared" si="15"/>
        <v>-63.039128843651795</v>
      </c>
      <c r="T16">
        <f t="shared" si="16"/>
        <v>-21.127235222266293</v>
      </c>
      <c r="U16">
        <f t="shared" si="17"/>
        <v>4.3030681695364302E-2</v>
      </c>
      <c r="V16">
        <f t="shared" si="18"/>
        <v>-9.3012356959128724</v>
      </c>
      <c r="W16">
        <f t="shared" si="19"/>
        <v>66.044674070609076</v>
      </c>
      <c r="X16" s="7">
        <f t="shared" si="20"/>
        <v>0.56029832201105068</v>
      </c>
      <c r="Y16" s="7">
        <f t="shared" si="21"/>
        <v>0.37684089403713666</v>
      </c>
      <c r="Z16" s="7">
        <f t="shared" si="22"/>
        <v>0.74375574998496474</v>
      </c>
      <c r="AA16">
        <f t="shared" si="23"/>
        <v>528.35739256487261</v>
      </c>
      <c r="AB16">
        <f t="shared" si="24"/>
        <v>687.1704163040871</v>
      </c>
      <c r="AC16">
        <f t="shared" si="25"/>
        <v>-8.2073959239782255</v>
      </c>
      <c r="AD16">
        <f t="shared" si="0"/>
        <v>69.529589659356731</v>
      </c>
      <c r="AE16">
        <f t="shared" si="26"/>
        <v>20.470410340643269</v>
      </c>
      <c r="AF16">
        <f t="shared" si="27"/>
        <v>4.2862970367414668E-2</v>
      </c>
      <c r="AG16">
        <f t="shared" si="28"/>
        <v>20.513273311010686</v>
      </c>
      <c r="AH16">
        <f t="shared" si="1"/>
        <v>171.82850944955953</v>
      </c>
    </row>
    <row r="17" spans="4:34" x14ac:dyDescent="0.25">
      <c r="D17" s="1">
        <f t="shared" si="29"/>
        <v>44942</v>
      </c>
      <c r="E17" s="7">
        <f t="shared" si="2"/>
        <v>0.53749999999999998</v>
      </c>
      <c r="F17" s="2">
        <f t="shared" si="3"/>
        <v>2459960.9541666666</v>
      </c>
      <c r="G17" s="3">
        <f t="shared" si="4"/>
        <v>0.23041626739675852</v>
      </c>
      <c r="I17">
        <f t="shared" si="5"/>
        <v>295.62948373582549</v>
      </c>
      <c r="J17">
        <f t="shared" si="6"/>
        <v>8652.295899489809</v>
      </c>
      <c r="K17">
        <f t="shared" si="7"/>
        <v>1.6698941264654592E-2</v>
      </c>
      <c r="L17">
        <f t="shared" si="8"/>
        <v>0.41598188542064873</v>
      </c>
      <c r="M17">
        <f t="shared" si="9"/>
        <v>296.04546562124614</v>
      </c>
      <c r="N17">
        <f t="shared" si="10"/>
        <v>8652.7118813752295</v>
      </c>
      <c r="O17">
        <f t="shared" si="11"/>
        <v>0.98369808290628591</v>
      </c>
      <c r="P17">
        <f t="shared" si="12"/>
        <v>296.03674266662563</v>
      </c>
      <c r="Q17">
        <f t="shared" si="13"/>
        <v>23.436294737026806</v>
      </c>
      <c r="R17">
        <f t="shared" si="14"/>
        <v>23.438273399934864</v>
      </c>
      <c r="S17">
        <f t="shared" si="15"/>
        <v>-61.966464574716078</v>
      </c>
      <c r="T17">
        <f t="shared" si="16"/>
        <v>-20.940189588377009</v>
      </c>
      <c r="U17">
        <f t="shared" si="17"/>
        <v>4.3030686023191218E-2</v>
      </c>
      <c r="V17">
        <f t="shared" si="18"/>
        <v>-9.6503356465900723</v>
      </c>
      <c r="W17">
        <f t="shared" si="19"/>
        <v>66.303612280143014</v>
      </c>
      <c r="X17" s="7">
        <f t="shared" si="20"/>
        <v>0.56054075253235425</v>
      </c>
      <c r="Y17" s="7">
        <f t="shared" si="21"/>
        <v>0.37636405175417925</v>
      </c>
      <c r="Z17" s="7">
        <f t="shared" si="22"/>
        <v>0.7447174533105293</v>
      </c>
      <c r="AA17">
        <f t="shared" si="23"/>
        <v>530.42889824114411</v>
      </c>
      <c r="AB17">
        <f t="shared" si="24"/>
        <v>686.82131635340988</v>
      </c>
      <c r="AC17">
        <f t="shared" si="25"/>
        <v>-8.294670911647529</v>
      </c>
      <c r="AD17">
        <f t="shared" si="0"/>
        <v>69.35188263399526</v>
      </c>
      <c r="AE17">
        <f t="shared" si="26"/>
        <v>20.64811736600474</v>
      </c>
      <c r="AF17">
        <f t="shared" si="27"/>
        <v>4.2467353185771536E-2</v>
      </c>
      <c r="AG17">
        <f t="shared" si="28"/>
        <v>20.690584719190511</v>
      </c>
      <c r="AH17">
        <f t="shared" si="1"/>
        <v>171.72148318296934</v>
      </c>
    </row>
    <row r="18" spans="4:34" x14ac:dyDescent="0.25">
      <c r="D18" s="1">
        <f t="shared" si="29"/>
        <v>44943</v>
      </c>
      <c r="E18" s="7">
        <f t="shared" si="2"/>
        <v>0.53749999999999998</v>
      </c>
      <c r="F18" s="2">
        <f t="shared" si="3"/>
        <v>2459961.9541666666</v>
      </c>
      <c r="G18" s="3">
        <f t="shared" si="4"/>
        <v>0.23044364590462982</v>
      </c>
      <c r="I18">
        <f t="shared" si="5"/>
        <v>296.61513109981388</v>
      </c>
      <c r="J18">
        <f t="shared" si="6"/>
        <v>8653.2814997695932</v>
      </c>
      <c r="K18">
        <f t="shared" si="7"/>
        <v>1.6698940112145601E-2</v>
      </c>
      <c r="L18">
        <f t="shared" si="8"/>
        <v>0.44871210833608305</v>
      </c>
      <c r="M18">
        <f t="shared" si="9"/>
        <v>297.06384320814999</v>
      </c>
      <c r="N18">
        <f t="shared" si="10"/>
        <v>8653.7302118779298</v>
      </c>
      <c r="O18">
        <f t="shared" si="11"/>
        <v>0.98376379001607306</v>
      </c>
      <c r="P18">
        <f t="shared" si="12"/>
        <v>297.05512366937762</v>
      </c>
      <c r="Q18">
        <f t="shared" si="13"/>
        <v>23.436294380992255</v>
      </c>
      <c r="R18">
        <f t="shared" si="14"/>
        <v>23.438274544301965</v>
      </c>
      <c r="S18">
        <f t="shared" si="15"/>
        <v>-60.896661934888407</v>
      </c>
      <c r="T18">
        <f t="shared" si="16"/>
        <v>-20.746483209187797</v>
      </c>
      <c r="U18">
        <f t="shared" si="17"/>
        <v>4.3030690344635962E-2</v>
      </c>
      <c r="V18">
        <f t="shared" si="18"/>
        <v>-9.9881049818968393</v>
      </c>
      <c r="W18">
        <f t="shared" si="19"/>
        <v>66.570568542745647</v>
      </c>
      <c r="X18" s="7">
        <f t="shared" si="20"/>
        <v>0.5607753145707618</v>
      </c>
      <c r="Y18" s="7">
        <f t="shared" si="21"/>
        <v>0.37585706861869062</v>
      </c>
      <c r="Z18" s="7">
        <f t="shared" si="22"/>
        <v>0.74569356052283298</v>
      </c>
      <c r="AA18">
        <f t="shared" si="23"/>
        <v>532.56454834196518</v>
      </c>
      <c r="AB18">
        <f t="shared" si="24"/>
        <v>686.48354701810308</v>
      </c>
      <c r="AC18">
        <f t="shared" si="25"/>
        <v>-8.3791132454742296</v>
      </c>
      <c r="AD18">
        <f t="shared" si="0"/>
        <v>69.167406264812016</v>
      </c>
      <c r="AE18">
        <f t="shared" si="26"/>
        <v>20.832593735187984</v>
      </c>
      <c r="AF18">
        <f t="shared" si="27"/>
        <v>4.2063300449606225E-2</v>
      </c>
      <c r="AG18">
        <f t="shared" si="28"/>
        <v>20.87465703563759</v>
      </c>
      <c r="AH18">
        <f t="shared" si="1"/>
        <v>171.61606994326337</v>
      </c>
    </row>
    <row r="19" spans="4:34" x14ac:dyDescent="0.25">
      <c r="D19" s="1">
        <f t="shared" si="29"/>
        <v>44944</v>
      </c>
      <c r="E19" s="7">
        <f t="shared" si="2"/>
        <v>0.53749999999999998</v>
      </c>
      <c r="F19" s="2">
        <f t="shared" si="3"/>
        <v>2459962.9541666666</v>
      </c>
      <c r="G19" s="3">
        <f t="shared" si="4"/>
        <v>0.23047102441250114</v>
      </c>
      <c r="I19">
        <f t="shared" si="5"/>
        <v>297.60077846380591</v>
      </c>
      <c r="J19">
        <f t="shared" si="6"/>
        <v>8654.2671000493792</v>
      </c>
      <c r="K19">
        <f t="shared" si="7"/>
        <v>1.6698938959636415E-2</v>
      </c>
      <c r="L19">
        <f t="shared" si="8"/>
        <v>0.48130118783565773</v>
      </c>
      <c r="M19">
        <f t="shared" si="9"/>
        <v>298.08207965164155</v>
      </c>
      <c r="N19">
        <f t="shared" si="10"/>
        <v>8654.7484012372151</v>
      </c>
      <c r="O19">
        <f t="shared" si="11"/>
        <v>0.98383445689179272</v>
      </c>
      <c r="P19">
        <f t="shared" si="12"/>
        <v>298.07336353130512</v>
      </c>
      <c r="Q19">
        <f t="shared" si="13"/>
        <v>23.436294024957704</v>
      </c>
      <c r="R19">
        <f t="shared" si="14"/>
        <v>23.438275686977654</v>
      </c>
      <c r="S19">
        <f t="shared" si="15"/>
        <v>-59.829789949655222</v>
      </c>
      <c r="T19">
        <f t="shared" si="16"/>
        <v>-20.546205317871699</v>
      </c>
      <c r="U19">
        <f t="shared" si="17"/>
        <v>4.3030694659693697E-2</v>
      </c>
      <c r="V19">
        <f t="shared" si="18"/>
        <v>-10.31425635988743</v>
      </c>
      <c r="W19">
        <f t="shared" si="19"/>
        <v>66.845317496641087</v>
      </c>
      <c r="X19" s="7">
        <f t="shared" si="20"/>
        <v>0.56100180858325521</v>
      </c>
      <c r="Y19" s="7">
        <f t="shared" si="21"/>
        <v>0.37532037109258554</v>
      </c>
      <c r="Z19" s="7">
        <f t="shared" si="22"/>
        <v>0.74668324607392489</v>
      </c>
      <c r="AA19">
        <f t="shared" si="23"/>
        <v>534.7625399731287</v>
      </c>
      <c r="AB19">
        <f t="shared" si="24"/>
        <v>686.15739564011255</v>
      </c>
      <c r="AC19">
        <f t="shared" si="25"/>
        <v>-8.4606510899718614</v>
      </c>
      <c r="AD19">
        <f t="shared" si="0"/>
        <v>68.976235053971337</v>
      </c>
      <c r="AE19">
        <f t="shared" si="26"/>
        <v>21.023764946028663</v>
      </c>
      <c r="AF19">
        <f t="shared" si="27"/>
        <v>4.1651534032024998E-2</v>
      </c>
      <c r="AG19">
        <f t="shared" si="28"/>
        <v>21.065416480060687</v>
      </c>
      <c r="AH19">
        <f t="shared" si="1"/>
        <v>171.51234215173565</v>
      </c>
    </row>
    <row r="20" spans="4:34" x14ac:dyDescent="0.25">
      <c r="D20" s="1">
        <f t="shared" si="29"/>
        <v>44945</v>
      </c>
      <c r="E20" s="7">
        <f t="shared" si="2"/>
        <v>0.53749999999999998</v>
      </c>
      <c r="F20" s="2">
        <f t="shared" si="3"/>
        <v>2459963.9541666666</v>
      </c>
      <c r="G20" s="3">
        <f t="shared" si="4"/>
        <v>0.23049840292037246</v>
      </c>
      <c r="I20">
        <f t="shared" si="5"/>
        <v>298.58642582779612</v>
      </c>
      <c r="J20">
        <f t="shared" si="6"/>
        <v>8655.2527003291634</v>
      </c>
      <c r="K20">
        <f t="shared" si="7"/>
        <v>1.6698937807127043E-2</v>
      </c>
      <c r="L20">
        <f t="shared" si="8"/>
        <v>0.51373891365829527</v>
      </c>
      <c r="M20">
        <f t="shared" si="9"/>
        <v>299.10016474145442</v>
      </c>
      <c r="N20">
        <f t="shared" si="10"/>
        <v>8655.7664392428214</v>
      </c>
      <c r="O20">
        <f t="shared" si="11"/>
        <v>0.98391006050644514</v>
      </c>
      <c r="P20">
        <f t="shared" si="12"/>
        <v>299.09145204213871</v>
      </c>
      <c r="Q20">
        <f t="shared" si="13"/>
        <v>23.436293668923152</v>
      </c>
      <c r="R20">
        <f t="shared" si="14"/>
        <v>23.438276827960653</v>
      </c>
      <c r="S20">
        <f t="shared" si="15"/>
        <v>-58.765912910633098</v>
      </c>
      <c r="T20">
        <f t="shared" si="16"/>
        <v>-20.339447442868135</v>
      </c>
      <c r="U20">
        <f t="shared" si="17"/>
        <v>4.30306989683596E-2</v>
      </c>
      <c r="V20">
        <f t="shared" si="18"/>
        <v>-10.628520391874611</v>
      </c>
      <c r="W20">
        <f t="shared" si="19"/>
        <v>67.127632857730006</v>
      </c>
      <c r="X20" s="7">
        <f t="shared" si="20"/>
        <v>0.56122004749435739</v>
      </c>
      <c r="Y20" s="7">
        <f t="shared" si="21"/>
        <v>0.37475440066732957</v>
      </c>
      <c r="Z20" s="7">
        <f t="shared" si="22"/>
        <v>0.74768569432138521</v>
      </c>
      <c r="AA20">
        <f t="shared" si="23"/>
        <v>537.02106286184005</v>
      </c>
      <c r="AB20">
        <f t="shared" si="24"/>
        <v>685.8431316081253</v>
      </c>
      <c r="AC20">
        <f t="shared" si="25"/>
        <v>-8.5392170979686739</v>
      </c>
      <c r="AD20">
        <f t="shared" si="0"/>
        <v>68.778445980895569</v>
      </c>
      <c r="AE20">
        <f t="shared" si="26"/>
        <v>21.221554019104431</v>
      </c>
      <c r="AF20">
        <f t="shared" si="27"/>
        <v>4.1232764235757273E-2</v>
      </c>
      <c r="AG20">
        <f t="shared" si="28"/>
        <v>21.262786783340189</v>
      </c>
      <c r="AH20">
        <f t="shared" si="1"/>
        <v>171.41037022284581</v>
      </c>
    </row>
    <row r="21" spans="4:34" x14ac:dyDescent="0.25">
      <c r="D21" s="1">
        <f t="shared" si="29"/>
        <v>44946</v>
      </c>
      <c r="E21" s="7">
        <f t="shared" si="2"/>
        <v>0.53749999999999998</v>
      </c>
      <c r="F21" s="2">
        <f t="shared" si="3"/>
        <v>2459964.9541666666</v>
      </c>
      <c r="G21" s="3">
        <f t="shared" si="4"/>
        <v>0.23052578142824379</v>
      </c>
      <c r="I21">
        <f t="shared" si="5"/>
        <v>299.57207319178815</v>
      </c>
      <c r="J21">
        <f t="shared" si="6"/>
        <v>8656.2383006089494</v>
      </c>
      <c r="K21">
        <f t="shared" si="7"/>
        <v>1.6698936654617483E-2</v>
      </c>
      <c r="L21">
        <f t="shared" si="8"/>
        <v>0.54601513158880566</v>
      </c>
      <c r="M21">
        <f t="shared" si="9"/>
        <v>300.11808832337698</v>
      </c>
      <c r="N21">
        <f t="shared" si="10"/>
        <v>8656.7843157405387</v>
      </c>
      <c r="O21">
        <f t="shared" si="11"/>
        <v>0.98399057623523134</v>
      </c>
      <c r="P21">
        <f t="shared" si="12"/>
        <v>300.10937904766394</v>
      </c>
      <c r="Q21">
        <f t="shared" si="13"/>
        <v>23.436293312888605</v>
      </c>
      <c r="R21">
        <f t="shared" si="14"/>
        <v>23.438277967249682</v>
      </c>
      <c r="S21">
        <f t="shared" si="15"/>
        <v>-57.70509034916774</v>
      </c>
      <c r="T21">
        <f t="shared" si="16"/>
        <v>-20.126303293066034</v>
      </c>
      <c r="U21">
        <f t="shared" si="17"/>
        <v>4.3030703270628842E-2</v>
      </c>
      <c r="V21">
        <f t="shared" si="18"/>
        <v>-10.930645876386746</v>
      </c>
      <c r="W21">
        <f t="shared" si="19"/>
        <v>67.417287966092061</v>
      </c>
      <c r="X21" s="7">
        <f t="shared" si="20"/>
        <v>0.56142985685860192</v>
      </c>
      <c r="Y21" s="7">
        <f t="shared" si="21"/>
        <v>0.37415961250834623</v>
      </c>
      <c r="Z21" s="7">
        <f t="shared" si="22"/>
        <v>0.74870010120885755</v>
      </c>
      <c r="AA21">
        <f t="shared" si="23"/>
        <v>539.33830372873649</v>
      </c>
      <c r="AB21">
        <f t="shared" si="24"/>
        <v>685.54100612361322</v>
      </c>
      <c r="AC21">
        <f t="shared" si="25"/>
        <v>-8.6147484690966962</v>
      </c>
      <c r="AD21">
        <f t="shared" si="0"/>
        <v>68.574118431335748</v>
      </c>
      <c r="AE21">
        <f t="shared" si="26"/>
        <v>21.425881568664252</v>
      </c>
      <c r="AF21">
        <f t="shared" si="27"/>
        <v>4.0807687563059115E-2</v>
      </c>
      <c r="AG21">
        <f t="shared" si="28"/>
        <v>21.466689256227312</v>
      </c>
      <c r="AH21">
        <f t="shared" si="1"/>
        <v>171.31022248818522</v>
      </c>
    </row>
    <row r="22" spans="4:34" x14ac:dyDescent="0.25">
      <c r="D22" s="1">
        <f t="shared" si="29"/>
        <v>44947</v>
      </c>
      <c r="E22" s="7">
        <f t="shared" si="2"/>
        <v>0.53749999999999998</v>
      </c>
      <c r="F22" s="2">
        <f t="shared" si="3"/>
        <v>2459965.9541666666</v>
      </c>
      <c r="G22" s="3">
        <f t="shared" si="4"/>
        <v>0.23055315993611511</v>
      </c>
      <c r="I22">
        <f t="shared" si="5"/>
        <v>300.55772055578018</v>
      </c>
      <c r="J22">
        <f t="shared" si="6"/>
        <v>8657.2239008887336</v>
      </c>
      <c r="K22">
        <f t="shared" si="7"/>
        <v>1.6698935502107728E-2</v>
      </c>
      <c r="L22">
        <f t="shared" si="8"/>
        <v>0.578119747157263</v>
      </c>
      <c r="M22">
        <f t="shared" si="9"/>
        <v>301.13584030293742</v>
      </c>
      <c r="N22">
        <f t="shared" si="10"/>
        <v>8657.8020206358906</v>
      </c>
      <c r="O22">
        <f t="shared" si="11"/>
        <v>0.9840759778657493</v>
      </c>
      <c r="P22">
        <f t="shared" si="12"/>
        <v>301.12713445340609</v>
      </c>
      <c r="Q22">
        <f t="shared" si="13"/>
        <v>23.436292956854054</v>
      </c>
      <c r="R22">
        <f t="shared" si="14"/>
        <v>23.438279104843463</v>
      </c>
      <c r="S22">
        <f t="shared" si="15"/>
        <v>-56.647377021618809</v>
      </c>
      <c r="T22">
        <f t="shared" si="16"/>
        <v>-19.90686864322932</v>
      </c>
      <c r="U22">
        <f t="shared" si="17"/>
        <v>4.3030707566496594E-2</v>
      </c>
      <c r="V22">
        <f t="shared" si="18"/>
        <v>-11.22039999266811</v>
      </c>
      <c r="W22">
        <f t="shared" si="19"/>
        <v>67.714056307123343</v>
      </c>
      <c r="X22" s="7">
        <f t="shared" si="20"/>
        <v>0.5616310749949085</v>
      </c>
      <c r="Y22" s="7">
        <f t="shared" si="21"/>
        <v>0.37353647414178809</v>
      </c>
      <c r="Z22" s="7">
        <f t="shared" si="22"/>
        <v>0.74972567584802885</v>
      </c>
      <c r="AA22">
        <f t="shared" si="23"/>
        <v>541.71245045698674</v>
      </c>
      <c r="AB22">
        <f t="shared" si="24"/>
        <v>685.2512520073318</v>
      </c>
      <c r="AC22">
        <f t="shared" si="25"/>
        <v>-8.68718699816705</v>
      </c>
      <c r="AD22">
        <f t="shared" si="0"/>
        <v>68.363334125765334</v>
      </c>
      <c r="AE22">
        <f t="shared" si="26"/>
        <v>21.636665874234666</v>
      </c>
      <c r="AF22">
        <f t="shared" si="27"/>
        <v>4.0376984707267562E-2</v>
      </c>
      <c r="AG22">
        <f t="shared" si="28"/>
        <v>21.677042858941935</v>
      </c>
      <c r="AH22">
        <f t="shared" si="1"/>
        <v>171.21196512240169</v>
      </c>
    </row>
    <row r="23" spans="4:34" x14ac:dyDescent="0.25">
      <c r="D23" s="1">
        <f t="shared" si="29"/>
        <v>44948</v>
      </c>
      <c r="E23" s="7">
        <f t="shared" si="2"/>
        <v>0.53749999999999998</v>
      </c>
      <c r="F23" s="2">
        <f t="shared" si="3"/>
        <v>2459966.9541666666</v>
      </c>
      <c r="G23" s="3">
        <f t="shared" si="4"/>
        <v>0.23058053844398643</v>
      </c>
      <c r="I23">
        <f t="shared" si="5"/>
        <v>301.54336791977221</v>
      </c>
      <c r="J23">
        <f t="shared" si="6"/>
        <v>8658.2095011685178</v>
      </c>
      <c r="K23">
        <f t="shared" si="7"/>
        <v>1.6698934349597787E-2</v>
      </c>
      <c r="L23">
        <f t="shared" si="8"/>
        <v>0.6100427293057481</v>
      </c>
      <c r="M23">
        <f t="shared" si="9"/>
        <v>302.15341064907795</v>
      </c>
      <c r="N23">
        <f t="shared" si="10"/>
        <v>8658.8195438978237</v>
      </c>
      <c r="O23">
        <f t="shared" si="11"/>
        <v>0.98416623760883204</v>
      </c>
      <c r="P23">
        <f t="shared" si="12"/>
        <v>302.14470822830435</v>
      </c>
      <c r="Q23">
        <f t="shared" si="13"/>
        <v>23.436292600819502</v>
      </c>
      <c r="R23">
        <f t="shared" si="14"/>
        <v>23.43828024074072</v>
      </c>
      <c r="S23">
        <f t="shared" si="15"/>
        <v>-55.592822905862462</v>
      </c>
      <c r="T23">
        <f t="shared" si="16"/>
        <v>-19.6812412199716</v>
      </c>
      <c r="U23">
        <f t="shared" si="17"/>
        <v>4.3030711855958033E-2</v>
      </c>
      <c r="V23">
        <f t="shared" si="18"/>
        <v>-11.497568453906675</v>
      </c>
      <c r="W23">
        <f t="shared" si="19"/>
        <v>68.017712005986041</v>
      </c>
      <c r="X23" s="7">
        <f t="shared" si="20"/>
        <v>0.5618235530929907</v>
      </c>
      <c r="Y23" s="7">
        <f t="shared" si="21"/>
        <v>0.37288546418747393</v>
      </c>
      <c r="Z23" s="7">
        <f t="shared" si="22"/>
        <v>0.75076164199850737</v>
      </c>
      <c r="AA23">
        <f t="shared" si="23"/>
        <v>544.14169604788833</v>
      </c>
      <c r="AB23">
        <f t="shared" si="24"/>
        <v>684.97408354609331</v>
      </c>
      <c r="AC23">
        <f t="shared" si="25"/>
        <v>-8.7564791134766722</v>
      </c>
      <c r="AD23">
        <f t="shared" si="0"/>
        <v>68.146177047217563</v>
      </c>
      <c r="AE23">
        <f t="shared" si="26"/>
        <v>21.853822952782437</v>
      </c>
      <c r="AF23">
        <f t="shared" si="27"/>
        <v>3.9941318766398184E-2</v>
      </c>
      <c r="AG23">
        <f t="shared" si="28"/>
        <v>21.893764271548836</v>
      </c>
      <c r="AH23">
        <f t="shared" si="1"/>
        <v>171.1156620713283</v>
      </c>
    </row>
    <row r="24" spans="4:34" x14ac:dyDescent="0.25">
      <c r="D24" s="1">
        <f t="shared" si="29"/>
        <v>44949</v>
      </c>
      <c r="E24" s="7">
        <f t="shared" si="2"/>
        <v>0.53749999999999998</v>
      </c>
      <c r="F24" s="2">
        <f t="shared" si="3"/>
        <v>2459967.9541666666</v>
      </c>
      <c r="G24" s="3">
        <f t="shared" si="4"/>
        <v>0.23060791695185776</v>
      </c>
      <c r="I24">
        <f t="shared" si="5"/>
        <v>302.52901528376606</v>
      </c>
      <c r="J24">
        <f t="shared" si="6"/>
        <v>8659.1951014483038</v>
      </c>
      <c r="K24">
        <f t="shared" si="7"/>
        <v>1.6698933197087654E-2</v>
      </c>
      <c r="L24">
        <f t="shared" si="8"/>
        <v>0.64177411401828444</v>
      </c>
      <c r="M24">
        <f t="shared" si="9"/>
        <v>303.17078939778435</v>
      </c>
      <c r="N24">
        <f t="shared" si="10"/>
        <v>8659.8368755623214</v>
      </c>
      <c r="O24">
        <f t="shared" si="11"/>
        <v>0.98426132611001738</v>
      </c>
      <c r="P24">
        <f t="shared" si="12"/>
        <v>303.16209040834167</v>
      </c>
      <c r="Q24">
        <f t="shared" si="13"/>
        <v>23.436292244784955</v>
      </c>
      <c r="R24">
        <f t="shared" si="14"/>
        <v>23.438281374940182</v>
      </c>
      <c r="S24">
        <f t="shared" si="15"/>
        <v>-54.541473208601957</v>
      </c>
      <c r="T24">
        <f t="shared" si="16"/>
        <v>-19.449520588588801</v>
      </c>
      <c r="U24">
        <f t="shared" si="17"/>
        <v>4.3030716139008378E-2</v>
      </c>
      <c r="V24">
        <f t="shared" si="18"/>
        <v>-11.761955620468143</v>
      </c>
      <c r="W24">
        <f t="shared" si="19"/>
        <v>68.328030294309499</v>
      </c>
      <c r="X24" s="7">
        <f t="shared" si="20"/>
        <v>0.56200715529199186</v>
      </c>
      <c r="Y24" s="7">
        <f t="shared" si="21"/>
        <v>0.37220707114113211</v>
      </c>
      <c r="Z24" s="7">
        <f t="shared" si="22"/>
        <v>0.75180723944285166</v>
      </c>
      <c r="AA24">
        <f t="shared" si="23"/>
        <v>546.624242354476</v>
      </c>
      <c r="AB24">
        <f t="shared" si="24"/>
        <v>684.70969637953181</v>
      </c>
      <c r="AC24">
        <f t="shared" si="25"/>
        <v>-8.8225759051170485</v>
      </c>
      <c r="AD24">
        <f t="shared" si="0"/>
        <v>67.922733368695106</v>
      </c>
      <c r="AE24">
        <f t="shared" si="26"/>
        <v>22.077266631304894</v>
      </c>
      <c r="AF24">
        <f t="shared" si="27"/>
        <v>3.9501333676763339E-2</v>
      </c>
      <c r="AG24">
        <f t="shared" si="28"/>
        <v>22.116767964981658</v>
      </c>
      <c r="AH24">
        <f t="shared" si="1"/>
        <v>171.02137498255308</v>
      </c>
    </row>
    <row r="25" spans="4:34" x14ac:dyDescent="0.25">
      <c r="D25" s="1">
        <f t="shared" si="29"/>
        <v>44950</v>
      </c>
      <c r="E25" s="7">
        <f t="shared" si="2"/>
        <v>0.53749999999999998</v>
      </c>
      <c r="F25" s="2">
        <f t="shared" si="3"/>
        <v>2459968.9541666666</v>
      </c>
      <c r="G25" s="3">
        <f t="shared" si="4"/>
        <v>0.23063529545972908</v>
      </c>
      <c r="I25">
        <f t="shared" si="5"/>
        <v>303.51466264775809</v>
      </c>
      <c r="J25">
        <f t="shared" si="6"/>
        <v>8660.1807017280862</v>
      </c>
      <c r="K25">
        <f t="shared" si="7"/>
        <v>1.6698932044577335E-2</v>
      </c>
      <c r="L25">
        <f t="shared" si="8"/>
        <v>0.67330400791352052</v>
      </c>
      <c r="M25">
        <f t="shared" si="9"/>
        <v>304.18796665567163</v>
      </c>
      <c r="N25">
        <f t="shared" si="10"/>
        <v>8660.8540057360005</v>
      </c>
      <c r="O25">
        <f t="shared" si="11"/>
        <v>0.98436121246164343</v>
      </c>
      <c r="P25">
        <f t="shared" si="12"/>
        <v>304.17927110013005</v>
      </c>
      <c r="Q25">
        <f t="shared" si="13"/>
        <v>23.436291888750407</v>
      </c>
      <c r="R25">
        <f t="shared" si="14"/>
        <v>23.438282507440572</v>
      </c>
      <c r="S25">
        <f t="shared" si="15"/>
        <v>-53.493368383011472</v>
      </c>
      <c r="T25">
        <f t="shared" si="16"/>
        <v>-19.211808041036747</v>
      </c>
      <c r="U25">
        <f t="shared" si="17"/>
        <v>4.3030720415642758E-2</v>
      </c>
      <c r="V25">
        <f t="shared" si="18"/>
        <v>-12.013384573562819</v>
      </c>
      <c r="W25">
        <f t="shared" si="19"/>
        <v>68.644787948361881</v>
      </c>
      <c r="X25" s="7">
        <f t="shared" si="20"/>
        <v>0.56218175873164089</v>
      </c>
      <c r="Y25" s="7">
        <f t="shared" si="21"/>
        <v>0.37150179220841345</v>
      </c>
      <c r="Z25" s="7">
        <f t="shared" si="22"/>
        <v>0.75286172525486827</v>
      </c>
      <c r="AA25">
        <f t="shared" si="23"/>
        <v>549.15830358689504</v>
      </c>
      <c r="AB25">
        <f t="shared" si="24"/>
        <v>684.45826742643715</v>
      </c>
      <c r="AC25">
        <f t="shared" si="25"/>
        <v>-8.8854331433907134</v>
      </c>
      <c r="AD25">
        <f t="shared" si="0"/>
        <v>67.693091380267475</v>
      </c>
      <c r="AE25">
        <f t="shared" si="26"/>
        <v>22.306908619732525</v>
      </c>
      <c r="AF25">
        <f t="shared" si="27"/>
        <v>3.9057652862386355E-2</v>
      </c>
      <c r="AG25">
        <f t="shared" si="28"/>
        <v>22.345966272594911</v>
      </c>
      <c r="AH25">
        <f t="shared" si="1"/>
        <v>170.92916313866976</v>
      </c>
    </row>
    <row r="26" spans="4:34" x14ac:dyDescent="0.25">
      <c r="D26" s="1">
        <f t="shared" si="29"/>
        <v>44951</v>
      </c>
      <c r="E26" s="7">
        <f t="shared" si="2"/>
        <v>0.53749999999999998</v>
      </c>
      <c r="F26" s="2">
        <f t="shared" si="3"/>
        <v>2459969.9541666666</v>
      </c>
      <c r="G26" s="3">
        <f t="shared" si="4"/>
        <v>0.2306626739676004</v>
      </c>
      <c r="I26">
        <f t="shared" si="5"/>
        <v>304.50031001175012</v>
      </c>
      <c r="J26">
        <f t="shared" si="6"/>
        <v>8661.1663020078704</v>
      </c>
      <c r="K26">
        <f t="shared" si="7"/>
        <v>1.669893089206682E-2</v>
      </c>
      <c r="L26">
        <f t="shared" si="8"/>
        <v>0.70462259179854192</v>
      </c>
      <c r="M26">
        <f t="shared" si="9"/>
        <v>305.20493260354868</v>
      </c>
      <c r="N26">
        <f t="shared" si="10"/>
        <v>8661.8709245996688</v>
      </c>
      <c r="O26">
        <f t="shared" si="11"/>
        <v>0.98446586421556093</v>
      </c>
      <c r="P26">
        <f t="shared" si="12"/>
        <v>305.19624048447548</v>
      </c>
      <c r="Q26">
        <f t="shared" si="13"/>
        <v>23.436291532715856</v>
      </c>
      <c r="R26">
        <f t="shared" si="14"/>
        <v>23.43828363824062</v>
      </c>
      <c r="S26">
        <f t="shared" si="15"/>
        <v>-52.448544156186678</v>
      </c>
      <c r="T26">
        <f t="shared" si="16"/>
        <v>-18.968206485317019</v>
      </c>
      <c r="U26">
        <f t="shared" si="17"/>
        <v>4.3030724685856427E-2</v>
      </c>
      <c r="V26">
        <f t="shared" si="18"/>
        <v>-12.251697149893031</v>
      </c>
      <c r="W26">
        <f t="shared" si="19"/>
        <v>68.967763698177933</v>
      </c>
      <c r="X26" s="7">
        <f t="shared" si="20"/>
        <v>0.56234725357631465</v>
      </c>
      <c r="Y26" s="7">
        <f t="shared" si="21"/>
        <v>0.37077013219248711</v>
      </c>
      <c r="Z26" s="7">
        <f t="shared" si="22"/>
        <v>0.7539243749601422</v>
      </c>
      <c r="AA26">
        <f t="shared" si="23"/>
        <v>551.74210958542346</v>
      </c>
      <c r="AB26">
        <f t="shared" si="24"/>
        <v>684.21995485010689</v>
      </c>
      <c r="AC26">
        <f t="shared" si="25"/>
        <v>-8.9450112874732781</v>
      </c>
      <c r="AD26">
        <f t="shared" si="0"/>
        <v>67.457341415957444</v>
      </c>
      <c r="AE26">
        <f t="shared" si="26"/>
        <v>22.542658584042556</v>
      </c>
      <c r="AF26">
        <f t="shared" si="27"/>
        <v>3.8610878094053218E-2</v>
      </c>
      <c r="AG26">
        <f t="shared" si="28"/>
        <v>22.581269462136611</v>
      </c>
      <c r="AH26">
        <f t="shared" si="1"/>
        <v>170.8390833934277</v>
      </c>
    </row>
    <row r="27" spans="4:34" x14ac:dyDescent="0.25">
      <c r="D27" s="1">
        <f t="shared" si="29"/>
        <v>44952</v>
      </c>
      <c r="E27" s="7">
        <f t="shared" si="2"/>
        <v>0.53749999999999998</v>
      </c>
      <c r="F27" s="2">
        <f t="shared" si="3"/>
        <v>2459970.9541666666</v>
      </c>
      <c r="G27" s="3">
        <f t="shared" si="4"/>
        <v>0.23069005247547172</v>
      </c>
      <c r="I27">
        <f t="shared" si="5"/>
        <v>305.48595737574578</v>
      </c>
      <c r="J27">
        <f t="shared" si="6"/>
        <v>8662.1519022876546</v>
      </c>
      <c r="K27">
        <f t="shared" si="7"/>
        <v>1.6698929739556119E-2</v>
      </c>
      <c r="L27">
        <f t="shared" si="8"/>
        <v>0.73572012417965316</v>
      </c>
      <c r="M27">
        <f t="shared" si="9"/>
        <v>306.22167749992542</v>
      </c>
      <c r="N27">
        <f t="shared" si="10"/>
        <v>8662.8876224118339</v>
      </c>
      <c r="O27">
        <f t="shared" si="11"/>
        <v>0.98457524739645474</v>
      </c>
      <c r="P27">
        <f t="shared" si="12"/>
        <v>306.21298881988491</v>
      </c>
      <c r="Q27">
        <f t="shared" si="13"/>
        <v>23.436291176681308</v>
      </c>
      <c r="R27">
        <f t="shared" si="14"/>
        <v>23.438284767339056</v>
      </c>
      <c r="S27">
        <f t="shared" si="15"/>
        <v>-51.407031565917933</v>
      </c>
      <c r="T27">
        <f t="shared" si="16"/>
        <v>-18.718820336531302</v>
      </c>
      <c r="U27">
        <f t="shared" si="17"/>
        <v>4.3030728949644569E-2</v>
      </c>
      <c r="V27">
        <f t="shared" si="18"/>
        <v>-12.476753937929891</v>
      </c>
      <c r="W27">
        <f t="shared" si="19"/>
        <v>69.29673860734917</v>
      </c>
      <c r="X27" s="7">
        <f t="shared" si="20"/>
        <v>0.56250354301245131</v>
      </c>
      <c r="Y27" s="7">
        <f t="shared" si="21"/>
        <v>0.37001260243648143</v>
      </c>
      <c r="Z27" s="7">
        <f t="shared" si="22"/>
        <v>0.75499448358842125</v>
      </c>
      <c r="AA27">
        <f t="shared" si="23"/>
        <v>554.37390885879336</v>
      </c>
      <c r="AB27">
        <f t="shared" si="24"/>
        <v>683.99489806207009</v>
      </c>
      <c r="AC27">
        <f t="shared" si="25"/>
        <v>-9.0012754844824769</v>
      </c>
      <c r="AD27">
        <f t="shared" si="0"/>
        <v>67.215575780524006</v>
      </c>
      <c r="AE27">
        <f t="shared" si="26"/>
        <v>22.784424219475994</v>
      </c>
      <c r="AF27">
        <f t="shared" si="27"/>
        <v>3.8161588550222107E-2</v>
      </c>
      <c r="AG27">
        <f t="shared" si="28"/>
        <v>22.822585808026215</v>
      </c>
      <c r="AH27">
        <f t="shared" si="1"/>
        <v>170.75119011100355</v>
      </c>
    </row>
    <row r="28" spans="4:34" x14ac:dyDescent="0.25">
      <c r="D28" s="1">
        <f t="shared" si="29"/>
        <v>44953</v>
      </c>
      <c r="E28" s="7">
        <f t="shared" si="2"/>
        <v>0.53749999999999998</v>
      </c>
      <c r="F28" s="2">
        <f t="shared" si="3"/>
        <v>2459971.9541666666</v>
      </c>
      <c r="G28" s="3">
        <f t="shared" si="4"/>
        <v>0.23071743098334305</v>
      </c>
      <c r="I28">
        <f t="shared" si="5"/>
        <v>306.47160473973963</v>
      </c>
      <c r="J28">
        <f t="shared" si="6"/>
        <v>8663.137502567437</v>
      </c>
      <c r="K28">
        <f t="shared" si="7"/>
        <v>1.6698928587045227E-2</v>
      </c>
      <c r="L28">
        <f t="shared" si="8"/>
        <v>0.76658694473137778</v>
      </c>
      <c r="M28">
        <f t="shared" si="9"/>
        <v>307.23819168447102</v>
      </c>
      <c r="N28">
        <f t="shared" si="10"/>
        <v>8663.9040895121689</v>
      </c>
      <c r="O28">
        <f t="shared" si="11"/>
        <v>0.98468932651576091</v>
      </c>
      <c r="P28">
        <f t="shared" si="12"/>
        <v>307.22950644602469</v>
      </c>
      <c r="Q28">
        <f t="shared" si="13"/>
        <v>23.436290820646761</v>
      </c>
      <c r="R28">
        <f t="shared" si="14"/>
        <v>23.438285894734612</v>
      </c>
      <c r="S28">
        <f t="shared" si="15"/>
        <v>-50.368857006237185</v>
      </c>
      <c r="T28">
        <f t="shared" si="16"/>
        <v>-18.463755409836189</v>
      </c>
      <c r="U28">
        <f t="shared" si="17"/>
        <v>4.3030733207002382E-2</v>
      </c>
      <c r="V28">
        <f t="shared" si="18"/>
        <v>-12.688434236612428</v>
      </c>
      <c r="W28">
        <f t="shared" si="19"/>
        <v>69.631496423419037</v>
      </c>
      <c r="X28" s="7">
        <f t="shared" si="20"/>
        <v>0.56265054321986985</v>
      </c>
      <c r="Y28" s="7">
        <f t="shared" si="21"/>
        <v>0.36922971982148367</v>
      </c>
      <c r="Z28" s="7">
        <f t="shared" si="22"/>
        <v>0.75607136661825602</v>
      </c>
      <c r="AA28">
        <f t="shared" si="23"/>
        <v>557.0519713873523</v>
      </c>
      <c r="AB28">
        <f t="shared" si="24"/>
        <v>683.78321776338748</v>
      </c>
      <c r="AC28">
        <f t="shared" si="25"/>
        <v>-9.0541955591531291</v>
      </c>
      <c r="AD28">
        <f t="shared" si="0"/>
        <v>66.967888676233258</v>
      </c>
      <c r="AE28">
        <f t="shared" si="26"/>
        <v>23.032111323766742</v>
      </c>
      <c r="AF28">
        <f t="shared" si="27"/>
        <v>3.7710340070614017E-2</v>
      </c>
      <c r="AG28">
        <f t="shared" si="28"/>
        <v>23.069821663837356</v>
      </c>
      <c r="AH28">
        <f t="shared" si="1"/>
        <v>170.66553510859057</v>
      </c>
    </row>
    <row r="29" spans="4:34" x14ac:dyDescent="0.25">
      <c r="D29" s="1">
        <f t="shared" si="29"/>
        <v>44954</v>
      </c>
      <c r="E29" s="7">
        <f t="shared" si="2"/>
        <v>0.53749999999999998</v>
      </c>
      <c r="F29" s="2">
        <f t="shared" si="3"/>
        <v>2459972.9541666666</v>
      </c>
      <c r="G29" s="3">
        <f t="shared" si="4"/>
        <v>0.23074480949121437</v>
      </c>
      <c r="I29">
        <f t="shared" si="5"/>
        <v>307.4572521037353</v>
      </c>
      <c r="J29">
        <f t="shared" si="6"/>
        <v>8664.1231028472193</v>
      </c>
      <c r="K29">
        <f t="shared" si="7"/>
        <v>1.6698927434534144E-2</v>
      </c>
      <c r="L29">
        <f t="shared" si="8"/>
        <v>0.79721347771944673</v>
      </c>
      <c r="M29">
        <f t="shared" si="9"/>
        <v>308.25446558145472</v>
      </c>
      <c r="N29">
        <f t="shared" si="10"/>
        <v>8664.9203163249385</v>
      </c>
      <c r="O29">
        <f t="shared" si="11"/>
        <v>0.98480806458617642</v>
      </c>
      <c r="P29">
        <f t="shared" si="12"/>
        <v>308.24578378716097</v>
      </c>
      <c r="Q29">
        <f t="shared" si="13"/>
        <v>23.436290464612213</v>
      </c>
      <c r="R29">
        <f t="shared" si="14"/>
        <v>23.438287020426021</v>
      </c>
      <c r="S29">
        <f t="shared" si="15"/>
        <v>-49.334042281154716</v>
      </c>
      <c r="T29">
        <f t="shared" si="16"/>
        <v>-18.203118815506087</v>
      </c>
      <c r="U29">
        <f t="shared" si="17"/>
        <v>4.30307374579251E-2</v>
      </c>
      <c r="V29">
        <f t="shared" si="18"/>
        <v>-12.886635977351579</v>
      </c>
      <c r="W29">
        <f t="shared" si="19"/>
        <v>69.971823899036451</v>
      </c>
      <c r="X29" s="7">
        <f t="shared" si="20"/>
        <v>0.56278818331760527</v>
      </c>
      <c r="Y29" s="7">
        <f t="shared" si="21"/>
        <v>0.36842200582028178</v>
      </c>
      <c r="Z29" s="7">
        <f t="shared" si="22"/>
        <v>0.75715436081492871</v>
      </c>
      <c r="AA29">
        <f t="shared" si="23"/>
        <v>559.77459119229161</v>
      </c>
      <c r="AB29">
        <f t="shared" si="24"/>
        <v>683.58501602264835</v>
      </c>
      <c r="AC29">
        <f t="shared" si="25"/>
        <v>-9.1037459943379133</v>
      </c>
      <c r="AD29">
        <f t="shared" si="0"/>
        <v>66.714376129694884</v>
      </c>
      <c r="AE29">
        <f t="shared" si="26"/>
        <v>23.285623870305116</v>
      </c>
      <c r="AF29">
        <f t="shared" si="27"/>
        <v>3.7257664592179579E-2</v>
      </c>
      <c r="AG29">
        <f t="shared" si="28"/>
        <v>23.322881534897295</v>
      </c>
      <c r="AH29">
        <f t="shared" si="1"/>
        <v>170.58216760249741</v>
      </c>
    </row>
    <row r="30" spans="4:34" x14ac:dyDescent="0.25">
      <c r="D30" s="1">
        <f t="shared" si="29"/>
        <v>44955</v>
      </c>
      <c r="E30" s="7">
        <f t="shared" si="2"/>
        <v>0.53749999999999998</v>
      </c>
      <c r="F30" s="2">
        <f t="shared" si="3"/>
        <v>2459973.9541666666</v>
      </c>
      <c r="G30" s="3">
        <f t="shared" si="4"/>
        <v>0.23077218799908569</v>
      </c>
      <c r="I30">
        <f t="shared" si="5"/>
        <v>308.44289946773097</v>
      </c>
      <c r="J30">
        <f t="shared" si="6"/>
        <v>8665.1087031270035</v>
      </c>
      <c r="K30">
        <f t="shared" si="7"/>
        <v>1.6698926282022873E-2</v>
      </c>
      <c r="L30">
        <f t="shared" si="8"/>
        <v>0.82759023537758092</v>
      </c>
      <c r="M30">
        <f t="shared" si="9"/>
        <v>309.27048970310852</v>
      </c>
      <c r="N30">
        <f t="shared" si="10"/>
        <v>8665.9362933623815</v>
      </c>
      <c r="O30">
        <f t="shared" si="11"/>
        <v>0.98493142313674797</v>
      </c>
      <c r="P30">
        <f t="shared" si="12"/>
        <v>309.26181135552292</v>
      </c>
      <c r="Q30">
        <f t="shared" si="13"/>
        <v>23.436290108577666</v>
      </c>
      <c r="R30">
        <f t="shared" si="14"/>
        <v>23.438288144412013</v>
      </c>
      <c r="S30">
        <f t="shared" si="15"/>
        <v>-48.302604666086587</v>
      </c>
      <c r="T30">
        <f t="shared" si="16"/>
        <v>-17.93701885631577</v>
      </c>
      <c r="U30">
        <f t="shared" si="17"/>
        <v>4.3030741702407914E-2</v>
      </c>
      <c r="V30">
        <f t="shared" si="18"/>
        <v>-13.071275610334832</v>
      </c>
      <c r="W30">
        <f t="shared" si="19"/>
        <v>70.317511084175777</v>
      </c>
      <c r="X30" s="7">
        <f t="shared" si="20"/>
        <v>0.56291640528495479</v>
      </c>
      <c r="Y30" s="7">
        <f t="shared" si="21"/>
        <v>0.36758998560668876</v>
      </c>
      <c r="Z30" s="7">
        <f t="shared" si="22"/>
        <v>0.75824282496322093</v>
      </c>
      <c r="AA30">
        <f t="shared" si="23"/>
        <v>562.54008867340622</v>
      </c>
      <c r="AB30">
        <f t="shared" si="24"/>
        <v>683.4003763896651</v>
      </c>
      <c r="AC30">
        <f t="shared" si="25"/>
        <v>-9.1499059025837255</v>
      </c>
      <c r="AD30">
        <f t="shared" si="0"/>
        <v>66.455135918859582</v>
      </c>
      <c r="AE30">
        <f t="shared" si="26"/>
        <v>23.544864081140418</v>
      </c>
      <c r="AF30">
        <f t="shared" si="27"/>
        <v>3.6804069756316553E-2</v>
      </c>
      <c r="AG30">
        <f t="shared" si="28"/>
        <v>23.581668150896736</v>
      </c>
      <c r="AH30">
        <f t="shared" si="1"/>
        <v>170.50113415792578</v>
      </c>
    </row>
    <row r="31" spans="4:34" x14ac:dyDescent="0.25">
      <c r="D31" s="1">
        <f t="shared" si="29"/>
        <v>44956</v>
      </c>
      <c r="E31" s="7">
        <f t="shared" si="2"/>
        <v>0.53749999999999998</v>
      </c>
      <c r="F31" s="2">
        <f t="shared" si="3"/>
        <v>2459974.9541666666</v>
      </c>
      <c r="G31" s="3">
        <f t="shared" si="4"/>
        <v>0.23079956650695702</v>
      </c>
      <c r="I31">
        <f t="shared" si="5"/>
        <v>309.42854683172663</v>
      </c>
      <c r="J31">
        <f t="shared" si="6"/>
        <v>8666.0943034067841</v>
      </c>
      <c r="K31">
        <f t="shared" si="7"/>
        <v>1.6698925129511412E-2</v>
      </c>
      <c r="L31">
        <f t="shared" si="8"/>
        <v>0.85770782123485667</v>
      </c>
      <c r="M31">
        <f t="shared" si="9"/>
        <v>310.28625465296147</v>
      </c>
      <c r="N31">
        <f t="shared" si="10"/>
        <v>8666.9520112280188</v>
      </c>
      <c r="O31">
        <f t="shared" si="11"/>
        <v>0.98505936222852486</v>
      </c>
      <c r="P31">
        <f t="shared" si="12"/>
        <v>310.27757975463658</v>
      </c>
      <c r="Q31">
        <f t="shared" si="13"/>
        <v>23.436289752543118</v>
      </c>
      <c r="R31">
        <f t="shared" si="14"/>
        <v>23.438289266691331</v>
      </c>
      <c r="S31">
        <f t="shared" si="15"/>
        <v>-47.274556976359683</v>
      </c>
      <c r="T31">
        <f t="shared" si="16"/>
        <v>-17.665564927409665</v>
      </c>
      <c r="U31">
        <f t="shared" si="17"/>
        <v>4.3030745940446077E-2</v>
      </c>
      <c r="V31">
        <f t="shared" si="18"/>
        <v>-13.242287956226704</v>
      </c>
      <c r="W31">
        <f t="shared" si="19"/>
        <v>70.668351589929472</v>
      </c>
      <c r="X31" s="7">
        <f t="shared" si="20"/>
        <v>0.56303516385849084</v>
      </c>
      <c r="Y31" s="7">
        <f t="shared" si="21"/>
        <v>0.36673418721979784</v>
      </c>
      <c r="Z31" s="7">
        <f t="shared" si="22"/>
        <v>0.75933614049718379</v>
      </c>
      <c r="AA31">
        <f t="shared" si="23"/>
        <v>565.34681271943577</v>
      </c>
      <c r="AB31">
        <f t="shared" si="24"/>
        <v>683.22936404377322</v>
      </c>
      <c r="AC31">
        <f t="shared" si="25"/>
        <v>-9.1926589890566959</v>
      </c>
      <c r="AD31">
        <f t="shared" si="0"/>
        <v>66.190267500239997</v>
      </c>
      <c r="AE31">
        <f t="shared" si="26"/>
        <v>23.809732499760003</v>
      </c>
      <c r="AF31">
        <f t="shared" si="27"/>
        <v>3.6350038675531188E-2</v>
      </c>
      <c r="AG31">
        <f t="shared" si="28"/>
        <v>23.846082538435535</v>
      </c>
      <c r="AH31">
        <f t="shared" si="1"/>
        <v>170.42247864258377</v>
      </c>
    </row>
    <row r="32" spans="4:34" x14ac:dyDescent="0.25">
      <c r="D32" s="1">
        <f t="shared" si="29"/>
        <v>44957</v>
      </c>
      <c r="E32" s="7">
        <f t="shared" si="2"/>
        <v>0.53749999999999998</v>
      </c>
      <c r="F32" s="2">
        <f t="shared" si="3"/>
        <v>2459975.9541666666</v>
      </c>
      <c r="G32" s="3">
        <f t="shared" si="4"/>
        <v>0.23082694501482834</v>
      </c>
      <c r="I32">
        <f t="shared" si="5"/>
        <v>310.4141941957223</v>
      </c>
      <c r="J32">
        <f t="shared" si="6"/>
        <v>8667.0799036865683</v>
      </c>
      <c r="K32">
        <f t="shared" si="7"/>
        <v>1.669892397699976E-2</v>
      </c>
      <c r="L32">
        <f t="shared" si="8"/>
        <v>0.88755693339446484</v>
      </c>
      <c r="M32">
        <f t="shared" si="9"/>
        <v>311.30175112911678</v>
      </c>
      <c r="N32">
        <f t="shared" si="10"/>
        <v>8667.9674606199624</v>
      </c>
      <c r="O32">
        <f t="shared" si="11"/>
        <v>0.9851918404707799</v>
      </c>
      <c r="P32">
        <f t="shared" si="12"/>
        <v>311.29307968260218</v>
      </c>
      <c r="Q32">
        <f t="shared" si="13"/>
        <v>23.43628939650857</v>
      </c>
      <c r="R32">
        <f t="shared" si="14"/>
        <v>23.438290387262708</v>
      </c>
      <c r="S32">
        <f t="shared" si="15"/>
        <v>-46.249907642257142</v>
      </c>
      <c r="T32">
        <f t="shared" si="16"/>
        <v>-17.38886741882499</v>
      </c>
      <c r="U32">
        <f t="shared" si="17"/>
        <v>4.3030750172034817E-2</v>
      </c>
      <c r="V32">
        <f t="shared" si="18"/>
        <v>-13.39962602446303</v>
      </c>
      <c r="W32">
        <f t="shared" si="19"/>
        <v>71.024142824500458</v>
      </c>
      <c r="X32" s="7">
        <f t="shared" si="20"/>
        <v>0.56314442640587714</v>
      </c>
      <c r="Y32" s="7">
        <f t="shared" si="21"/>
        <v>0.36585514078226472</v>
      </c>
      <c r="Z32" s="7">
        <f t="shared" si="22"/>
        <v>0.76043371202948962</v>
      </c>
      <c r="AA32">
        <f t="shared" si="23"/>
        <v>568.19314259600367</v>
      </c>
      <c r="AB32">
        <f t="shared" si="24"/>
        <v>683.07202597553692</v>
      </c>
      <c r="AC32">
        <f t="shared" si="25"/>
        <v>-9.2319935061157707</v>
      </c>
      <c r="AD32">
        <f t="shared" si="0"/>
        <v>65.919871936433083</v>
      </c>
      <c r="AE32">
        <f t="shared" si="26"/>
        <v>24.080128063566917</v>
      </c>
      <c r="AF32">
        <f t="shared" si="27"/>
        <v>3.5896029847363189E-2</v>
      </c>
      <c r="AG32">
        <f t="shared" si="28"/>
        <v>24.116024093414282</v>
      </c>
      <c r="AH32">
        <f t="shared" si="1"/>
        <v>170.34624218426529</v>
      </c>
    </row>
    <row r="33" spans="4:34" x14ac:dyDescent="0.25">
      <c r="D33" s="1">
        <f t="shared" si="29"/>
        <v>44958</v>
      </c>
      <c r="E33" s="7">
        <f t="shared" si="2"/>
        <v>0.53749999999999998</v>
      </c>
      <c r="F33" s="2">
        <f t="shared" si="3"/>
        <v>2459976.9541666666</v>
      </c>
      <c r="G33" s="3">
        <f t="shared" si="4"/>
        <v>0.23085432352269963</v>
      </c>
      <c r="I33">
        <f t="shared" si="5"/>
        <v>311.39984155971979</v>
      </c>
      <c r="J33">
        <f t="shared" si="6"/>
        <v>8668.0655039663488</v>
      </c>
      <c r="K33">
        <f t="shared" si="7"/>
        <v>1.6698922824487917E-2</v>
      </c>
      <c r="L33">
        <f t="shared" si="8"/>
        <v>0.91712836775866913</v>
      </c>
      <c r="M33">
        <f t="shared" si="9"/>
        <v>312.31696992747845</v>
      </c>
      <c r="N33">
        <f t="shared" si="10"/>
        <v>8668.9826323341076</v>
      </c>
      <c r="O33">
        <f t="shared" si="11"/>
        <v>0.98532881503776548</v>
      </c>
      <c r="P33">
        <f t="shared" si="12"/>
        <v>312.30830193532091</v>
      </c>
      <c r="Q33">
        <f t="shared" si="13"/>
        <v>23.436289040474023</v>
      </c>
      <c r="R33">
        <f t="shared" si="14"/>
        <v>23.43829150612488</v>
      </c>
      <c r="S33">
        <f t="shared" si="15"/>
        <v>-45.228660790037026</v>
      </c>
      <c r="T33">
        <f t="shared" si="16"/>
        <v>-17.107037620809724</v>
      </c>
      <c r="U33">
        <f t="shared" si="17"/>
        <v>4.3030754397169343E-2</v>
      </c>
      <c r="V33">
        <f t="shared" si="18"/>
        <v>-13.543260799405077</v>
      </c>
      <c r="W33">
        <f t="shared" si="19"/>
        <v>71.384686202157297</v>
      </c>
      <c r="X33" s="7">
        <f t="shared" si="20"/>
        <v>0.56324417277736472</v>
      </c>
      <c r="Y33" s="7">
        <f t="shared" si="21"/>
        <v>0.36495337777137227</v>
      </c>
      <c r="Z33" s="7">
        <f t="shared" si="22"/>
        <v>0.76153496778335728</v>
      </c>
      <c r="AA33">
        <f t="shared" si="23"/>
        <v>571.07748961725838</v>
      </c>
      <c r="AB33">
        <f t="shared" si="24"/>
        <v>682.92839120059489</v>
      </c>
      <c r="AC33">
        <f t="shared" si="25"/>
        <v>-9.2679021998512781</v>
      </c>
      <c r="AD33">
        <f t="shared" si="0"/>
        <v>65.644051824007548</v>
      </c>
      <c r="AE33">
        <f t="shared" si="26"/>
        <v>24.355948175992452</v>
      </c>
      <c r="AF33">
        <f t="shared" si="27"/>
        <v>3.5442477203159579E-2</v>
      </c>
      <c r="AG33">
        <f t="shared" si="28"/>
        <v>24.391390653195611</v>
      </c>
      <c r="AH33">
        <f t="shared" si="1"/>
        <v>170.27246313251669</v>
      </c>
    </row>
    <row r="34" spans="4:34" x14ac:dyDescent="0.25">
      <c r="D34" s="1">
        <f t="shared" si="29"/>
        <v>44959</v>
      </c>
      <c r="E34" s="7">
        <f t="shared" si="2"/>
        <v>0.53749999999999998</v>
      </c>
      <c r="F34" s="2">
        <f t="shared" si="3"/>
        <v>2459977.9541666666</v>
      </c>
      <c r="G34" s="3">
        <f t="shared" si="4"/>
        <v>0.23088170203057096</v>
      </c>
      <c r="I34">
        <f t="shared" si="5"/>
        <v>312.38548892371728</v>
      </c>
      <c r="J34">
        <f t="shared" si="6"/>
        <v>8669.0511042461312</v>
      </c>
      <c r="K34">
        <f t="shared" si="7"/>
        <v>1.6698921671975887E-2</v>
      </c>
      <c r="L34">
        <f t="shared" si="8"/>
        <v>0.94641302120244897</v>
      </c>
      <c r="M34">
        <f t="shared" si="9"/>
        <v>313.33190194491971</v>
      </c>
      <c r="N34">
        <f t="shared" si="10"/>
        <v>8669.997517267333</v>
      </c>
      <c r="O34">
        <f t="shared" si="11"/>
        <v>0.98547024168601827</v>
      </c>
      <c r="P34">
        <f t="shared" si="12"/>
        <v>313.32323740966291</v>
      </c>
      <c r="Q34">
        <f t="shared" si="13"/>
        <v>23.436288684439479</v>
      </c>
      <c r="R34">
        <f t="shared" si="14"/>
        <v>23.438292623276595</v>
      </c>
      <c r="S34">
        <f t="shared" si="15"/>
        <v>-44.210816328376524</v>
      </c>
      <c r="T34">
        <f t="shared" si="16"/>
        <v>-16.82018763206262</v>
      </c>
      <c r="U34">
        <f t="shared" si="17"/>
        <v>4.3030758615844919E-2</v>
      </c>
      <c r="V34">
        <f t="shared" si="18"/>
        <v>-13.673180995731402</v>
      </c>
      <c r="W34">
        <f t="shared" si="19"/>
        <v>71.749787326017753</v>
      </c>
      <c r="X34" s="7">
        <f t="shared" si="20"/>
        <v>0.56333439513592465</v>
      </c>
      <c r="Y34" s="7">
        <f t="shared" si="21"/>
        <v>0.36402943034143087</v>
      </c>
      <c r="Z34" s="7">
        <f t="shared" si="22"/>
        <v>0.76263935993041831</v>
      </c>
      <c r="AA34">
        <f t="shared" si="23"/>
        <v>573.99829860814202</v>
      </c>
      <c r="AB34">
        <f t="shared" si="24"/>
        <v>682.79847100426855</v>
      </c>
      <c r="AC34">
        <f t="shared" si="25"/>
        <v>-9.3003822489328627</v>
      </c>
      <c r="AD34">
        <f t="shared" si="0"/>
        <v>65.362911221822813</v>
      </c>
      <c r="AE34">
        <f t="shared" si="26"/>
        <v>24.637088778177187</v>
      </c>
      <c r="AF34">
        <f t="shared" si="27"/>
        <v>3.4989790279258214E-2</v>
      </c>
      <c r="AG34">
        <f t="shared" si="28"/>
        <v>24.672078568456445</v>
      </c>
      <c r="AH34">
        <f t="shared" si="1"/>
        <v>170.20117702447862</v>
      </c>
    </row>
    <row r="35" spans="4:34" x14ac:dyDescent="0.25">
      <c r="D35" s="1">
        <f t="shared" si="29"/>
        <v>44960</v>
      </c>
      <c r="E35" s="7">
        <f t="shared" si="2"/>
        <v>0.53749999999999998</v>
      </c>
      <c r="F35" s="2">
        <f t="shared" si="3"/>
        <v>2459978.9541666666</v>
      </c>
      <c r="G35" s="3">
        <f t="shared" si="4"/>
        <v>0.23090908053844228</v>
      </c>
      <c r="I35">
        <f t="shared" si="5"/>
        <v>313.37113628771476</v>
      </c>
      <c r="J35">
        <f t="shared" si="6"/>
        <v>8670.0367045259136</v>
      </c>
      <c r="K35">
        <f t="shared" si="7"/>
        <v>1.6698920519463666E-2</v>
      </c>
      <c r="L35">
        <f t="shared" si="8"/>
        <v>0.97540189469105576</v>
      </c>
      <c r="M35">
        <f t="shared" si="9"/>
        <v>314.34653818240582</v>
      </c>
      <c r="N35">
        <f t="shared" si="10"/>
        <v>8671.0121064206051</v>
      </c>
      <c r="O35">
        <f t="shared" si="11"/>
        <v>0.98561607477217994</v>
      </c>
      <c r="P35">
        <f t="shared" si="12"/>
        <v>314.33787710659055</v>
      </c>
      <c r="Q35">
        <f t="shared" si="13"/>
        <v>23.436288328404931</v>
      </c>
      <c r="R35">
        <f t="shared" si="14"/>
        <v>23.438293738716588</v>
      </c>
      <c r="S35">
        <f t="shared" si="15"/>
        <v>-43.19637003968316</v>
      </c>
      <c r="T35">
        <f t="shared" si="16"/>
        <v>-16.528430270999063</v>
      </c>
      <c r="U35">
        <f t="shared" si="17"/>
        <v>4.3030762828056797E-2</v>
      </c>
      <c r="V35">
        <f t="shared" si="18"/>
        <v>-13.789392784491953</v>
      </c>
      <c r="W35">
        <f t="shared" si="19"/>
        <v>72.119256145623339</v>
      </c>
      <c r="X35" s="7">
        <f t="shared" si="20"/>
        <v>0.56341509776700838</v>
      </c>
      <c r="Y35" s="7">
        <f t="shared" si="21"/>
        <v>0.36308383069583244</v>
      </c>
      <c r="Z35" s="7">
        <f t="shared" si="22"/>
        <v>0.76374636483818437</v>
      </c>
      <c r="AA35">
        <f t="shared" si="23"/>
        <v>576.95404916498671</v>
      </c>
      <c r="AB35">
        <f t="shared" si="24"/>
        <v>682.682259215508</v>
      </c>
      <c r="AC35">
        <f t="shared" si="25"/>
        <v>-9.3294351961230007</v>
      </c>
      <c r="AD35">
        <f t="shared" si="0"/>
        <v>65.076555579834704</v>
      </c>
      <c r="AE35">
        <f t="shared" si="26"/>
        <v>24.923444420165296</v>
      </c>
      <c r="AF35">
        <f t="shared" si="27"/>
        <v>3.453835449824446E-2</v>
      </c>
      <c r="AG35">
        <f t="shared" si="28"/>
        <v>24.957982774663542</v>
      </c>
      <c r="AH35">
        <f t="shared" si="1"/>
        <v>170.13241655497859</v>
      </c>
    </row>
    <row r="36" spans="4:34" x14ac:dyDescent="0.25">
      <c r="D36" s="1">
        <f t="shared" si="29"/>
        <v>44961</v>
      </c>
      <c r="E36" s="7">
        <f t="shared" si="2"/>
        <v>0.53749999999999998</v>
      </c>
      <c r="F36" s="2">
        <f t="shared" si="3"/>
        <v>2459979.9541666666</v>
      </c>
      <c r="G36" s="3">
        <f t="shared" si="4"/>
        <v>0.2309364590463136</v>
      </c>
      <c r="I36">
        <f t="shared" si="5"/>
        <v>314.35678365171225</v>
      </c>
      <c r="J36">
        <f t="shared" si="6"/>
        <v>8671.0223048056923</v>
      </c>
      <c r="K36">
        <f t="shared" si="7"/>
        <v>1.6698919366951254E-2</v>
      </c>
      <c r="L36">
        <f t="shared" si="8"/>
        <v>1.0040860963415392</v>
      </c>
      <c r="M36">
        <f t="shared" si="9"/>
        <v>315.3608697480538</v>
      </c>
      <c r="N36">
        <f t="shared" si="10"/>
        <v>8672.0263909020341</v>
      </c>
      <c r="O36">
        <f t="shared" si="11"/>
        <v>0.98576626727133287</v>
      </c>
      <c r="P36">
        <f t="shared" si="12"/>
        <v>315.35221213421789</v>
      </c>
      <c r="Q36">
        <f t="shared" si="13"/>
        <v>23.436287972370383</v>
      </c>
      <c r="R36">
        <f t="shared" si="14"/>
        <v>23.438294852443605</v>
      </c>
      <c r="S36">
        <f t="shared" si="15"/>
        <v>-42.185313675757406</v>
      </c>
      <c r="T36">
        <f t="shared" si="16"/>
        <v>-16.231878990138974</v>
      </c>
      <c r="U36">
        <f t="shared" si="17"/>
        <v>4.303076703380021E-2</v>
      </c>
      <c r="V36">
        <f t="shared" si="18"/>
        <v>-13.891919491335861</v>
      </c>
      <c r="W36">
        <f t="shared" si="19"/>
        <v>72.492907090328757</v>
      </c>
      <c r="X36" s="7">
        <f t="shared" si="20"/>
        <v>0.56348629686898333</v>
      </c>
      <c r="Y36" s="7">
        <f t="shared" si="21"/>
        <v>0.36211711050695894</v>
      </c>
      <c r="Z36" s="7">
        <f t="shared" si="22"/>
        <v>0.76485548323100772</v>
      </c>
      <c r="AA36">
        <f t="shared" si="23"/>
        <v>579.94325672263005</v>
      </c>
      <c r="AB36">
        <f t="shared" si="24"/>
        <v>682.57973250866405</v>
      </c>
      <c r="AC36">
        <f t="shared" si="25"/>
        <v>-9.3550668728339872</v>
      </c>
      <c r="AD36">
        <f t="shared" si="0"/>
        <v>64.785091668451557</v>
      </c>
      <c r="AE36">
        <f t="shared" si="26"/>
        <v>25.214908331548443</v>
      </c>
      <c r="AF36">
        <f t="shared" si="27"/>
        <v>3.4088531548215978E-2</v>
      </c>
      <c r="AG36">
        <f t="shared" si="28"/>
        <v>25.248996863096661</v>
      </c>
      <c r="AH36">
        <f t="shared" si="1"/>
        <v>170.06621155092137</v>
      </c>
    </row>
    <row r="37" spans="4:34" x14ac:dyDescent="0.25">
      <c r="D37" s="1">
        <f t="shared" si="29"/>
        <v>44962</v>
      </c>
      <c r="E37" s="7">
        <f t="shared" si="2"/>
        <v>0.53749999999999998</v>
      </c>
      <c r="F37" s="2">
        <f t="shared" si="3"/>
        <v>2459980.9541666666</v>
      </c>
      <c r="G37" s="3">
        <f t="shared" si="4"/>
        <v>0.23096383755418493</v>
      </c>
      <c r="I37">
        <f t="shared" si="5"/>
        <v>315.34243101570974</v>
      </c>
      <c r="J37">
        <f t="shared" si="6"/>
        <v>8672.0079050854747</v>
      </c>
      <c r="K37">
        <f t="shared" si="7"/>
        <v>1.6698918214438651E-2</v>
      </c>
      <c r="L37">
        <f t="shared" si="8"/>
        <v>1.0324568444274953</v>
      </c>
      <c r="M37">
        <f t="shared" si="9"/>
        <v>316.37488786013722</v>
      </c>
      <c r="N37">
        <f t="shared" si="10"/>
        <v>8673.0403619299013</v>
      </c>
      <c r="O37">
        <f t="shared" si="11"/>
        <v>0.98592077079584106</v>
      </c>
      <c r="P37">
        <f t="shared" si="12"/>
        <v>316.36623371081555</v>
      </c>
      <c r="Q37">
        <f t="shared" si="13"/>
        <v>23.436287616335839</v>
      </c>
      <c r="R37">
        <f t="shared" si="14"/>
        <v>23.43829596445639</v>
      </c>
      <c r="S37">
        <f t="shared" si="15"/>
        <v>-41.177635057278522</v>
      </c>
      <c r="T37">
        <f t="shared" si="16"/>
        <v>-15.930647793689145</v>
      </c>
      <c r="U37">
        <f t="shared" si="17"/>
        <v>4.303077123307044E-2</v>
      </c>
      <c r="V37">
        <f t="shared" si="18"/>
        <v>-13.980801268483114</v>
      </c>
      <c r="W37">
        <f t="shared" si="19"/>
        <v>72.870559179597166</v>
      </c>
      <c r="X37" s="7">
        <f t="shared" si="20"/>
        <v>0.56354802032533557</v>
      </c>
      <c r="Y37" s="7">
        <f t="shared" si="21"/>
        <v>0.36112980038201015</v>
      </c>
      <c r="Z37" s="7">
        <f t="shared" si="22"/>
        <v>0.76596624026866111</v>
      </c>
      <c r="AA37">
        <f t="shared" si="23"/>
        <v>582.96447343677733</v>
      </c>
      <c r="AB37">
        <f t="shared" si="24"/>
        <v>682.49085073151684</v>
      </c>
      <c r="AC37">
        <f t="shared" si="25"/>
        <v>-9.3772873171207891</v>
      </c>
      <c r="AD37">
        <f t="shared" si="0"/>
        <v>64.488627508494446</v>
      </c>
      <c r="AE37">
        <f t="shared" si="26"/>
        <v>25.511372491505554</v>
      </c>
      <c r="AF37">
        <f t="shared" si="27"/>
        <v>3.3640659848342282E-2</v>
      </c>
      <c r="AG37">
        <f t="shared" si="28"/>
        <v>25.545013151353896</v>
      </c>
      <c r="AH37">
        <f t="shared" si="1"/>
        <v>170.00258895000309</v>
      </c>
    </row>
    <row r="38" spans="4:34" x14ac:dyDescent="0.25">
      <c r="D38" s="1">
        <f t="shared" si="29"/>
        <v>44963</v>
      </c>
      <c r="E38" s="7">
        <f t="shared" si="2"/>
        <v>0.53749999999999998</v>
      </c>
      <c r="F38" s="2">
        <f t="shared" si="3"/>
        <v>2459981.9541666666</v>
      </c>
      <c r="G38" s="3">
        <f t="shared" si="4"/>
        <v>0.23099121606205625</v>
      </c>
      <c r="I38">
        <f t="shared" si="5"/>
        <v>316.32807837970904</v>
      </c>
      <c r="J38">
        <f t="shared" si="6"/>
        <v>8672.9935053652571</v>
      </c>
      <c r="K38">
        <f t="shared" si="7"/>
        <v>1.6698917061925861E-2</v>
      </c>
      <c r="L38">
        <f t="shared" si="8"/>
        <v>1.0605054703234758</v>
      </c>
      <c r="M38">
        <f t="shared" si="9"/>
        <v>317.38858385003249</v>
      </c>
      <c r="N38">
        <f t="shared" si="10"/>
        <v>8674.0540108355799</v>
      </c>
      <c r="O38">
        <f t="shared" si="11"/>
        <v>0.98607953561467221</v>
      </c>
      <c r="P38">
        <f t="shared" si="12"/>
        <v>317.37993316775697</v>
      </c>
      <c r="Q38">
        <f t="shared" si="13"/>
        <v>23.436287260301295</v>
      </c>
      <c r="R38">
        <f t="shared" si="14"/>
        <v>23.438297074753692</v>
      </c>
      <c r="S38">
        <f t="shared" si="15"/>
        <v>-40.173318176615503</v>
      </c>
      <c r="T38">
        <f t="shared" si="16"/>
        <v>-15.624851158380844</v>
      </c>
      <c r="U38">
        <f t="shared" si="17"/>
        <v>4.3030775425862741E-2</v>
      </c>
      <c r="V38">
        <f t="shared" si="18"/>
        <v>-14.056094742052002</v>
      </c>
      <c r="W38">
        <f t="shared" si="19"/>
        <v>73.252036111329758</v>
      </c>
      <c r="X38" s="7">
        <f t="shared" si="20"/>
        <v>0.56360030745975831</v>
      </c>
      <c r="Y38" s="7">
        <f t="shared" si="21"/>
        <v>0.36012242937273115</v>
      </c>
      <c r="Z38" s="7">
        <f t="shared" si="22"/>
        <v>0.76707818554678542</v>
      </c>
      <c r="AA38">
        <f t="shared" si="23"/>
        <v>586.01628889063807</v>
      </c>
      <c r="AB38">
        <f t="shared" si="24"/>
        <v>682.41555725794797</v>
      </c>
      <c r="AC38">
        <f t="shared" si="25"/>
        <v>-9.3961106855130083</v>
      </c>
      <c r="AD38">
        <f t="shared" si="0"/>
        <v>64.187272301817146</v>
      </c>
      <c r="AE38">
        <f t="shared" si="26"/>
        <v>25.812727698182854</v>
      </c>
      <c r="AF38">
        <f t="shared" si="27"/>
        <v>3.31950550894708E-2</v>
      </c>
      <c r="AG38">
        <f t="shared" si="28"/>
        <v>25.845922753272326</v>
      </c>
      <c r="AH38">
        <f t="shared" si="1"/>
        <v>169.94157278375565</v>
      </c>
    </row>
    <row r="39" spans="4:34" x14ac:dyDescent="0.25">
      <c r="D39" s="1">
        <f t="shared" si="29"/>
        <v>44964</v>
      </c>
      <c r="E39" s="7">
        <f t="shared" si="2"/>
        <v>0.53749999999999998</v>
      </c>
      <c r="F39" s="2">
        <f t="shared" si="3"/>
        <v>2459982.9541666666</v>
      </c>
      <c r="G39" s="3">
        <f t="shared" si="4"/>
        <v>0.23101859456992757</v>
      </c>
      <c r="I39">
        <f t="shared" si="5"/>
        <v>317.31372574370835</v>
      </c>
      <c r="J39">
        <f t="shared" si="6"/>
        <v>8673.9791056450358</v>
      </c>
      <c r="K39">
        <f t="shared" si="7"/>
        <v>1.669891590941288E-2</v>
      </c>
      <c r="L39">
        <f t="shared" si="8"/>
        <v>1.0882234213900206</v>
      </c>
      <c r="M39">
        <f t="shared" si="9"/>
        <v>318.40194916509836</v>
      </c>
      <c r="N39">
        <f t="shared" si="10"/>
        <v>8675.0673290664254</v>
      </c>
      <c r="O39">
        <f t="shared" si="11"/>
        <v>0.98624251067319968</v>
      </c>
      <c r="P39">
        <f t="shared" si="12"/>
        <v>318.39330195239796</v>
      </c>
      <c r="Q39">
        <f t="shared" si="13"/>
        <v>23.436286904266748</v>
      </c>
      <c r="R39">
        <f t="shared" si="14"/>
        <v>23.438298183334251</v>
      </c>
      <c r="S39">
        <f t="shared" si="15"/>
        <v>-39.17234330348608</v>
      </c>
      <c r="T39">
        <f t="shared" si="16"/>
        <v>-15.314603957609661</v>
      </c>
      <c r="U39">
        <f t="shared" si="17"/>
        <v>4.303077961217236E-2</v>
      </c>
      <c r="V39">
        <f t="shared" si="18"/>
        <v>-14.117872636419342</v>
      </c>
      <c r="W39">
        <f t="shared" si="19"/>
        <v>73.637166329386403</v>
      </c>
      <c r="X39" s="7">
        <f t="shared" si="20"/>
        <v>0.56364320877529117</v>
      </c>
      <c r="Y39" s="7">
        <f t="shared" si="21"/>
        <v>0.35909552452699561</v>
      </c>
      <c r="Z39" s="7">
        <f t="shared" si="22"/>
        <v>0.76819089302358667</v>
      </c>
      <c r="AA39">
        <f t="shared" si="23"/>
        <v>589.09733063509123</v>
      </c>
      <c r="AB39">
        <f t="shared" si="24"/>
        <v>682.35377936358066</v>
      </c>
      <c r="AC39">
        <f t="shared" si="25"/>
        <v>-9.4115551591048359</v>
      </c>
      <c r="AD39">
        <f t="shared" si="0"/>
        <v>63.881136362642884</v>
      </c>
      <c r="AE39">
        <f t="shared" si="26"/>
        <v>26.118863637357116</v>
      </c>
      <c r="AF39">
        <f t="shared" si="27"/>
        <v>3.2752010839068368E-2</v>
      </c>
      <c r="AG39">
        <f t="shared" si="28"/>
        <v>26.151615648196184</v>
      </c>
      <c r="AH39">
        <f t="shared" si="1"/>
        <v>169.88318416489631</v>
      </c>
    </row>
    <row r="40" spans="4:34" x14ac:dyDescent="0.25">
      <c r="D40" s="1">
        <f t="shared" si="29"/>
        <v>44965</v>
      </c>
      <c r="E40" s="7">
        <f t="shared" si="2"/>
        <v>0.53749999999999998</v>
      </c>
      <c r="F40" s="2">
        <f t="shared" si="3"/>
        <v>2459983.9541666666</v>
      </c>
      <c r="G40" s="3">
        <f t="shared" si="4"/>
        <v>0.23104597307779889</v>
      </c>
      <c r="I40">
        <f t="shared" si="5"/>
        <v>318.29937310770947</v>
      </c>
      <c r="J40">
        <f t="shared" si="6"/>
        <v>8674.9647059248164</v>
      </c>
      <c r="K40">
        <f t="shared" si="7"/>
        <v>1.6698914756899708E-2</v>
      </c>
      <c r="L40">
        <f t="shared" si="8"/>
        <v>1.1156022637976259</v>
      </c>
      <c r="M40">
        <f t="shared" si="9"/>
        <v>319.41497537150707</v>
      </c>
      <c r="N40">
        <f t="shared" si="10"/>
        <v>8676.0803081886133</v>
      </c>
      <c r="O40">
        <f t="shared" si="11"/>
        <v>0.98640964361347117</v>
      </c>
      <c r="P40">
        <f t="shared" si="12"/>
        <v>319.40633163090774</v>
      </c>
      <c r="Q40">
        <f t="shared" si="13"/>
        <v>23.436286548232204</v>
      </c>
      <c r="R40">
        <f t="shared" si="14"/>
        <v>23.43829929019682</v>
      </c>
      <c r="S40">
        <f t="shared" si="15"/>
        <v>-38.174687092981856</v>
      </c>
      <c r="T40">
        <f t="shared" si="16"/>
        <v>-15.000021388903127</v>
      </c>
      <c r="U40">
        <f t="shared" si="17"/>
        <v>4.3030783791994605E-2</v>
      </c>
      <c r="V40">
        <f t="shared" si="18"/>
        <v>-14.166223377316895</v>
      </c>
      <c r="W40">
        <f t="shared" si="19"/>
        <v>74.025783071479708</v>
      </c>
      <c r="X40" s="7">
        <f t="shared" si="20"/>
        <v>0.56367678567869228</v>
      </c>
      <c r="Y40" s="7">
        <f t="shared" si="21"/>
        <v>0.3580496104801375</v>
      </c>
      <c r="Z40" s="7">
        <f t="shared" si="22"/>
        <v>0.76930396087724695</v>
      </c>
      <c r="AA40">
        <f t="shared" si="23"/>
        <v>592.20626457183766</v>
      </c>
      <c r="AB40">
        <f t="shared" si="24"/>
        <v>682.30542862268305</v>
      </c>
      <c r="AC40">
        <f t="shared" si="25"/>
        <v>-9.4236428443292368</v>
      </c>
      <c r="AD40">
        <f t="shared" si="0"/>
        <v>63.570331049666095</v>
      </c>
      <c r="AE40">
        <f t="shared" si="26"/>
        <v>26.429668950333905</v>
      </c>
      <c r="AF40">
        <f t="shared" si="27"/>
        <v>3.2311799200366337E-2</v>
      </c>
      <c r="AG40">
        <f t="shared" si="28"/>
        <v>26.461980749534273</v>
      </c>
      <c r="AH40">
        <f t="shared" si="1"/>
        <v>169.82744127894159</v>
      </c>
    </row>
    <row r="41" spans="4:34" x14ac:dyDescent="0.25">
      <c r="D41" s="1">
        <f t="shared" si="29"/>
        <v>44966</v>
      </c>
      <c r="E41" s="7">
        <f t="shared" si="2"/>
        <v>0.53749999999999998</v>
      </c>
      <c r="F41" s="2">
        <f t="shared" si="3"/>
        <v>2459984.9541666666</v>
      </c>
      <c r="G41" s="3">
        <f t="shared" si="4"/>
        <v>0.23107335158567022</v>
      </c>
      <c r="I41">
        <f t="shared" si="5"/>
        <v>319.2850204717106</v>
      </c>
      <c r="J41">
        <f t="shared" si="6"/>
        <v>8675.9503062045987</v>
      </c>
      <c r="K41">
        <f t="shared" si="7"/>
        <v>1.6698913604386346E-2</v>
      </c>
      <c r="L41">
        <f t="shared" si="8"/>
        <v>1.1426336852868055</v>
      </c>
      <c r="M41">
        <f t="shared" si="9"/>
        <v>320.42765415699739</v>
      </c>
      <c r="N41">
        <f t="shared" si="10"/>
        <v>8677.0929398898861</v>
      </c>
      <c r="O41">
        <f t="shared" si="11"/>
        <v>0.9865808807949179</v>
      </c>
      <c r="P41">
        <f t="shared" si="12"/>
        <v>320.41901389102213</v>
      </c>
      <c r="Q41">
        <f t="shared" si="13"/>
        <v>23.43628619219766</v>
      </c>
      <c r="R41">
        <f t="shared" si="14"/>
        <v>23.438300395340153</v>
      </c>
      <c r="S41">
        <f t="shared" si="15"/>
        <v>-37.180322695545613</v>
      </c>
      <c r="T41">
        <f t="shared" si="16"/>
        <v>-14.68121890474259</v>
      </c>
      <c r="U41">
        <f t="shared" si="17"/>
        <v>4.3030787965324745E-2</v>
      </c>
      <c r="V41">
        <f t="shared" si="18"/>
        <v>-14.201250675395586</v>
      </c>
      <c r="W41">
        <f t="shared" si="19"/>
        <v>74.417724398614453</v>
      </c>
      <c r="X41" s="7">
        <f t="shared" si="20"/>
        <v>0.56370111019124702</v>
      </c>
      <c r="Y41" s="7">
        <f t="shared" si="21"/>
        <v>0.35698520908398468</v>
      </c>
      <c r="Z41" s="7">
        <f t="shared" si="22"/>
        <v>0.77041701129850937</v>
      </c>
      <c r="AA41">
        <f t="shared" si="23"/>
        <v>595.34179518891563</v>
      </c>
      <c r="AB41">
        <f t="shared" si="24"/>
        <v>682.27040132460434</v>
      </c>
      <c r="AC41">
        <f t="shared" si="25"/>
        <v>-9.432399668848916</v>
      </c>
      <c r="AD41">
        <f t="shared" si="0"/>
        <v>63.254968698981202</v>
      </c>
      <c r="AE41">
        <f t="shared" si="26"/>
        <v>26.745031301018798</v>
      </c>
      <c r="AF41">
        <f t="shared" si="27"/>
        <v>3.1874671516230975E-2</v>
      </c>
      <c r="AG41">
        <f t="shared" si="28"/>
        <v>26.77690597253503</v>
      </c>
      <c r="AH41">
        <f t="shared" si="1"/>
        <v>169.77435938002111</v>
      </c>
    </row>
    <row r="42" spans="4:34" x14ac:dyDescent="0.25">
      <c r="D42" s="1">
        <f t="shared" si="29"/>
        <v>44967</v>
      </c>
      <c r="E42" s="7">
        <f t="shared" si="2"/>
        <v>0.53749999999999998</v>
      </c>
      <c r="F42" s="2">
        <f t="shared" si="3"/>
        <v>2459985.9541666666</v>
      </c>
      <c r="G42" s="3">
        <f t="shared" si="4"/>
        <v>0.23110073009354154</v>
      </c>
      <c r="I42">
        <f t="shared" si="5"/>
        <v>320.27066783571172</v>
      </c>
      <c r="J42">
        <f t="shared" si="6"/>
        <v>8676.9359064843775</v>
      </c>
      <c r="K42">
        <f t="shared" si="7"/>
        <v>1.6698912451872796E-2</v>
      </c>
      <c r="L42">
        <f t="shared" si="8"/>
        <v>1.1693094978654792</v>
      </c>
      <c r="M42">
        <f t="shared" si="9"/>
        <v>321.43997733357719</v>
      </c>
      <c r="N42">
        <f t="shared" si="10"/>
        <v>8678.105215982243</v>
      </c>
      <c r="O42">
        <f t="shared" si="11"/>
        <v>0.98675616731550786</v>
      </c>
      <c r="P42">
        <f t="shared" si="12"/>
        <v>321.43134054474609</v>
      </c>
      <c r="Q42">
        <f t="shared" si="13"/>
        <v>23.436285836163115</v>
      </c>
      <c r="R42">
        <f t="shared" si="14"/>
        <v>23.438301498762996</v>
      </c>
      <c r="S42">
        <f t="shared" si="15"/>
        <v>-36.189219868452575</v>
      </c>
      <c r="T42">
        <f t="shared" si="16"/>
        <v>-14.358312146735992</v>
      </c>
      <c r="U42">
        <f t="shared" si="17"/>
        <v>4.3030792132158054E-2</v>
      </c>
      <c r="V42">
        <f t="shared" si="18"/>
        <v>-14.223073092025693</v>
      </c>
      <c r="W42">
        <f t="shared" si="19"/>
        <v>74.812833207260752</v>
      </c>
      <c r="X42" s="7">
        <f t="shared" si="20"/>
        <v>0.56371626464724012</v>
      </c>
      <c r="Y42" s="7">
        <f t="shared" si="21"/>
        <v>0.35590283907151582</v>
      </c>
      <c r="Z42" s="7">
        <f t="shared" si="22"/>
        <v>0.77152969022296436</v>
      </c>
      <c r="AA42">
        <f t="shared" si="23"/>
        <v>598.50266565808602</v>
      </c>
      <c r="AB42">
        <f t="shared" si="24"/>
        <v>682.24857890797421</v>
      </c>
      <c r="AC42">
        <f t="shared" si="25"/>
        <v>-9.4378552730064484</v>
      </c>
      <c r="AD42">
        <f t="shared" si="0"/>
        <v>62.93516255788407</v>
      </c>
      <c r="AE42">
        <f t="shared" si="26"/>
        <v>27.06483744211593</v>
      </c>
      <c r="AF42">
        <f t="shared" si="27"/>
        <v>3.1440859108917057E-2</v>
      </c>
      <c r="AG42">
        <f t="shared" si="28"/>
        <v>27.096278301224846</v>
      </c>
      <c r="AH42">
        <f t="shared" si="1"/>
        <v>169.72395079080025</v>
      </c>
    </row>
    <row r="43" spans="4:34" x14ac:dyDescent="0.25">
      <c r="D43" s="1">
        <f t="shared" si="29"/>
        <v>44968</v>
      </c>
      <c r="E43" s="7">
        <f t="shared" si="2"/>
        <v>0.53749999999999998</v>
      </c>
      <c r="F43" s="2">
        <f t="shared" si="3"/>
        <v>2459986.9541666666</v>
      </c>
      <c r="G43" s="3">
        <f t="shared" si="4"/>
        <v>0.23112810860141286</v>
      </c>
      <c r="I43">
        <f t="shared" si="5"/>
        <v>321.25631519971284</v>
      </c>
      <c r="J43">
        <f t="shared" si="6"/>
        <v>8677.921506764158</v>
      </c>
      <c r="K43">
        <f t="shared" si="7"/>
        <v>1.6698911299359055E-2</v>
      </c>
      <c r="L43">
        <f t="shared" si="8"/>
        <v>1.1956216404415205</v>
      </c>
      <c r="M43">
        <f t="shared" si="9"/>
        <v>322.45193684015436</v>
      </c>
      <c r="N43">
        <f t="shared" si="10"/>
        <v>8679.1171284045995</v>
      </c>
      <c r="O43">
        <f t="shared" si="11"/>
        <v>0.98693544703332359</v>
      </c>
      <c r="P43">
        <f t="shared" si="12"/>
        <v>322.44330353098451</v>
      </c>
      <c r="Q43">
        <f t="shared" si="13"/>
        <v>23.436285480128571</v>
      </c>
      <c r="R43">
        <f t="shared" si="14"/>
        <v>23.438302600464105</v>
      </c>
      <c r="S43">
        <f t="shared" si="15"/>
        <v>-35.20134508841943</v>
      </c>
      <c r="T43">
        <f t="shared" si="16"/>
        <v>-14.031416883142056</v>
      </c>
      <c r="U43">
        <f t="shared" si="17"/>
        <v>4.3030796292489827E-2</v>
      </c>
      <c r="V43">
        <f t="shared" si="18"/>
        <v>-14.231823589105046</v>
      </c>
      <c r="W43">
        <f t="shared" si="19"/>
        <v>75.210957225418554</v>
      </c>
      <c r="X43" s="7">
        <f t="shared" si="20"/>
        <v>0.56372234138132293</v>
      </c>
      <c r="Y43" s="7">
        <f t="shared" si="21"/>
        <v>0.35480301575516027</v>
      </c>
      <c r="Z43" s="7">
        <f t="shared" si="22"/>
        <v>0.77264166700748549</v>
      </c>
      <c r="AA43">
        <f t="shared" si="23"/>
        <v>601.68765780334843</v>
      </c>
      <c r="AB43">
        <f t="shared" si="24"/>
        <v>682.23982841089492</v>
      </c>
      <c r="AC43">
        <f t="shared" si="25"/>
        <v>-9.4400428972762711</v>
      </c>
      <c r="AD43">
        <f t="shared" si="0"/>
        <v>62.611026719606599</v>
      </c>
      <c r="AE43">
        <f t="shared" si="26"/>
        <v>27.388973280393401</v>
      </c>
      <c r="AF43">
        <f t="shared" si="27"/>
        <v>3.1010574047558321E-2</v>
      </c>
      <c r="AG43">
        <f t="shared" si="28"/>
        <v>27.419983854440961</v>
      </c>
      <c r="AH43">
        <f t="shared" si="1"/>
        <v>169.67622490640406</v>
      </c>
    </row>
    <row r="44" spans="4:34" x14ac:dyDescent="0.25">
      <c r="D44" s="1">
        <f t="shared" si="29"/>
        <v>44969</v>
      </c>
      <c r="E44" s="7">
        <f t="shared" si="2"/>
        <v>0.53749999999999998</v>
      </c>
      <c r="F44" s="2">
        <f t="shared" si="3"/>
        <v>2459987.9541666666</v>
      </c>
      <c r="G44" s="3">
        <f t="shared" si="4"/>
        <v>0.23115548710928419</v>
      </c>
      <c r="I44">
        <f t="shared" si="5"/>
        <v>322.24196256371397</v>
      </c>
      <c r="J44">
        <f t="shared" si="6"/>
        <v>8678.9071070439368</v>
      </c>
      <c r="K44">
        <f t="shared" si="7"/>
        <v>1.6698910146845124E-2</v>
      </c>
      <c r="L44">
        <f t="shared" si="8"/>
        <v>1.2215621813886646</v>
      </c>
      <c r="M44">
        <f t="shared" si="9"/>
        <v>323.46352474510263</v>
      </c>
      <c r="N44">
        <f t="shared" si="10"/>
        <v>8680.1286692253252</v>
      </c>
      <c r="O44">
        <f t="shared" si="11"/>
        <v>0.98711866258854197</v>
      </c>
      <c r="P44">
        <f t="shared" si="12"/>
        <v>323.4548949181081</v>
      </c>
      <c r="Q44">
        <f t="shared" si="13"/>
        <v>23.436285124094027</v>
      </c>
      <c r="R44">
        <f t="shared" si="14"/>
        <v>23.438303700442237</v>
      </c>
      <c r="S44">
        <f t="shared" si="15"/>
        <v>-34.216661664959688</v>
      </c>
      <c r="T44">
        <f t="shared" si="16"/>
        <v>-13.700648949726027</v>
      </c>
      <c r="U44">
        <f t="shared" si="17"/>
        <v>4.3030800446315368E-2</v>
      </c>
      <c r="V44">
        <f t="shared" si="18"/>
        <v>-14.227649064654624</v>
      </c>
      <c r="W44">
        <f t="shared" si="19"/>
        <v>75.611948993722393</v>
      </c>
      <c r="X44" s="7">
        <f t="shared" si="20"/>
        <v>0.56371944240601024</v>
      </c>
      <c r="Y44" s="7">
        <f t="shared" si="21"/>
        <v>0.35368625075678134</v>
      </c>
      <c r="Z44" s="7">
        <f t="shared" si="22"/>
        <v>0.77375263405523909</v>
      </c>
      <c r="AA44">
        <f t="shared" si="23"/>
        <v>604.89559194977915</v>
      </c>
      <c r="AB44">
        <f t="shared" si="24"/>
        <v>682.24400293534529</v>
      </c>
      <c r="AC44">
        <f t="shared" si="25"/>
        <v>-9.4389992661636768</v>
      </c>
      <c r="AD44">
        <f t="shared" si="0"/>
        <v>62.282676059035843</v>
      </c>
      <c r="AE44">
        <f t="shared" si="26"/>
        <v>27.717323940964157</v>
      </c>
      <c r="AF44">
        <f t="shared" si="27"/>
        <v>3.0584009935913363E-2</v>
      </c>
      <c r="AG44">
        <f t="shared" si="28"/>
        <v>27.747907950900071</v>
      </c>
      <c r="AH44">
        <f t="shared" si="1"/>
        <v>169.63118820221257</v>
      </c>
    </row>
    <row r="45" spans="4:34" x14ac:dyDescent="0.25">
      <c r="D45" s="1">
        <f t="shared" si="29"/>
        <v>44970</v>
      </c>
      <c r="E45" s="7">
        <f t="shared" si="2"/>
        <v>0.53749999999999998</v>
      </c>
      <c r="F45" s="2">
        <f t="shared" si="3"/>
        <v>2459988.9541666666</v>
      </c>
      <c r="G45" s="3">
        <f t="shared" si="4"/>
        <v>0.23118286561715551</v>
      </c>
      <c r="I45">
        <f t="shared" si="5"/>
        <v>323.22760992771691</v>
      </c>
      <c r="J45">
        <f t="shared" si="6"/>
        <v>8679.8927073237155</v>
      </c>
      <c r="K45">
        <f t="shared" si="7"/>
        <v>1.6698908994331001E-2</v>
      </c>
      <c r="L45">
        <f t="shared" si="8"/>
        <v>1.2471233210469475</v>
      </c>
      <c r="M45">
        <f t="shared" si="9"/>
        <v>324.47473324876387</v>
      </c>
      <c r="N45">
        <f t="shared" si="10"/>
        <v>8681.1398306447627</v>
      </c>
      <c r="O45">
        <f t="shared" si="11"/>
        <v>0.98730575542581767</v>
      </c>
      <c r="P45">
        <f t="shared" si="12"/>
        <v>324.46610690645582</v>
      </c>
      <c r="Q45">
        <f t="shared" si="13"/>
        <v>23.436284768059483</v>
      </c>
      <c r="R45">
        <f t="shared" si="14"/>
        <v>23.438304798696144</v>
      </c>
      <c r="S45">
        <f t="shared" si="15"/>
        <v>-33.235129854134321</v>
      </c>
      <c r="T45">
        <f t="shared" si="16"/>
        <v>-13.366124193919751</v>
      </c>
      <c r="U45">
        <f t="shared" si="17"/>
        <v>4.3030804593629984E-2</v>
      </c>
      <c r="V45">
        <f t="shared" si="18"/>
        <v>-14.210709875992279</v>
      </c>
      <c r="W45">
        <f t="shared" si="19"/>
        <v>76.015665832705608</v>
      </c>
      <c r="X45" s="7">
        <f t="shared" si="20"/>
        <v>0.56370767908055019</v>
      </c>
      <c r="Y45" s="7">
        <f t="shared" si="21"/>
        <v>0.35255305176747909</v>
      </c>
      <c r="Z45" s="7">
        <f t="shared" si="22"/>
        <v>0.77486230639362141</v>
      </c>
      <c r="AA45">
        <f t="shared" si="23"/>
        <v>608.12532666164486</v>
      </c>
      <c r="AB45">
        <f t="shared" si="24"/>
        <v>682.26094212400767</v>
      </c>
      <c r="AC45">
        <f t="shared" si="25"/>
        <v>-9.4347644689980825</v>
      </c>
      <c r="AD45">
        <f t="shared" si="0"/>
        <v>61.950226169472479</v>
      </c>
      <c r="AE45">
        <f t="shared" si="26"/>
        <v>28.049773830527521</v>
      </c>
      <c r="AF45">
        <f t="shared" si="27"/>
        <v>3.0161342713562248E-2</v>
      </c>
      <c r="AG45">
        <f t="shared" si="28"/>
        <v>28.079935173241083</v>
      </c>
      <c r="AH45">
        <f t="shared" si="1"/>
        <v>169.58884424537746</v>
      </c>
    </row>
    <row r="46" spans="4:34" x14ac:dyDescent="0.25">
      <c r="D46" s="1">
        <f t="shared" si="29"/>
        <v>44971</v>
      </c>
      <c r="E46" s="7">
        <f t="shared" si="2"/>
        <v>0.53749999999999998</v>
      </c>
      <c r="F46" s="2">
        <f t="shared" si="3"/>
        <v>2459989.9541666666</v>
      </c>
      <c r="G46" s="3">
        <f t="shared" si="4"/>
        <v>0.23121024412502683</v>
      </c>
      <c r="I46">
        <f t="shared" si="5"/>
        <v>324.21325729171986</v>
      </c>
      <c r="J46">
        <f t="shared" si="6"/>
        <v>8680.8783076034961</v>
      </c>
      <c r="K46">
        <f t="shared" si="7"/>
        <v>1.6698907841816692E-2</v>
      </c>
      <c r="L46">
        <f t="shared" si="8"/>
        <v>1.2722973941547073</v>
      </c>
      <c r="M46">
        <f t="shared" si="9"/>
        <v>325.48555468587455</v>
      </c>
      <c r="N46">
        <f t="shared" si="10"/>
        <v>8682.1506049976506</v>
      </c>
      <c r="O46">
        <f t="shared" si="11"/>
        <v>0.98749666581704498</v>
      </c>
      <c r="P46">
        <f t="shared" si="12"/>
        <v>325.47693183076115</v>
      </c>
      <c r="Q46">
        <f t="shared" si="13"/>
        <v>23.436284412024939</v>
      </c>
      <c r="R46">
        <f t="shared" si="14"/>
        <v>23.438305895224588</v>
      </c>
      <c r="S46">
        <f t="shared" si="15"/>
        <v>-32.256706972384002</v>
      </c>
      <c r="T46">
        <f t="shared" si="16"/>
        <v>-13.027958422253354</v>
      </c>
      <c r="U46">
        <f t="shared" si="17"/>
        <v>4.3030808734428973E-2</v>
      </c>
      <c r="V46">
        <f t="shared" si="18"/>
        <v>-14.181179352252338</v>
      </c>
      <c r="W46">
        <f t="shared" si="19"/>
        <v>76.421969797306616</v>
      </c>
      <c r="X46" s="7">
        <f t="shared" si="20"/>
        <v>0.56368717177239747</v>
      </c>
      <c r="Y46" s="7">
        <f t="shared" si="21"/>
        <v>0.35140392233543466</v>
      </c>
      <c r="Z46" s="7">
        <f t="shared" si="22"/>
        <v>0.77597042120936033</v>
      </c>
      <c r="AA46">
        <f t="shared" si="23"/>
        <v>611.37575837845293</v>
      </c>
      <c r="AB46">
        <f t="shared" si="24"/>
        <v>682.29047264774761</v>
      </c>
      <c r="AC46">
        <f t="shared" si="25"/>
        <v>-9.4273818380630985</v>
      </c>
      <c r="AD46">
        <f t="shared" si="0"/>
        <v>61.613793300486648</v>
      </c>
      <c r="AE46">
        <f t="shared" si="26"/>
        <v>28.386206699513352</v>
      </c>
      <c r="AF46">
        <f t="shared" si="27"/>
        <v>2.9742731464411799E-2</v>
      </c>
      <c r="AG46">
        <f t="shared" si="28"/>
        <v>28.415949430977765</v>
      </c>
      <c r="AH46">
        <f t="shared" si="1"/>
        <v>169.54919370989205</v>
      </c>
    </row>
    <row r="47" spans="4:34" x14ac:dyDescent="0.25">
      <c r="D47" s="1">
        <f t="shared" si="29"/>
        <v>44972</v>
      </c>
      <c r="E47" s="7">
        <f t="shared" si="2"/>
        <v>0.53749999999999998</v>
      </c>
      <c r="F47" s="2">
        <f t="shared" si="3"/>
        <v>2459990.9541666666</v>
      </c>
      <c r="G47" s="3">
        <f t="shared" si="4"/>
        <v>0.23123762263289813</v>
      </c>
      <c r="I47">
        <f t="shared" si="5"/>
        <v>325.19890465572098</v>
      </c>
      <c r="J47">
        <f t="shared" si="6"/>
        <v>8681.8639078832748</v>
      </c>
      <c r="K47">
        <f t="shared" si="7"/>
        <v>1.6698906689302191E-2</v>
      </c>
      <c r="L47">
        <f t="shared" si="8"/>
        <v>1.297076872212241</v>
      </c>
      <c r="M47">
        <f t="shared" si="9"/>
        <v>326.49598152793322</v>
      </c>
      <c r="N47">
        <f t="shared" si="10"/>
        <v>8683.1609847554864</v>
      </c>
      <c r="O47">
        <f t="shared" si="11"/>
        <v>0.98769133288448863</v>
      </c>
      <c r="P47">
        <f t="shared" si="12"/>
        <v>326.48736216251962</v>
      </c>
      <c r="Q47">
        <f t="shared" si="13"/>
        <v>23.436284055990399</v>
      </c>
      <c r="R47">
        <f t="shared" si="14"/>
        <v>23.438306990026327</v>
      </c>
      <c r="S47">
        <f t="shared" si="15"/>
        <v>-31.281347510124704</v>
      </c>
      <c r="T47">
        <f t="shared" si="16"/>
        <v>-12.686267351008338</v>
      </c>
      <c r="U47">
        <f t="shared" si="17"/>
        <v>4.3030812868707656E-2</v>
      </c>
      <c r="V47">
        <f t="shared" si="18"/>
        <v>-14.139243298012149</v>
      </c>
      <c r="W47">
        <f t="shared" si="19"/>
        <v>76.83072761967388</v>
      </c>
      <c r="X47" s="7">
        <f t="shared" si="20"/>
        <v>0.56365804951250853</v>
      </c>
      <c r="Y47" s="7">
        <f t="shared" si="21"/>
        <v>0.35023936168008113</v>
      </c>
      <c r="Z47" s="7">
        <f t="shared" si="22"/>
        <v>0.77707673734493599</v>
      </c>
      <c r="AA47">
        <f t="shared" si="23"/>
        <v>614.64582095739104</v>
      </c>
      <c r="AB47">
        <f t="shared" si="24"/>
        <v>682.33240870198779</v>
      </c>
      <c r="AC47">
        <f t="shared" si="25"/>
        <v>-9.416897824503053</v>
      </c>
      <c r="AD47">
        <f t="shared" si="0"/>
        <v>61.273494296921172</v>
      </c>
      <c r="AE47">
        <f t="shared" si="26"/>
        <v>28.726505703078828</v>
      </c>
      <c r="AF47">
        <f t="shared" si="27"/>
        <v>2.9328319226994769E-2</v>
      </c>
      <c r="AG47">
        <f t="shared" si="28"/>
        <v>28.755834022305823</v>
      </c>
      <c r="AH47">
        <f t="shared" si="1"/>
        <v>169.51223439503087</v>
      </c>
    </row>
    <row r="48" spans="4:34" x14ac:dyDescent="0.25">
      <c r="D48" s="1">
        <f t="shared" si="29"/>
        <v>44973</v>
      </c>
      <c r="E48" s="7">
        <f t="shared" si="2"/>
        <v>0.53749999999999998</v>
      </c>
      <c r="F48" s="2">
        <f t="shared" si="3"/>
        <v>2459991.9541666666</v>
      </c>
      <c r="G48" s="3">
        <f t="shared" si="4"/>
        <v>0.23126500114076945</v>
      </c>
      <c r="I48">
        <f t="shared" si="5"/>
        <v>326.18455201972392</v>
      </c>
      <c r="J48">
        <f t="shared" si="6"/>
        <v>8682.8495081630517</v>
      </c>
      <c r="K48">
        <f t="shared" si="7"/>
        <v>1.66989055367875E-2</v>
      </c>
      <c r="L48">
        <f t="shared" si="8"/>
        <v>1.3214543657770441</v>
      </c>
      <c r="M48">
        <f t="shared" si="9"/>
        <v>327.506006385501</v>
      </c>
      <c r="N48">
        <f t="shared" si="10"/>
        <v>8684.1709625288295</v>
      </c>
      <c r="O48">
        <f t="shared" si="11"/>
        <v>0.98788969462426868</v>
      </c>
      <c r="P48">
        <f t="shared" si="12"/>
        <v>327.49739051228943</v>
      </c>
      <c r="Q48">
        <f t="shared" si="13"/>
        <v>23.436283699955855</v>
      </c>
      <c r="R48">
        <f t="shared" si="14"/>
        <v>23.438308083100118</v>
      </c>
      <c r="S48">
        <f t="shared" si="15"/>
        <v>-30.309003244837211</v>
      </c>
      <c r="T48">
        <f t="shared" si="16"/>
        <v>-12.341166560041994</v>
      </c>
      <c r="U48">
        <f t="shared" si="17"/>
        <v>4.3030816996461337E-2</v>
      </c>
      <c r="V48">
        <f t="shared" si="18"/>
        <v>-14.085099489765255</v>
      </c>
      <c r="W48">
        <f t="shared" si="19"/>
        <v>77.241810641276814</v>
      </c>
      <c r="X48" s="7">
        <f t="shared" si="20"/>
        <v>0.56362044964567037</v>
      </c>
      <c r="Y48" s="7">
        <f t="shared" si="21"/>
        <v>0.34905986453101256</v>
      </c>
      <c r="Z48" s="7">
        <f t="shared" si="22"/>
        <v>0.77818103476032818</v>
      </c>
      <c r="AA48">
        <f t="shared" si="23"/>
        <v>617.93448513021451</v>
      </c>
      <c r="AB48">
        <f t="shared" si="24"/>
        <v>682.38655251023465</v>
      </c>
      <c r="AC48">
        <f t="shared" si="25"/>
        <v>-9.4033618724413373</v>
      </c>
      <c r="AD48">
        <f t="shared" si="0"/>
        <v>60.929446539098983</v>
      </c>
      <c r="AE48">
        <f t="shared" si="26"/>
        <v>29.070553460901017</v>
      </c>
      <c r="AF48">
        <f t="shared" si="27"/>
        <v>2.8918233801670488E-2</v>
      </c>
      <c r="AG48">
        <f t="shared" si="28"/>
        <v>29.099471694702689</v>
      </c>
      <c r="AH48">
        <f t="shared" si="1"/>
        <v>169.47796124695515</v>
      </c>
    </row>
    <row r="49" spans="4:34" x14ac:dyDescent="0.25">
      <c r="D49" s="1">
        <f t="shared" si="29"/>
        <v>44974</v>
      </c>
      <c r="E49" s="7">
        <f t="shared" si="2"/>
        <v>0.53749999999999998</v>
      </c>
      <c r="F49" s="2">
        <f t="shared" si="3"/>
        <v>2459992.9541666666</v>
      </c>
      <c r="G49" s="3">
        <f t="shared" si="4"/>
        <v>0.23129237964864077</v>
      </c>
      <c r="I49">
        <f t="shared" si="5"/>
        <v>327.17019938372869</v>
      </c>
      <c r="J49">
        <f t="shared" si="6"/>
        <v>8683.8351084428305</v>
      </c>
      <c r="K49">
        <f t="shared" si="7"/>
        <v>1.6698904384272618E-2</v>
      </c>
      <c r="L49">
        <f t="shared" si="8"/>
        <v>1.3454226266886211</v>
      </c>
      <c r="M49">
        <f t="shared" si="9"/>
        <v>328.5156220104173</v>
      </c>
      <c r="N49">
        <f t="shared" si="10"/>
        <v>8685.1805310695199</v>
      </c>
      <c r="O49">
        <f t="shared" si="11"/>
        <v>0.98809168793018642</v>
      </c>
      <c r="P49">
        <f t="shared" si="12"/>
        <v>328.50700963190695</v>
      </c>
      <c r="Q49">
        <f t="shared" si="13"/>
        <v>23.436283343921311</v>
      </c>
      <c r="R49">
        <f t="shared" si="14"/>
        <v>23.438309174444729</v>
      </c>
      <c r="S49">
        <f t="shared" si="15"/>
        <v>-29.339623353414158</v>
      </c>
      <c r="T49">
        <f t="shared" si="16"/>
        <v>-11.992771449729997</v>
      </c>
      <c r="U49">
        <f t="shared" si="17"/>
        <v>4.3030821117685372E-2</v>
      </c>
      <c r="V49">
        <f t="shared" si="18"/>
        <v>-14.018957166945409</v>
      </c>
      <c r="W49">
        <f t="shared" si="19"/>
        <v>77.65509473528121</v>
      </c>
      <c r="X49" s="7">
        <f t="shared" si="20"/>
        <v>0.56357451747704546</v>
      </c>
      <c r="Y49" s="7">
        <f t="shared" si="21"/>
        <v>0.34786592099015318</v>
      </c>
      <c r="Z49" s="7">
        <f t="shared" si="22"/>
        <v>0.77928311396393768</v>
      </c>
      <c r="AA49">
        <f t="shared" si="23"/>
        <v>621.24075788224968</v>
      </c>
      <c r="AB49">
        <f t="shared" si="24"/>
        <v>682.45269483305458</v>
      </c>
      <c r="AC49">
        <f t="shared" si="25"/>
        <v>-9.3868262917363552</v>
      </c>
      <c r="AD49">
        <f t="shared" si="0"/>
        <v>60.581767884296198</v>
      </c>
      <c r="AE49">
        <f t="shared" si="26"/>
        <v>29.418232115703802</v>
      </c>
      <c r="AF49">
        <f t="shared" si="27"/>
        <v>2.8512588550422605E-2</v>
      </c>
      <c r="AG49">
        <f t="shared" si="28"/>
        <v>29.446744704254225</v>
      </c>
      <c r="AH49">
        <f t="shared" si="1"/>
        <v>169.44636638327415</v>
      </c>
    </row>
    <row r="50" spans="4:34" x14ac:dyDescent="0.25">
      <c r="D50" s="1">
        <f t="shared" si="29"/>
        <v>44975</v>
      </c>
      <c r="E50" s="7">
        <f t="shared" si="2"/>
        <v>0.53749999999999998</v>
      </c>
      <c r="F50" s="2">
        <f t="shared" si="3"/>
        <v>2459993.9541666666</v>
      </c>
      <c r="G50" s="3">
        <f t="shared" si="4"/>
        <v>0.2313197581565121</v>
      </c>
      <c r="I50">
        <f t="shared" si="5"/>
        <v>328.15584674773345</v>
      </c>
      <c r="J50">
        <f t="shared" si="6"/>
        <v>8684.8207087226074</v>
      </c>
      <c r="K50">
        <f t="shared" si="7"/>
        <v>1.6698903231757548E-2</v>
      </c>
      <c r="L50">
        <f t="shared" si="8"/>
        <v>1.3689745502228783</v>
      </c>
      <c r="M50">
        <f t="shared" si="9"/>
        <v>329.52482129795635</v>
      </c>
      <c r="N50">
        <f t="shared" si="10"/>
        <v>8686.1896832728307</v>
      </c>
      <c r="O50">
        <f t="shared" si="11"/>
        <v>0.98829724861787238</v>
      </c>
      <c r="P50">
        <f t="shared" si="12"/>
        <v>329.5162124166435</v>
      </c>
      <c r="Q50">
        <f t="shared" si="13"/>
        <v>23.43628298788677</v>
      </c>
      <c r="R50">
        <f t="shared" si="14"/>
        <v>23.43831026405892</v>
      </c>
      <c r="S50">
        <f t="shared" si="15"/>
        <v>-28.37315452350914</v>
      </c>
      <c r="T50">
        <f t="shared" si="16"/>
        <v>-11.641197200952815</v>
      </c>
      <c r="U50">
        <f t="shared" si="17"/>
        <v>4.3030825232375058E-2</v>
      </c>
      <c r="V50">
        <f t="shared" si="18"/>
        <v>-13.941036519170229</v>
      </c>
      <c r="W50">
        <f t="shared" si="19"/>
        <v>78.070460220120879</v>
      </c>
      <c r="X50" s="7">
        <f t="shared" si="20"/>
        <v>0.56352040591609043</v>
      </c>
      <c r="Y50" s="7">
        <f t="shared" si="21"/>
        <v>0.34665801641575467</v>
      </c>
      <c r="Z50" s="7">
        <f t="shared" si="22"/>
        <v>0.78038279541642619</v>
      </c>
      <c r="AA50">
        <f t="shared" si="23"/>
        <v>624.56368176096703</v>
      </c>
      <c r="AB50">
        <f t="shared" si="24"/>
        <v>682.53061548082974</v>
      </c>
      <c r="AC50">
        <f t="shared" si="25"/>
        <v>-9.3673461297925655</v>
      </c>
      <c r="AD50">
        <f t="shared" si="0"/>
        <v>60.230576609525855</v>
      </c>
      <c r="AE50">
        <f t="shared" si="26"/>
        <v>29.769423390474145</v>
      </c>
      <c r="AF50">
        <f t="shared" si="27"/>
        <v>2.8111483185481206E-2</v>
      </c>
      <c r="AG50">
        <f t="shared" si="28"/>
        <v>29.797534873659625</v>
      </c>
      <c r="AH50">
        <f t="shared" si="1"/>
        <v>169.41743912033019</v>
      </c>
    </row>
    <row r="51" spans="4:34" x14ac:dyDescent="0.25">
      <c r="D51" s="1">
        <f t="shared" si="29"/>
        <v>44976</v>
      </c>
      <c r="E51" s="7">
        <f t="shared" si="2"/>
        <v>0.53749999999999998</v>
      </c>
      <c r="F51" s="2">
        <f t="shared" si="3"/>
        <v>2459994.9541666666</v>
      </c>
      <c r="G51" s="3">
        <f t="shared" si="4"/>
        <v>0.23134713666438342</v>
      </c>
      <c r="I51">
        <f t="shared" si="5"/>
        <v>329.14149411173821</v>
      </c>
      <c r="J51">
        <f t="shared" si="6"/>
        <v>8685.8063090023861</v>
      </c>
      <c r="K51">
        <f t="shared" si="7"/>
        <v>1.6698902079242288E-2</v>
      </c>
      <c r="L51">
        <f t="shared" si="8"/>
        <v>1.3921031771758459</v>
      </c>
      <c r="M51">
        <f t="shared" si="9"/>
        <v>330.53359728891405</v>
      </c>
      <c r="N51">
        <f t="shared" si="10"/>
        <v>8687.1984121795613</v>
      </c>
      <c r="O51">
        <f t="shared" si="11"/>
        <v>0.98850631144925172</v>
      </c>
      <c r="P51">
        <f t="shared" si="12"/>
        <v>330.52499190729191</v>
      </c>
      <c r="Q51">
        <f t="shared" si="13"/>
        <v>23.436282631852229</v>
      </c>
      <c r="R51">
        <f t="shared" si="14"/>
        <v>23.438311351941458</v>
      </c>
      <c r="S51">
        <f t="shared" si="15"/>
        <v>-27.409541063691119</v>
      </c>
      <c r="T51">
        <f t="shared" si="16"/>
        <v>-11.286558738058524</v>
      </c>
      <c r="U51">
        <f t="shared" si="17"/>
        <v>4.3030829340525753E-2</v>
      </c>
      <c r="V51">
        <f t="shared" si="18"/>
        <v>-13.851568171333051</v>
      </c>
      <c r="W51">
        <f t="shared" si="19"/>
        <v>78.487791765134475</v>
      </c>
      <c r="X51" s="7">
        <f t="shared" si="20"/>
        <v>0.56345827511898128</v>
      </c>
      <c r="Y51" s="7">
        <f t="shared" si="21"/>
        <v>0.34543663132694113</v>
      </c>
      <c r="Z51" s="7">
        <f t="shared" si="22"/>
        <v>0.78147991891102153</v>
      </c>
      <c r="AA51">
        <f t="shared" si="23"/>
        <v>627.9023341210758</v>
      </c>
      <c r="AB51">
        <f t="shared" si="24"/>
        <v>682.62008382866691</v>
      </c>
      <c r="AC51">
        <f t="shared" si="25"/>
        <v>-9.3449790428332733</v>
      </c>
      <c r="AD51">
        <f t="shared" si="0"/>
        <v>59.875991355689948</v>
      </c>
      <c r="AE51">
        <f t="shared" si="26"/>
        <v>30.124008644310052</v>
      </c>
      <c r="AF51">
        <f t="shared" si="27"/>
        <v>2.7715004543529171E-2</v>
      </c>
      <c r="AG51">
        <f t="shared" si="28"/>
        <v>30.151723648853583</v>
      </c>
      <c r="AH51">
        <f t="shared" si="1"/>
        <v>169.39116600297234</v>
      </c>
    </row>
    <row r="52" spans="4:34" x14ac:dyDescent="0.25">
      <c r="D52" s="1">
        <f t="shared" si="29"/>
        <v>44977</v>
      </c>
      <c r="E52" s="7">
        <f t="shared" si="2"/>
        <v>0.53749999999999998</v>
      </c>
      <c r="F52" s="2">
        <f t="shared" si="3"/>
        <v>2459995.9541666666</v>
      </c>
      <c r="G52" s="3">
        <f t="shared" si="4"/>
        <v>0.23137451517225474</v>
      </c>
      <c r="I52">
        <f t="shared" si="5"/>
        <v>330.12714147574479</v>
      </c>
      <c r="J52">
        <f t="shared" si="6"/>
        <v>8686.7919092821649</v>
      </c>
      <c r="K52">
        <f t="shared" si="7"/>
        <v>1.6698900926726837E-2</v>
      </c>
      <c r="L52">
        <f t="shared" si="8"/>
        <v>1.4148016958756988</v>
      </c>
      <c r="M52">
        <f t="shared" si="9"/>
        <v>331.54194317162052</v>
      </c>
      <c r="N52">
        <f t="shared" si="10"/>
        <v>8688.2067109780401</v>
      </c>
      <c r="O52">
        <f t="shared" si="11"/>
        <v>0.98871881015729945</v>
      </c>
      <c r="P52">
        <f t="shared" si="12"/>
        <v>331.53334129217933</v>
      </c>
      <c r="Q52">
        <f t="shared" si="13"/>
        <v>23.436282275817685</v>
      </c>
      <c r="R52">
        <f t="shared" si="14"/>
        <v>23.438312438091103</v>
      </c>
      <c r="S52">
        <f t="shared" si="15"/>
        <v>-26.448725012223218</v>
      </c>
      <c r="T52">
        <f t="shared" si="16"/>
        <v>-10.928970694727683</v>
      </c>
      <c r="U52">
        <f t="shared" si="17"/>
        <v>4.3030833442132752E-2</v>
      </c>
      <c r="V52">
        <f t="shared" si="18"/>
        <v>-13.750792668118139</v>
      </c>
      <c r="W52">
        <f t="shared" si="19"/>
        <v>78.906978289090986</v>
      </c>
      <c r="X52" s="7">
        <f t="shared" si="20"/>
        <v>0.56338829213063768</v>
      </c>
      <c r="Y52" s="7">
        <f t="shared" si="21"/>
        <v>0.34420224132760718</v>
      </c>
      <c r="Z52" s="7">
        <f t="shared" si="22"/>
        <v>0.78257434293366823</v>
      </c>
      <c r="AA52">
        <f t="shared" si="23"/>
        <v>631.25582631272789</v>
      </c>
      <c r="AB52">
        <f t="shared" si="24"/>
        <v>682.7208593318818</v>
      </c>
      <c r="AC52">
        <f t="shared" si="25"/>
        <v>-9.3197851670295506</v>
      </c>
      <c r="AD52">
        <f t="shared" si="0"/>
        <v>59.518131073153256</v>
      </c>
      <c r="AE52">
        <f t="shared" si="26"/>
        <v>30.481868926846744</v>
      </c>
      <c r="AF52">
        <f t="shared" si="27"/>
        <v>2.7323227342729108E-2</v>
      </c>
      <c r="AG52">
        <f t="shared" si="28"/>
        <v>30.509192154189474</v>
      </c>
      <c r="AH52">
        <f t="shared" si="1"/>
        <v>169.36753083656936</v>
      </c>
    </row>
    <row r="53" spans="4:34" x14ac:dyDescent="0.25">
      <c r="D53" s="1">
        <f t="shared" si="29"/>
        <v>44978</v>
      </c>
      <c r="E53" s="7">
        <f t="shared" si="2"/>
        <v>0.53749999999999998</v>
      </c>
      <c r="F53" s="2">
        <f t="shared" si="3"/>
        <v>2459996.9541666666</v>
      </c>
      <c r="G53" s="3">
        <f t="shared" si="4"/>
        <v>0.23140189368012606</v>
      </c>
      <c r="I53">
        <f t="shared" si="5"/>
        <v>331.11278883974956</v>
      </c>
      <c r="J53">
        <f t="shared" si="6"/>
        <v>8687.7775095619418</v>
      </c>
      <c r="K53">
        <f t="shared" si="7"/>
        <v>1.6698899774211198E-2</v>
      </c>
      <c r="L53">
        <f t="shared" si="8"/>
        <v>1.4370634441228358</v>
      </c>
      <c r="M53">
        <f t="shared" si="9"/>
        <v>332.54985228387238</v>
      </c>
      <c r="N53">
        <f t="shared" si="10"/>
        <v>8689.2145730060638</v>
      </c>
      <c r="O53">
        <f t="shared" si="11"/>
        <v>0.98893467747108266</v>
      </c>
      <c r="P53">
        <f t="shared" si="12"/>
        <v>332.5412539090994</v>
      </c>
      <c r="Q53">
        <f t="shared" si="13"/>
        <v>23.436281919783145</v>
      </c>
      <c r="R53">
        <f t="shared" si="14"/>
        <v>23.438313522506636</v>
      </c>
      <c r="S53">
        <f t="shared" si="15"/>
        <v>-25.490646244307616</v>
      </c>
      <c r="T53">
        <f t="shared" si="16"/>
        <v>-10.568547382662421</v>
      </c>
      <c r="U53">
        <f t="shared" si="17"/>
        <v>4.3030837537191481E-2</v>
      </c>
      <c r="V53">
        <f t="shared" si="18"/>
        <v>-13.638959959461639</v>
      </c>
      <c r="W53">
        <f t="shared" si="19"/>
        <v>79.327912852377906</v>
      </c>
      <c r="X53" s="7">
        <f t="shared" si="20"/>
        <v>0.56331063052740393</v>
      </c>
      <c r="Y53" s="7">
        <f t="shared" si="21"/>
        <v>0.34295531704857646</v>
      </c>
      <c r="Z53" s="7">
        <f t="shared" si="22"/>
        <v>0.78366594400623157</v>
      </c>
      <c r="AA53">
        <f t="shared" si="23"/>
        <v>634.62330281902325</v>
      </c>
      <c r="AB53">
        <f t="shared" si="24"/>
        <v>682.83269204053829</v>
      </c>
      <c r="AC53">
        <f t="shared" si="25"/>
        <v>-9.2918269898654273</v>
      </c>
      <c r="AD53">
        <f t="shared" si="0"/>
        <v>59.157114968792754</v>
      </c>
      <c r="AE53">
        <f t="shared" si="26"/>
        <v>30.842885031207246</v>
      </c>
      <c r="AF53">
        <f t="shared" si="27"/>
        <v>2.6936214920252589E-2</v>
      </c>
      <c r="AG53">
        <f t="shared" si="28"/>
        <v>30.869821246127497</v>
      </c>
      <c r="AH53">
        <f t="shared" si="1"/>
        <v>169.34651472100722</v>
      </c>
    </row>
    <row r="54" spans="4:34" x14ac:dyDescent="0.25">
      <c r="D54" s="1">
        <f t="shared" si="29"/>
        <v>44979</v>
      </c>
      <c r="E54" s="7">
        <f t="shared" si="2"/>
        <v>0.53749999999999998</v>
      </c>
      <c r="F54" s="2">
        <f t="shared" si="3"/>
        <v>2459997.9541666666</v>
      </c>
      <c r="G54" s="3">
        <f t="shared" si="4"/>
        <v>0.23142927218799739</v>
      </c>
      <c r="I54">
        <f t="shared" si="5"/>
        <v>332.09843620375614</v>
      </c>
      <c r="J54">
        <f t="shared" si="6"/>
        <v>8688.7631098417187</v>
      </c>
      <c r="K54">
        <f t="shared" si="7"/>
        <v>1.6698898621695366E-2</v>
      </c>
      <c r="L54">
        <f t="shared" si="8"/>
        <v>1.4588819110578168</v>
      </c>
      <c r="M54">
        <f t="shared" si="9"/>
        <v>333.55731811481394</v>
      </c>
      <c r="N54">
        <f t="shared" si="10"/>
        <v>8690.2219917527764</v>
      </c>
      <c r="O54">
        <f t="shared" si="11"/>
        <v>0.98915384514107241</v>
      </c>
      <c r="P54">
        <f t="shared" si="12"/>
        <v>333.54872324719344</v>
      </c>
      <c r="Q54">
        <f t="shared" si="13"/>
        <v>23.436281563748604</v>
      </c>
      <c r="R54">
        <f t="shared" si="14"/>
        <v>23.438314605186815</v>
      </c>
      <c r="S54">
        <f t="shared" si="15"/>
        <v>-24.535242577626143</v>
      </c>
      <c r="T54">
        <f t="shared" si="16"/>
        <v>-10.205402763005631</v>
      </c>
      <c r="U54">
        <f t="shared" si="17"/>
        <v>4.3030841625697237E-2</v>
      </c>
      <c r="V54">
        <f t="shared" si="18"/>
        <v>-13.516328888412103</v>
      </c>
      <c r="W54">
        <f t="shared" si="19"/>
        <v>79.750492543592031</v>
      </c>
      <c r="X54" s="7">
        <f t="shared" si="20"/>
        <v>0.56322547006139734</v>
      </c>
      <c r="Y54" s="7">
        <f t="shared" si="21"/>
        <v>0.34169632410697504</v>
      </c>
      <c r="Z54" s="7">
        <f t="shared" si="22"/>
        <v>0.78475461601581964</v>
      </c>
      <c r="AA54">
        <f t="shared" si="23"/>
        <v>638.00394034873625</v>
      </c>
      <c r="AB54">
        <f t="shared" si="24"/>
        <v>682.95532311158786</v>
      </c>
      <c r="AC54">
        <f t="shared" si="25"/>
        <v>-9.2611692221030353</v>
      </c>
      <c r="AD54">
        <f t="shared" si="0"/>
        <v>58.793062454561024</v>
      </c>
      <c r="AE54">
        <f t="shared" si="26"/>
        <v>31.206937545438976</v>
      </c>
      <c r="AF54">
        <f t="shared" si="27"/>
        <v>2.6554019948387061E-2</v>
      </c>
      <c r="AG54">
        <f t="shared" si="28"/>
        <v>31.233491565387364</v>
      </c>
      <c r="AH54">
        <f t="shared" si="1"/>
        <v>169.32809608641298</v>
      </c>
    </row>
    <row r="55" spans="4:34" x14ac:dyDescent="0.25">
      <c r="D55" s="1">
        <f t="shared" si="29"/>
        <v>44980</v>
      </c>
      <c r="E55" s="7">
        <f t="shared" si="2"/>
        <v>0.53749999999999998</v>
      </c>
      <c r="F55" s="2">
        <f t="shared" si="3"/>
        <v>2459998.9541666666</v>
      </c>
      <c r="G55" s="3">
        <f t="shared" si="4"/>
        <v>0.23145665069586871</v>
      </c>
      <c r="I55">
        <f t="shared" si="5"/>
        <v>333.08408356776454</v>
      </c>
      <c r="J55">
        <f t="shared" si="6"/>
        <v>8689.7487101214974</v>
      </c>
      <c r="K55">
        <f t="shared" si="7"/>
        <v>1.6698897469179345E-2</v>
      </c>
      <c r="L55">
        <f t="shared" si="8"/>
        <v>1.4802507389562776</v>
      </c>
      <c r="M55">
        <f t="shared" si="9"/>
        <v>334.56433430672081</v>
      </c>
      <c r="N55">
        <f t="shared" si="10"/>
        <v>8691.2289608604533</v>
      </c>
      <c r="O55">
        <f t="shared" si="11"/>
        <v>0.98937624396470236</v>
      </c>
      <c r="P55">
        <f t="shared" si="12"/>
        <v>334.55574294873406</v>
      </c>
      <c r="Q55">
        <f t="shared" si="13"/>
        <v>23.436281207714064</v>
      </c>
      <c r="R55">
        <f t="shared" si="14"/>
        <v>23.438315686130419</v>
      </c>
      <c r="S55">
        <f t="shared" si="15"/>
        <v>-23.582449876097765</v>
      </c>
      <c r="T55">
        <f t="shared" si="16"/>
        <v>-9.8396504204202735</v>
      </c>
      <c r="U55">
        <f t="shared" si="17"/>
        <v>4.3030845707645392E-2</v>
      </c>
      <c r="V55">
        <f t="shared" si="18"/>
        <v>-13.383166682788675</v>
      </c>
      <c r="W55">
        <f t="shared" si="19"/>
        <v>80.174618361192572</v>
      </c>
      <c r="X55" s="7">
        <f t="shared" si="20"/>
        <v>0.56313299630749214</v>
      </c>
      <c r="Y55" s="7">
        <f t="shared" si="21"/>
        <v>0.34042572308195723</v>
      </c>
      <c r="Z55" s="7">
        <f t="shared" si="22"/>
        <v>0.7858402695330271</v>
      </c>
      <c r="AA55">
        <f t="shared" si="23"/>
        <v>641.39694688954057</v>
      </c>
      <c r="AB55">
        <f t="shared" si="24"/>
        <v>683.08848531721128</v>
      </c>
      <c r="AC55">
        <f t="shared" si="25"/>
        <v>-9.22787867069718</v>
      </c>
      <c r="AD55">
        <f t="shared" si="0"/>
        <v>58.426093097627763</v>
      </c>
      <c r="AE55">
        <f t="shared" si="26"/>
        <v>31.573906902372237</v>
      </c>
      <c r="AF55">
        <f t="shared" si="27"/>
        <v>2.6176685127697878E-2</v>
      </c>
      <c r="AG55">
        <f t="shared" si="28"/>
        <v>31.600083587499935</v>
      </c>
      <c r="AH55">
        <f t="shared" si="1"/>
        <v>169.31225073033693</v>
      </c>
    </row>
    <row r="56" spans="4:34" x14ac:dyDescent="0.25">
      <c r="D56" s="1">
        <f t="shared" si="29"/>
        <v>44981</v>
      </c>
      <c r="E56" s="7">
        <f t="shared" si="2"/>
        <v>0.53749999999999998</v>
      </c>
      <c r="F56" s="2">
        <f t="shared" si="3"/>
        <v>2459999.9541666666</v>
      </c>
      <c r="G56" s="3">
        <f t="shared" si="4"/>
        <v>0.23148402920374003</v>
      </c>
      <c r="I56">
        <f t="shared" si="5"/>
        <v>334.06973093177112</v>
      </c>
      <c r="J56">
        <f t="shared" si="6"/>
        <v>8690.7343104012725</v>
      </c>
      <c r="K56">
        <f t="shared" si="7"/>
        <v>1.6698896316663134E-2</v>
      </c>
      <c r="L56">
        <f t="shared" si="8"/>
        <v>1.5011637249512235</v>
      </c>
      <c r="M56">
        <f t="shared" si="9"/>
        <v>335.57089465672232</v>
      </c>
      <c r="N56">
        <f t="shared" si="10"/>
        <v>8692.2354741262243</v>
      </c>
      <c r="O56">
        <f t="shared" si="11"/>
        <v>0.98960180381217455</v>
      </c>
      <c r="P56">
        <f t="shared" si="12"/>
        <v>335.56230681084764</v>
      </c>
      <c r="Q56">
        <f t="shared" si="13"/>
        <v>23.436280851679523</v>
      </c>
      <c r="R56">
        <f t="shared" si="14"/>
        <v>23.438316765336214</v>
      </c>
      <c r="S56">
        <f t="shared" si="15"/>
        <v>-22.632202151713912</v>
      </c>
      <c r="T56">
        <f t="shared" si="16"/>
        <v>-9.4714035397263565</v>
      </c>
      <c r="U56">
        <f t="shared" si="17"/>
        <v>4.3030849783031323E-2</v>
      </c>
      <c r="V56">
        <f t="shared" si="18"/>
        <v>-13.239748451952561</v>
      </c>
      <c r="W56">
        <f t="shared" si="19"/>
        <v>80.600195090863778</v>
      </c>
      <c r="X56" s="7">
        <f t="shared" si="20"/>
        <v>0.56303340031385596</v>
      </c>
      <c r="Y56" s="7">
        <f t="shared" si="21"/>
        <v>0.33914396950590103</v>
      </c>
      <c r="Z56" s="7">
        <f t="shared" si="22"/>
        <v>0.78692283112181083</v>
      </c>
      <c r="AA56">
        <f t="shared" si="23"/>
        <v>644.80156072691022</v>
      </c>
      <c r="AB56">
        <f t="shared" si="24"/>
        <v>683.2319035480474</v>
      </c>
      <c r="AC56">
        <f t="shared" si="25"/>
        <v>-9.1920241129881504</v>
      </c>
      <c r="AD56">
        <f t="shared" si="0"/>
        <v>58.056326572130978</v>
      </c>
      <c r="AE56">
        <f t="shared" si="26"/>
        <v>31.943673427869022</v>
      </c>
      <c r="AF56">
        <f t="shared" si="27"/>
        <v>2.5804243856027642E-2</v>
      </c>
      <c r="AG56">
        <f t="shared" si="28"/>
        <v>31.969477671725048</v>
      </c>
      <c r="AH56">
        <f t="shared" si="1"/>
        <v>169.29895185613111</v>
      </c>
    </row>
    <row r="57" spans="4:34" x14ac:dyDescent="0.25">
      <c r="D57" s="1">
        <f t="shared" si="29"/>
        <v>44982</v>
      </c>
      <c r="E57" s="7">
        <f t="shared" si="2"/>
        <v>0.53749999999999998</v>
      </c>
      <c r="F57" s="2">
        <f t="shared" si="3"/>
        <v>2460000.9541666666</v>
      </c>
      <c r="G57" s="3">
        <f t="shared" si="4"/>
        <v>0.23151140771161136</v>
      </c>
      <c r="I57">
        <f t="shared" si="5"/>
        <v>335.0553782957777</v>
      </c>
      <c r="J57">
        <f t="shared" si="6"/>
        <v>8691.7199106810494</v>
      </c>
      <c r="K57">
        <f t="shared" si="7"/>
        <v>1.6698895164146736E-2</v>
      </c>
      <c r="L57">
        <f t="shared" si="8"/>
        <v>1.5216148226823247</v>
      </c>
      <c r="M57">
        <f t="shared" si="9"/>
        <v>336.57699311846005</v>
      </c>
      <c r="N57">
        <f t="shared" si="10"/>
        <v>8693.2415255037322</v>
      </c>
      <c r="O57">
        <f t="shared" si="11"/>
        <v>0.98983045365248468</v>
      </c>
      <c r="P57">
        <f t="shared" si="12"/>
        <v>336.5684087871727</v>
      </c>
      <c r="Q57">
        <f t="shared" si="13"/>
        <v>23.436280495644983</v>
      </c>
      <c r="R57">
        <f t="shared" si="14"/>
        <v>23.438317842802977</v>
      </c>
      <c r="S57">
        <f t="shared" si="15"/>
        <v>-21.684431664369193</v>
      </c>
      <c r="T57">
        <f t="shared" si="16"/>
        <v>-9.1007748850054231</v>
      </c>
      <c r="U57">
        <f t="shared" si="17"/>
        <v>4.3030853851850369E-2</v>
      </c>
      <c r="V57">
        <f t="shared" si="18"/>
        <v>-13.086356689933504</v>
      </c>
      <c r="W57">
        <f t="shared" si="19"/>
        <v>81.02713117917034</v>
      </c>
      <c r="X57" s="7">
        <f t="shared" si="20"/>
        <v>0.56292687825689824</v>
      </c>
      <c r="Y57" s="7">
        <f t="shared" si="21"/>
        <v>0.33785151387031392</v>
      </c>
      <c r="Z57" s="7">
        <f t="shared" si="22"/>
        <v>0.78800224264348251</v>
      </c>
      <c r="AA57">
        <f t="shared" si="23"/>
        <v>648.21704943336272</v>
      </c>
      <c r="AB57">
        <f t="shared" si="24"/>
        <v>683.38529531006645</v>
      </c>
      <c r="AC57">
        <f t="shared" si="25"/>
        <v>-9.1536761724833866</v>
      </c>
      <c r="AD57">
        <f t="shared" si="0"/>
        <v>57.683882612580362</v>
      </c>
      <c r="AE57">
        <f t="shared" si="26"/>
        <v>32.316117387419638</v>
      </c>
      <c r="AF57">
        <f t="shared" si="27"/>
        <v>2.5436720872434947E-2</v>
      </c>
      <c r="AG57">
        <f t="shared" si="28"/>
        <v>32.341554108292073</v>
      </c>
      <c r="AH57">
        <f t="shared" si="1"/>
        <v>169.28817011225601</v>
      </c>
    </row>
    <row r="58" spans="4:34" x14ac:dyDescent="0.25">
      <c r="D58" s="1">
        <f t="shared" si="29"/>
        <v>44983</v>
      </c>
      <c r="E58" s="7">
        <f t="shared" si="2"/>
        <v>0.53749999999999998</v>
      </c>
      <c r="F58" s="2">
        <f t="shared" si="3"/>
        <v>2460001.9541666666</v>
      </c>
      <c r="G58" s="3">
        <f t="shared" si="4"/>
        <v>0.23153878621948268</v>
      </c>
      <c r="I58">
        <f t="shared" si="5"/>
        <v>336.0410256597861</v>
      </c>
      <c r="J58">
        <f t="shared" si="6"/>
        <v>8692.7055109608264</v>
      </c>
      <c r="K58">
        <f t="shared" si="7"/>
        <v>1.6698894011630144E-2</v>
      </c>
      <c r="L58">
        <f t="shared" si="8"/>
        <v>1.5415981438714101</v>
      </c>
      <c r="M58">
        <f t="shared" si="9"/>
        <v>337.5826238036575</v>
      </c>
      <c r="N58">
        <f t="shared" si="10"/>
        <v>8694.2471091046973</v>
      </c>
      <c r="O58">
        <f t="shared" si="11"/>
        <v>0.99006212157966034</v>
      </c>
      <c r="P58">
        <f t="shared" si="12"/>
        <v>337.5740429894297</v>
      </c>
      <c r="Q58">
        <f t="shared" si="13"/>
        <v>23.436280139610442</v>
      </c>
      <c r="R58">
        <f t="shared" si="14"/>
        <v>23.438318918529482</v>
      </c>
      <c r="S58">
        <f t="shared" si="15"/>
        <v>-20.739069019641811</v>
      </c>
      <c r="T58">
        <f t="shared" si="16"/>
        <v>-8.7278767810885505</v>
      </c>
      <c r="U58">
        <f t="shared" si="17"/>
        <v>4.3030857914097921E-2</v>
      </c>
      <c r="V58">
        <f t="shared" si="18"/>
        <v>-12.923280786076779</v>
      </c>
      <c r="W58">
        <f t="shared" si="19"/>
        <v>81.455338604034679</v>
      </c>
      <c r="X58" s="7">
        <f t="shared" si="20"/>
        <v>0.56281363110144222</v>
      </c>
      <c r="Y58" s="7">
        <f t="shared" si="21"/>
        <v>0.33654880164579032</v>
      </c>
      <c r="Z58" s="7">
        <f t="shared" si="22"/>
        <v>0.78907846055709407</v>
      </c>
      <c r="AA58">
        <f t="shared" si="23"/>
        <v>651.64270883227744</v>
      </c>
      <c r="AB58">
        <f t="shared" si="24"/>
        <v>683.54837121392313</v>
      </c>
      <c r="AC58">
        <f t="shared" si="25"/>
        <v>-9.1129071965192168</v>
      </c>
      <c r="AD58">
        <f t="shared" si="0"/>
        <v>57.308880968960587</v>
      </c>
      <c r="AE58">
        <f t="shared" si="26"/>
        <v>32.691119031039413</v>
      </c>
      <c r="AF58">
        <f t="shared" si="27"/>
        <v>2.5074132875454534E-2</v>
      </c>
      <c r="AG58">
        <f t="shared" si="28"/>
        <v>32.716193163914866</v>
      </c>
      <c r="AH58">
        <f t="shared" si="1"/>
        <v>169.27987363225395</v>
      </c>
    </row>
    <row r="59" spans="4:34" x14ac:dyDescent="0.25">
      <c r="D59" s="1">
        <f t="shared" si="29"/>
        <v>44984</v>
      </c>
      <c r="E59" s="7">
        <f t="shared" si="2"/>
        <v>0.53749999999999998</v>
      </c>
      <c r="F59" s="2">
        <f t="shared" si="3"/>
        <v>2460002.9541666666</v>
      </c>
      <c r="G59" s="3">
        <f t="shared" si="4"/>
        <v>0.231566164727354</v>
      </c>
      <c r="I59">
        <f t="shared" si="5"/>
        <v>337.0266730237945</v>
      </c>
      <c r="J59">
        <f t="shared" si="6"/>
        <v>8693.6911112406015</v>
      </c>
      <c r="K59">
        <f t="shared" si="7"/>
        <v>1.6698892859113364E-2</v>
      </c>
      <c r="L59">
        <f t="shared" si="8"/>
        <v>1.5611079598250528</v>
      </c>
      <c r="M59">
        <f t="shared" si="9"/>
        <v>338.58778098361955</v>
      </c>
      <c r="N59">
        <f t="shared" si="10"/>
        <v>8695.2522192004271</v>
      </c>
      <c r="O59">
        <f t="shared" si="11"/>
        <v>0.99029673483919389</v>
      </c>
      <c r="P59">
        <f t="shared" si="12"/>
        <v>338.57920368892064</v>
      </c>
      <c r="Q59">
        <f t="shared" si="13"/>
        <v>23.436279783575905</v>
      </c>
      <c r="R59">
        <f t="shared" si="14"/>
        <v>23.438319992514515</v>
      </c>
      <c r="S59">
        <f t="shared" si="15"/>
        <v>-19.796043264453825</v>
      </c>
      <c r="T59">
        <f t="shared" si="16"/>
        <v>-8.3528210973271459</v>
      </c>
      <c r="U59">
        <f t="shared" si="17"/>
        <v>4.3030861969769373E-2</v>
      </c>
      <c r="V59">
        <f t="shared" si="18"/>
        <v>-12.75081654428825</v>
      </c>
      <c r="W59">
        <f t="shared" si="19"/>
        <v>81.884732742539242</v>
      </c>
      <c r="X59" s="7">
        <f t="shared" si="20"/>
        <v>0.56269386426686685</v>
      </c>
      <c r="Y59" s="7">
        <f t="shared" si="21"/>
        <v>0.33523627331536898</v>
      </c>
      <c r="Z59" s="7">
        <f t="shared" si="22"/>
        <v>0.79015145521836483</v>
      </c>
      <c r="AA59">
        <f t="shared" si="23"/>
        <v>655.07786194031394</v>
      </c>
      <c r="AB59">
        <f t="shared" si="24"/>
        <v>683.72083545571172</v>
      </c>
      <c r="AC59">
        <f t="shared" si="25"/>
        <v>-9.0697911360720695</v>
      </c>
      <c r="AD59">
        <f t="shared" si="0"/>
        <v>56.931441363562918</v>
      </c>
      <c r="AE59">
        <f t="shared" si="26"/>
        <v>33.068558636437082</v>
      </c>
      <c r="AF59">
        <f t="shared" si="27"/>
        <v>2.4716489115286476E-2</v>
      </c>
      <c r="AG59">
        <f t="shared" si="28"/>
        <v>33.093275125552367</v>
      </c>
      <c r="AH59">
        <f t="shared" si="1"/>
        <v>169.27402807512669</v>
      </c>
    </row>
    <row r="60" spans="4:34" x14ac:dyDescent="0.25">
      <c r="D60" s="1">
        <f t="shared" si="29"/>
        <v>44985</v>
      </c>
      <c r="E60" s="7">
        <f t="shared" si="2"/>
        <v>0.53749999999999998</v>
      </c>
      <c r="F60" s="2">
        <f t="shared" si="3"/>
        <v>2460003.9541666666</v>
      </c>
      <c r="G60" s="3">
        <f t="shared" si="4"/>
        <v>0.23159354323522532</v>
      </c>
      <c r="I60">
        <f t="shared" si="5"/>
        <v>338.0123203878029</v>
      </c>
      <c r="J60">
        <f t="shared" si="6"/>
        <v>8694.6767115203784</v>
      </c>
      <c r="K60">
        <f t="shared" si="7"/>
        <v>1.6698891706596393E-2</v>
      </c>
      <c r="L60">
        <f t="shared" si="8"/>
        <v>1.5801387028636966</v>
      </c>
      <c r="M60">
        <f t="shared" si="9"/>
        <v>339.59245909066658</v>
      </c>
      <c r="N60">
        <f t="shared" si="10"/>
        <v>8696.2568502232425</v>
      </c>
      <c r="O60">
        <f t="shared" si="11"/>
        <v>0.99053421985465995</v>
      </c>
      <c r="P60">
        <f t="shared" si="12"/>
        <v>339.58388531796277</v>
      </c>
      <c r="Q60">
        <f t="shared" si="13"/>
        <v>23.436279427541365</v>
      </c>
      <c r="R60">
        <f t="shared" si="14"/>
        <v>23.438321064756842</v>
      </c>
      <c r="S60">
        <f t="shared" si="15"/>
        <v>-18.855281980570386</v>
      </c>
      <c r="T60">
        <f t="shared" si="16"/>
        <v>-7.9757192335500555</v>
      </c>
      <c r="U60">
        <f t="shared" si="17"/>
        <v>4.3030866018860102E-2</v>
      </c>
      <c r="V60">
        <f t="shared" si="18"/>
        <v>-12.569265711863975</v>
      </c>
      <c r="W60">
        <f t="shared" si="19"/>
        <v>82.31523223650818</v>
      </c>
      <c r="X60" s="7">
        <f t="shared" si="20"/>
        <v>0.56256778729990553</v>
      </c>
      <c r="Y60" s="7">
        <f t="shared" si="21"/>
        <v>0.33391436442071609</v>
      </c>
      <c r="Z60" s="7">
        <f t="shared" si="22"/>
        <v>0.79122121017909486</v>
      </c>
      <c r="AA60">
        <f t="shared" si="23"/>
        <v>658.52185789206544</v>
      </c>
      <c r="AB60">
        <f t="shared" si="24"/>
        <v>683.90238628813597</v>
      </c>
      <c r="AC60">
        <f t="shared" si="25"/>
        <v>-9.024403427966007</v>
      </c>
      <c r="AD60">
        <f t="shared" si="0"/>
        <v>56.551683449574227</v>
      </c>
      <c r="AE60">
        <f t="shared" si="26"/>
        <v>33.448316550425773</v>
      </c>
      <c r="AF60">
        <f t="shared" si="27"/>
        <v>2.4363791959741248E-2</v>
      </c>
      <c r="AG60">
        <f t="shared" si="28"/>
        <v>33.472680342385516</v>
      </c>
      <c r="AH60">
        <f t="shared" si="1"/>
        <v>169.27059666586615</v>
      </c>
    </row>
    <row r="61" spans="4:34" x14ac:dyDescent="0.25">
      <c r="D61" s="1">
        <f t="shared" si="29"/>
        <v>44986</v>
      </c>
      <c r="E61" s="7">
        <f t="shared" si="2"/>
        <v>0.53749999999999998</v>
      </c>
      <c r="F61" s="2">
        <f t="shared" si="3"/>
        <v>2460004.9541666666</v>
      </c>
      <c r="G61" s="3">
        <f t="shared" si="4"/>
        <v>0.23162092174309665</v>
      </c>
      <c r="I61">
        <f t="shared" si="5"/>
        <v>338.99796775181312</v>
      </c>
      <c r="J61">
        <f t="shared" si="6"/>
        <v>8695.6623118001553</v>
      </c>
      <c r="K61">
        <f t="shared" si="7"/>
        <v>1.6698890554079235E-2</v>
      </c>
      <c r="L61">
        <f t="shared" si="8"/>
        <v>1.5986849676771391</v>
      </c>
      <c r="M61">
        <f t="shared" si="9"/>
        <v>340.59665271949024</v>
      </c>
      <c r="N61">
        <f t="shared" si="10"/>
        <v>8697.2609967678327</v>
      </c>
      <c r="O61">
        <f t="shared" si="11"/>
        <v>0.99077450225449593</v>
      </c>
      <c r="P61">
        <f t="shared" si="12"/>
        <v>340.58808247124483</v>
      </c>
      <c r="Q61">
        <f t="shared" si="13"/>
        <v>23.436279071506824</v>
      </c>
      <c r="R61">
        <f t="shared" si="14"/>
        <v>23.438322135255245</v>
      </c>
      <c r="S61">
        <f t="shared" si="15"/>
        <v>-17.916711375926131</v>
      </c>
      <c r="T61">
        <f t="shared" si="16"/>
        <v>-7.5966821081158926</v>
      </c>
      <c r="U61">
        <f t="shared" si="17"/>
        <v>4.3030870061365488E-2</v>
      </c>
      <c r="V61">
        <f t="shared" si="18"/>
        <v>-12.378935518806173</v>
      </c>
      <c r="W61">
        <f t="shared" si="19"/>
        <v>82.746758856275548</v>
      </c>
      <c r="X61" s="7">
        <f t="shared" si="20"/>
        <v>0.5624356135547266</v>
      </c>
      <c r="Y61" s="7">
        <f t="shared" si="21"/>
        <v>0.33258350562062783</v>
      </c>
      <c r="Z61" s="7">
        <f t="shared" si="22"/>
        <v>0.79228772148882531</v>
      </c>
      <c r="AA61">
        <f t="shared" si="23"/>
        <v>661.97407085020438</v>
      </c>
      <c r="AB61">
        <f t="shared" si="24"/>
        <v>684.09271648119375</v>
      </c>
      <c r="AC61">
        <f t="shared" si="25"/>
        <v>-8.9768208797015632</v>
      </c>
      <c r="AD61">
        <f t="shared" si="0"/>
        <v>56.169726771454791</v>
      </c>
      <c r="AE61">
        <f t="shared" si="26"/>
        <v>33.830273228545209</v>
      </c>
      <c r="AF61">
        <f t="shared" si="27"/>
        <v>2.4016037433960108E-2</v>
      </c>
      <c r="AG61">
        <f t="shared" si="28"/>
        <v>33.854289265979169</v>
      </c>
      <c r="AH61">
        <f t="shared" si="1"/>
        <v>169.2695402358919</v>
      </c>
    </row>
    <row r="62" spans="4:34" x14ac:dyDescent="0.25">
      <c r="D62" s="1">
        <f t="shared" si="29"/>
        <v>44987</v>
      </c>
      <c r="E62" s="7">
        <f t="shared" si="2"/>
        <v>0.53749999999999998</v>
      </c>
      <c r="F62" s="2">
        <f t="shared" si="3"/>
        <v>2460005.9541666666</v>
      </c>
      <c r="G62" s="3">
        <f t="shared" si="4"/>
        <v>0.23164830025096794</v>
      </c>
      <c r="I62">
        <f t="shared" si="5"/>
        <v>339.98361511582334</v>
      </c>
      <c r="J62">
        <f t="shared" si="6"/>
        <v>8696.6479120799286</v>
      </c>
      <c r="K62">
        <f t="shared" si="7"/>
        <v>1.6698889401561886E-2</v>
      </c>
      <c r="L62">
        <f t="shared" si="8"/>
        <v>1.6167415126067861</v>
      </c>
      <c r="M62">
        <f t="shared" si="9"/>
        <v>341.60035662843012</v>
      </c>
      <c r="N62">
        <f t="shared" si="10"/>
        <v>8698.264653592536</v>
      </c>
      <c r="O62">
        <f t="shared" si="11"/>
        <v>0.99101750689894075</v>
      </c>
      <c r="P62">
        <f t="shared" si="12"/>
        <v>341.5917899071033</v>
      </c>
      <c r="Q62">
        <f t="shared" si="13"/>
        <v>23.436278715472287</v>
      </c>
      <c r="R62">
        <f t="shared" si="14"/>
        <v>23.438323204008515</v>
      </c>
      <c r="S62">
        <f t="shared" si="15"/>
        <v>-16.980256373772157</v>
      </c>
      <c r="T62">
        <f t="shared" si="16"/>
        <v>-7.2158201479662267</v>
      </c>
      <c r="U62">
        <f t="shared" si="17"/>
        <v>4.3030874097280937E-2</v>
      </c>
      <c r="V62">
        <f t="shared" si="18"/>
        <v>-12.18013822843419</v>
      </c>
      <c r="W62">
        <f t="shared" si="19"/>
        <v>83.179237363012092</v>
      </c>
      <c r="X62" s="7">
        <f t="shared" si="20"/>
        <v>0.56229755988085717</v>
      </c>
      <c r="Y62" s="7">
        <f t="shared" si="21"/>
        <v>0.33124412276137916</v>
      </c>
      <c r="Z62" s="7">
        <f t="shared" si="22"/>
        <v>0.79335099700033518</v>
      </c>
      <c r="AA62">
        <f t="shared" si="23"/>
        <v>665.43389890409674</v>
      </c>
      <c r="AB62">
        <f t="shared" si="24"/>
        <v>684.29151377156575</v>
      </c>
      <c r="AC62">
        <f t="shared" si="25"/>
        <v>-8.9271215571085634</v>
      </c>
      <c r="AD62">
        <f t="shared" si="0"/>
        <v>55.785690727128618</v>
      </c>
      <c r="AE62">
        <f t="shared" si="26"/>
        <v>34.214309272871382</v>
      </c>
      <c r="AF62">
        <f t="shared" si="27"/>
        <v>2.3673215734089724E-2</v>
      </c>
      <c r="AG62">
        <f t="shared" si="28"/>
        <v>34.237982488605475</v>
      </c>
      <c r="AH62">
        <f t="shared" si="1"/>
        <v>169.27081726315589</v>
      </c>
    </row>
    <row r="63" spans="4:34" x14ac:dyDescent="0.25">
      <c r="D63" s="1">
        <f t="shared" si="29"/>
        <v>44988</v>
      </c>
      <c r="E63" s="7">
        <f t="shared" si="2"/>
        <v>0.53749999999999998</v>
      </c>
      <c r="F63" s="2">
        <f t="shared" si="3"/>
        <v>2460006.9541666666</v>
      </c>
      <c r="G63" s="3">
        <f t="shared" si="4"/>
        <v>0.23167567875883927</v>
      </c>
      <c r="I63">
        <f t="shared" si="5"/>
        <v>340.96926247983356</v>
      </c>
      <c r="J63">
        <f t="shared" si="6"/>
        <v>8697.6335123597037</v>
      </c>
      <c r="K63">
        <f t="shared" si="7"/>
        <v>1.6698888249044343E-2</v>
      </c>
      <c r="L63">
        <f t="shared" si="8"/>
        <v>1.6343032608553127</v>
      </c>
      <c r="M63">
        <f t="shared" si="9"/>
        <v>342.60356574068885</v>
      </c>
      <c r="N63">
        <f t="shared" si="10"/>
        <v>8699.2678156205584</v>
      </c>
      <c r="O63">
        <f t="shared" si="11"/>
        <v>0.99126315790711306</v>
      </c>
      <c r="P63">
        <f t="shared" si="12"/>
        <v>342.59500254873791</v>
      </c>
      <c r="Q63">
        <f t="shared" si="13"/>
        <v>23.436278359437747</v>
      </c>
      <c r="R63">
        <f t="shared" si="14"/>
        <v>23.438324271015421</v>
      </c>
      <c r="S63">
        <f t="shared" si="15"/>
        <v>-16.045840699628172</v>
      </c>
      <c r="T63">
        <f t="shared" si="16"/>
        <v>-6.8332432805766983</v>
      </c>
      <c r="U63">
        <f t="shared" si="17"/>
        <v>4.3030878126601842E-2</v>
      </c>
      <c r="V63">
        <f t="shared" si="18"/>
        <v>-11.973190699999977</v>
      </c>
      <c r="W63">
        <f t="shared" si="19"/>
        <v>83.61259536995486</v>
      </c>
      <c r="X63" s="7">
        <f t="shared" si="20"/>
        <v>0.56215384631944454</v>
      </c>
      <c r="Y63" s="7">
        <f t="shared" si="21"/>
        <v>0.32989663695845878</v>
      </c>
      <c r="Z63" s="7">
        <f t="shared" si="22"/>
        <v>0.79441105568043024</v>
      </c>
      <c r="AA63">
        <f t="shared" si="23"/>
        <v>668.90076295963888</v>
      </c>
      <c r="AB63">
        <f t="shared" si="24"/>
        <v>684.49846129999992</v>
      </c>
      <c r="AC63">
        <f t="shared" si="25"/>
        <v>-8.8753846750000207</v>
      </c>
      <c r="AD63">
        <f t="shared" si="0"/>
        <v>55.399694531996104</v>
      </c>
      <c r="AE63">
        <f t="shared" si="26"/>
        <v>34.600305468003896</v>
      </c>
      <c r="AF63">
        <f t="shared" si="27"/>
        <v>2.3335311715221359E-2</v>
      </c>
      <c r="AG63">
        <f t="shared" si="28"/>
        <v>34.623640779719118</v>
      </c>
      <c r="AH63">
        <f t="shared" si="1"/>
        <v>169.27438391169369</v>
      </c>
    </row>
    <row r="64" spans="4:34" x14ac:dyDescent="0.25">
      <c r="D64" s="1">
        <f t="shared" si="29"/>
        <v>44989</v>
      </c>
      <c r="E64" s="7">
        <f t="shared" si="2"/>
        <v>0.53749999999999998</v>
      </c>
      <c r="F64" s="2">
        <f t="shared" si="3"/>
        <v>2460007.9541666666</v>
      </c>
      <c r="G64" s="3">
        <f t="shared" si="4"/>
        <v>0.23170305726671059</v>
      </c>
      <c r="I64">
        <f t="shared" si="5"/>
        <v>341.95490984384378</v>
      </c>
      <c r="J64">
        <f t="shared" si="6"/>
        <v>8698.6191126394788</v>
      </c>
      <c r="K64">
        <f t="shared" si="7"/>
        <v>1.6698887096526616E-2</v>
      </c>
      <c r="L64">
        <f t="shared" si="8"/>
        <v>1.6513653016221201</v>
      </c>
      <c r="M64">
        <f t="shared" si="9"/>
        <v>343.60627514546587</v>
      </c>
      <c r="N64">
        <f t="shared" si="10"/>
        <v>8700.2704779411015</v>
      </c>
      <c r="O64">
        <f t="shared" si="11"/>
        <v>0.99151137868421113</v>
      </c>
      <c r="P64">
        <f t="shared" si="12"/>
        <v>343.59771548534496</v>
      </c>
      <c r="Q64">
        <f t="shared" si="13"/>
        <v>23.43627800340321</v>
      </c>
      <c r="R64">
        <f t="shared" si="14"/>
        <v>23.438325336274762</v>
      </c>
      <c r="S64">
        <f t="shared" si="15"/>
        <v>-15.11338696607616</v>
      </c>
      <c r="T64">
        <f t="shared" si="16"/>
        <v>-6.4490609277196658</v>
      </c>
      <c r="U64">
        <f t="shared" si="17"/>
        <v>4.303088214932365E-2</v>
      </c>
      <c r="V64">
        <f t="shared" si="18"/>
        <v>-11.758413963922669</v>
      </c>
      <c r="W64">
        <f t="shared" si="19"/>
        <v>84.046763202831116</v>
      </c>
      <c r="X64" s="7">
        <f t="shared" si="20"/>
        <v>0.56200469580827961</v>
      </c>
      <c r="Y64" s="7">
        <f t="shared" si="21"/>
        <v>0.32854146468930434</v>
      </c>
      <c r="Z64" s="7">
        <f t="shared" si="22"/>
        <v>0.79546792692725488</v>
      </c>
      <c r="AA64">
        <f t="shared" si="23"/>
        <v>672.37410562264893</v>
      </c>
      <c r="AB64">
        <f t="shared" si="24"/>
        <v>684.71323803607731</v>
      </c>
      <c r="AC64">
        <f t="shared" si="25"/>
        <v>-8.8216904909806715</v>
      </c>
      <c r="AD64">
        <f t="shared" si="0"/>
        <v>55.011857184790919</v>
      </c>
      <c r="AE64">
        <f t="shared" si="26"/>
        <v>34.988142815209081</v>
      </c>
      <c r="AF64">
        <f t="shared" si="27"/>
        <v>2.3002305354039541E-2</v>
      </c>
      <c r="AG64">
        <f t="shared" si="28"/>
        <v>35.011145120563121</v>
      </c>
      <c r="AH64">
        <f t="shared" si="1"/>
        <v>169.28019407040631</v>
      </c>
    </row>
    <row r="65" spans="4:34" x14ac:dyDescent="0.25">
      <c r="D65" s="1">
        <f t="shared" si="29"/>
        <v>44990</v>
      </c>
      <c r="E65" s="7">
        <f t="shared" si="2"/>
        <v>0.53749999999999998</v>
      </c>
      <c r="F65" s="2">
        <f t="shared" si="3"/>
        <v>2460008.9541666666</v>
      </c>
      <c r="G65" s="3">
        <f t="shared" si="4"/>
        <v>0.23173043577458191</v>
      </c>
      <c r="I65">
        <f t="shared" si="5"/>
        <v>342.94055720785582</v>
      </c>
      <c r="J65">
        <f t="shared" si="6"/>
        <v>8699.6047129192521</v>
      </c>
      <c r="K65">
        <f t="shared" si="7"/>
        <v>1.6698885944008694E-2</v>
      </c>
      <c r="L65">
        <f t="shared" si="8"/>
        <v>1.6679228911671689</v>
      </c>
      <c r="M65">
        <f t="shared" si="9"/>
        <v>344.60848009902298</v>
      </c>
      <c r="N65">
        <f t="shared" si="10"/>
        <v>8701.2726358104192</v>
      </c>
      <c r="O65">
        <f t="shared" si="11"/>
        <v>0.99176209194882659</v>
      </c>
      <c r="P65">
        <f t="shared" si="12"/>
        <v>344.59992397318337</v>
      </c>
      <c r="Q65">
        <f t="shared" si="13"/>
        <v>23.436277647368673</v>
      </c>
      <c r="R65">
        <f t="shared" si="14"/>
        <v>23.438326399785318</v>
      </c>
      <c r="S65">
        <f t="shared" si="15"/>
        <v>-14.18281675540584</v>
      </c>
      <c r="T65">
        <f t="shared" si="16"/>
        <v>-6.0633820009376516</v>
      </c>
      <c r="U65">
        <f t="shared" si="17"/>
        <v>4.3030886165441755E-2</v>
      </c>
      <c r="V65">
        <f t="shared" si="18"/>
        <v>-11.536132810167528</v>
      </c>
      <c r="W65">
        <f t="shared" si="19"/>
        <v>84.481673759751146</v>
      </c>
      <c r="X65" s="7">
        <f t="shared" si="20"/>
        <v>0.56185033389594963</v>
      </c>
      <c r="Y65" s="7">
        <f t="shared" si="21"/>
        <v>0.32717901789664083</v>
      </c>
      <c r="Z65" s="7">
        <f t="shared" si="22"/>
        <v>0.79652164989525842</v>
      </c>
      <c r="AA65">
        <f t="shared" si="23"/>
        <v>675.85339007800917</v>
      </c>
      <c r="AB65">
        <f t="shared" si="24"/>
        <v>684.93551918983246</v>
      </c>
      <c r="AC65">
        <f t="shared" si="25"/>
        <v>-8.7661202025418845</v>
      </c>
      <c r="AD65">
        <f t="shared" si="0"/>
        <v>54.622297435282675</v>
      </c>
      <c r="AE65">
        <f t="shared" si="26"/>
        <v>35.377702564717325</v>
      </c>
      <c r="AF65">
        <f t="shared" si="27"/>
        <v>2.2674172186711302E-2</v>
      </c>
      <c r="AG65">
        <f t="shared" si="28"/>
        <v>35.400376736904036</v>
      </c>
      <c r="AH65">
        <f t="shared" si="1"/>
        <v>169.28819939087646</v>
      </c>
    </row>
    <row r="66" spans="4:34" x14ac:dyDescent="0.25">
      <c r="D66" s="1">
        <f t="shared" si="29"/>
        <v>44991</v>
      </c>
      <c r="E66" s="7">
        <f t="shared" si="2"/>
        <v>0.53749999999999998</v>
      </c>
      <c r="F66" s="2">
        <f t="shared" si="3"/>
        <v>2460009.9541666666</v>
      </c>
      <c r="G66" s="3">
        <f t="shared" si="4"/>
        <v>0.23175781428245323</v>
      </c>
      <c r="I66">
        <f t="shared" si="5"/>
        <v>343.92620457186786</v>
      </c>
      <c r="J66">
        <f t="shared" si="6"/>
        <v>8700.5903131990272</v>
      </c>
      <c r="K66">
        <f t="shared" si="7"/>
        <v>1.6698884791490586E-2</v>
      </c>
      <c r="L66">
        <f t="shared" si="8"/>
        <v>1.6839714538018009</v>
      </c>
      <c r="M66">
        <f t="shared" si="9"/>
        <v>345.61017602566966</v>
      </c>
      <c r="N66">
        <f t="shared" si="10"/>
        <v>8702.274284652829</v>
      </c>
      <c r="O66">
        <f t="shared" si="11"/>
        <v>0.99201521976036278</v>
      </c>
      <c r="P66">
        <f t="shared" si="12"/>
        <v>345.60162343655946</v>
      </c>
      <c r="Q66">
        <f t="shared" si="13"/>
        <v>23.436277291334136</v>
      </c>
      <c r="R66">
        <f t="shared" si="14"/>
        <v>23.438327461545871</v>
      </c>
      <c r="S66">
        <f t="shared" si="15"/>
        <v>-13.254050700162109</v>
      </c>
      <c r="T66">
        <f t="shared" si="16"/>
        <v>-5.6763148986399834</v>
      </c>
      <c r="U66">
        <f t="shared" si="17"/>
        <v>4.3030890174951542E-2</v>
      </c>
      <c r="V66">
        <f t="shared" si="18"/>
        <v>-11.306675390189234</v>
      </c>
      <c r="W66">
        <f t="shared" si="19"/>
        <v>84.917262370800174</v>
      </c>
      <c r="X66" s="7">
        <f t="shared" si="20"/>
        <v>0.56169098846540921</v>
      </c>
      <c r="Y66" s="7">
        <f t="shared" si="21"/>
        <v>0.32580970410207538</v>
      </c>
      <c r="Z66" s="7">
        <f t="shared" si="22"/>
        <v>0.7975722728287431</v>
      </c>
      <c r="AA66">
        <f t="shared" si="23"/>
        <v>679.33809896640139</v>
      </c>
      <c r="AB66">
        <f t="shared" si="24"/>
        <v>685.16497660981076</v>
      </c>
      <c r="AC66">
        <f t="shared" si="25"/>
        <v>-8.7087558475473088</v>
      </c>
      <c r="AD66">
        <f t="shared" ref="AD66:AD129" si="30">DEGREES(ACOS(SIN(RADIANS($B$2))*SIN(RADIANS(T66))+COS(RADIANS($B$2))*COS(RADIANS(T66))*COS(RADIANS(AC66))))</f>
        <v>54.231133753834129</v>
      </c>
      <c r="AE66">
        <f t="shared" si="26"/>
        <v>35.768866246165871</v>
      </c>
      <c r="AF66">
        <f t="shared" si="27"/>
        <v>2.235088372264106E-2</v>
      </c>
      <c r="AG66">
        <f t="shared" si="28"/>
        <v>35.791217129888508</v>
      </c>
      <c r="AH66">
        <f t="shared" ref="AH66:AH129" si="31"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>169.29834932403696</v>
      </c>
    </row>
    <row r="67" spans="4:34" x14ac:dyDescent="0.25">
      <c r="D67" s="1">
        <f t="shared" si="29"/>
        <v>44992</v>
      </c>
      <c r="E67" s="7">
        <f t="shared" ref="E67:E130" si="32">$B$5</f>
        <v>0.53749999999999998</v>
      </c>
      <c r="F67" s="2">
        <f t="shared" ref="F67:F130" si="33">D67+2415018.5+E67-$B$4/24</f>
        <v>2460010.9541666666</v>
      </c>
      <c r="G67" s="3">
        <f t="shared" ref="G67:G130" si="34">(F67-2451545)/36525</f>
        <v>0.23178519279032456</v>
      </c>
      <c r="I67">
        <f t="shared" ref="I67:I130" si="35">MOD(280.46646+G67*(36000.76983 + G67*0.0003032),360)</f>
        <v>344.91185193587989</v>
      </c>
      <c r="J67">
        <f t="shared" ref="J67:J130" si="36">357.52911+G67*(35999.05029 - 0.0001537*G67)</f>
        <v>8701.5759134788004</v>
      </c>
      <c r="K67">
        <f t="shared" ref="K67:K130" si="37">0.016708634-G67*(0.000042037+0.0000001267*G67)</f>
        <v>1.6698883638972286E-2</v>
      </c>
      <c r="L67">
        <f t="shared" ref="L67:L130" si="38">SIN(RADIANS(J67))*(1.914602-G67*(0.004817+0.000014*G67))+SIN(RADIANS(2*J67))*(0.019993-0.000101*G67)+SIN(RADIANS(3*J67))*0.000289</f>
        <v>1.6995065828073017</v>
      </c>
      <c r="M67">
        <f t="shared" ref="M67:M130" si="39">I67+L67</f>
        <v>346.61135851868721</v>
      </c>
      <c r="N67">
        <f t="shared" ref="N67:N130" si="40">J67+L67</f>
        <v>8703.2754200616073</v>
      </c>
      <c r="O67">
        <f t="shared" ref="O67:O130" si="41">(1.000001018*(1-K67*K67))/(1+K67*COS(RADIANS(N67)))</f>
        <v>0.99227068354652614</v>
      </c>
      <c r="P67">
        <f t="shared" ref="P67:P130" si="42">M67-0.00569-0.00478*SIN(RADIANS(125.04-1934.136*G67))</f>
        <v>346.60280946875167</v>
      </c>
      <c r="Q67">
        <f t="shared" ref="Q67:Q130" si="43">23+(26+((21.448-G67*(46.815+G67*(0.00059-G67*0.001813))))/60)/60</f>
        <v>23.436276935299595</v>
      </c>
      <c r="R67">
        <f t="shared" ref="R67:R130" si="44">Q67+0.00256*COS(RADIANS(125.04-1934.136*G67))</f>
        <v>23.438328521555214</v>
      </c>
      <c r="S67">
        <f t="shared" ref="S67:S130" si="45">DEGREES(ATAN2(COS(RADIANS(P67)),COS(RADIANS(R67))*SIN(RADIANS(P67))))</f>
        <v>-12.327008561618158</v>
      </c>
      <c r="T67">
        <f t="shared" ref="T67:T130" si="46">DEGREES(ASIN(SIN(RADIANS(R67))*SIN(RADIANS(P67))))</f>
        <v>-5.2879675047211796</v>
      </c>
      <c r="U67">
        <f t="shared" ref="U67:U130" si="47">TAN(RADIANS(R67/2))*TAN(RADIANS(R67/2))</f>
        <v>4.3030894177848472E-2</v>
      </c>
      <c r="V67">
        <f t="shared" ref="V67:V130" si="48">4*DEGREES(U67*SIN(2*RADIANS(I67))-2*K67*SIN(RADIANS(J67))+4*K67*U67*SIN(RADIANS(J67))*COS(2*RADIANS(I67))-0.5*U67*U67*SIN(4*RADIANS(I67))-1.25*K67*K67*SIN(2*RADIANS(J67)))</f>
        <v>-11.070372832761361</v>
      </c>
      <c r="W67">
        <f t="shared" ref="W67:W130" si="49">DEGREES(ACOS(COS(RADIANS(90.833))/(COS(RADIANS($B$2))*COS(RADIANS(T67)))-TAN(RADIANS($B$2))*TAN(RADIANS(T67))))</f>
        <v>85.353466657546306</v>
      </c>
      <c r="X67" s="7">
        <f t="shared" ref="X67:X130" si="50">(720-4*$B$3-V67+$B$4*60)/1440</f>
        <v>0.56152688946719542</v>
      </c>
      <c r="Y67" s="7">
        <f t="shared" ref="Y67:Y130" si="51">(X67*1440-W67*4)/1440</f>
        <v>0.32443392652956676</v>
      </c>
      <c r="Z67" s="7">
        <f t="shared" ref="Z67:Z130" si="52">(X67*1440+W67*4)/1440</f>
        <v>0.79861985240482403</v>
      </c>
      <c r="AA67">
        <f t="shared" ref="AA67:AA130" si="53">8*W67</f>
        <v>682.82773326037045</v>
      </c>
      <c r="AB67">
        <f t="shared" ref="AB67:AB130" si="54">MOD(E67*1440+V67+4*$B$3-60*$B$4,1440)</f>
        <v>685.40127916723861</v>
      </c>
      <c r="AC67">
        <f t="shared" ref="AC67:AC130" si="55">IF(AB67/4&lt;0,AB67/4+180,AB67/4-180)</f>
        <v>-8.6496802081903468</v>
      </c>
      <c r="AD67">
        <f t="shared" si="30"/>
        <v>53.838484302801966</v>
      </c>
      <c r="AE67">
        <f t="shared" ref="AE67:AE130" si="56">90-AD67</f>
        <v>36.161515697198034</v>
      </c>
      <c r="AF67">
        <f t="shared" ref="AF67:AF130" si="57">IF(AE67&gt;85,0,IF(AE67&gt;5,58.1/TAN(RADIANS(AE67))-0.07/POWER(TAN(RADIANS(AE67)),3)+0.000086/POWER(TAN(RADIANS(AE67)),5),IF(AE67&gt;-0.575,1735+AE67*(-518.2+AE67*(103.4+AE67*(-12.79+AE67*0.711))),-20.772/TAN(RADIANS(AE67)))))/3600</f>
        <v>2.2032407834771235E-2</v>
      </c>
      <c r="AG67">
        <f t="shared" ref="AG67:AG130" si="58">AE67+AF67</f>
        <v>36.183548105032806</v>
      </c>
      <c r="AH67">
        <f t="shared" si="31"/>
        <v>169.31059115552898</v>
      </c>
    </row>
    <row r="68" spans="4:34" x14ac:dyDescent="0.25">
      <c r="D68" s="1">
        <f t="shared" ref="D68:D131" si="59">D67+1</f>
        <v>44993</v>
      </c>
      <c r="E68" s="7">
        <f t="shared" si="32"/>
        <v>0.53749999999999998</v>
      </c>
      <c r="F68" s="2">
        <f t="shared" si="33"/>
        <v>2460011.9541666666</v>
      </c>
      <c r="G68" s="3">
        <f t="shared" si="34"/>
        <v>0.23181257129819588</v>
      </c>
      <c r="I68">
        <f t="shared" si="35"/>
        <v>345.89749929989193</v>
      </c>
      <c r="J68">
        <f t="shared" si="36"/>
        <v>8702.5615137585755</v>
      </c>
      <c r="K68">
        <f t="shared" si="37"/>
        <v>1.6698882486453796E-2</v>
      </c>
      <c r="L68">
        <f t="shared" si="38"/>
        <v>1.7145240412822098</v>
      </c>
      <c r="M68">
        <f t="shared" si="39"/>
        <v>347.61202334117417</v>
      </c>
      <c r="N68">
        <f t="shared" si="40"/>
        <v>8704.2760377998584</v>
      </c>
      <c r="O68">
        <f t="shared" si="41"/>
        <v>0.99252840413090071</v>
      </c>
      <c r="P68">
        <f t="shared" si="42"/>
        <v>347.60347783285533</v>
      </c>
      <c r="Q68">
        <f t="shared" si="43"/>
        <v>23.436276579265058</v>
      </c>
      <c r="R68">
        <f t="shared" si="44"/>
        <v>23.438329579812137</v>
      </c>
      <c r="S68">
        <f t="shared" si="45"/>
        <v>-11.401609306246478</v>
      </c>
      <c r="T68">
        <f t="shared" si="46"/>
        <v>-4.8984471886173404</v>
      </c>
      <c r="U68">
        <f t="shared" si="47"/>
        <v>4.3030898174127981E-2</v>
      </c>
      <c r="V68">
        <f t="shared" si="48"/>
        <v>-10.827558873929446</v>
      </c>
      <c r="W68">
        <f t="shared" si="49"/>
        <v>85.790226392636072</v>
      </c>
      <c r="X68" s="7">
        <f t="shared" si="50"/>
        <v>0.56135826866245098</v>
      </c>
      <c r="Y68" s="7">
        <f t="shared" si="51"/>
        <v>0.32305208423846188</v>
      </c>
      <c r="Z68" s="7">
        <f t="shared" si="52"/>
        <v>0.79966445308643996</v>
      </c>
      <c r="AA68">
        <f t="shared" si="53"/>
        <v>686.32181114108857</v>
      </c>
      <c r="AB68">
        <f t="shared" si="54"/>
        <v>685.64409312607052</v>
      </c>
      <c r="AC68">
        <f t="shared" si="55"/>
        <v>-8.5889767184823711</v>
      </c>
      <c r="AD68">
        <f t="shared" si="30"/>
        <v>53.444466909781525</v>
      </c>
      <c r="AE68">
        <f t="shared" si="56"/>
        <v>36.555533090218475</v>
      </c>
      <c r="AF68">
        <f t="shared" si="57"/>
        <v>2.1718709127176765E-2</v>
      </c>
      <c r="AG68">
        <f t="shared" si="58"/>
        <v>36.577251799345653</v>
      </c>
      <c r="AH68">
        <f t="shared" si="31"/>
        <v>169.32487003960443</v>
      </c>
    </row>
    <row r="69" spans="4:34" x14ac:dyDescent="0.25">
      <c r="D69" s="1">
        <f t="shared" si="59"/>
        <v>44994</v>
      </c>
      <c r="E69" s="7">
        <f t="shared" si="32"/>
        <v>0.53749999999999998</v>
      </c>
      <c r="F69" s="2">
        <f t="shared" si="33"/>
        <v>2460012.9541666666</v>
      </c>
      <c r="G69" s="3">
        <f t="shared" si="34"/>
        <v>0.2318399498060672</v>
      </c>
      <c r="I69">
        <f t="shared" si="35"/>
        <v>346.88314666390579</v>
      </c>
      <c r="J69">
        <f t="shared" si="36"/>
        <v>8703.5471140383506</v>
      </c>
      <c r="K69">
        <f t="shared" si="37"/>
        <v>1.6698881333935114E-2</v>
      </c>
      <c r="L69">
        <f t="shared" si="38"/>
        <v>1.7290197629175186</v>
      </c>
      <c r="M69">
        <f t="shared" si="39"/>
        <v>348.61216642682331</v>
      </c>
      <c r="N69">
        <f t="shared" si="40"/>
        <v>8705.2761338012679</v>
      </c>
      <c r="O69">
        <f t="shared" si="41"/>
        <v>0.99278830176057153</v>
      </c>
      <c r="P69">
        <f t="shared" si="42"/>
        <v>348.60362446256033</v>
      </c>
      <c r="Q69">
        <f t="shared" si="43"/>
        <v>23.436276223230522</v>
      </c>
      <c r="R69">
        <f t="shared" si="44"/>
        <v>23.438330636315435</v>
      </c>
      <c r="S69">
        <f t="shared" si="45"/>
        <v>-10.477771180236191</v>
      </c>
      <c r="T69">
        <f t="shared" si="46"/>
        <v>-4.5078608067051258</v>
      </c>
      <c r="U69">
        <f t="shared" si="47"/>
        <v>4.3030902163785467E-2</v>
      </c>
      <c r="V69">
        <f t="shared" si="48"/>
        <v>-10.57856950121467</v>
      </c>
      <c r="W69">
        <f t="shared" si="49"/>
        <v>86.22748335963793</v>
      </c>
      <c r="X69" s="7">
        <f t="shared" si="50"/>
        <v>0.56118535937584357</v>
      </c>
      <c r="Y69" s="7">
        <f t="shared" si="51"/>
        <v>0.32166457226573819</v>
      </c>
      <c r="Z69" s="7">
        <f t="shared" si="52"/>
        <v>0.80070614648594896</v>
      </c>
      <c r="AA69">
        <f t="shared" si="53"/>
        <v>689.81986687710344</v>
      </c>
      <c r="AB69">
        <f t="shared" si="54"/>
        <v>685.89308249878525</v>
      </c>
      <c r="AC69">
        <f t="shared" si="55"/>
        <v>-8.5267293753036881</v>
      </c>
      <c r="AD69">
        <f t="shared" si="30"/>
        <v>53.049199042677756</v>
      </c>
      <c r="AE69">
        <f t="shared" si="56"/>
        <v>36.950800957322244</v>
      </c>
      <c r="AF69">
        <f t="shared" si="57"/>
        <v>2.1409749280731527E-2</v>
      </c>
      <c r="AG69">
        <f t="shared" si="58"/>
        <v>36.972210706602972</v>
      </c>
      <c r="AH69">
        <f t="shared" si="31"/>
        <v>169.34112903144762</v>
      </c>
    </row>
    <row r="70" spans="4:34" x14ac:dyDescent="0.25">
      <c r="D70" s="1">
        <f t="shared" si="59"/>
        <v>44995</v>
      </c>
      <c r="E70" s="7">
        <f t="shared" si="32"/>
        <v>0.53749999999999998</v>
      </c>
      <c r="F70" s="2">
        <f t="shared" si="33"/>
        <v>2460013.9541666666</v>
      </c>
      <c r="G70" s="3">
        <f t="shared" si="34"/>
        <v>0.23186732831393853</v>
      </c>
      <c r="I70">
        <f t="shared" si="35"/>
        <v>347.86879402791965</v>
      </c>
      <c r="J70">
        <f t="shared" si="36"/>
        <v>8704.5327143181221</v>
      </c>
      <c r="K70">
        <f t="shared" si="37"/>
        <v>1.6698880181416246E-2</v>
      </c>
      <c r="L70">
        <f t="shared" si="38"/>
        <v>1.7429898527017298</v>
      </c>
      <c r="M70">
        <f t="shared" si="39"/>
        <v>349.61178388062137</v>
      </c>
      <c r="N70">
        <f t="shared" si="40"/>
        <v>8706.2757041708246</v>
      </c>
      <c r="O70">
        <f t="shared" si="41"/>
        <v>0.99305029613380302</v>
      </c>
      <c r="P70">
        <f t="shared" si="42"/>
        <v>349.60324546285034</v>
      </c>
      <c r="Q70">
        <f t="shared" si="43"/>
        <v>23.436275867195988</v>
      </c>
      <c r="R70">
        <f t="shared" si="44"/>
        <v>23.438331691063905</v>
      </c>
      <c r="S70">
        <f t="shared" si="45"/>
        <v>-9.5554117821340068</v>
      </c>
      <c r="T70">
        <f t="shared" si="46"/>
        <v>-4.1163147049582927</v>
      </c>
      <c r="U70">
        <f t="shared" si="47"/>
        <v>4.3030906146816449E-2</v>
      </c>
      <c r="V70">
        <f t="shared" si="48"/>
        <v>-10.32374261211811</v>
      </c>
      <c r="W70">
        <f t="shared" si="49"/>
        <v>86.66518121326051</v>
      </c>
      <c r="X70" s="7">
        <f t="shared" si="50"/>
        <v>0.56100839625841548</v>
      </c>
      <c r="Y70" s="7">
        <f t="shared" si="51"/>
        <v>0.32027178177713633</v>
      </c>
      <c r="Z70" s="7">
        <f t="shared" si="52"/>
        <v>0.80174501073969473</v>
      </c>
      <c r="AA70">
        <f t="shared" si="53"/>
        <v>693.32144970608408</v>
      </c>
      <c r="AB70">
        <f t="shared" si="54"/>
        <v>686.14790938788178</v>
      </c>
      <c r="AC70">
        <f t="shared" si="55"/>
        <v>-8.4630226530295545</v>
      </c>
      <c r="AD70">
        <f t="shared" si="30"/>
        <v>52.65279778658887</v>
      </c>
      <c r="AE70">
        <f t="shared" si="56"/>
        <v>37.34720221341113</v>
      </c>
      <c r="AF70">
        <f t="shared" si="57"/>
        <v>2.11054873776635E-2</v>
      </c>
      <c r="AG70">
        <f t="shared" si="58"/>
        <v>37.36830770078879</v>
      </c>
      <c r="AH70">
        <f t="shared" si="31"/>
        <v>169.35930911781782</v>
      </c>
    </row>
    <row r="71" spans="4:34" x14ac:dyDescent="0.25">
      <c r="D71" s="1">
        <f t="shared" si="59"/>
        <v>44996</v>
      </c>
      <c r="E71" s="7">
        <f t="shared" si="32"/>
        <v>0.53749999999999998</v>
      </c>
      <c r="F71" s="2">
        <f t="shared" si="33"/>
        <v>2460014.9541666666</v>
      </c>
      <c r="G71" s="3">
        <f t="shared" si="34"/>
        <v>0.23189470682180985</v>
      </c>
      <c r="I71">
        <f t="shared" si="35"/>
        <v>348.85444139193351</v>
      </c>
      <c r="J71">
        <f t="shared" si="36"/>
        <v>8705.5183145978972</v>
      </c>
      <c r="K71">
        <f t="shared" si="37"/>
        <v>1.6698879028897187E-2</v>
      </c>
      <c r="L71">
        <f t="shared" si="38"/>
        <v>1.756430587555402</v>
      </c>
      <c r="M71">
        <f t="shared" si="39"/>
        <v>350.61087197948893</v>
      </c>
      <c r="N71">
        <f t="shared" si="40"/>
        <v>8707.274745185452</v>
      </c>
      <c r="O71">
        <f t="shared" si="41"/>
        <v>0.99331430642774299</v>
      </c>
      <c r="P71">
        <f t="shared" si="42"/>
        <v>350.60233711064291</v>
      </c>
      <c r="Q71">
        <f t="shared" si="43"/>
        <v>23.436275511161451</v>
      </c>
      <c r="R71">
        <f t="shared" si="44"/>
        <v>23.438332744056328</v>
      </c>
      <c r="S71">
        <f t="shared" si="45"/>
        <v>-8.6344481336646961</v>
      </c>
      <c r="T71">
        <f t="shared" si="46"/>
        <v>-3.723914722766573</v>
      </c>
      <c r="U71">
        <f t="shared" si="47"/>
        <v>4.303091012321629E-2</v>
      </c>
      <c r="V71">
        <f t="shared" si="48"/>
        <v>-10.063417686867053</v>
      </c>
      <c r="W71">
        <f t="shared" si="49"/>
        <v>87.103265340064183</v>
      </c>
      <c r="X71" s="7">
        <f t="shared" si="50"/>
        <v>0.56082761506032441</v>
      </c>
      <c r="Y71" s="7">
        <f t="shared" si="51"/>
        <v>0.31887410022681278</v>
      </c>
      <c r="Z71" s="7">
        <f t="shared" si="52"/>
        <v>0.80278112989383599</v>
      </c>
      <c r="AA71">
        <f t="shared" si="53"/>
        <v>696.82612272051347</v>
      </c>
      <c r="AB71">
        <f t="shared" si="54"/>
        <v>686.40823431313288</v>
      </c>
      <c r="AC71">
        <f t="shared" si="55"/>
        <v>-8.39794142171678</v>
      </c>
      <c r="AD71">
        <f t="shared" si="30"/>
        <v>52.255379822472435</v>
      </c>
      <c r="AE71">
        <f t="shared" si="56"/>
        <v>37.744620177527565</v>
      </c>
      <c r="AF71">
        <f t="shared" si="57"/>
        <v>2.0805880205826365E-2</v>
      </c>
      <c r="AG71">
        <f t="shared" si="58"/>
        <v>37.765426057733393</v>
      </c>
      <c r="AH71">
        <f t="shared" si="31"/>
        <v>169.37934924592639</v>
      </c>
    </row>
    <row r="72" spans="4:34" x14ac:dyDescent="0.25">
      <c r="D72" s="1">
        <f t="shared" si="59"/>
        <v>44997</v>
      </c>
      <c r="E72" s="7">
        <f t="shared" si="32"/>
        <v>0.53749999999999998</v>
      </c>
      <c r="F72" s="2">
        <f t="shared" si="33"/>
        <v>2460015.9541666666</v>
      </c>
      <c r="G72" s="3">
        <f t="shared" si="34"/>
        <v>0.23192208532968117</v>
      </c>
      <c r="I72">
        <f t="shared" si="35"/>
        <v>349.84008875594736</v>
      </c>
      <c r="J72">
        <f t="shared" si="36"/>
        <v>8706.5039148776705</v>
      </c>
      <c r="K72">
        <f t="shared" si="37"/>
        <v>1.6698877876377936E-2</v>
      </c>
      <c r="L72">
        <f t="shared" si="38"/>
        <v>1.7693384168953774</v>
      </c>
      <c r="M72">
        <f t="shared" si="39"/>
        <v>351.60942717284274</v>
      </c>
      <c r="N72">
        <f t="shared" si="40"/>
        <v>8708.2732532945665</v>
      </c>
      <c r="O72">
        <f t="shared" si="41"/>
        <v>0.99358025132614802</v>
      </c>
      <c r="P72">
        <f t="shared" si="42"/>
        <v>351.60089585535172</v>
      </c>
      <c r="Q72">
        <f t="shared" si="43"/>
        <v>23.436275155126914</v>
      </c>
      <c r="R72">
        <f t="shared" si="44"/>
        <v>23.438333795291513</v>
      </c>
      <c r="S72">
        <f t="shared" si="45"/>
        <v>-7.7147967488267088</v>
      </c>
      <c r="T72">
        <f t="shared" si="46"/>
        <v>-3.3307661978375629</v>
      </c>
      <c r="U72">
        <f t="shared" si="47"/>
        <v>4.3030914092980488E-2</v>
      </c>
      <c r="V72">
        <f t="shared" si="48"/>
        <v>-9.7979354752689343</v>
      </c>
      <c r="W72">
        <f t="shared" si="49"/>
        <v>87.541682719747655</v>
      </c>
      <c r="X72" s="7">
        <f t="shared" si="50"/>
        <v>0.5606432524133812</v>
      </c>
      <c r="Y72" s="7">
        <f t="shared" si="51"/>
        <v>0.31747191152519327</v>
      </c>
      <c r="Z72" s="7">
        <f t="shared" si="52"/>
        <v>0.80381459330156924</v>
      </c>
      <c r="AA72">
        <f t="shared" si="53"/>
        <v>700.33346175798124</v>
      </c>
      <c r="AB72">
        <f t="shared" si="54"/>
        <v>686.67371652473105</v>
      </c>
      <c r="AC72">
        <f t="shared" si="55"/>
        <v>-8.3315708688172379</v>
      </c>
      <c r="AD72">
        <f t="shared" si="30"/>
        <v>51.85706140757312</v>
      </c>
      <c r="AE72">
        <f t="shared" si="56"/>
        <v>38.14293859242688</v>
      </c>
      <c r="AF72">
        <f t="shared" si="57"/>
        <v>2.0510882543539291E-2</v>
      </c>
      <c r="AG72">
        <f t="shared" si="58"/>
        <v>38.16344947497042</v>
      </c>
      <c r="AH72">
        <f t="shared" si="31"/>
        <v>169.40118635050396</v>
      </c>
    </row>
    <row r="73" spans="4:34" x14ac:dyDescent="0.25">
      <c r="D73" s="1">
        <f t="shared" si="59"/>
        <v>44998</v>
      </c>
      <c r="E73" s="7">
        <f t="shared" si="32"/>
        <v>0.53749999999999998</v>
      </c>
      <c r="F73" s="2">
        <f t="shared" si="33"/>
        <v>2460016.9541666666</v>
      </c>
      <c r="G73" s="3">
        <f t="shared" si="34"/>
        <v>0.23194946383755249</v>
      </c>
      <c r="I73">
        <f t="shared" si="35"/>
        <v>350.82573611996304</v>
      </c>
      <c r="J73">
        <f t="shared" si="36"/>
        <v>8707.4895151574419</v>
      </c>
      <c r="K73">
        <f t="shared" si="37"/>
        <v>1.6698876723858499E-2</v>
      </c>
      <c r="L73">
        <f t="shared" si="38"/>
        <v>1.7817099631305682</v>
      </c>
      <c r="M73">
        <f t="shared" si="39"/>
        <v>352.60744608309363</v>
      </c>
      <c r="N73">
        <f t="shared" si="40"/>
        <v>8709.2712251205721</v>
      </c>
      <c r="O73">
        <f t="shared" si="41"/>
        <v>0.99384804904711721</v>
      </c>
      <c r="P73">
        <f t="shared" si="42"/>
        <v>352.59891831938467</v>
      </c>
      <c r="Q73">
        <f t="shared" si="43"/>
        <v>23.436274799092377</v>
      </c>
      <c r="R73">
        <f t="shared" si="44"/>
        <v>23.438334844768249</v>
      </c>
      <c r="S73">
        <f t="shared" si="45"/>
        <v>-6.7963737013337946</v>
      </c>
      <c r="T73">
        <f t="shared" si="46"/>
        <v>-2.9369739720912165</v>
      </c>
      <c r="U73">
        <f t="shared" si="47"/>
        <v>4.303091805610449E-2</v>
      </c>
      <c r="V73">
        <f t="shared" si="48"/>
        <v>-9.527637697450027</v>
      </c>
      <c r="W73">
        <f t="shared" si="49"/>
        <v>87.980381787088291</v>
      </c>
      <c r="X73" s="7">
        <f t="shared" si="50"/>
        <v>0.56045554562322919</v>
      </c>
      <c r="Y73" s="7">
        <f t="shared" si="51"/>
        <v>0.31606559621465063</v>
      </c>
      <c r="Z73" s="7">
        <f t="shared" si="52"/>
        <v>0.8048454950318078</v>
      </c>
      <c r="AA73">
        <f t="shared" si="53"/>
        <v>703.84305429670633</v>
      </c>
      <c r="AB73">
        <f t="shared" si="54"/>
        <v>686.94401430254993</v>
      </c>
      <c r="AC73">
        <f t="shared" si="55"/>
        <v>-8.2639964243625172</v>
      </c>
      <c r="AD73">
        <f t="shared" si="30"/>
        <v>51.457958357574832</v>
      </c>
      <c r="AE73">
        <f t="shared" si="56"/>
        <v>38.542041642425168</v>
      </c>
      <c r="AF73">
        <f t="shared" si="57"/>
        <v>2.0220447425842291E-2</v>
      </c>
      <c r="AG73">
        <f t="shared" si="58"/>
        <v>38.562262089851011</v>
      </c>
      <c r="AH73">
        <f t="shared" si="31"/>
        <v>169.42475537901521</v>
      </c>
    </row>
    <row r="74" spans="4:34" x14ac:dyDescent="0.25">
      <c r="D74" s="1">
        <f t="shared" si="59"/>
        <v>44999</v>
      </c>
      <c r="E74" s="7">
        <f t="shared" si="32"/>
        <v>0.53749999999999998</v>
      </c>
      <c r="F74" s="2">
        <f t="shared" si="33"/>
        <v>2460017.9541666666</v>
      </c>
      <c r="G74" s="3">
        <f t="shared" si="34"/>
        <v>0.23197684234542382</v>
      </c>
      <c r="I74">
        <f t="shared" si="35"/>
        <v>351.81138348397872</v>
      </c>
      <c r="J74">
        <f t="shared" si="36"/>
        <v>8708.4751154372152</v>
      </c>
      <c r="K74">
        <f t="shared" si="37"/>
        <v>1.6698875571338867E-2</v>
      </c>
      <c r="L74">
        <f t="shared" si="38"/>
        <v>1.7935420220888274</v>
      </c>
      <c r="M74">
        <f t="shared" si="39"/>
        <v>353.60492550606756</v>
      </c>
      <c r="N74">
        <f t="shared" si="40"/>
        <v>8710.2686574593044</v>
      </c>
      <c r="O74">
        <f t="shared" si="41"/>
        <v>0.99411761737082627</v>
      </c>
      <c r="P74">
        <f t="shared" si="42"/>
        <v>353.59640129856456</v>
      </c>
      <c r="Q74">
        <f t="shared" si="43"/>
        <v>23.436274443057844</v>
      </c>
      <c r="R74">
        <f t="shared" si="44"/>
        <v>23.438335892485345</v>
      </c>
      <c r="S74">
        <f t="shared" si="45"/>
        <v>-5.8790946905023649</v>
      </c>
      <c r="T74">
        <f t="shared" si="46"/>
        <v>-2.5426423984685531</v>
      </c>
      <c r="U74">
        <f t="shared" si="47"/>
        <v>4.303092201258378E-2</v>
      </c>
      <c r="V74">
        <f t="shared" si="48"/>
        <v>-9.2528667581712529</v>
      </c>
      <c r="W74">
        <f t="shared" si="49"/>
        <v>88.419312294586092</v>
      </c>
      <c r="X74" s="7">
        <f t="shared" si="50"/>
        <v>0.56026473247095232</v>
      </c>
      <c r="Y74" s="7">
        <f t="shared" si="51"/>
        <v>0.31465553165265764</v>
      </c>
      <c r="Z74" s="7">
        <f t="shared" si="52"/>
        <v>0.80587393328924706</v>
      </c>
      <c r="AA74">
        <f t="shared" si="53"/>
        <v>707.35449835668874</v>
      </c>
      <c r="AB74">
        <f t="shared" si="54"/>
        <v>687.21878524182864</v>
      </c>
      <c r="AC74">
        <f t="shared" si="55"/>
        <v>-8.1953036895428397</v>
      </c>
      <c r="AD74">
        <f t="shared" si="30"/>
        <v>51.058186030444958</v>
      </c>
      <c r="AE74">
        <f t="shared" si="56"/>
        <v>38.941813969555042</v>
      </c>
      <c r="AF74">
        <f t="shared" si="57"/>
        <v>1.9934526393020277E-2</v>
      </c>
      <c r="AG74">
        <f t="shared" si="58"/>
        <v>38.961748495948065</v>
      </c>
      <c r="AH74">
        <f t="shared" si="31"/>
        <v>169.44998931502801</v>
      </c>
    </row>
    <row r="75" spans="4:34" x14ac:dyDescent="0.25">
      <c r="D75" s="1">
        <f t="shared" si="59"/>
        <v>45000</v>
      </c>
      <c r="E75" s="7">
        <f t="shared" si="32"/>
        <v>0.53749999999999998</v>
      </c>
      <c r="F75" s="2">
        <f t="shared" si="33"/>
        <v>2460018.9541666666</v>
      </c>
      <c r="G75" s="3">
        <f t="shared" si="34"/>
        <v>0.23200422085329514</v>
      </c>
      <c r="I75">
        <f t="shared" si="35"/>
        <v>352.79703084799439</v>
      </c>
      <c r="J75">
        <f t="shared" si="36"/>
        <v>8709.4607157169885</v>
      </c>
      <c r="K75">
        <f t="shared" si="37"/>
        <v>1.6698874418819048E-2</v>
      </c>
      <c r="L75">
        <f t="shared" si="38"/>
        <v>1.8048315633759269</v>
      </c>
      <c r="M75">
        <f t="shared" si="39"/>
        <v>354.60186241137029</v>
      </c>
      <c r="N75">
        <f t="shared" si="40"/>
        <v>8711.2655472803635</v>
      </c>
      <c r="O75">
        <f t="shared" si="41"/>
        <v>0.9943888736672325</v>
      </c>
      <c r="P75">
        <f t="shared" si="42"/>
        <v>354.59334176249416</v>
      </c>
      <c r="Q75">
        <f t="shared" si="43"/>
        <v>23.436274087023307</v>
      </c>
      <c r="R75">
        <f t="shared" si="44"/>
        <v>23.438336938441594</v>
      </c>
      <c r="S75">
        <f t="shared" si="45"/>
        <v>-4.9628751056552893</v>
      </c>
      <c r="T75">
        <f t="shared" si="46"/>
        <v>-2.147875348563657</v>
      </c>
      <c r="U75">
        <f t="shared" si="47"/>
        <v>4.303092596241382E-2</v>
      </c>
      <c r="V75">
        <f t="shared" si="48"/>
        <v>-8.9739654743317168</v>
      </c>
      <c r="W75">
        <f t="shared" si="49"/>
        <v>88.858425175862337</v>
      </c>
      <c r="X75" s="7">
        <f t="shared" si="50"/>
        <v>0.56007105102384158</v>
      </c>
      <c r="Y75" s="7">
        <f t="shared" si="51"/>
        <v>0.31324209220200178</v>
      </c>
      <c r="Z75" s="7">
        <f t="shared" si="52"/>
        <v>0.80690000984568144</v>
      </c>
      <c r="AA75">
        <f t="shared" si="53"/>
        <v>710.86740140689869</v>
      </c>
      <c r="AB75">
        <f t="shared" si="54"/>
        <v>687.4976865256682</v>
      </c>
      <c r="AC75">
        <f t="shared" si="55"/>
        <v>-8.1255783685829499</v>
      </c>
      <c r="AD75">
        <f t="shared" si="30"/>
        <v>50.657859311921086</v>
      </c>
      <c r="AE75">
        <f t="shared" si="56"/>
        <v>39.342140688078914</v>
      </c>
      <c r="AF75">
        <f t="shared" si="57"/>
        <v>1.9653069722232661E-2</v>
      </c>
      <c r="AG75">
        <f t="shared" si="58"/>
        <v>39.361793757801145</v>
      </c>
      <c r="AH75">
        <f t="shared" si="31"/>
        <v>169.47681919975241</v>
      </c>
    </row>
    <row r="76" spans="4:34" x14ac:dyDescent="0.25">
      <c r="D76" s="1">
        <f t="shared" si="59"/>
        <v>45001</v>
      </c>
      <c r="E76" s="7">
        <f t="shared" si="32"/>
        <v>0.53749999999999998</v>
      </c>
      <c r="F76" s="2">
        <f t="shared" si="33"/>
        <v>2460019.9541666666</v>
      </c>
      <c r="G76" s="3">
        <f t="shared" si="34"/>
        <v>0.23203159936116646</v>
      </c>
      <c r="I76">
        <f t="shared" si="35"/>
        <v>353.78267821201189</v>
      </c>
      <c r="J76">
        <f t="shared" si="36"/>
        <v>8710.4463159967599</v>
      </c>
      <c r="K76">
        <f t="shared" si="37"/>
        <v>1.6698873266299038E-2</v>
      </c>
      <c r="L76">
        <f t="shared" si="38"/>
        <v>1.8155757306675688</v>
      </c>
      <c r="M76">
        <f t="shared" si="39"/>
        <v>355.59825394267943</v>
      </c>
      <c r="N76">
        <f t="shared" si="40"/>
        <v>8712.2618917274267</v>
      </c>
      <c r="O76">
        <f t="shared" si="41"/>
        <v>0.99466173492376675</v>
      </c>
      <c r="P76">
        <f t="shared" si="42"/>
        <v>355.58973685484807</v>
      </c>
      <c r="Q76">
        <f t="shared" si="43"/>
        <v>23.436273730988773</v>
      </c>
      <c r="R76">
        <f t="shared" si="44"/>
        <v>23.438337982635804</v>
      </c>
      <c r="S76">
        <f t="shared" si="45"/>
        <v>-4.0476300891528627</v>
      </c>
      <c r="T76">
        <f t="shared" si="46"/>
        <v>-1.7527762210053384</v>
      </c>
      <c r="U76">
        <f t="shared" si="47"/>
        <v>4.3030929905590071E-2</v>
      </c>
      <c r="V76">
        <f t="shared" si="48"/>
        <v>-8.6912768152057591</v>
      </c>
      <c r="W76">
        <f t="shared" si="49"/>
        <v>89.297672409833595</v>
      </c>
      <c r="X76" s="7">
        <f t="shared" si="50"/>
        <v>0.5598747394550041</v>
      </c>
      <c r="Y76" s="7">
        <f t="shared" si="51"/>
        <v>0.31182564942768853</v>
      </c>
      <c r="Z76" s="7">
        <f t="shared" si="52"/>
        <v>0.80792382948231956</v>
      </c>
      <c r="AA76">
        <f t="shared" si="53"/>
        <v>714.38137927866876</v>
      </c>
      <c r="AB76">
        <f t="shared" si="54"/>
        <v>687.78037518479414</v>
      </c>
      <c r="AC76">
        <f t="shared" si="55"/>
        <v>-8.0549062038014654</v>
      </c>
      <c r="AD76">
        <f t="shared" si="30"/>
        <v>50.257092602601787</v>
      </c>
      <c r="AE76">
        <f t="shared" si="56"/>
        <v>39.742907397398213</v>
      </c>
      <c r="AF76">
        <f t="shared" si="57"/>
        <v>1.9376026643085232E-2</v>
      </c>
      <c r="AG76">
        <f t="shared" si="58"/>
        <v>39.7622834240413</v>
      </c>
      <c r="AH76">
        <f t="shared" si="31"/>
        <v>169.50517415180502</v>
      </c>
    </row>
    <row r="77" spans="4:34" x14ac:dyDescent="0.25">
      <c r="D77" s="1">
        <f t="shared" si="59"/>
        <v>45002</v>
      </c>
      <c r="E77" s="7">
        <f t="shared" si="32"/>
        <v>0.53749999999999998</v>
      </c>
      <c r="F77" s="2">
        <f t="shared" si="33"/>
        <v>2460020.9541666666</v>
      </c>
      <c r="G77" s="3">
        <f t="shared" si="34"/>
        <v>0.23205897786903776</v>
      </c>
      <c r="I77">
        <f t="shared" si="35"/>
        <v>354.76832557602756</v>
      </c>
      <c r="J77">
        <f t="shared" si="36"/>
        <v>8711.4319162765314</v>
      </c>
      <c r="K77">
        <f t="shared" si="37"/>
        <v>1.6698872113778841E-2</v>
      </c>
      <c r="L77">
        <f t="shared" si="38"/>
        <v>1.8257718419349924</v>
      </c>
      <c r="M77">
        <f t="shared" si="39"/>
        <v>356.59409741796253</v>
      </c>
      <c r="N77">
        <f t="shared" si="40"/>
        <v>8713.2576881184668</v>
      </c>
      <c r="O77">
        <f t="shared" si="41"/>
        <v>0.99493611777297342</v>
      </c>
      <c r="P77">
        <f t="shared" si="42"/>
        <v>356.58558389359075</v>
      </c>
      <c r="Q77">
        <f t="shared" si="43"/>
        <v>23.43627337495424</v>
      </c>
      <c r="R77">
        <f t="shared" si="44"/>
        <v>23.438339025066774</v>
      </c>
      <c r="S77">
        <f t="shared" si="45"/>
        <v>-3.1332745981474006</v>
      </c>
      <c r="T77">
        <f t="shared" si="46"/>
        <v>-1.3574479505091825</v>
      </c>
      <c r="U77">
        <f t="shared" si="47"/>
        <v>4.303093384210803E-2</v>
      </c>
      <c r="V77">
        <f t="shared" si="48"/>
        <v>-8.4051436548843412</v>
      </c>
      <c r="W77">
        <f t="shared" si="49"/>
        <v>89.737006885677459</v>
      </c>
      <c r="X77" s="7">
        <f t="shared" si="50"/>
        <v>0.55967603587144754</v>
      </c>
      <c r="Y77" s="7">
        <f t="shared" si="51"/>
        <v>0.31040657230012131</v>
      </c>
      <c r="Z77" s="7">
        <f t="shared" si="52"/>
        <v>0.80894549944277383</v>
      </c>
      <c r="AA77">
        <f t="shared" si="53"/>
        <v>717.89605508541968</v>
      </c>
      <c r="AB77">
        <f t="shared" si="54"/>
        <v>688.06650834511561</v>
      </c>
      <c r="AC77">
        <f t="shared" si="55"/>
        <v>-7.983372913721098</v>
      </c>
      <c r="AD77">
        <f t="shared" si="30"/>
        <v>49.855999806592912</v>
      </c>
      <c r="AE77">
        <f t="shared" si="56"/>
        <v>40.144000193407088</v>
      </c>
      <c r="AF77">
        <f t="shared" si="57"/>
        <v>1.9103345537960656E-2</v>
      </c>
      <c r="AG77">
        <f t="shared" si="58"/>
        <v>40.163103538945052</v>
      </c>
      <c r="AH77">
        <f t="shared" si="31"/>
        <v>169.53498138527095</v>
      </c>
    </row>
    <row r="78" spans="4:34" x14ac:dyDescent="0.25">
      <c r="D78" s="1">
        <f t="shared" si="59"/>
        <v>45003</v>
      </c>
      <c r="E78" s="7">
        <f t="shared" si="32"/>
        <v>0.53749999999999998</v>
      </c>
      <c r="F78" s="2">
        <f t="shared" si="33"/>
        <v>2460021.9541666666</v>
      </c>
      <c r="G78" s="3">
        <f t="shared" si="34"/>
        <v>0.23208635637690908</v>
      </c>
      <c r="I78">
        <f t="shared" si="35"/>
        <v>355.75397294004324</v>
      </c>
      <c r="J78">
        <f t="shared" si="36"/>
        <v>8712.4175165563029</v>
      </c>
      <c r="K78">
        <f t="shared" si="37"/>
        <v>1.6698870961258452E-2</v>
      </c>
      <c r="L78">
        <f t="shared" si="38"/>
        <v>1.8354173896049089</v>
      </c>
      <c r="M78">
        <f t="shared" si="39"/>
        <v>357.58939032964815</v>
      </c>
      <c r="N78">
        <f t="shared" si="40"/>
        <v>8714.252933945907</v>
      </c>
      <c r="O78">
        <f t="shared" si="41"/>
        <v>0.99521193852010592</v>
      </c>
      <c r="P78">
        <f t="shared" si="42"/>
        <v>357.58088037114777</v>
      </c>
      <c r="Q78">
        <f t="shared" si="43"/>
        <v>23.436273018919703</v>
      </c>
      <c r="R78">
        <f t="shared" si="44"/>
        <v>23.438340065733311</v>
      </c>
      <c r="S78">
        <f t="shared" si="45"/>
        <v>-2.2197234651356208</v>
      </c>
      <c r="T78">
        <f t="shared" si="46"/>
        <v>-0.96199301751148847</v>
      </c>
      <c r="U78">
        <f t="shared" si="47"/>
        <v>4.3030937771963179E-2</v>
      </c>
      <c r="V78">
        <f t="shared" si="48"/>
        <v>-8.115908536317253</v>
      </c>
      <c r="W78">
        <f t="shared" si="49"/>
        <v>90.176382268608947</v>
      </c>
      <c r="X78" s="7">
        <f t="shared" si="50"/>
        <v>0.55947517815022041</v>
      </c>
      <c r="Y78" s="7">
        <f t="shared" si="51"/>
        <v>0.30898522740408441</v>
      </c>
      <c r="Z78" s="7">
        <f t="shared" si="52"/>
        <v>0.8099651288963563</v>
      </c>
      <c r="AA78">
        <f t="shared" si="53"/>
        <v>721.41105814887158</v>
      </c>
      <c r="AB78">
        <f t="shared" si="54"/>
        <v>688.35574346368264</v>
      </c>
      <c r="AC78">
        <f t="shared" si="55"/>
        <v>-7.9110641340793393</v>
      </c>
      <c r="AD78">
        <f t="shared" si="30"/>
        <v>49.454694321645754</v>
      </c>
      <c r="AE78">
        <f t="shared" si="56"/>
        <v>40.545305678354246</v>
      </c>
      <c r="AF78">
        <f t="shared" si="57"/>
        <v>1.883497412789778E-2</v>
      </c>
      <c r="AG78">
        <f t="shared" si="58"/>
        <v>40.564140652482145</v>
      </c>
      <c r="AH78">
        <f t="shared" si="31"/>
        <v>169.56616622617651</v>
      </c>
    </row>
    <row r="79" spans="4:34" x14ac:dyDescent="0.25">
      <c r="D79" s="1">
        <f t="shared" si="59"/>
        <v>45004</v>
      </c>
      <c r="E79" s="7">
        <f t="shared" si="32"/>
        <v>0.53749999999999998</v>
      </c>
      <c r="F79" s="2">
        <f t="shared" si="33"/>
        <v>2460022.9541666666</v>
      </c>
      <c r="G79" s="3">
        <f t="shared" si="34"/>
        <v>0.2321137348847804</v>
      </c>
      <c r="I79">
        <f t="shared" si="35"/>
        <v>356.73962030406074</v>
      </c>
      <c r="J79">
        <f t="shared" si="36"/>
        <v>8713.4031168360743</v>
      </c>
      <c r="K79">
        <f t="shared" si="37"/>
        <v>1.6698869808737873E-2</v>
      </c>
      <c r="L79">
        <f t="shared" si="38"/>
        <v>1.8445100406547352</v>
      </c>
      <c r="M79">
        <f t="shared" si="39"/>
        <v>358.58413034471545</v>
      </c>
      <c r="N79">
        <f t="shared" si="40"/>
        <v>8715.2476268767296</v>
      </c>
      <c r="O79">
        <f t="shared" si="41"/>
        <v>0.99548911317065847</v>
      </c>
      <c r="P79">
        <f t="shared" si="42"/>
        <v>358.5756239544952</v>
      </c>
      <c r="Q79">
        <f t="shared" si="43"/>
        <v>23.43627266288517</v>
      </c>
      <c r="R79">
        <f t="shared" si="44"/>
        <v>23.438341104634226</v>
      </c>
      <c r="S79">
        <f t="shared" si="45"/>
        <v>-1.3068914574405874</v>
      </c>
      <c r="T79">
        <f t="shared" si="46"/>
        <v>-0.56651345832229461</v>
      </c>
      <c r="U79">
        <f t="shared" si="47"/>
        <v>4.3030941695151009E-2</v>
      </c>
      <c r="V79">
        <f t="shared" si="48"/>
        <v>-7.8239134463136359</v>
      </c>
      <c r="W79">
        <f t="shared" si="49"/>
        <v>90.615752866450237</v>
      </c>
      <c r="X79" s="7">
        <f t="shared" si="50"/>
        <v>0.55927240378216225</v>
      </c>
      <c r="Y79" s="7">
        <f t="shared" si="51"/>
        <v>0.30756197915313377</v>
      </c>
      <c r="Z79" s="7">
        <f t="shared" si="52"/>
        <v>0.81098282841119063</v>
      </c>
      <c r="AA79">
        <f t="shared" si="53"/>
        <v>724.92602293160189</v>
      </c>
      <c r="AB79">
        <f t="shared" si="54"/>
        <v>688.64773855368628</v>
      </c>
      <c r="AC79">
        <f t="shared" si="55"/>
        <v>-7.8380653615784297</v>
      </c>
      <c r="AD79">
        <f t="shared" si="30"/>
        <v>49.053289030745681</v>
      </c>
      <c r="AE79">
        <f t="shared" si="56"/>
        <v>40.946710969254319</v>
      </c>
      <c r="AF79">
        <f t="shared" si="57"/>
        <v>1.8570859644806401E-2</v>
      </c>
      <c r="AG79">
        <f t="shared" si="58"/>
        <v>40.965281828899123</v>
      </c>
      <c r="AH79">
        <f t="shared" si="31"/>
        <v>169.59865212750503</v>
      </c>
    </row>
    <row r="80" spans="4:34" x14ac:dyDescent="0.25">
      <c r="D80" s="1">
        <f t="shared" si="59"/>
        <v>45005</v>
      </c>
      <c r="E80" s="7">
        <f t="shared" si="32"/>
        <v>0.53749999999999998</v>
      </c>
      <c r="F80" s="2">
        <f t="shared" si="33"/>
        <v>2460023.9541666666</v>
      </c>
      <c r="G80" s="3">
        <f t="shared" si="34"/>
        <v>0.23214111339265173</v>
      </c>
      <c r="I80">
        <f t="shared" si="35"/>
        <v>357.72526766808005</v>
      </c>
      <c r="J80">
        <f t="shared" si="36"/>
        <v>8714.3887171158458</v>
      </c>
      <c r="K80">
        <f t="shared" si="37"/>
        <v>1.6698868656217104E-2</v>
      </c>
      <c r="L80">
        <f t="shared" si="38"/>
        <v>1.8530476366439785</v>
      </c>
      <c r="M80">
        <f t="shared" si="39"/>
        <v>359.57831530472401</v>
      </c>
      <c r="N80">
        <f t="shared" si="40"/>
        <v>8716.241764752489</v>
      </c>
      <c r="O80">
        <f t="shared" si="41"/>
        <v>0.99576755745782075</v>
      </c>
      <c r="P80">
        <f t="shared" si="42"/>
        <v>359.56981248518957</v>
      </c>
      <c r="Q80">
        <f t="shared" si="43"/>
        <v>23.436272306850636</v>
      </c>
      <c r="R80">
        <f t="shared" si="44"/>
        <v>23.43834214176832</v>
      </c>
      <c r="S80">
        <f t="shared" si="45"/>
        <v>-0.39469333570364279</v>
      </c>
      <c r="T80">
        <f t="shared" si="46"/>
        <v>-0.17111087571331521</v>
      </c>
      <c r="U80">
        <f t="shared" si="47"/>
        <v>4.3030945611667037E-2</v>
      </c>
      <c r="V80">
        <f t="shared" si="48"/>
        <v>-7.5294996007849315</v>
      </c>
      <c r="W80">
        <f t="shared" si="49"/>
        <v>91.055073496994908</v>
      </c>
      <c r="X80" s="7">
        <f t="shared" si="50"/>
        <v>0.5590679497227673</v>
      </c>
      <c r="Y80" s="7">
        <f t="shared" si="51"/>
        <v>0.30613719000889261</v>
      </c>
      <c r="Z80" s="7">
        <f t="shared" si="52"/>
        <v>0.8119987094366421</v>
      </c>
      <c r="AA80">
        <f t="shared" si="53"/>
        <v>728.44058797595926</v>
      </c>
      <c r="AB80">
        <f t="shared" si="54"/>
        <v>688.94215239921505</v>
      </c>
      <c r="AC80">
        <f t="shared" si="55"/>
        <v>-7.7644619001962383</v>
      </c>
      <c r="AD80">
        <f t="shared" si="30"/>
        <v>48.651896295083908</v>
      </c>
      <c r="AE80">
        <f t="shared" si="56"/>
        <v>41.348103704916092</v>
      </c>
      <c r="AF80">
        <f t="shared" si="57"/>
        <v>1.8310948990764863E-2</v>
      </c>
      <c r="AG80">
        <f t="shared" si="58"/>
        <v>41.366414653906858</v>
      </c>
      <c r="AH80">
        <f t="shared" si="31"/>
        <v>169.63236068291872</v>
      </c>
    </row>
    <row r="81" spans="4:34" x14ac:dyDescent="0.25">
      <c r="D81" s="1">
        <f t="shared" si="59"/>
        <v>45006</v>
      </c>
      <c r="E81" s="7">
        <f t="shared" si="32"/>
        <v>0.53749999999999998</v>
      </c>
      <c r="F81" s="2">
        <f t="shared" si="33"/>
        <v>2460024.9541666666</v>
      </c>
      <c r="G81" s="3">
        <f t="shared" si="34"/>
        <v>0.23216849190052305</v>
      </c>
      <c r="I81">
        <f t="shared" si="35"/>
        <v>358.71091503209755</v>
      </c>
      <c r="J81">
        <f t="shared" si="36"/>
        <v>8715.3743173956173</v>
      </c>
      <c r="K81">
        <f t="shared" si="37"/>
        <v>1.6698867503696143E-2</v>
      </c>
      <c r="L81">
        <f t="shared" si="38"/>
        <v>1.8610281936824489</v>
      </c>
      <c r="M81">
        <f t="shared" si="39"/>
        <v>360.57194322577999</v>
      </c>
      <c r="N81">
        <f t="shared" si="40"/>
        <v>8717.235345589299</v>
      </c>
      <c r="O81">
        <f t="shared" si="41"/>
        <v>0.99604718686985905</v>
      </c>
      <c r="P81">
        <f t="shared" si="42"/>
        <v>360.56344397933407</v>
      </c>
      <c r="Q81">
        <f t="shared" si="43"/>
        <v>23.436271950816103</v>
      </c>
      <c r="R81">
        <f t="shared" si="44"/>
        <v>23.438343177134414</v>
      </c>
      <c r="S81">
        <f t="shared" si="45"/>
        <v>0.51695608850756203</v>
      </c>
      <c r="T81">
        <f t="shared" si="46"/>
        <v>0.22411355013125964</v>
      </c>
      <c r="U81">
        <f t="shared" si="47"/>
        <v>4.303094952150676E-2</v>
      </c>
      <c r="V81">
        <f t="shared" si="48"/>
        <v>-7.2330072394730882</v>
      </c>
      <c r="W81">
        <f t="shared" si="49"/>
        <v>91.494299356149767</v>
      </c>
      <c r="X81" s="7">
        <f t="shared" si="50"/>
        <v>0.55886205224963414</v>
      </c>
      <c r="Y81" s="7">
        <f t="shared" si="51"/>
        <v>0.30471122070477363</v>
      </c>
      <c r="Z81" s="7">
        <f t="shared" si="52"/>
        <v>0.81301288379449455</v>
      </c>
      <c r="AA81">
        <f t="shared" si="53"/>
        <v>731.95439484919814</v>
      </c>
      <c r="AB81">
        <f t="shared" si="54"/>
        <v>689.23864476052688</v>
      </c>
      <c r="AC81">
        <f t="shared" si="55"/>
        <v>-7.6903388098682797</v>
      </c>
      <c r="AD81">
        <f t="shared" si="30"/>
        <v>48.250627948352779</v>
      </c>
      <c r="AE81">
        <f t="shared" si="56"/>
        <v>41.749372051647221</v>
      </c>
      <c r="AF81">
        <f t="shared" si="57"/>
        <v>1.8055188885130274E-2</v>
      </c>
      <c r="AG81">
        <f t="shared" si="58"/>
        <v>41.767427240532349</v>
      </c>
      <c r="AH81">
        <f t="shared" si="31"/>
        <v>169.66721163938632</v>
      </c>
    </row>
    <row r="82" spans="4:34" x14ac:dyDescent="0.25">
      <c r="D82" s="1">
        <f t="shared" si="59"/>
        <v>45007</v>
      </c>
      <c r="E82" s="7">
        <f t="shared" si="32"/>
        <v>0.53749999999999998</v>
      </c>
      <c r="F82" s="2">
        <f t="shared" si="33"/>
        <v>2460025.9541666666</v>
      </c>
      <c r="G82" s="3">
        <f t="shared" si="34"/>
        <v>0.23219587040839437</v>
      </c>
      <c r="I82">
        <f t="shared" si="35"/>
        <v>359.69656239611686</v>
      </c>
      <c r="J82">
        <f t="shared" si="36"/>
        <v>8716.3599176753869</v>
      </c>
      <c r="K82">
        <f t="shared" si="37"/>
        <v>1.6698866351174995E-2</v>
      </c>
      <c r="L82">
        <f t="shared" si="38"/>
        <v>1.8684499023364973</v>
      </c>
      <c r="M82">
        <f t="shared" si="39"/>
        <v>361.56501229845338</v>
      </c>
      <c r="N82">
        <f t="shared" si="40"/>
        <v>8718.2283675777235</v>
      </c>
      <c r="O82">
        <f t="shared" si="41"/>
        <v>0.99632791667738818</v>
      </c>
      <c r="P82">
        <f t="shared" si="42"/>
        <v>361.55651662749551</v>
      </c>
      <c r="Q82">
        <f t="shared" si="43"/>
        <v>23.436271594781569</v>
      </c>
      <c r="R82">
        <f t="shared" si="44"/>
        <v>23.438344210731305</v>
      </c>
      <c r="S82">
        <f t="shared" si="45"/>
        <v>1.4281418958874037</v>
      </c>
      <c r="T82">
        <f t="shared" si="46"/>
        <v>0.61905905038009401</v>
      </c>
      <c r="U82">
        <f t="shared" si="47"/>
        <v>4.3030953424665661E-2</v>
      </c>
      <c r="V82">
        <f t="shared" si="48"/>
        <v>-6.9347754293596404</v>
      </c>
      <c r="W82">
        <f t="shared" si="49"/>
        <v>91.933385886842046</v>
      </c>
      <c r="X82" s="7">
        <f t="shared" si="50"/>
        <v>0.5586549468259443</v>
      </c>
      <c r="Y82" s="7">
        <f t="shared" si="51"/>
        <v>0.30328443047360532</v>
      </c>
      <c r="Z82" s="7">
        <f t="shared" si="52"/>
        <v>0.81402546317828339</v>
      </c>
      <c r="AA82">
        <f t="shared" si="53"/>
        <v>735.46708709473637</v>
      </c>
      <c r="AB82">
        <f t="shared" si="54"/>
        <v>689.53687657064029</v>
      </c>
      <c r="AC82">
        <f t="shared" si="55"/>
        <v>-7.6157808573399279</v>
      </c>
      <c r="AD82">
        <f t="shared" si="30"/>
        <v>47.849595292295696</v>
      </c>
      <c r="AE82">
        <f t="shared" si="56"/>
        <v>42.150404707704304</v>
      </c>
      <c r="AF82">
        <f t="shared" si="57"/>
        <v>1.7803526000160542E-2</v>
      </c>
      <c r="AG82">
        <f t="shared" si="58"/>
        <v>42.168208233704462</v>
      </c>
      <c r="AH82">
        <f t="shared" si="31"/>
        <v>169.70312290893696</v>
      </c>
    </row>
    <row r="83" spans="4:34" x14ac:dyDescent="0.25">
      <c r="D83" s="1">
        <f t="shared" si="59"/>
        <v>45008</v>
      </c>
      <c r="E83" s="7">
        <f t="shared" si="32"/>
        <v>0.53749999999999998</v>
      </c>
      <c r="F83" s="2">
        <f t="shared" si="33"/>
        <v>2460026.9541666666</v>
      </c>
      <c r="G83" s="3">
        <f t="shared" si="34"/>
        <v>0.2322232489162657</v>
      </c>
      <c r="I83">
        <f t="shared" si="35"/>
        <v>0.68220976013617474</v>
      </c>
      <c r="J83">
        <f t="shared" si="36"/>
        <v>8717.3455179551584</v>
      </c>
      <c r="K83">
        <f t="shared" si="37"/>
        <v>1.6698865198653656E-2</v>
      </c>
      <c r="L83">
        <f t="shared" si="38"/>
        <v>1.8753111274740553</v>
      </c>
      <c r="M83">
        <f t="shared" si="39"/>
        <v>2.55752088761023</v>
      </c>
      <c r="N83">
        <f t="shared" si="40"/>
        <v>8719.2208290826329</v>
      </c>
      <c r="O83">
        <f t="shared" si="41"/>
        <v>0.99660966196055656</v>
      </c>
      <c r="P83">
        <f t="shared" si="42"/>
        <v>2.549028794536992</v>
      </c>
      <c r="Q83">
        <f t="shared" si="43"/>
        <v>23.436271238747036</v>
      </c>
      <c r="R83">
        <f t="shared" si="44"/>
        <v>23.438345242557819</v>
      </c>
      <c r="S83">
        <f t="shared" si="45"/>
        <v>2.3389490032422215</v>
      </c>
      <c r="T83">
        <f t="shared" si="46"/>
        <v>1.0136252560934211</v>
      </c>
      <c r="U83">
        <f t="shared" si="47"/>
        <v>4.3030957321139304E-2</v>
      </c>
      <c r="V83">
        <f t="shared" si="48"/>
        <v>-6.6351418759294809</v>
      </c>
      <c r="W83">
        <f t="shared" si="49"/>
        <v>92.372288648653637</v>
      </c>
      <c r="X83" s="7">
        <f t="shared" si="50"/>
        <v>0.55844686796939547</v>
      </c>
      <c r="Y83" s="7">
        <f t="shared" si="51"/>
        <v>0.30185717727869094</v>
      </c>
      <c r="Z83" s="7">
        <f t="shared" si="52"/>
        <v>0.81503655866010005</v>
      </c>
      <c r="AA83">
        <f t="shared" si="53"/>
        <v>738.97830918922909</v>
      </c>
      <c r="AB83">
        <f t="shared" si="54"/>
        <v>689.83651012407051</v>
      </c>
      <c r="AC83">
        <f t="shared" si="55"/>
        <v>-7.5408724689823714</v>
      </c>
      <c r="AD83">
        <f t="shared" si="30"/>
        <v>47.44890909346077</v>
      </c>
      <c r="AE83">
        <f t="shared" si="56"/>
        <v>42.55109090653923</v>
      </c>
      <c r="AF83">
        <f t="shared" si="57"/>
        <v>1.7555907085833287E-2</v>
      </c>
      <c r="AG83">
        <f t="shared" si="58"/>
        <v>42.568646813625065</v>
      </c>
      <c r="AH83">
        <f t="shared" si="31"/>
        <v>169.74001057979126</v>
      </c>
    </row>
    <row r="84" spans="4:34" x14ac:dyDescent="0.25">
      <c r="D84" s="1">
        <f t="shared" si="59"/>
        <v>45009</v>
      </c>
      <c r="E84" s="7">
        <f t="shared" si="32"/>
        <v>0.53749999999999998</v>
      </c>
      <c r="F84" s="2">
        <f t="shared" si="33"/>
        <v>2460027.9541666666</v>
      </c>
      <c r="G84" s="3">
        <f t="shared" si="34"/>
        <v>0.23225062742413702</v>
      </c>
      <c r="I84">
        <f t="shared" si="35"/>
        <v>1.6678571241573081</v>
      </c>
      <c r="J84">
        <f t="shared" si="36"/>
        <v>8718.331118234928</v>
      </c>
      <c r="K84">
        <f t="shared" si="37"/>
        <v>1.6698864046132127E-2</v>
      </c>
      <c r="L84">
        <f t="shared" si="38"/>
        <v>1.8816104080493996</v>
      </c>
      <c r="M84">
        <f t="shared" si="39"/>
        <v>3.549467532206708</v>
      </c>
      <c r="N84">
        <f t="shared" si="40"/>
        <v>8720.2127286429768</v>
      </c>
      <c r="O84">
        <f t="shared" si="41"/>
        <v>0.99689233763610041</v>
      </c>
      <c r="P84">
        <f t="shared" si="42"/>
        <v>3.5409790194115738</v>
      </c>
      <c r="Q84">
        <f t="shared" si="43"/>
        <v>23.436270882712506</v>
      </c>
      <c r="R84">
        <f t="shared" si="44"/>
        <v>23.438346272612765</v>
      </c>
      <c r="S84">
        <f t="shared" si="45"/>
        <v>3.2494621079431512</v>
      </c>
      <c r="T84">
        <f t="shared" si="46"/>
        <v>1.4077121866240381</v>
      </c>
      <c r="U84">
        <f t="shared" si="47"/>
        <v>4.3030961210923202E-2</v>
      </c>
      <c r="V84">
        <f t="shared" si="48"/>
        <v>-6.3344427414054953</v>
      </c>
      <c r="W84">
        <f t="shared" si="49"/>
        <v>92.810963188178349</v>
      </c>
      <c r="X84" s="7">
        <f t="shared" si="50"/>
        <v>0.55823804912597608</v>
      </c>
      <c r="Y84" s="7">
        <f t="shared" si="51"/>
        <v>0.30042981804770286</v>
      </c>
      <c r="Z84" s="7">
        <f t="shared" si="52"/>
        <v>0.8160462802042493</v>
      </c>
      <c r="AA84">
        <f t="shared" si="53"/>
        <v>742.48770550542679</v>
      </c>
      <c r="AB84">
        <f t="shared" si="54"/>
        <v>690.13720925859445</v>
      </c>
      <c r="AC84">
        <f t="shared" si="55"/>
        <v>-7.4656976853513868</v>
      </c>
      <c r="AD84">
        <f t="shared" si="30"/>
        <v>47.048679581072868</v>
      </c>
      <c r="AE84">
        <f t="shared" si="56"/>
        <v>42.951320418927132</v>
      </c>
      <c r="AF84">
        <f t="shared" si="57"/>
        <v>1.7312279084498127E-2</v>
      </c>
      <c r="AG84">
        <f t="shared" si="58"/>
        <v>42.968632698011632</v>
      </c>
      <c r="AH84">
        <f t="shared" si="31"/>
        <v>169.77778892715901</v>
      </c>
    </row>
    <row r="85" spans="4:34" x14ac:dyDescent="0.25">
      <c r="D85" s="1">
        <f t="shared" si="59"/>
        <v>45010</v>
      </c>
      <c r="E85" s="7">
        <f t="shared" si="32"/>
        <v>0.53749999999999998</v>
      </c>
      <c r="F85" s="2">
        <f t="shared" si="33"/>
        <v>2460028.9541666666</v>
      </c>
      <c r="G85" s="3">
        <f t="shared" si="34"/>
        <v>0.23227800593200834</v>
      </c>
      <c r="I85">
        <f t="shared" si="35"/>
        <v>2.6535044881784415</v>
      </c>
      <c r="J85">
        <f t="shared" si="36"/>
        <v>8719.3167185146976</v>
      </c>
      <c r="K85">
        <f t="shared" si="37"/>
        <v>1.669886289361041E-2</v>
      </c>
      <c r="L85">
        <f t="shared" si="38"/>
        <v>1.8873464568287419</v>
      </c>
      <c r="M85">
        <f t="shared" si="39"/>
        <v>4.5408509450071834</v>
      </c>
      <c r="N85">
        <f t="shared" si="40"/>
        <v>8721.2040649715273</v>
      </c>
      <c r="O85">
        <f t="shared" si="41"/>
        <v>0.99717585848429069</v>
      </c>
      <c r="P85">
        <f t="shared" si="42"/>
        <v>4.53236601488058</v>
      </c>
      <c r="Q85">
        <f t="shared" si="43"/>
        <v>23.436270526677973</v>
      </c>
      <c r="R85">
        <f t="shared" si="44"/>
        <v>23.438347300894957</v>
      </c>
      <c r="S85">
        <f t="shared" si="45"/>
        <v>4.1597656328479875</v>
      </c>
      <c r="T85">
        <f t="shared" si="46"/>
        <v>1.8012202379354536</v>
      </c>
      <c r="U85">
        <f t="shared" si="47"/>
        <v>4.3030965094012844E-2</v>
      </c>
      <c r="V85">
        <f t="shared" si="48"/>
        <v>-6.0330124690742091</v>
      </c>
      <c r="W85">
        <f t="shared" si="49"/>
        <v>93.249364910061217</v>
      </c>
      <c r="X85" s="7">
        <f t="shared" si="50"/>
        <v>0.55802872254796831</v>
      </c>
      <c r="Y85" s="7">
        <f t="shared" si="51"/>
        <v>0.29900270890890934</v>
      </c>
      <c r="Z85" s="7">
        <f t="shared" si="52"/>
        <v>0.81705473618702718</v>
      </c>
      <c r="AA85">
        <f t="shared" si="53"/>
        <v>745.99491928048974</v>
      </c>
      <c r="AB85">
        <f t="shared" si="54"/>
        <v>690.43863953092568</v>
      </c>
      <c r="AC85">
        <f t="shared" si="55"/>
        <v>-7.390340117268579</v>
      </c>
      <c r="AD85">
        <f t="shared" si="30"/>
        <v>46.649016445970894</v>
      </c>
      <c r="AE85">
        <f t="shared" si="56"/>
        <v>43.350983554029106</v>
      </c>
      <c r="AF85">
        <f t="shared" si="57"/>
        <v>1.7072589235992554E-2</v>
      </c>
      <c r="AG85">
        <f t="shared" si="58"/>
        <v>43.3680561432651</v>
      </c>
      <c r="AH85">
        <f t="shared" si="31"/>
        <v>169.81637042400678</v>
      </c>
    </row>
    <row r="86" spans="4:34" x14ac:dyDescent="0.25">
      <c r="D86" s="1">
        <f t="shared" si="59"/>
        <v>45011</v>
      </c>
      <c r="E86" s="7">
        <f t="shared" si="32"/>
        <v>0.53749999999999998</v>
      </c>
      <c r="F86" s="2">
        <f t="shared" si="33"/>
        <v>2460029.9541666666</v>
      </c>
      <c r="G86" s="3">
        <f t="shared" si="34"/>
        <v>0.23230538443987966</v>
      </c>
      <c r="I86">
        <f t="shared" si="35"/>
        <v>3.6391518521995749</v>
      </c>
      <c r="J86">
        <f t="shared" si="36"/>
        <v>8720.3023187944691</v>
      </c>
      <c r="K86">
        <f t="shared" si="37"/>
        <v>1.6698861741088498E-2</v>
      </c>
      <c r="L86">
        <f t="shared" si="38"/>
        <v>1.8925181600575962</v>
      </c>
      <c r="M86">
        <f t="shared" si="39"/>
        <v>5.5316700122571714</v>
      </c>
      <c r="N86">
        <f t="shared" si="40"/>
        <v>8722.1948369545262</v>
      </c>
      <c r="O86">
        <f t="shared" si="41"/>
        <v>0.99746013917573162</v>
      </c>
      <c r="P86">
        <f t="shared" si="42"/>
        <v>5.5231886671864654</v>
      </c>
      <c r="Q86">
        <f t="shared" si="43"/>
        <v>23.436270170643439</v>
      </c>
      <c r="R86">
        <f t="shared" si="44"/>
        <v>23.438348327403215</v>
      </c>
      <c r="S86">
        <f t="shared" si="45"/>
        <v>5.0699436716208952</v>
      </c>
      <c r="T86">
        <f t="shared" si="46"/>
        <v>2.1940501709176852</v>
      </c>
      <c r="U86">
        <f t="shared" si="47"/>
        <v>4.3030968970403788E-2</v>
      </c>
      <c r="V86">
        <f t="shared" si="48"/>
        <v>-5.7311836127817264</v>
      </c>
      <c r="W86">
        <f t="shared" si="49"/>
        <v>93.687448948708266</v>
      </c>
      <c r="X86" s="7">
        <f t="shared" si="50"/>
        <v>0.55781911917554283</v>
      </c>
      <c r="Y86" s="7">
        <f t="shared" si="51"/>
        <v>0.29757620542913094</v>
      </c>
      <c r="Z86" s="7">
        <f t="shared" si="52"/>
        <v>0.81806203292195478</v>
      </c>
      <c r="AA86">
        <f t="shared" si="53"/>
        <v>749.49959158966612</v>
      </c>
      <c r="AB86">
        <f t="shared" si="54"/>
        <v>690.74046838721824</v>
      </c>
      <c r="AC86">
        <f t="shared" si="55"/>
        <v>-7.3148829031954392</v>
      </c>
      <c r="AD86">
        <f t="shared" si="30"/>
        <v>46.250028840528842</v>
      </c>
      <c r="AE86">
        <f t="shared" si="56"/>
        <v>43.749971159471158</v>
      </c>
      <c r="AF86">
        <f t="shared" si="57"/>
        <v>1.6836785173806594E-2</v>
      </c>
      <c r="AG86">
        <f t="shared" si="58"/>
        <v>43.766807944644967</v>
      </c>
      <c r="AH86">
        <f t="shared" si="31"/>
        <v>169.85566575214204</v>
      </c>
    </row>
    <row r="87" spans="4:34" x14ac:dyDescent="0.25">
      <c r="D87" s="1">
        <f t="shared" si="59"/>
        <v>45012</v>
      </c>
      <c r="E87" s="7">
        <f t="shared" si="32"/>
        <v>0.53749999999999998</v>
      </c>
      <c r="F87" s="2">
        <f t="shared" si="33"/>
        <v>2460030.9541666666</v>
      </c>
      <c r="G87" s="3">
        <f t="shared" si="34"/>
        <v>0.23233276294775099</v>
      </c>
      <c r="I87">
        <f t="shared" si="35"/>
        <v>4.6247992162207083</v>
      </c>
      <c r="J87">
        <f t="shared" si="36"/>
        <v>8721.2879190742369</v>
      </c>
      <c r="K87">
        <f t="shared" si="37"/>
        <v>1.66988605885664E-2</v>
      </c>
      <c r="L87">
        <f t="shared" si="38"/>
        <v>1.897124577070886</v>
      </c>
      <c r="M87">
        <f t="shared" si="39"/>
        <v>6.5219237932915943</v>
      </c>
      <c r="N87">
        <f t="shared" si="40"/>
        <v>8723.1850436513087</v>
      </c>
      <c r="O87">
        <f t="shared" si="41"/>
        <v>0.99774509429803182</v>
      </c>
      <c r="P87">
        <f t="shared" si="42"/>
        <v>6.5134460356610919</v>
      </c>
      <c r="Q87">
        <f t="shared" si="43"/>
        <v>23.436269814608909</v>
      </c>
      <c r="R87">
        <f t="shared" si="44"/>
        <v>23.438349352136363</v>
      </c>
      <c r="S87">
        <f t="shared" si="45"/>
        <v>5.9800799343352642</v>
      </c>
      <c r="T87">
        <f t="shared" si="46"/>
        <v>2.5861030997607242</v>
      </c>
      <c r="U87">
        <f t="shared" si="47"/>
        <v>4.3030972840091601E-2</v>
      </c>
      <c r="V87">
        <f t="shared" si="48"/>
        <v>-5.4292866706839238</v>
      </c>
      <c r="W87">
        <f t="shared" si="49"/>
        <v>94.12517004063595</v>
      </c>
      <c r="X87" s="7">
        <f t="shared" si="50"/>
        <v>0.55760946852130833</v>
      </c>
      <c r="Y87" s="7">
        <f t="shared" si="51"/>
        <v>0.29615066285287511</v>
      </c>
      <c r="Z87" s="7">
        <f t="shared" si="52"/>
        <v>0.8190682741897416</v>
      </c>
      <c r="AA87">
        <f t="shared" si="53"/>
        <v>753.0013603250876</v>
      </c>
      <c r="AB87">
        <f t="shared" si="54"/>
        <v>691.042365329316</v>
      </c>
      <c r="AC87">
        <f t="shared" si="55"/>
        <v>-7.2394086676710003</v>
      </c>
      <c r="AD87">
        <f t="shared" si="30"/>
        <v>45.851825379498457</v>
      </c>
      <c r="AE87">
        <f t="shared" si="56"/>
        <v>44.148174620501543</v>
      </c>
      <c r="AF87">
        <f t="shared" si="57"/>
        <v>1.6604815012866366E-2</v>
      </c>
      <c r="AG87">
        <f t="shared" si="58"/>
        <v>44.164779435514411</v>
      </c>
      <c r="AH87">
        <f t="shared" si="31"/>
        <v>169.89558381397944</v>
      </c>
    </row>
    <row r="88" spans="4:34" x14ac:dyDescent="0.25">
      <c r="D88" s="1">
        <f t="shared" si="59"/>
        <v>45013</v>
      </c>
      <c r="E88" s="7">
        <f t="shared" si="32"/>
        <v>0.53749999999999998</v>
      </c>
      <c r="F88" s="2">
        <f t="shared" si="33"/>
        <v>2460031.9541666666</v>
      </c>
      <c r="G88" s="3">
        <f t="shared" si="34"/>
        <v>0.23236014145562231</v>
      </c>
      <c r="I88">
        <f t="shared" si="35"/>
        <v>5.6104465802400227</v>
      </c>
      <c r="J88">
        <f t="shared" si="36"/>
        <v>8722.2735193540084</v>
      </c>
      <c r="K88">
        <f t="shared" si="37"/>
        <v>1.6698859436044114E-2</v>
      </c>
      <c r="L88">
        <f t="shared" si="38"/>
        <v>1.9011649398470709</v>
      </c>
      <c r="M88">
        <f t="shared" si="39"/>
        <v>7.5116115200870937</v>
      </c>
      <c r="N88">
        <f t="shared" si="40"/>
        <v>8724.1746842938555</v>
      </c>
      <c r="O88">
        <f t="shared" si="41"/>
        <v>0.99803063838231365</v>
      </c>
      <c r="P88">
        <f t="shared" si="42"/>
        <v>7.5031373522780349</v>
      </c>
      <c r="Q88">
        <f t="shared" si="43"/>
        <v>23.436269458574376</v>
      </c>
      <c r="R88">
        <f t="shared" si="44"/>
        <v>23.438350375093208</v>
      </c>
      <c r="S88">
        <f t="shared" si="45"/>
        <v>6.8902576932724662</v>
      </c>
      <c r="T88">
        <f t="shared" si="46"/>
        <v>2.977280480455879</v>
      </c>
      <c r="U88">
        <f t="shared" si="47"/>
        <v>4.3030976703071759E-2</v>
      </c>
      <c r="V88">
        <f t="shared" si="48"/>
        <v>-5.1276499223218979</v>
      </c>
      <c r="W88">
        <f t="shared" si="49"/>
        <v>94.562482397443617</v>
      </c>
      <c r="X88" s="7">
        <f t="shared" si="50"/>
        <v>0.55739999855716804</v>
      </c>
      <c r="Y88" s="7">
        <f t="shared" si="51"/>
        <v>0.29472643634204687</v>
      </c>
      <c r="Z88" s="7">
        <f t="shared" si="52"/>
        <v>0.82007356077228921</v>
      </c>
      <c r="AA88">
        <f t="shared" si="53"/>
        <v>756.49985917954893</v>
      </c>
      <c r="AB88">
        <f t="shared" si="54"/>
        <v>691.34400207767806</v>
      </c>
      <c r="AC88">
        <f t="shared" si="55"/>
        <v>-7.1639994805804861</v>
      </c>
      <c r="AD88">
        <f t="shared" si="30"/>
        <v>45.45451414169915</v>
      </c>
      <c r="AE88">
        <f t="shared" si="56"/>
        <v>44.54548585830085</v>
      </c>
      <c r="AF88">
        <f t="shared" si="57"/>
        <v>1.6376627429471956E-2</v>
      </c>
      <c r="AG88">
        <f t="shared" si="58"/>
        <v>44.561862485730323</v>
      </c>
      <c r="AH88">
        <f t="shared" si="31"/>
        <v>169.9360317453843</v>
      </c>
    </row>
    <row r="89" spans="4:34" x14ac:dyDescent="0.25">
      <c r="D89" s="1">
        <f t="shared" si="59"/>
        <v>45014</v>
      </c>
      <c r="E89" s="7">
        <f t="shared" si="32"/>
        <v>0.53749999999999998</v>
      </c>
      <c r="F89" s="2">
        <f t="shared" si="33"/>
        <v>2460032.9541666666</v>
      </c>
      <c r="G89" s="3">
        <f t="shared" si="34"/>
        <v>0.23238751996349363</v>
      </c>
      <c r="I89">
        <f t="shared" si="35"/>
        <v>6.5960939442629751</v>
      </c>
      <c r="J89">
        <f t="shared" si="36"/>
        <v>8723.259119633778</v>
      </c>
      <c r="K89">
        <f t="shared" si="37"/>
        <v>1.6698858283521634E-2</v>
      </c>
      <c r="L89">
        <f t="shared" si="38"/>
        <v>1.9046386525069074</v>
      </c>
      <c r="M89">
        <f t="shared" si="39"/>
        <v>8.5007325967698826</v>
      </c>
      <c r="N89">
        <f t="shared" si="40"/>
        <v>8725.1637582862841</v>
      </c>
      <c r="O89">
        <f t="shared" si="41"/>
        <v>0.99831668592956868</v>
      </c>
      <c r="P89">
        <f t="shared" si="42"/>
        <v>8.4922620211604425</v>
      </c>
      <c r="Q89">
        <f t="shared" si="43"/>
        <v>23.436269102539846</v>
      </c>
      <c r="R89">
        <f t="shared" si="44"/>
        <v>23.438351396272587</v>
      </c>
      <c r="S89">
        <f t="shared" si="45"/>
        <v>7.800559728834326</v>
      </c>
      <c r="T89">
        <f t="shared" si="46"/>
        <v>3.3674840994955533</v>
      </c>
      <c r="U89">
        <f t="shared" si="47"/>
        <v>4.303098055933989E-2</v>
      </c>
      <c r="V89">
        <f t="shared" si="48"/>
        <v>-4.8265992680915621</v>
      </c>
      <c r="W89">
        <f t="shared" si="49"/>
        <v>94.999339579398665</v>
      </c>
      <c r="X89" s="7">
        <f t="shared" si="50"/>
        <v>0.55719093560284139</v>
      </c>
      <c r="Y89" s="7">
        <f t="shared" si="51"/>
        <v>0.29330388121562284</v>
      </c>
      <c r="Z89" s="7">
        <f t="shared" si="52"/>
        <v>0.82107798999005988</v>
      </c>
      <c r="AA89">
        <f t="shared" si="53"/>
        <v>759.99471663518932</v>
      </c>
      <c r="AB89">
        <f t="shared" si="54"/>
        <v>691.64505273190844</v>
      </c>
      <c r="AC89">
        <f t="shared" si="55"/>
        <v>-7.088736817022891</v>
      </c>
      <c r="AD89">
        <f t="shared" si="30"/>
        <v>45.058202672479489</v>
      </c>
      <c r="AE89">
        <f t="shared" si="56"/>
        <v>44.941797327520511</v>
      </c>
      <c r="AF89">
        <f t="shared" si="57"/>
        <v>1.6152171733897821E-2</v>
      </c>
      <c r="AG89">
        <f t="shared" si="58"/>
        <v>44.957949499254411</v>
      </c>
      <c r="AH89">
        <f t="shared" si="31"/>
        <v>169.97691493002048</v>
      </c>
    </row>
    <row r="90" spans="4:34" x14ac:dyDescent="0.25">
      <c r="D90" s="1">
        <f t="shared" si="59"/>
        <v>45015</v>
      </c>
      <c r="E90" s="7">
        <f t="shared" si="32"/>
        <v>0.53749999999999998</v>
      </c>
      <c r="F90" s="2">
        <f t="shared" si="33"/>
        <v>2460033.9541666666</v>
      </c>
      <c r="G90" s="3">
        <f t="shared" si="34"/>
        <v>0.23241489847136496</v>
      </c>
      <c r="I90">
        <f t="shared" si="35"/>
        <v>7.5817413082859275</v>
      </c>
      <c r="J90">
        <f t="shared" si="36"/>
        <v>8724.2447199135459</v>
      </c>
      <c r="K90">
        <f t="shared" si="37"/>
        <v>1.6698857130998966E-2</v>
      </c>
      <c r="L90">
        <f t="shared" si="38"/>
        <v>1.9075452907584496</v>
      </c>
      <c r="M90">
        <f t="shared" si="39"/>
        <v>9.4892865990443767</v>
      </c>
      <c r="N90">
        <f t="shared" si="40"/>
        <v>8726.1522652043041</v>
      </c>
      <c r="O90">
        <f t="shared" si="41"/>
        <v>0.99860315143684619</v>
      </c>
      <c r="P90">
        <f t="shared" si="42"/>
        <v>9.4808196180096598</v>
      </c>
      <c r="Q90">
        <f t="shared" si="43"/>
        <v>23.436268746505316</v>
      </c>
      <c r="R90">
        <f t="shared" si="44"/>
        <v>23.438352415673318</v>
      </c>
      <c r="S90">
        <f t="shared" si="45"/>
        <v>8.7110682754471522</v>
      </c>
      <c r="T90">
        <f t="shared" si="46"/>
        <v>3.7566160628229577</v>
      </c>
      <c r="U90">
        <f t="shared" si="47"/>
        <v>4.3030984408891512E-2</v>
      </c>
      <c r="V90">
        <f t="shared" si="48"/>
        <v>-4.5264580702029118</v>
      </c>
      <c r="W90">
        <f t="shared" si="49"/>
        <v>95.43569436960793</v>
      </c>
      <c r="X90" s="7">
        <f t="shared" si="50"/>
        <v>0.55698250421541873</v>
      </c>
      <c r="Y90" s="7">
        <f t="shared" si="51"/>
        <v>0.29188335318873004</v>
      </c>
      <c r="Z90" s="7">
        <f t="shared" si="52"/>
        <v>0.82208165524210741</v>
      </c>
      <c r="AA90">
        <f t="shared" si="53"/>
        <v>763.48555495686344</v>
      </c>
      <c r="AB90">
        <f t="shared" si="54"/>
        <v>691.94519392979703</v>
      </c>
      <c r="AC90">
        <f t="shared" si="55"/>
        <v>-7.0137015175507429</v>
      </c>
      <c r="AD90">
        <f t="shared" si="30"/>
        <v>44.662997986892776</v>
      </c>
      <c r="AE90">
        <f t="shared" si="56"/>
        <v>45.337002013107224</v>
      </c>
      <c r="AF90">
        <f t="shared" si="57"/>
        <v>1.5931397936147954E-2</v>
      </c>
      <c r="AG90">
        <f t="shared" si="58"/>
        <v>45.352933411043374</v>
      </c>
      <c r="AH90">
        <f t="shared" si="31"/>
        <v>170.01813701564504</v>
      </c>
    </row>
    <row r="91" spans="4:34" x14ac:dyDescent="0.25">
      <c r="D91" s="1">
        <f t="shared" si="59"/>
        <v>45016</v>
      </c>
      <c r="E91" s="7">
        <f t="shared" si="32"/>
        <v>0.53749999999999998</v>
      </c>
      <c r="F91" s="2">
        <f t="shared" si="33"/>
        <v>2460034.9541666666</v>
      </c>
      <c r="G91" s="3">
        <f t="shared" si="34"/>
        <v>0.23244227697923628</v>
      </c>
      <c r="I91">
        <f t="shared" si="35"/>
        <v>8.5673886723088799</v>
      </c>
      <c r="J91">
        <f t="shared" si="36"/>
        <v>8725.2303201933155</v>
      </c>
      <c r="K91">
        <f t="shared" si="37"/>
        <v>1.6698855978476108E-2</v>
      </c>
      <c r="L91">
        <f t="shared" si="38"/>
        <v>1.9098846012890072</v>
      </c>
      <c r="M91">
        <f t="shared" si="39"/>
        <v>10.477273273597888</v>
      </c>
      <c r="N91">
        <f t="shared" si="40"/>
        <v>8727.1402047946049</v>
      </c>
      <c r="O91">
        <f t="shared" si="41"/>
        <v>0.9988899494232657</v>
      </c>
      <c r="P91">
        <f t="shared" si="42"/>
        <v>10.468809889509931</v>
      </c>
      <c r="Q91">
        <f t="shared" si="43"/>
        <v>23.436268390470783</v>
      </c>
      <c r="R91">
        <f t="shared" si="44"/>
        <v>23.438353433294218</v>
      </c>
      <c r="S91">
        <f t="shared" si="45"/>
        <v>9.621864967421013</v>
      </c>
      <c r="T91">
        <f t="shared" si="46"/>
        <v>4.144578785118207</v>
      </c>
      <c r="U91">
        <f t="shared" si="47"/>
        <v>4.303098825172217E-2</v>
      </c>
      <c r="V91">
        <f t="shared" si="48"/>
        <v>-4.2275469942061479</v>
      </c>
      <c r="W91">
        <f t="shared" si="49"/>
        <v>95.871498648795438</v>
      </c>
      <c r="X91" s="7">
        <f t="shared" si="50"/>
        <v>0.55677492707930987</v>
      </c>
      <c r="Y91" s="7">
        <f t="shared" si="51"/>
        <v>0.29046520861043362</v>
      </c>
      <c r="Z91" s="7">
        <f t="shared" si="52"/>
        <v>0.82308464554818606</v>
      </c>
      <c r="AA91">
        <f t="shared" si="53"/>
        <v>766.9719891903635</v>
      </c>
      <c r="AB91">
        <f t="shared" si="54"/>
        <v>692.24410500579381</v>
      </c>
      <c r="AC91">
        <f t="shared" si="55"/>
        <v>-6.9389737485515468</v>
      </c>
      <c r="AD91">
        <f t="shared" si="30"/>
        <v>44.269006573492568</v>
      </c>
      <c r="AE91">
        <f t="shared" si="56"/>
        <v>45.730993426507432</v>
      </c>
      <c r="AF91">
        <f t="shared" si="57"/>
        <v>1.5714256805311286E-2</v>
      </c>
      <c r="AG91">
        <f t="shared" si="58"/>
        <v>45.746707683312742</v>
      </c>
      <c r="AH91">
        <f t="shared" si="31"/>
        <v>170.05959993283113</v>
      </c>
    </row>
    <row r="92" spans="4:34" x14ac:dyDescent="0.25">
      <c r="D92" s="1">
        <f t="shared" si="59"/>
        <v>45017</v>
      </c>
      <c r="E92" s="7">
        <f t="shared" si="32"/>
        <v>0.53749999999999998</v>
      </c>
      <c r="F92" s="2">
        <f t="shared" si="33"/>
        <v>2460035.9541666666</v>
      </c>
      <c r="G92" s="3">
        <f t="shared" si="34"/>
        <v>0.23246965548710757</v>
      </c>
      <c r="I92">
        <f t="shared" si="35"/>
        <v>9.5530360363318323</v>
      </c>
      <c r="J92">
        <f t="shared" si="36"/>
        <v>8726.2159204730833</v>
      </c>
      <c r="K92">
        <f t="shared" si="37"/>
        <v>1.6698854825953059E-2</v>
      </c>
      <c r="L92">
        <f t="shared" si="38"/>
        <v>1.91165650110523</v>
      </c>
      <c r="M92">
        <f t="shared" si="39"/>
        <v>11.464692537437063</v>
      </c>
      <c r="N92">
        <f t="shared" si="40"/>
        <v>8728.1275769741878</v>
      </c>
      <c r="O92">
        <f t="shared" si="41"/>
        <v>0.99917699445584229</v>
      </c>
      <c r="P92">
        <f t="shared" si="42"/>
        <v>11.456232752664828</v>
      </c>
      <c r="Q92">
        <f t="shared" si="43"/>
        <v>23.436268034436253</v>
      </c>
      <c r="R92">
        <f t="shared" si="44"/>
        <v>23.438354449134128</v>
      </c>
      <c r="S92">
        <f t="shared" si="45"/>
        <v>10.533030784639697</v>
      </c>
      <c r="T92">
        <f t="shared" si="46"/>
        <v>4.5312749794671925</v>
      </c>
      <c r="U92">
        <f t="shared" si="47"/>
        <v>4.3030992087827472E-2</v>
      </c>
      <c r="V92">
        <f t="shared" si="48"/>
        <v>-3.9301838502161277</v>
      </c>
      <c r="W92">
        <f t="shared" si="49"/>
        <v>96.306703270669999</v>
      </c>
      <c r="X92" s="7">
        <f t="shared" si="50"/>
        <v>0.55656842489598346</v>
      </c>
      <c r="Y92" s="7">
        <f t="shared" si="51"/>
        <v>0.28904980469967795</v>
      </c>
      <c r="Z92" s="7">
        <f t="shared" si="52"/>
        <v>0.82408704509228903</v>
      </c>
      <c r="AA92">
        <f t="shared" si="53"/>
        <v>770.45362616535999</v>
      </c>
      <c r="AB92">
        <f t="shared" si="54"/>
        <v>692.54146814978378</v>
      </c>
      <c r="AC92">
        <f t="shared" si="55"/>
        <v>-6.8646329625540545</v>
      </c>
      <c r="AD92">
        <f t="shared" si="30"/>
        <v>43.876334398694425</v>
      </c>
      <c r="AE92">
        <f t="shared" si="56"/>
        <v>46.123665601305575</v>
      </c>
      <c r="AF92">
        <f t="shared" si="57"/>
        <v>1.5500699922960897E-2</v>
      </c>
      <c r="AG92">
        <f t="shared" si="58"/>
        <v>46.139166301228535</v>
      </c>
      <c r="AH92">
        <f t="shared" si="31"/>
        <v>170.10120391661167</v>
      </c>
    </row>
    <row r="93" spans="4:34" x14ac:dyDescent="0.25">
      <c r="D93" s="1">
        <f t="shared" si="59"/>
        <v>45018</v>
      </c>
      <c r="E93" s="7">
        <f t="shared" si="32"/>
        <v>0.53749999999999998</v>
      </c>
      <c r="F93" s="2">
        <f t="shared" si="33"/>
        <v>2460036.9541666666</v>
      </c>
      <c r="G93" s="3">
        <f t="shared" si="34"/>
        <v>0.2324970339949789</v>
      </c>
      <c r="I93">
        <f t="shared" si="35"/>
        <v>10.538683400356604</v>
      </c>
      <c r="J93">
        <f t="shared" si="36"/>
        <v>8727.2015207528493</v>
      </c>
      <c r="K93">
        <f t="shared" si="37"/>
        <v>1.6698853673429822E-2</v>
      </c>
      <c r="L93">
        <f t="shared" si="38"/>
        <v>1.91286107682257</v>
      </c>
      <c r="M93">
        <f t="shared" si="39"/>
        <v>12.451544477179173</v>
      </c>
      <c r="N93">
        <f t="shared" si="40"/>
        <v>8729.1143818296714</v>
      </c>
      <c r="O93">
        <f t="shared" si="41"/>
        <v>0.99946420117513146</v>
      </c>
      <c r="P93">
        <f t="shared" si="42"/>
        <v>12.44308829408855</v>
      </c>
      <c r="Q93">
        <f t="shared" si="43"/>
        <v>23.436267678401723</v>
      </c>
      <c r="R93">
        <f t="shared" si="44"/>
        <v>23.438355463191865</v>
      </c>
      <c r="S93">
        <f t="shared" si="45"/>
        <v>11.444645998022374</v>
      </c>
      <c r="T93">
        <f t="shared" si="46"/>
        <v>4.9166076474857263</v>
      </c>
      <c r="U93">
        <f t="shared" si="47"/>
        <v>4.3030995917202969E-2</v>
      </c>
      <c r="V93">
        <f t="shared" si="48"/>
        <v>-3.6346834329717708</v>
      </c>
      <c r="W93">
        <f t="shared" si="49"/>
        <v>96.741257937904649</v>
      </c>
      <c r="X93" s="7">
        <f t="shared" si="50"/>
        <v>0.55636321627289709</v>
      </c>
      <c r="Y93" s="7">
        <f t="shared" si="51"/>
        <v>0.2876374997787175</v>
      </c>
      <c r="Z93" s="7">
        <f t="shared" si="52"/>
        <v>0.82508893276707673</v>
      </c>
      <c r="AA93">
        <f t="shared" si="53"/>
        <v>773.93006350323719</v>
      </c>
      <c r="AB93">
        <f t="shared" si="54"/>
        <v>692.83696856702818</v>
      </c>
      <c r="AC93">
        <f t="shared" si="55"/>
        <v>-6.7907578582429551</v>
      </c>
      <c r="AD93">
        <f t="shared" si="30"/>
        <v>43.485086911622084</v>
      </c>
      <c r="AE93">
        <f t="shared" si="56"/>
        <v>46.514913088377916</v>
      </c>
      <c r="AF93">
        <f t="shared" si="57"/>
        <v>1.5290679731000052E-2</v>
      </c>
      <c r="AG93">
        <f t="shared" si="58"/>
        <v>46.530203768108919</v>
      </c>
      <c r="AH93">
        <f t="shared" si="31"/>
        <v>170.14284753157051</v>
      </c>
    </row>
    <row r="94" spans="4:34" x14ac:dyDescent="0.25">
      <c r="D94" s="1">
        <f t="shared" si="59"/>
        <v>45019</v>
      </c>
      <c r="E94" s="7">
        <f t="shared" si="32"/>
        <v>0.53749999999999998</v>
      </c>
      <c r="F94" s="2">
        <f t="shared" si="33"/>
        <v>2460037.9541666666</v>
      </c>
      <c r="G94" s="3">
        <f t="shared" si="34"/>
        <v>0.23252441250285022</v>
      </c>
      <c r="I94">
        <f t="shared" si="35"/>
        <v>11.524330764381375</v>
      </c>
      <c r="J94">
        <f t="shared" si="36"/>
        <v>8728.187121032619</v>
      </c>
      <c r="K94">
        <f t="shared" si="37"/>
        <v>1.6698852520906391E-2</v>
      </c>
      <c r="L94">
        <f t="shared" si="38"/>
        <v>1.9134985839050831</v>
      </c>
      <c r="M94">
        <f t="shared" si="39"/>
        <v>13.437829348286458</v>
      </c>
      <c r="N94">
        <f t="shared" si="40"/>
        <v>8730.1006196165235</v>
      </c>
      <c r="O94">
        <f t="shared" si="41"/>
        <v>0.99975148432066596</v>
      </c>
      <c r="P94">
        <f t="shared" si="42"/>
        <v>13.429376769240259</v>
      </c>
      <c r="Q94">
        <f t="shared" si="43"/>
        <v>23.436267322367193</v>
      </c>
      <c r="R94">
        <f t="shared" si="44"/>
        <v>23.438356475466268</v>
      </c>
      <c r="S94">
        <f t="shared" si="45"/>
        <v>12.35679011466986</v>
      </c>
      <c r="T94">
        <f t="shared" si="46"/>
        <v>5.3004800699570618</v>
      </c>
      <c r="U94">
        <f t="shared" si="47"/>
        <v>4.3030999739844256E-2</v>
      </c>
      <c r="V94">
        <f t="shared" si="48"/>
        <v>-3.3413573599093116</v>
      </c>
      <c r="W94">
        <f t="shared" si="49"/>
        <v>97.175111078743797</v>
      </c>
      <c r="X94" s="7">
        <f t="shared" si="50"/>
        <v>0.5561595176110482</v>
      </c>
      <c r="Y94" s="7">
        <f t="shared" si="51"/>
        <v>0.28622865350342652</v>
      </c>
      <c r="Z94" s="7">
        <f t="shared" si="52"/>
        <v>0.82609038171866978</v>
      </c>
      <c r="AA94">
        <f t="shared" si="53"/>
        <v>777.40088862995037</v>
      </c>
      <c r="AB94">
        <f t="shared" si="54"/>
        <v>693.1302946400906</v>
      </c>
      <c r="AC94">
        <f t="shared" si="55"/>
        <v>-6.7174263399773508</v>
      </c>
      <c r="AD94">
        <f t="shared" si="30"/>
        <v>43.09536904937125</v>
      </c>
      <c r="AE94">
        <f t="shared" si="56"/>
        <v>46.90463095062875</v>
      </c>
      <c r="AF94">
        <f t="shared" si="57"/>
        <v>1.5084149574342908E-2</v>
      </c>
      <c r="AG94">
        <f t="shared" si="58"/>
        <v>46.919715100203092</v>
      </c>
      <c r="AH94">
        <f t="shared" si="31"/>
        <v>170.18442770091838</v>
      </c>
    </row>
    <row r="95" spans="4:34" x14ac:dyDescent="0.25">
      <c r="D95" s="1">
        <f t="shared" si="59"/>
        <v>45020</v>
      </c>
      <c r="E95" s="7">
        <f t="shared" si="32"/>
        <v>0.53749999999999998</v>
      </c>
      <c r="F95" s="2">
        <f t="shared" si="33"/>
        <v>2460038.9541666666</v>
      </c>
      <c r="G95" s="3">
        <f t="shared" si="34"/>
        <v>0.23255179101072154</v>
      </c>
      <c r="I95">
        <f t="shared" si="35"/>
        <v>12.509978128406146</v>
      </c>
      <c r="J95">
        <f t="shared" si="36"/>
        <v>8729.1727213123868</v>
      </c>
      <c r="K95">
        <f t="shared" si="37"/>
        <v>1.6698851368382773E-2</v>
      </c>
      <c r="L95">
        <f t="shared" si="38"/>
        <v>1.9135694458567456</v>
      </c>
      <c r="M95">
        <f t="shared" si="39"/>
        <v>14.423547574262892</v>
      </c>
      <c r="N95">
        <f t="shared" si="40"/>
        <v>8731.0862907582432</v>
      </c>
      <c r="O95">
        <f t="shared" si="41"/>
        <v>1.000038758756193</v>
      </c>
      <c r="P95">
        <f t="shared" si="42"/>
        <v>14.41509860162085</v>
      </c>
      <c r="Q95">
        <f t="shared" si="43"/>
        <v>23.436266966332663</v>
      </c>
      <c r="R95">
        <f t="shared" si="44"/>
        <v>23.438357485956157</v>
      </c>
      <c r="S95">
        <f t="shared" si="45"/>
        <v>13.269541822641454</v>
      </c>
      <c r="T95">
        <f t="shared" si="46"/>
        <v>5.6827957980526476</v>
      </c>
      <c r="U95">
        <f t="shared" si="47"/>
        <v>4.3031003555746898E-2</v>
      </c>
      <c r="V95">
        <f t="shared" si="48"/>
        <v>-3.0505139064577911</v>
      </c>
      <c r="W95">
        <f t="shared" si="49"/>
        <v>97.608209724279533</v>
      </c>
      <c r="X95" s="7">
        <f t="shared" si="50"/>
        <v>0.55595754299059574</v>
      </c>
      <c r="Y95" s="7">
        <f t="shared" si="51"/>
        <v>0.28482362708981923</v>
      </c>
      <c r="Z95" s="7">
        <f t="shared" si="52"/>
        <v>0.82709145889137214</v>
      </c>
      <c r="AA95">
        <f t="shared" si="53"/>
        <v>780.86567779423626</v>
      </c>
      <c r="AB95">
        <f t="shared" si="54"/>
        <v>693.42113809354214</v>
      </c>
      <c r="AC95">
        <f t="shared" si="55"/>
        <v>-6.6447154766144649</v>
      </c>
      <c r="AD95">
        <f t="shared" si="30"/>
        <v>42.70728524261034</v>
      </c>
      <c r="AE95">
        <f t="shared" si="56"/>
        <v>47.29271475738966</v>
      </c>
      <c r="AF95">
        <f t="shared" si="57"/>
        <v>1.4881063738787307E-2</v>
      </c>
      <c r="AG95">
        <f t="shared" si="58"/>
        <v>47.307595821128444</v>
      </c>
      <c r="AH95">
        <f t="shared" si="31"/>
        <v>170.22583974012184</v>
      </c>
    </row>
    <row r="96" spans="4:34" x14ac:dyDescent="0.25">
      <c r="D96" s="1">
        <f t="shared" si="59"/>
        <v>45021</v>
      </c>
      <c r="E96" s="7">
        <f t="shared" si="32"/>
        <v>0.53749999999999998</v>
      </c>
      <c r="F96" s="2">
        <f t="shared" si="33"/>
        <v>2460039.9541666666</v>
      </c>
      <c r="G96" s="3">
        <f t="shared" si="34"/>
        <v>0.23257916951859287</v>
      </c>
      <c r="I96">
        <f t="shared" si="35"/>
        <v>13.495625492432737</v>
      </c>
      <c r="J96">
        <f t="shared" si="36"/>
        <v>8730.1583215921528</v>
      </c>
      <c r="K96">
        <f t="shared" si="37"/>
        <v>1.6698850215858967E-2</v>
      </c>
      <c r="L96">
        <f t="shared" si="38"/>
        <v>1.9130742533654645</v>
      </c>
      <c r="M96">
        <f t="shared" si="39"/>
        <v>15.408699745798202</v>
      </c>
      <c r="N96">
        <f t="shared" si="40"/>
        <v>8732.0713958455181</v>
      </c>
      <c r="O96">
        <f t="shared" si="41"/>
        <v>1.0003259394946995</v>
      </c>
      <c r="P96">
        <f t="shared" si="42"/>
        <v>15.400254381916969</v>
      </c>
      <c r="Q96">
        <f t="shared" si="43"/>
        <v>23.436266610298134</v>
      </c>
      <c r="R96">
        <f t="shared" si="44"/>
        <v>23.438358494660374</v>
      </c>
      <c r="S96">
        <f t="shared" si="45"/>
        <v>14.18297893528111</v>
      </c>
      <c r="T96">
        <f t="shared" si="46"/>
        <v>6.0634586451918571</v>
      </c>
      <c r="U96">
        <f t="shared" si="47"/>
        <v>4.303100736490649E-2</v>
      </c>
      <c r="V96">
        <f t="shared" si="48"/>
        <v>-2.7624578378193552</v>
      </c>
      <c r="W96">
        <f t="shared" si="49"/>
        <v>98.040499386434462</v>
      </c>
      <c r="X96" s="7">
        <f t="shared" si="50"/>
        <v>0.55575750405404123</v>
      </c>
      <c r="Y96" s="7">
        <f t="shared" si="51"/>
        <v>0.28342278353616768</v>
      </c>
      <c r="Z96" s="7">
        <f t="shared" si="52"/>
        <v>0.82809222457191478</v>
      </c>
      <c r="AA96">
        <f t="shared" si="53"/>
        <v>784.32399509147569</v>
      </c>
      <c r="AB96">
        <f t="shared" si="54"/>
        <v>693.70919416218055</v>
      </c>
      <c r="AC96">
        <f t="shared" si="55"/>
        <v>-6.5727014594548621</v>
      </c>
      <c r="AD96">
        <f t="shared" si="30"/>
        <v>42.320939421451875</v>
      </c>
      <c r="AE96">
        <f t="shared" si="56"/>
        <v>47.679060578548125</v>
      </c>
      <c r="AF96">
        <f t="shared" si="57"/>
        <v>1.4681377484422943E-2</v>
      </c>
      <c r="AG96">
        <f t="shared" si="58"/>
        <v>47.693741956032547</v>
      </c>
      <c r="AH96">
        <f t="shared" si="31"/>
        <v>170.26697739566612</v>
      </c>
    </row>
    <row r="97" spans="4:34" x14ac:dyDescent="0.25">
      <c r="D97" s="1">
        <f t="shared" si="59"/>
        <v>45022</v>
      </c>
      <c r="E97" s="7">
        <f t="shared" si="32"/>
        <v>0.53749999999999998</v>
      </c>
      <c r="F97" s="2">
        <f t="shared" si="33"/>
        <v>2460040.9541666666</v>
      </c>
      <c r="G97" s="3">
        <f t="shared" si="34"/>
        <v>0.23260654802646419</v>
      </c>
      <c r="I97">
        <f t="shared" si="35"/>
        <v>14.481272856457508</v>
      </c>
      <c r="J97">
        <f t="shared" si="36"/>
        <v>8731.1439218719224</v>
      </c>
      <c r="K97">
        <f t="shared" si="37"/>
        <v>1.6698849063334967E-2</v>
      </c>
      <c r="L97">
        <f t="shared" si="38"/>
        <v>1.9120137634008354</v>
      </c>
      <c r="M97">
        <f t="shared" si="39"/>
        <v>16.393286619858344</v>
      </c>
      <c r="N97">
        <f t="shared" si="40"/>
        <v>8733.0559356353224</v>
      </c>
      <c r="O97">
        <f t="shared" si="41"/>
        <v>1.0006129417232261</v>
      </c>
      <c r="P97">
        <f t="shared" si="42"/>
        <v>16.384844867091491</v>
      </c>
      <c r="Q97">
        <f t="shared" si="43"/>
        <v>23.436266254263607</v>
      </c>
      <c r="R97">
        <f t="shared" si="44"/>
        <v>23.438359501577754</v>
      </c>
      <c r="S97">
        <f t="shared" si="45"/>
        <v>15.097178335029813</v>
      </c>
      <c r="T97">
        <f t="shared" si="46"/>
        <v>6.4423726796016441</v>
      </c>
      <c r="U97">
        <f t="shared" si="47"/>
        <v>4.303101116731866E-2</v>
      </c>
      <c r="V97">
        <f t="shared" si="48"/>
        <v>-2.477490236540655</v>
      </c>
      <c r="W97">
        <f t="shared" si="49"/>
        <v>98.471923936708706</v>
      </c>
      <c r="X97" s="7">
        <f t="shared" si="50"/>
        <v>0.55555960988648667</v>
      </c>
      <c r="Y97" s="7">
        <f t="shared" si="51"/>
        <v>0.28202648784007361</v>
      </c>
      <c r="Z97" s="7">
        <f t="shared" si="52"/>
        <v>0.82909273193289978</v>
      </c>
      <c r="AA97">
        <f t="shared" si="53"/>
        <v>787.77539149366964</v>
      </c>
      <c r="AB97">
        <f t="shared" si="54"/>
        <v>693.99416176345926</v>
      </c>
      <c r="AC97">
        <f t="shared" si="55"/>
        <v>-6.5014595591351849</v>
      </c>
      <c r="AD97">
        <f t="shared" si="30"/>
        <v>41.936435021521866</v>
      </c>
      <c r="AE97">
        <f t="shared" si="56"/>
        <v>48.063564978478134</v>
      </c>
      <c r="AF97">
        <f t="shared" si="57"/>
        <v>1.4485047074893551E-2</v>
      </c>
      <c r="AG97">
        <f t="shared" si="58"/>
        <v>48.078050025553026</v>
      </c>
      <c r="AH97">
        <f t="shared" si="31"/>
        <v>170.30773288954617</v>
      </c>
    </row>
    <row r="98" spans="4:34" x14ac:dyDescent="0.25">
      <c r="D98" s="1">
        <f t="shared" si="59"/>
        <v>45023</v>
      </c>
      <c r="E98" s="7">
        <f t="shared" si="32"/>
        <v>0.53749999999999998</v>
      </c>
      <c r="F98" s="2">
        <f t="shared" si="33"/>
        <v>2460041.9541666666</v>
      </c>
      <c r="G98" s="3">
        <f t="shared" si="34"/>
        <v>0.23263392653433551</v>
      </c>
      <c r="I98">
        <f t="shared" si="35"/>
        <v>15.466920220484099</v>
      </c>
      <c r="J98">
        <f t="shared" si="36"/>
        <v>8732.1295221516903</v>
      </c>
      <c r="K98">
        <f t="shared" si="37"/>
        <v>1.669884791081078E-2</v>
      </c>
      <c r="L98">
        <f t="shared" si="38"/>
        <v>1.9103888982668642</v>
      </c>
      <c r="M98">
        <f t="shared" si="39"/>
        <v>17.377309118750961</v>
      </c>
      <c r="N98">
        <f t="shared" si="40"/>
        <v>8734.0399110499566</v>
      </c>
      <c r="O98">
        <f t="shared" si="41"/>
        <v>1.0008996808274437</v>
      </c>
      <c r="P98">
        <f t="shared" si="42"/>
        <v>17.368870979448975</v>
      </c>
      <c r="Q98">
        <f t="shared" si="43"/>
        <v>23.436265898229077</v>
      </c>
      <c r="R98">
        <f t="shared" si="44"/>
        <v>23.438360506707124</v>
      </c>
      <c r="S98">
        <f t="shared" si="45"/>
        <v>16.012215916693737</v>
      </c>
      <c r="T98">
        <f t="shared" si="46"/>
        <v>6.8194422176478504</v>
      </c>
      <c r="U98">
        <f t="shared" si="47"/>
        <v>4.303101496297896E-2</v>
      </c>
      <c r="V98">
        <f t="shared" si="48"/>
        <v>-2.1959083252278115</v>
      </c>
      <c r="W98">
        <f t="shared" si="49"/>
        <v>98.902425485775751</v>
      </c>
      <c r="X98" s="7">
        <f t="shared" si="50"/>
        <v>0.55536406689251938</v>
      </c>
      <c r="Y98" s="7">
        <f t="shared" si="51"/>
        <v>0.28063510720980894</v>
      </c>
      <c r="Z98" s="7">
        <f t="shared" si="52"/>
        <v>0.83009302657522976</v>
      </c>
      <c r="AA98">
        <f t="shared" si="53"/>
        <v>791.21940388620601</v>
      </c>
      <c r="AB98">
        <f t="shared" si="54"/>
        <v>694.27574367477212</v>
      </c>
      <c r="AC98">
        <f t="shared" si="55"/>
        <v>-6.431064081306971</v>
      </c>
      <c r="AD98">
        <f t="shared" si="30"/>
        <v>41.553874990141601</v>
      </c>
      <c r="AE98">
        <f t="shared" si="56"/>
        <v>48.446125009858399</v>
      </c>
      <c r="AF98">
        <f t="shared" si="57"/>
        <v>1.4292029802804843E-2</v>
      </c>
      <c r="AG98">
        <f t="shared" si="58"/>
        <v>48.460417039661202</v>
      </c>
      <c r="AH98">
        <f t="shared" si="31"/>
        <v>170.34799697010874</v>
      </c>
    </row>
    <row r="99" spans="4:34" x14ac:dyDescent="0.25">
      <c r="D99" s="1">
        <f t="shared" si="59"/>
        <v>45024</v>
      </c>
      <c r="E99" s="7">
        <f t="shared" si="32"/>
        <v>0.53749999999999998</v>
      </c>
      <c r="F99" s="2">
        <f t="shared" si="33"/>
        <v>2460042.9541666666</v>
      </c>
      <c r="G99" s="3">
        <f t="shared" si="34"/>
        <v>0.23266130504220683</v>
      </c>
      <c r="I99">
        <f t="shared" si="35"/>
        <v>16.452567584510689</v>
      </c>
      <c r="J99">
        <f t="shared" si="36"/>
        <v>8733.1151224314544</v>
      </c>
      <c r="K99">
        <f t="shared" si="37"/>
        <v>1.6698846758286402E-2</v>
      </c>
      <c r="L99">
        <f t="shared" si="38"/>
        <v>1.9082007446107163</v>
      </c>
      <c r="M99">
        <f t="shared" si="39"/>
        <v>18.360768329121406</v>
      </c>
      <c r="N99">
        <f t="shared" si="40"/>
        <v>8735.0233231760649</v>
      </c>
      <c r="O99">
        <f t="shared" si="41"/>
        <v>1.0011860724160144</v>
      </c>
      <c r="P99">
        <f t="shared" si="42"/>
        <v>18.352333805631684</v>
      </c>
      <c r="Q99">
        <f t="shared" si="43"/>
        <v>23.436265542194548</v>
      </c>
      <c r="R99">
        <f t="shared" si="44"/>
        <v>23.438361510047326</v>
      </c>
      <c r="S99">
        <f t="shared" si="45"/>
        <v>16.928166530075671</v>
      </c>
      <c r="T99">
        <f t="shared" si="46"/>
        <v>7.1945718179811866</v>
      </c>
      <c r="U99">
        <f t="shared" si="47"/>
        <v>4.3031018751883039E-2</v>
      </c>
      <c r="V99">
        <f t="shared" si="48"/>
        <v>-1.918005283836115</v>
      </c>
      <c r="W99">
        <f t="shared" si="49"/>
        <v>99.331944263995666</v>
      </c>
      <c r="X99" s="7">
        <f t="shared" si="50"/>
        <v>0.55517107866933069</v>
      </c>
      <c r="Y99" s="7">
        <f t="shared" si="51"/>
        <v>0.27924901126934271</v>
      </c>
      <c r="Z99" s="7">
        <f t="shared" si="52"/>
        <v>0.83109314606931861</v>
      </c>
      <c r="AA99">
        <f t="shared" si="53"/>
        <v>794.65555411196533</v>
      </c>
      <c r="AB99">
        <f t="shared" si="54"/>
        <v>694.55364671616383</v>
      </c>
      <c r="AC99">
        <f t="shared" si="55"/>
        <v>-6.3615883209590436</v>
      </c>
      <c r="AD99">
        <f t="shared" si="30"/>
        <v>41.173361792565615</v>
      </c>
      <c r="AE99">
        <f t="shared" si="56"/>
        <v>48.826638207434385</v>
      </c>
      <c r="AF99">
        <f t="shared" si="57"/>
        <v>1.4102284011566005E-2</v>
      </c>
      <c r="AG99">
        <f t="shared" si="58"/>
        <v>48.840740491445949</v>
      </c>
      <c r="AH99">
        <f t="shared" si="31"/>
        <v>170.38765896986126</v>
      </c>
    </row>
    <row r="100" spans="4:34" x14ac:dyDescent="0.25">
      <c r="D100" s="1">
        <f t="shared" si="59"/>
        <v>45025</v>
      </c>
      <c r="E100" s="7">
        <f t="shared" si="32"/>
        <v>0.53749999999999998</v>
      </c>
      <c r="F100" s="2">
        <f t="shared" si="33"/>
        <v>2460043.9541666666</v>
      </c>
      <c r="G100" s="3">
        <f t="shared" si="34"/>
        <v>0.23268868355007816</v>
      </c>
      <c r="I100">
        <f t="shared" si="35"/>
        <v>17.438214948537279</v>
      </c>
      <c r="J100">
        <f t="shared" si="36"/>
        <v>8734.1007227112223</v>
      </c>
      <c r="K100">
        <f t="shared" si="37"/>
        <v>1.6698845605761833E-2</v>
      </c>
      <c r="L100">
        <f t="shared" si="38"/>
        <v>1.9054505523886622</v>
      </c>
      <c r="M100">
        <f t="shared" si="39"/>
        <v>19.34366550092594</v>
      </c>
      <c r="N100">
        <f t="shared" si="40"/>
        <v>8736.0061732636113</v>
      </c>
      <c r="O100">
        <f t="shared" si="41"/>
        <v>1.001472032344713</v>
      </c>
      <c r="P100">
        <f t="shared" si="42"/>
        <v>19.335234595592798</v>
      </c>
      <c r="Q100">
        <f t="shared" si="43"/>
        <v>23.436265186160021</v>
      </c>
      <c r="R100">
        <f t="shared" si="44"/>
        <v>23.438362511597202</v>
      </c>
      <c r="S100">
        <f t="shared" si="45"/>
        <v>17.845103921967787</v>
      </c>
      <c r="T100">
        <f t="shared" si="46"/>
        <v>7.5676662765755447</v>
      </c>
      <c r="U100">
        <f t="shared" si="47"/>
        <v>4.3031022534026485E-2</v>
      </c>
      <c r="V100">
        <f t="shared" si="48"/>
        <v>-1.6440700610026258</v>
      </c>
      <c r="W100">
        <f t="shared" si="49"/>
        <v>99.760418502970595</v>
      </c>
      <c r="X100" s="7">
        <f t="shared" si="50"/>
        <v>0.55498084587569629</v>
      </c>
      <c r="Y100" s="7">
        <f t="shared" si="51"/>
        <v>0.27786857225633355</v>
      </c>
      <c r="Z100" s="7">
        <f t="shared" si="52"/>
        <v>0.83209311949505904</v>
      </c>
      <c r="AA100">
        <f t="shared" si="53"/>
        <v>798.08334802376476</v>
      </c>
      <c r="AB100">
        <f t="shared" si="54"/>
        <v>694.82758193899735</v>
      </c>
      <c r="AC100">
        <f t="shared" si="55"/>
        <v>-6.2931045152506613</v>
      </c>
      <c r="AD100">
        <f t="shared" si="30"/>
        <v>40.794997418181083</v>
      </c>
      <c r="AE100">
        <f t="shared" si="56"/>
        <v>49.205002581818917</v>
      </c>
      <c r="AF100">
        <f t="shared" si="57"/>
        <v>1.3915769113914163E-2</v>
      </c>
      <c r="AG100">
        <f t="shared" si="58"/>
        <v>49.218918350932832</v>
      </c>
      <c r="AH100">
        <f t="shared" si="31"/>
        <v>170.42660687089369</v>
      </c>
    </row>
    <row r="101" spans="4:34" x14ac:dyDescent="0.25">
      <c r="D101" s="1">
        <f t="shared" si="59"/>
        <v>45026</v>
      </c>
      <c r="E101" s="7">
        <f t="shared" si="32"/>
        <v>0.53749999999999998</v>
      </c>
      <c r="F101" s="2">
        <f t="shared" si="33"/>
        <v>2460044.9541666666</v>
      </c>
      <c r="G101" s="3">
        <f t="shared" si="34"/>
        <v>0.23271606205794948</v>
      </c>
      <c r="I101">
        <f t="shared" si="35"/>
        <v>18.423862312565689</v>
      </c>
      <c r="J101">
        <f t="shared" si="36"/>
        <v>8735.0863229909883</v>
      </c>
      <c r="K101">
        <f t="shared" si="37"/>
        <v>1.6698844453237077E-2</v>
      </c>
      <c r="L101">
        <f t="shared" si="38"/>
        <v>1.9021397337904511</v>
      </c>
      <c r="M101">
        <f t="shared" si="39"/>
        <v>20.326002046356141</v>
      </c>
      <c r="N101">
        <f t="shared" si="40"/>
        <v>8736.9884627247793</v>
      </c>
      <c r="O101">
        <f t="shared" si="41"/>
        <v>1.0017574767403046</v>
      </c>
      <c r="P101">
        <f t="shared" si="42"/>
        <v>20.317574761520795</v>
      </c>
      <c r="Q101">
        <f t="shared" si="43"/>
        <v>23.436264830125491</v>
      </c>
      <c r="R101">
        <f t="shared" si="44"/>
        <v>23.438363511355583</v>
      </c>
      <c r="S101">
        <f t="shared" si="45"/>
        <v>18.76310067744274</v>
      </c>
      <c r="T101">
        <f t="shared" si="46"/>
        <v>7.9386306227076195</v>
      </c>
      <c r="U101">
        <f t="shared" si="47"/>
        <v>4.3031026309404918E-2</v>
      </c>
      <c r="V101">
        <f t="shared" si="48"/>
        <v>-1.3743871789775188</v>
      </c>
      <c r="W101">
        <f t="shared" si="49"/>
        <v>100.18778431825412</v>
      </c>
      <c r="X101" s="7">
        <f t="shared" si="50"/>
        <v>0.5547935660965122</v>
      </c>
      <c r="Y101" s="7">
        <f t="shared" si="51"/>
        <v>0.27649416521247294</v>
      </c>
      <c r="Z101" s="7">
        <f t="shared" si="52"/>
        <v>0.83309296698055135</v>
      </c>
      <c r="AA101">
        <f t="shared" si="53"/>
        <v>801.50227454603294</v>
      </c>
      <c r="AB101">
        <f t="shared" si="54"/>
        <v>695.09726482102246</v>
      </c>
      <c r="AC101">
        <f t="shared" si="55"/>
        <v>-6.2256837947443842</v>
      </c>
      <c r="AD101">
        <f t="shared" si="30"/>
        <v>40.418883386602374</v>
      </c>
      <c r="AE101">
        <f t="shared" si="56"/>
        <v>49.581116613397626</v>
      </c>
      <c r="AF101">
        <f t="shared" si="57"/>
        <v>1.37324456073685E-2</v>
      </c>
      <c r="AG101">
        <f t="shared" si="58"/>
        <v>49.594849059004993</v>
      </c>
      <c r="AH101">
        <f t="shared" si="31"/>
        <v>170.46472737855186</v>
      </c>
    </row>
    <row r="102" spans="4:34" x14ac:dyDescent="0.25">
      <c r="D102" s="1">
        <f t="shared" si="59"/>
        <v>45027</v>
      </c>
      <c r="E102" s="7">
        <f t="shared" si="32"/>
        <v>0.53749999999999998</v>
      </c>
      <c r="F102" s="2">
        <f t="shared" si="33"/>
        <v>2460045.9541666666</v>
      </c>
      <c r="G102" s="3">
        <f t="shared" si="34"/>
        <v>0.2327434405658208</v>
      </c>
      <c r="I102">
        <f t="shared" si="35"/>
        <v>19.409509676594098</v>
      </c>
      <c r="J102">
        <f t="shared" si="36"/>
        <v>8736.0719232707543</v>
      </c>
      <c r="K102">
        <f t="shared" si="37"/>
        <v>1.6698843300712127E-2</v>
      </c>
      <c r="L102">
        <f t="shared" si="38"/>
        <v>1.8982698621230152</v>
      </c>
      <c r="M102">
        <f t="shared" si="39"/>
        <v>21.307779538717114</v>
      </c>
      <c r="N102">
        <f t="shared" si="40"/>
        <v>8737.9701931328782</v>
      </c>
      <c r="O102">
        <f t="shared" si="41"/>
        <v>1.0020423220241823</v>
      </c>
      <c r="P102">
        <f t="shared" si="42"/>
        <v>21.299355876717694</v>
      </c>
      <c r="Q102">
        <f t="shared" si="43"/>
        <v>23.436264474090965</v>
      </c>
      <c r="R102">
        <f t="shared" si="44"/>
        <v>23.438364509321325</v>
      </c>
      <c r="S102">
        <f t="shared" si="45"/>
        <v>19.682228160413569</v>
      </c>
      <c r="T102">
        <f t="shared" si="46"/>
        <v>8.3073701159374984</v>
      </c>
      <c r="U102">
        <f t="shared" si="47"/>
        <v>4.303103007801401E-2</v>
      </c>
      <c r="V102">
        <f t="shared" si="48"/>
        <v>-1.1092365317703075</v>
      </c>
      <c r="W102">
        <f t="shared" si="49"/>
        <v>100.61397559335768</v>
      </c>
      <c r="X102" s="7">
        <f t="shared" si="50"/>
        <v>0.55460943370261828</v>
      </c>
      <c r="Y102" s="7">
        <f t="shared" si="51"/>
        <v>0.27512616816551366</v>
      </c>
      <c r="Z102" s="7">
        <f t="shared" si="52"/>
        <v>0.83409269923972307</v>
      </c>
      <c r="AA102">
        <f t="shared" si="53"/>
        <v>804.91180474686143</v>
      </c>
      <c r="AB102">
        <f t="shared" si="54"/>
        <v>695.36241546822964</v>
      </c>
      <c r="AC102">
        <f t="shared" si="55"/>
        <v>-6.1593961329425895</v>
      </c>
      <c r="AD102">
        <f t="shared" si="30"/>
        <v>40.045120753580484</v>
      </c>
      <c r="AE102">
        <f t="shared" si="56"/>
        <v>49.954879246419516</v>
      </c>
      <c r="AF102">
        <f t="shared" si="57"/>
        <v>1.3552275086836992E-2</v>
      </c>
      <c r="AG102">
        <f t="shared" si="58"/>
        <v>49.968431521506353</v>
      </c>
      <c r="AH102">
        <f t="shared" si="31"/>
        <v>170.50190600401788</v>
      </c>
    </row>
    <row r="103" spans="4:34" x14ac:dyDescent="0.25">
      <c r="D103" s="1">
        <f t="shared" si="59"/>
        <v>45028</v>
      </c>
      <c r="E103" s="7">
        <f t="shared" si="32"/>
        <v>0.53749999999999998</v>
      </c>
      <c r="F103" s="2">
        <f t="shared" si="33"/>
        <v>2460046.9541666666</v>
      </c>
      <c r="G103" s="3">
        <f t="shared" si="34"/>
        <v>0.23277081907369213</v>
      </c>
      <c r="I103">
        <f t="shared" si="35"/>
        <v>20.395157040622507</v>
      </c>
      <c r="J103">
        <f t="shared" si="36"/>
        <v>8737.0575235505221</v>
      </c>
      <c r="K103">
        <f t="shared" si="37"/>
        <v>1.6698842148186989E-2</v>
      </c>
      <c r="L103">
        <f t="shared" si="38"/>
        <v>1.8938426706549072</v>
      </c>
      <c r="M103">
        <f t="shared" si="39"/>
        <v>22.288999711277416</v>
      </c>
      <c r="N103">
        <f t="shared" si="40"/>
        <v>8738.9513662211775</v>
      </c>
      <c r="O103">
        <f t="shared" si="41"/>
        <v>1.0023264849357523</v>
      </c>
      <c r="P103">
        <f t="shared" si="42"/>
        <v>22.280579674448955</v>
      </c>
      <c r="Q103">
        <f t="shared" si="43"/>
        <v>23.436264118056439</v>
      </c>
      <c r="R103">
        <f t="shared" si="44"/>
        <v>23.438365505493262</v>
      </c>
      <c r="S103">
        <f t="shared" si="45"/>
        <v>20.602556453454032</v>
      </c>
      <c r="T103">
        <f t="shared" si="46"/>
        <v>8.6737902441546115</v>
      </c>
      <c r="U103">
        <f t="shared" si="47"/>
        <v>4.3031033839849325E-2</v>
      </c>
      <c r="V103">
        <f t="shared" si="48"/>
        <v>-0.84889317619881455</v>
      </c>
      <c r="W103">
        <f t="shared" si="49"/>
        <v>101.03892386522404</v>
      </c>
      <c r="X103" s="7">
        <f t="shared" si="50"/>
        <v>0.55442863970569367</v>
      </c>
      <c r="Y103" s="7">
        <f t="shared" si="51"/>
        <v>0.27376496230229364</v>
      </c>
      <c r="Z103" s="7">
        <f t="shared" si="52"/>
        <v>0.83509231710909393</v>
      </c>
      <c r="AA103">
        <f t="shared" si="53"/>
        <v>808.31139092179228</v>
      </c>
      <c r="AB103">
        <f t="shared" si="54"/>
        <v>695.62275882380118</v>
      </c>
      <c r="AC103">
        <f t="shared" si="55"/>
        <v>-6.0943102940497056</v>
      </c>
      <c r="AD103">
        <f t="shared" si="30"/>
        <v>39.673810116640233</v>
      </c>
      <c r="AE103">
        <f t="shared" si="56"/>
        <v>50.326189883359767</v>
      </c>
      <c r="AF103">
        <f t="shared" si="57"/>
        <v>1.3375220254579653E-2</v>
      </c>
      <c r="AG103">
        <f t="shared" si="58"/>
        <v>50.339565103614348</v>
      </c>
      <c r="AH103">
        <f t="shared" si="31"/>
        <v>170.53802715644429</v>
      </c>
    </row>
    <row r="104" spans="4:34" x14ac:dyDescent="0.25">
      <c r="D104" s="1">
        <f t="shared" si="59"/>
        <v>45029</v>
      </c>
      <c r="E104" s="7">
        <f t="shared" si="32"/>
        <v>0.53749999999999998</v>
      </c>
      <c r="F104" s="2">
        <f t="shared" si="33"/>
        <v>2460047.9541666666</v>
      </c>
      <c r="G104" s="3">
        <f t="shared" si="34"/>
        <v>0.23279819758156345</v>
      </c>
      <c r="I104">
        <f t="shared" si="35"/>
        <v>21.380804404650917</v>
      </c>
      <c r="J104">
        <f t="shared" si="36"/>
        <v>8738.0431238302863</v>
      </c>
      <c r="K104">
        <f t="shared" si="37"/>
        <v>1.6698840995661664E-2</v>
      </c>
      <c r="L104">
        <f t="shared" si="38"/>
        <v>1.8888600514224387</v>
      </c>
      <c r="M104">
        <f t="shared" si="39"/>
        <v>23.269664456073354</v>
      </c>
      <c r="N104">
        <f t="shared" si="40"/>
        <v>8739.9319838817082</v>
      </c>
      <c r="O104">
        <f t="shared" si="41"/>
        <v>1.0026098825555643</v>
      </c>
      <c r="P104">
        <f t="shared" si="42"/>
        <v>23.261248046747788</v>
      </c>
      <c r="Q104">
        <f t="shared" si="43"/>
        <v>23.436263762021913</v>
      </c>
      <c r="R104">
        <f t="shared" si="44"/>
        <v>23.438366499870238</v>
      </c>
      <c r="S104">
        <f t="shared" si="45"/>
        <v>21.524154296845971</v>
      </c>
      <c r="T104">
        <f t="shared" si="46"/>
        <v>9.0377967227397598</v>
      </c>
      <c r="U104">
        <f t="shared" si="47"/>
        <v>4.3031037594906542E-2</v>
      </c>
      <c r="V104">
        <f t="shared" si="48"/>
        <v>-0.59362711561206816</v>
      </c>
      <c r="W104">
        <f t="shared" si="49"/>
        <v>101.46255821134453</v>
      </c>
      <c r="X104" s="7">
        <f t="shared" si="50"/>
        <v>0.55425137160806404</v>
      </c>
      <c r="Y104" s="7">
        <f t="shared" si="51"/>
        <v>0.27241093213210704</v>
      </c>
      <c r="Z104" s="7">
        <f t="shared" si="52"/>
        <v>0.83609181108402109</v>
      </c>
      <c r="AA104">
        <f t="shared" si="53"/>
        <v>811.70046569075623</v>
      </c>
      <c r="AB104">
        <f t="shared" si="54"/>
        <v>695.87802488438786</v>
      </c>
      <c r="AC104">
        <f t="shared" si="55"/>
        <v>-6.0304937789030362</v>
      </c>
      <c r="AD104">
        <f t="shared" si="30"/>
        <v>39.305051620368168</v>
      </c>
      <c r="AE104">
        <f t="shared" si="56"/>
        <v>50.694948379631832</v>
      </c>
      <c r="AF104">
        <f t="shared" si="57"/>
        <v>1.32012449277225E-2</v>
      </c>
      <c r="AG104">
        <f t="shared" si="58"/>
        <v>50.708149624559553</v>
      </c>
      <c r="AH104">
        <f t="shared" si="31"/>
        <v>170.57297424529747</v>
      </c>
    </row>
    <row r="105" spans="4:34" x14ac:dyDescent="0.25">
      <c r="D105" s="1">
        <f t="shared" si="59"/>
        <v>45030</v>
      </c>
      <c r="E105" s="7">
        <f t="shared" si="32"/>
        <v>0.53749999999999998</v>
      </c>
      <c r="F105" s="2">
        <f t="shared" si="33"/>
        <v>2460048.9541666666</v>
      </c>
      <c r="G105" s="3">
        <f t="shared" si="34"/>
        <v>0.23282557608943477</v>
      </c>
      <c r="I105">
        <f t="shared" si="35"/>
        <v>22.366451768681145</v>
      </c>
      <c r="J105">
        <f t="shared" si="36"/>
        <v>8739.0287241100523</v>
      </c>
      <c r="K105">
        <f t="shared" si="37"/>
        <v>1.6698839843136144E-2</v>
      </c>
      <c r="L105">
        <f t="shared" si="38"/>
        <v>1.8833240539985558</v>
      </c>
      <c r="M105">
        <f t="shared" si="39"/>
        <v>24.249775822679702</v>
      </c>
      <c r="N105">
        <f t="shared" si="40"/>
        <v>8740.9120481640512</v>
      </c>
      <c r="O105">
        <f t="shared" si="41"/>
        <v>1.0028924323281867</v>
      </c>
      <c r="P105">
        <f t="shared" si="42"/>
        <v>24.241363043185871</v>
      </c>
      <c r="Q105">
        <f t="shared" si="43"/>
        <v>23.436263405987386</v>
      </c>
      <c r="R105">
        <f t="shared" si="44"/>
        <v>23.438367492451107</v>
      </c>
      <c r="S105">
        <f t="shared" si="45"/>
        <v>22.447089026855323</v>
      </c>
      <c r="T105">
        <f t="shared" si="46"/>
        <v>9.3992954949038054</v>
      </c>
      <c r="U105">
        <f t="shared" si="47"/>
        <v>4.3031041343181302E-2</v>
      </c>
      <c r="V105">
        <f t="shared" si="48"/>
        <v>-0.34370307612938239</v>
      </c>
      <c r="W105">
        <f t="shared" si="49"/>
        <v>101.88480513873213</v>
      </c>
      <c r="X105" s="7">
        <f t="shared" si="50"/>
        <v>0.55407781324731209</v>
      </c>
      <c r="Y105" s="7">
        <f t="shared" si="51"/>
        <v>0.27106446563972286</v>
      </c>
      <c r="Z105" s="7">
        <f t="shared" si="52"/>
        <v>0.83709116085490132</v>
      </c>
      <c r="AA105">
        <f t="shared" si="53"/>
        <v>815.07844110985707</v>
      </c>
      <c r="AB105">
        <f t="shared" si="54"/>
        <v>696.12794892387058</v>
      </c>
      <c r="AC105">
        <f t="shared" si="55"/>
        <v>-5.9680127690323559</v>
      </c>
      <c r="AD105">
        <f t="shared" si="30"/>
        <v>38.938944961260873</v>
      </c>
      <c r="AE105">
        <f t="shared" si="56"/>
        <v>51.061055038739127</v>
      </c>
      <c r="AF105">
        <f t="shared" si="57"/>
        <v>1.3030314043495974E-2</v>
      </c>
      <c r="AG105">
        <f t="shared" si="58"/>
        <v>51.074085352782625</v>
      </c>
      <c r="AH105">
        <f t="shared" si="31"/>
        <v>170.60662979355868</v>
      </c>
    </row>
    <row r="106" spans="4:34" x14ac:dyDescent="0.25">
      <c r="D106" s="1">
        <f t="shared" si="59"/>
        <v>45031</v>
      </c>
      <c r="E106" s="7">
        <f t="shared" si="32"/>
        <v>0.53749999999999998</v>
      </c>
      <c r="F106" s="2">
        <f t="shared" si="33"/>
        <v>2460049.9541666666</v>
      </c>
      <c r="G106" s="3">
        <f t="shared" si="34"/>
        <v>0.23285295459730607</v>
      </c>
      <c r="I106">
        <f t="shared" si="35"/>
        <v>23.352099132711373</v>
      </c>
      <c r="J106">
        <f t="shared" si="36"/>
        <v>8740.0143243898165</v>
      </c>
      <c r="K106">
        <f t="shared" si="37"/>
        <v>1.6698838690610437E-2</v>
      </c>
      <c r="L106">
        <f t="shared" si="38"/>
        <v>1.8772368842258673</v>
      </c>
      <c r="M106">
        <f t="shared" si="39"/>
        <v>25.229336016937239</v>
      </c>
      <c r="N106">
        <f t="shared" si="40"/>
        <v>8741.891561274042</v>
      </c>
      <c r="O106">
        <f t="shared" si="41"/>
        <v>1.0031740520848114</v>
      </c>
      <c r="P106">
        <f t="shared" si="42"/>
        <v>25.220926869600881</v>
      </c>
      <c r="Q106">
        <f t="shared" si="43"/>
        <v>23.436263049952856</v>
      </c>
      <c r="R106">
        <f t="shared" si="44"/>
        <v>23.438368483234704</v>
      </c>
      <c r="S106">
        <f t="shared" si="45"/>
        <v>23.371426513226591</v>
      </c>
      <c r="T106">
        <f t="shared" si="46"/>
        <v>9.7581927332549849</v>
      </c>
      <c r="U106">
        <f t="shared" si="47"/>
        <v>4.3031045084669241E-2</v>
      </c>
      <c r="V106">
        <f t="shared" si="48"/>
        <v>-9.9380275324909492E-2</v>
      </c>
      <c r="W106">
        <f t="shared" si="49"/>
        <v>102.30558847497691</v>
      </c>
      <c r="X106" s="7">
        <f t="shared" si="50"/>
        <v>0.55390814463564242</v>
      </c>
      <c r="Y106" s="7">
        <f t="shared" si="51"/>
        <v>0.26972595442737324</v>
      </c>
      <c r="Z106" s="7">
        <f t="shared" si="52"/>
        <v>0.8380903348439116</v>
      </c>
      <c r="AA106">
        <f t="shared" si="53"/>
        <v>818.44470779981532</v>
      </c>
      <c r="AB106">
        <f t="shared" si="54"/>
        <v>696.37227172467499</v>
      </c>
      <c r="AC106">
        <f t="shared" si="55"/>
        <v>-5.906932068831253</v>
      </c>
      <c r="AD106">
        <f t="shared" si="30"/>
        <v>38.575589392048542</v>
      </c>
      <c r="AE106">
        <f t="shared" si="56"/>
        <v>51.424410607951458</v>
      </c>
      <c r="AF106">
        <f t="shared" si="57"/>
        <v>1.28623936623609E-2</v>
      </c>
      <c r="AG106">
        <f t="shared" si="58"/>
        <v>51.437273001613818</v>
      </c>
      <c r="AH106">
        <f t="shared" si="31"/>
        <v>170.63887556241104</v>
      </c>
    </row>
    <row r="107" spans="4:34" x14ac:dyDescent="0.25">
      <c r="D107" s="1">
        <f t="shared" si="59"/>
        <v>45032</v>
      </c>
      <c r="E107" s="7">
        <f t="shared" si="32"/>
        <v>0.53749999999999998</v>
      </c>
      <c r="F107" s="2">
        <f t="shared" si="33"/>
        <v>2460050.9541666666</v>
      </c>
      <c r="G107" s="3">
        <f t="shared" si="34"/>
        <v>0.23288033310517739</v>
      </c>
      <c r="I107">
        <f t="shared" si="35"/>
        <v>24.337746496741602</v>
      </c>
      <c r="J107">
        <f t="shared" si="36"/>
        <v>8740.9999246695807</v>
      </c>
      <c r="K107">
        <f t="shared" si="37"/>
        <v>1.669883753808454E-2</v>
      </c>
      <c r="L107">
        <f t="shared" si="38"/>
        <v>1.8706009029146047</v>
      </c>
      <c r="M107">
        <f t="shared" si="39"/>
        <v>26.208347399656205</v>
      </c>
      <c r="N107">
        <f t="shared" si="40"/>
        <v>8742.8705255724944</v>
      </c>
      <c r="O107">
        <f t="shared" si="41"/>
        <v>1.0034546600656009</v>
      </c>
      <c r="P107">
        <f t="shared" si="42"/>
        <v>26.199941886799952</v>
      </c>
      <c r="Q107">
        <f t="shared" si="43"/>
        <v>23.436262693918334</v>
      </c>
      <c r="R107">
        <f t="shared" si="44"/>
        <v>23.438369472219897</v>
      </c>
      <c r="S107">
        <f t="shared" si="45"/>
        <v>24.297231095921155</v>
      </c>
      <c r="T107">
        <f t="shared" si="46"/>
        <v>10.114394842656106</v>
      </c>
      <c r="U107">
        <f t="shared" si="47"/>
        <v>4.3031048819366029E-2</v>
      </c>
      <c r="V107">
        <f t="shared" si="48"/>
        <v>0.13908781664077577</v>
      </c>
      <c r="W107">
        <f t="shared" si="49"/>
        <v>102.72482926164778</v>
      </c>
      <c r="X107" s="7">
        <f t="shared" si="50"/>
        <v>0.55374254179399951</v>
      </c>
      <c r="Y107" s="7">
        <f t="shared" si="51"/>
        <v>0.26839579384497786</v>
      </c>
      <c r="Z107" s="7">
        <f t="shared" si="52"/>
        <v>0.83908928974302122</v>
      </c>
      <c r="AA107">
        <f t="shared" si="53"/>
        <v>821.79863409318227</v>
      </c>
      <c r="AB107">
        <f t="shared" si="54"/>
        <v>696.61073981664072</v>
      </c>
      <c r="AC107">
        <f t="shared" si="55"/>
        <v>-5.8473150458398209</v>
      </c>
      <c r="AD107">
        <f t="shared" si="30"/>
        <v>38.215083725393391</v>
      </c>
      <c r="AE107">
        <f t="shared" si="56"/>
        <v>51.784916274606609</v>
      </c>
      <c r="AF107">
        <f t="shared" si="57"/>
        <v>1.2697450969165761E-2</v>
      </c>
      <c r="AG107">
        <f t="shared" si="58"/>
        <v>51.797613725575772</v>
      </c>
      <c r="AH107">
        <f t="shared" si="31"/>
        <v>170.66959268805147</v>
      </c>
    </row>
    <row r="108" spans="4:34" x14ac:dyDescent="0.25">
      <c r="D108" s="1">
        <f t="shared" si="59"/>
        <v>45033</v>
      </c>
      <c r="E108" s="7">
        <f t="shared" si="32"/>
        <v>0.53749999999999998</v>
      </c>
      <c r="F108" s="2">
        <f t="shared" si="33"/>
        <v>2460051.9541666666</v>
      </c>
      <c r="G108" s="3">
        <f t="shared" si="34"/>
        <v>0.23290771161304871</v>
      </c>
      <c r="I108">
        <f t="shared" si="35"/>
        <v>25.32339386077183</v>
      </c>
      <c r="J108">
        <f t="shared" si="36"/>
        <v>8741.9855249493467</v>
      </c>
      <c r="K108">
        <f t="shared" si="37"/>
        <v>1.6698836385558451E-2</v>
      </c>
      <c r="L108">
        <f t="shared" si="38"/>
        <v>1.8634186245067423</v>
      </c>
      <c r="M108">
        <f t="shared" si="39"/>
        <v>27.186812485278573</v>
      </c>
      <c r="N108">
        <f t="shared" si="40"/>
        <v>8743.8489435738538</v>
      </c>
      <c r="O108">
        <f t="shared" si="41"/>
        <v>1.0037341749417599</v>
      </c>
      <c r="P108">
        <f t="shared" si="42"/>
        <v>27.17841060922196</v>
      </c>
      <c r="Q108">
        <f t="shared" si="43"/>
        <v>23.436262337883807</v>
      </c>
      <c r="R108">
        <f t="shared" si="44"/>
        <v>23.438370459405522</v>
      </c>
      <c r="S108">
        <f t="shared" si="45"/>
        <v>25.224565521099713</v>
      </c>
      <c r="T108">
        <f t="shared" si="46"/>
        <v>10.467808464418559</v>
      </c>
      <c r="U108">
        <f t="shared" si="47"/>
        <v>4.3031052547267322E-2</v>
      </c>
      <c r="V108">
        <f t="shared" si="48"/>
        <v>0.37145372334741517</v>
      </c>
      <c r="W108">
        <f t="shared" si="49"/>
        <v>103.14244565031517</v>
      </c>
      <c r="X108" s="7">
        <f t="shared" si="50"/>
        <v>0.5535811765810088</v>
      </c>
      <c r="Y108" s="7">
        <f t="shared" si="51"/>
        <v>0.2670743831079111</v>
      </c>
      <c r="Z108" s="7">
        <f t="shared" si="52"/>
        <v>0.84008797005410651</v>
      </c>
      <c r="AA108">
        <f t="shared" si="53"/>
        <v>825.13956520252134</v>
      </c>
      <c r="AB108">
        <f t="shared" si="54"/>
        <v>696.84310572334732</v>
      </c>
      <c r="AC108">
        <f t="shared" si="55"/>
        <v>-5.7892235691631697</v>
      </c>
      <c r="AD108">
        <f t="shared" si="30"/>
        <v>37.857526336873647</v>
      </c>
      <c r="AE108">
        <f t="shared" si="56"/>
        <v>52.142473663126353</v>
      </c>
      <c r="AF108">
        <f t="shared" si="57"/>
        <v>1.2535454272472556E-2</v>
      </c>
      <c r="AG108">
        <f t="shared" si="58"/>
        <v>52.155009117398826</v>
      </c>
      <c r="AH108">
        <f t="shared" si="31"/>
        <v>170.69866183122201</v>
      </c>
    </row>
    <row r="109" spans="4:34" x14ac:dyDescent="0.25">
      <c r="D109" s="1">
        <f t="shared" si="59"/>
        <v>45034</v>
      </c>
      <c r="E109" s="7">
        <f t="shared" si="32"/>
        <v>0.53749999999999998</v>
      </c>
      <c r="F109" s="2">
        <f t="shared" si="33"/>
        <v>2460052.9541666666</v>
      </c>
      <c r="G109" s="3">
        <f t="shared" si="34"/>
        <v>0.23293509012092004</v>
      </c>
      <c r="I109">
        <f t="shared" si="35"/>
        <v>26.309041224802058</v>
      </c>
      <c r="J109">
        <f t="shared" si="36"/>
        <v>8742.9711252291108</v>
      </c>
      <c r="K109">
        <f t="shared" si="37"/>
        <v>1.6698835233032176E-2</v>
      </c>
      <c r="L109">
        <f t="shared" si="38"/>
        <v>1.8556927157074568</v>
      </c>
      <c r="M109">
        <f t="shared" si="39"/>
        <v>28.164733940509514</v>
      </c>
      <c r="N109">
        <f t="shared" si="40"/>
        <v>8744.8268179448187</v>
      </c>
      <c r="O109">
        <f t="shared" si="41"/>
        <v>1.0040125158373294</v>
      </c>
      <c r="P109">
        <f t="shared" si="42"/>
        <v>28.15633570356896</v>
      </c>
      <c r="Q109">
        <f t="shared" si="43"/>
        <v>23.436261981849281</v>
      </c>
      <c r="R109">
        <f t="shared" si="44"/>
        <v>23.438371444790437</v>
      </c>
      <c r="S109">
        <f t="shared" si="45"/>
        <v>26.153490876384431</v>
      </c>
      <c r="T109">
        <f t="shared" si="46"/>
        <v>10.818340481888827</v>
      </c>
      <c r="U109">
        <f t="shared" si="47"/>
        <v>4.3031056268368749E-2</v>
      </c>
      <c r="V109">
        <f t="shared" si="48"/>
        <v>0.59747621572927467</v>
      </c>
      <c r="W109">
        <f t="shared" si="49"/>
        <v>103.55835280150799</v>
      </c>
      <c r="X109" s="7">
        <f t="shared" si="50"/>
        <v>0.55342421651685469</v>
      </c>
      <c r="Y109" s="7">
        <f t="shared" si="51"/>
        <v>0.26576212540155469</v>
      </c>
      <c r="Z109" s="7">
        <f t="shared" si="52"/>
        <v>0.84108630763215453</v>
      </c>
      <c r="AA109">
        <f t="shared" si="53"/>
        <v>828.46682241206395</v>
      </c>
      <c r="AB109">
        <f t="shared" si="54"/>
        <v>697.06912821572928</v>
      </c>
      <c r="AC109">
        <f t="shared" si="55"/>
        <v>-5.7327179460676803</v>
      </c>
      <c r="AD109">
        <f t="shared" si="30"/>
        <v>37.50301516714778</v>
      </c>
      <c r="AE109">
        <f t="shared" si="56"/>
        <v>52.49698483285222</v>
      </c>
      <c r="AF109">
        <f t="shared" si="57"/>
        <v>1.2376373002170569E-2</v>
      </c>
      <c r="AG109">
        <f t="shared" si="58"/>
        <v>52.50936120585439</v>
      </c>
      <c r="AH109">
        <f t="shared" si="31"/>
        <v>170.72596334005937</v>
      </c>
    </row>
    <row r="110" spans="4:34" x14ac:dyDescent="0.25">
      <c r="D110" s="1">
        <f t="shared" si="59"/>
        <v>45035</v>
      </c>
      <c r="E110" s="7">
        <f t="shared" si="32"/>
        <v>0.53749999999999998</v>
      </c>
      <c r="F110" s="2">
        <f t="shared" si="33"/>
        <v>2460053.9541666666</v>
      </c>
      <c r="G110" s="3">
        <f t="shared" si="34"/>
        <v>0.23296246862879136</v>
      </c>
      <c r="I110">
        <f t="shared" si="35"/>
        <v>27.294688588834106</v>
      </c>
      <c r="J110">
        <f t="shared" si="36"/>
        <v>8743.956725508875</v>
      </c>
      <c r="K110">
        <f t="shared" si="37"/>
        <v>1.6698834080505709E-2</v>
      </c>
      <c r="L110">
        <f t="shared" si="38"/>
        <v>1.8474259940848081</v>
      </c>
      <c r="M110">
        <f t="shared" si="39"/>
        <v>29.142114582918914</v>
      </c>
      <c r="N110">
        <f t="shared" si="40"/>
        <v>8745.8041515029599</v>
      </c>
      <c r="O110">
        <f t="shared" si="41"/>
        <v>1.0042896023507153</v>
      </c>
      <c r="P110">
        <f t="shared" si="42"/>
        <v>29.133719987407741</v>
      </c>
      <c r="Q110">
        <f t="shared" si="43"/>
        <v>23.436261625814755</v>
      </c>
      <c r="R110">
        <f t="shared" si="44"/>
        <v>23.438372428373494</v>
      </c>
      <c r="S110">
        <f t="shared" si="45"/>
        <v>27.084066525437283</v>
      </c>
      <c r="T110">
        <f t="shared" si="46"/>
        <v>11.165898027478278</v>
      </c>
      <c r="U110">
        <f t="shared" si="47"/>
        <v>4.3031059982666035E-2</v>
      </c>
      <c r="V110">
        <f t="shared" si="48"/>
        <v>0.81692057272146323</v>
      </c>
      <c r="W110">
        <f t="shared" si="49"/>
        <v>103.97246278694197</v>
      </c>
      <c r="X110" s="7">
        <f t="shared" si="50"/>
        <v>0.55327182460227686</v>
      </c>
      <c r="Y110" s="7">
        <f t="shared" si="51"/>
        <v>0.26445942797188243</v>
      </c>
      <c r="Z110" s="7">
        <f t="shared" si="52"/>
        <v>0.84208422123267124</v>
      </c>
      <c r="AA110">
        <f t="shared" si="53"/>
        <v>831.7797022955358</v>
      </c>
      <c r="AB110">
        <f t="shared" si="54"/>
        <v>697.28857257272136</v>
      </c>
      <c r="AC110">
        <f t="shared" si="55"/>
        <v>-5.677856856819659</v>
      </c>
      <c r="AD110">
        <f t="shared" si="30"/>
        <v>37.151647723194394</v>
      </c>
      <c r="AE110">
        <f t="shared" si="56"/>
        <v>52.848352276805606</v>
      </c>
      <c r="AF110">
        <f t="shared" si="57"/>
        <v>1.2220177705487415E-2</v>
      </c>
      <c r="AG110">
        <f t="shared" si="58"/>
        <v>52.860572454511093</v>
      </c>
      <c r="AH110">
        <f t="shared" si="31"/>
        <v>170.7513774268042</v>
      </c>
    </row>
    <row r="111" spans="4:34" x14ac:dyDescent="0.25">
      <c r="D111" s="1">
        <f t="shared" si="59"/>
        <v>45036</v>
      </c>
      <c r="E111" s="7">
        <f t="shared" si="32"/>
        <v>0.53749999999999998</v>
      </c>
      <c r="F111" s="2">
        <f t="shared" si="33"/>
        <v>2460054.9541666666</v>
      </c>
      <c r="G111" s="3">
        <f t="shared" si="34"/>
        <v>0.23298984713666268</v>
      </c>
      <c r="I111">
        <f t="shared" si="35"/>
        <v>28.280335952866153</v>
      </c>
      <c r="J111">
        <f t="shared" si="36"/>
        <v>8744.9423257886392</v>
      </c>
      <c r="K111">
        <f t="shared" si="37"/>
        <v>1.6698832927979051E-2</v>
      </c>
      <c r="L111">
        <f t="shared" si="38"/>
        <v>1.8386214266387757</v>
      </c>
      <c r="M111">
        <f t="shared" si="39"/>
        <v>30.118957379504927</v>
      </c>
      <c r="N111">
        <f t="shared" si="40"/>
        <v>8746.7809472152785</v>
      </c>
      <c r="O111">
        <f t="shared" si="41"/>
        <v>1.0045653545759279</v>
      </c>
      <c r="P111">
        <f t="shared" si="42"/>
        <v>30.110566427733335</v>
      </c>
      <c r="Q111">
        <f t="shared" si="43"/>
        <v>23.436261269780232</v>
      </c>
      <c r="R111">
        <f t="shared" si="44"/>
        <v>23.438373410153556</v>
      </c>
      <c r="S111">
        <f t="shared" si="45"/>
        <v>28.016350041892355</v>
      </c>
      <c r="T111">
        <f t="shared" si="46"/>
        <v>11.510388491182207</v>
      </c>
      <c r="U111">
        <f t="shared" si="47"/>
        <v>4.3031063690154837E-2</v>
      </c>
      <c r="V111">
        <f t="shared" si="48"/>
        <v>1.0295588485977121</v>
      </c>
      <c r="W111">
        <f t="shared" si="49"/>
        <v>104.38468449538182</v>
      </c>
      <c r="X111" s="7">
        <f t="shared" si="50"/>
        <v>0.55312415913291824</v>
      </c>
      <c r="Y111" s="7">
        <f t="shared" si="51"/>
        <v>0.26316670220130206</v>
      </c>
      <c r="Z111" s="7">
        <f t="shared" si="52"/>
        <v>0.84308161606453436</v>
      </c>
      <c r="AA111">
        <f t="shared" si="53"/>
        <v>835.07747596305455</v>
      </c>
      <c r="AB111">
        <f t="shared" si="54"/>
        <v>697.50121084859768</v>
      </c>
      <c r="AC111">
        <f t="shared" si="55"/>
        <v>-5.6246972878505801</v>
      </c>
      <c r="AD111">
        <f t="shared" si="30"/>
        <v>36.803521078519871</v>
      </c>
      <c r="AE111">
        <f t="shared" si="56"/>
        <v>53.196478921480129</v>
      </c>
      <c r="AF111">
        <f t="shared" si="57"/>
        <v>1.2066840041496055E-2</v>
      </c>
      <c r="AG111">
        <f t="shared" si="58"/>
        <v>53.208545761521627</v>
      </c>
      <c r="AH111">
        <f t="shared" si="31"/>
        <v>170.77478435891055</v>
      </c>
    </row>
    <row r="112" spans="4:34" x14ac:dyDescent="0.25">
      <c r="D112" s="1">
        <f t="shared" si="59"/>
        <v>45037</v>
      </c>
      <c r="E112" s="7">
        <f t="shared" si="32"/>
        <v>0.53749999999999998</v>
      </c>
      <c r="F112" s="2">
        <f t="shared" si="33"/>
        <v>2460055.9541666666</v>
      </c>
      <c r="G112" s="3">
        <f t="shared" si="34"/>
        <v>0.233017225644534</v>
      </c>
      <c r="I112">
        <f t="shared" si="35"/>
        <v>29.265983316900019</v>
      </c>
      <c r="J112">
        <f t="shared" si="36"/>
        <v>8745.9279260684034</v>
      </c>
      <c r="K112">
        <f t="shared" si="37"/>
        <v>1.6698831775452203E-2</v>
      </c>
      <c r="L112">
        <f t="shared" si="38"/>
        <v>1.8292821283408547</v>
      </c>
      <c r="M112">
        <f t="shared" si="39"/>
        <v>31.095265445240873</v>
      </c>
      <c r="N112">
        <f t="shared" si="40"/>
        <v>8747.7572081967446</v>
      </c>
      <c r="O112">
        <f t="shared" si="41"/>
        <v>1.004839693123541</v>
      </c>
      <c r="P112">
        <f t="shared" si="42"/>
        <v>31.086878139515957</v>
      </c>
      <c r="Q112">
        <f t="shared" si="43"/>
        <v>23.436260913745706</v>
      </c>
      <c r="R112">
        <f t="shared" si="44"/>
        <v>23.438374390129468</v>
      </c>
      <c r="S112">
        <f t="shared" si="45"/>
        <v>28.950397142718746</v>
      </c>
      <c r="T112">
        <f t="shared" si="46"/>
        <v>11.851719530642807</v>
      </c>
      <c r="U112">
        <f t="shared" si="47"/>
        <v>4.3031067390830825E-2</v>
      </c>
      <c r="V112">
        <f t="shared" si="48"/>
        <v>1.235170146582407</v>
      </c>
      <c r="W112">
        <f t="shared" si="49"/>
        <v>104.79492354254145</v>
      </c>
      <c r="X112" s="7">
        <f t="shared" si="50"/>
        <v>0.55298137350931786</v>
      </c>
      <c r="Y112" s="7">
        <f t="shared" si="51"/>
        <v>0.26188436366892498</v>
      </c>
      <c r="Z112" s="7">
        <f t="shared" si="52"/>
        <v>0.84407838334971075</v>
      </c>
      <c r="AA112">
        <f t="shared" si="53"/>
        <v>838.35938834033163</v>
      </c>
      <c r="AB112">
        <f t="shared" si="54"/>
        <v>697.70682214658234</v>
      </c>
      <c r="AC112">
        <f t="shared" si="55"/>
        <v>-5.573294463354415</v>
      </c>
      <c r="AD112">
        <f t="shared" si="30"/>
        <v>36.458731872211771</v>
      </c>
      <c r="AE112">
        <f t="shared" si="56"/>
        <v>53.541268127788229</v>
      </c>
      <c r="AF112">
        <f t="shared" si="57"/>
        <v>1.1916332774201453E-2</v>
      </c>
      <c r="AG112">
        <f t="shared" si="58"/>
        <v>53.553184460562427</v>
      </c>
      <c r="AH112">
        <f t="shared" si="31"/>
        <v>170.79606466502605</v>
      </c>
    </row>
    <row r="113" spans="4:34" x14ac:dyDescent="0.25">
      <c r="D113" s="1">
        <f t="shared" si="59"/>
        <v>45038</v>
      </c>
      <c r="E113" s="7">
        <f t="shared" si="32"/>
        <v>0.53749999999999998</v>
      </c>
      <c r="F113" s="2">
        <f t="shared" si="33"/>
        <v>2460056.9541666666</v>
      </c>
      <c r="G113" s="3">
        <f t="shared" si="34"/>
        <v>0.23304460415240533</v>
      </c>
      <c r="I113">
        <f t="shared" si="35"/>
        <v>30.251630680932067</v>
      </c>
      <c r="J113">
        <f t="shared" si="36"/>
        <v>8746.9135263481676</v>
      </c>
      <c r="K113">
        <f t="shared" si="37"/>
        <v>1.6698830622925168E-2</v>
      </c>
      <c r="L113">
        <f t="shared" si="38"/>
        <v>1.8194113606449061</v>
      </c>
      <c r="M113">
        <f t="shared" si="39"/>
        <v>32.071042041576973</v>
      </c>
      <c r="N113">
        <f t="shared" si="40"/>
        <v>8748.7329377088117</v>
      </c>
      <c r="O113">
        <f t="shared" si="41"/>
        <v>1.0051125391413676</v>
      </c>
      <c r="P113">
        <f t="shared" si="42"/>
        <v>32.062658384202713</v>
      </c>
      <c r="Q113">
        <f t="shared" si="43"/>
        <v>23.436260557711179</v>
      </c>
      <c r="R113">
        <f t="shared" si="44"/>
        <v>23.4383753683001</v>
      </c>
      <c r="S113">
        <f t="shared" si="45"/>
        <v>29.886261621053375</v>
      </c>
      <c r="T113">
        <f t="shared" si="46"/>
        <v>12.189799082791037</v>
      </c>
      <c r="U113">
        <f t="shared" si="47"/>
        <v>4.3031071084689732E-2</v>
      </c>
      <c r="V113">
        <f t="shared" si="48"/>
        <v>1.4335408982317623</v>
      </c>
      <c r="W113">
        <f t="shared" si="49"/>
        <v>105.20308218543543</v>
      </c>
      <c r="X113" s="7">
        <f t="shared" si="50"/>
        <v>0.55284361604289467</v>
      </c>
      <c r="Y113" s="7">
        <f t="shared" si="51"/>
        <v>0.26061283219446291</v>
      </c>
      <c r="Z113" s="7">
        <f t="shared" si="52"/>
        <v>0.84507439989132649</v>
      </c>
      <c r="AA113">
        <f t="shared" si="53"/>
        <v>841.62465748348347</v>
      </c>
      <c r="AB113">
        <f t="shared" si="54"/>
        <v>697.90519289823169</v>
      </c>
      <c r="AC113">
        <f t="shared" si="55"/>
        <v>-5.5237017754420776</v>
      </c>
      <c r="AD113">
        <f t="shared" si="30"/>
        <v>36.117376306727685</v>
      </c>
      <c r="AE113">
        <f t="shared" si="56"/>
        <v>53.882623693272315</v>
      </c>
      <c r="AF113">
        <f t="shared" si="57"/>
        <v>1.1768629764287504E-2</v>
      </c>
      <c r="AG113">
        <f t="shared" si="58"/>
        <v>53.894392323036605</v>
      </c>
      <c r="AH113">
        <f t="shared" si="31"/>
        <v>170.81509935628821</v>
      </c>
    </row>
    <row r="114" spans="4:34" x14ac:dyDescent="0.25">
      <c r="D114" s="1">
        <f t="shared" si="59"/>
        <v>45039</v>
      </c>
      <c r="E114" s="7">
        <f t="shared" si="32"/>
        <v>0.53749999999999998</v>
      </c>
      <c r="F114" s="2">
        <f t="shared" si="33"/>
        <v>2460057.9541666666</v>
      </c>
      <c r="G114" s="3">
        <f t="shared" si="34"/>
        <v>0.23307198266027665</v>
      </c>
      <c r="I114">
        <f t="shared" si="35"/>
        <v>31.237278044965933</v>
      </c>
      <c r="J114">
        <f t="shared" si="36"/>
        <v>8747.8991266279299</v>
      </c>
      <c r="K114">
        <f t="shared" si="37"/>
        <v>1.6698829470397938E-2</v>
      </c>
      <c r="L114">
        <f t="shared" si="38"/>
        <v>1.8090125299706445</v>
      </c>
      <c r="M114">
        <f t="shared" si="39"/>
        <v>33.046290574936577</v>
      </c>
      <c r="N114">
        <f t="shared" si="40"/>
        <v>8749.7081391579013</v>
      </c>
      <c r="O114">
        <f t="shared" si="41"/>
        <v>1.0053838143348481</v>
      </c>
      <c r="P114">
        <f t="shared" si="42"/>
        <v>33.037910568213832</v>
      </c>
      <c r="Q114">
        <f t="shared" si="43"/>
        <v>23.436260201676657</v>
      </c>
      <c r="R114">
        <f t="shared" si="44"/>
        <v>23.438376344664309</v>
      </c>
      <c r="S114">
        <f t="shared" si="45"/>
        <v>30.823995278619631</v>
      </c>
      <c r="T114">
        <f t="shared" si="46"/>
        <v>12.524535377124172</v>
      </c>
      <c r="U114">
        <f t="shared" si="47"/>
        <v>4.3031074771727205E-2</v>
      </c>
      <c r="V114">
        <f t="shared" si="48"/>
        <v>1.624465148009703</v>
      </c>
      <c r="W114">
        <f t="shared" si="49"/>
        <v>105.60905924165422</v>
      </c>
      <c r="X114" s="7">
        <f t="shared" si="50"/>
        <v>0.55271102975832664</v>
      </c>
      <c r="Y114" s="7">
        <f t="shared" si="51"/>
        <v>0.25935253186484269</v>
      </c>
      <c r="Z114" s="7">
        <f t="shared" si="52"/>
        <v>0.84606952765181065</v>
      </c>
      <c r="AA114">
        <f t="shared" si="53"/>
        <v>844.87247393323378</v>
      </c>
      <c r="AB114">
        <f t="shared" si="54"/>
        <v>698.09611714800963</v>
      </c>
      <c r="AC114">
        <f t="shared" si="55"/>
        <v>-5.4759707129975936</v>
      </c>
      <c r="AD114">
        <f t="shared" si="30"/>
        <v>35.779550144280314</v>
      </c>
      <c r="AE114">
        <f t="shared" si="56"/>
        <v>54.220449855719686</v>
      </c>
      <c r="AF114">
        <f t="shared" si="57"/>
        <v>1.1623705959584774E-2</v>
      </c>
      <c r="AG114">
        <f t="shared" si="58"/>
        <v>54.232073561679272</v>
      </c>
      <c r="AH114">
        <f t="shared" si="31"/>
        <v>170.83177016331456</v>
      </c>
    </row>
    <row r="115" spans="4:34" x14ac:dyDescent="0.25">
      <c r="D115" s="1">
        <f t="shared" si="59"/>
        <v>45040</v>
      </c>
      <c r="E115" s="7">
        <f t="shared" si="32"/>
        <v>0.53749999999999998</v>
      </c>
      <c r="F115" s="2">
        <f t="shared" si="33"/>
        <v>2460058.9541666666</v>
      </c>
      <c r="G115" s="3">
        <f t="shared" si="34"/>
        <v>0.23309936116814797</v>
      </c>
      <c r="I115">
        <f t="shared" si="35"/>
        <v>32.222925409001618</v>
      </c>
      <c r="J115">
        <f t="shared" si="36"/>
        <v>8748.8847269076941</v>
      </c>
      <c r="K115">
        <f t="shared" si="37"/>
        <v>1.669882831787052E-2</v>
      </c>
      <c r="L115">
        <f t="shared" si="38"/>
        <v>1.7980891861604198</v>
      </c>
      <c r="M115">
        <f t="shared" si="39"/>
        <v>34.021014595162036</v>
      </c>
      <c r="N115">
        <f t="shared" si="40"/>
        <v>8750.6828160938549</v>
      </c>
      <c r="O115">
        <f t="shared" si="41"/>
        <v>1.0056534409871487</v>
      </c>
      <c r="P115">
        <f t="shared" si="42"/>
        <v>34.012638241388558</v>
      </c>
      <c r="Q115">
        <f t="shared" si="43"/>
        <v>23.436259845642134</v>
      </c>
      <c r="R115">
        <f t="shared" si="44"/>
        <v>23.438377319220955</v>
      </c>
      <c r="S115">
        <f t="shared" si="45"/>
        <v>31.763647857777883</v>
      </c>
      <c r="T115">
        <f t="shared" si="46"/>
        <v>12.855836950643834</v>
      </c>
      <c r="U115">
        <f t="shared" si="47"/>
        <v>4.3031078451938959E-2</v>
      </c>
      <c r="V115">
        <f t="shared" si="48"/>
        <v>1.8077448423959095</v>
      </c>
      <c r="W115">
        <f t="shared" si="49"/>
        <v>106.01275001403093</v>
      </c>
      <c r="X115" s="7">
        <f t="shared" si="50"/>
        <v>0.55258375219278066</v>
      </c>
      <c r="Y115" s="7">
        <f t="shared" si="51"/>
        <v>0.25810389104269477</v>
      </c>
      <c r="Z115" s="7">
        <f t="shared" si="52"/>
        <v>0.84706361334286651</v>
      </c>
      <c r="AA115">
        <f t="shared" si="53"/>
        <v>848.10200011224742</v>
      </c>
      <c r="AB115">
        <f t="shared" si="54"/>
        <v>698.27939684239584</v>
      </c>
      <c r="AC115">
        <f t="shared" si="55"/>
        <v>-5.4301507894010399</v>
      </c>
      <c r="AD115">
        <f t="shared" si="30"/>
        <v>35.445348701703978</v>
      </c>
      <c r="AE115">
        <f t="shared" si="56"/>
        <v>54.554651298296022</v>
      </c>
      <c r="AF115">
        <f t="shared" si="57"/>
        <v>1.148153738432316E-2</v>
      </c>
      <c r="AG115">
        <f t="shared" si="58"/>
        <v>54.566132835680342</v>
      </c>
      <c r="AH115">
        <f t="shared" si="31"/>
        <v>170.84595978921027</v>
      </c>
    </row>
    <row r="116" spans="4:34" x14ac:dyDescent="0.25">
      <c r="D116" s="1">
        <f t="shared" si="59"/>
        <v>45041</v>
      </c>
      <c r="E116" s="7">
        <f t="shared" si="32"/>
        <v>0.53749999999999998</v>
      </c>
      <c r="F116" s="2">
        <f t="shared" si="33"/>
        <v>2460059.9541666666</v>
      </c>
      <c r="G116" s="3">
        <f t="shared" si="34"/>
        <v>0.2331267396760193</v>
      </c>
      <c r="I116">
        <f t="shared" si="35"/>
        <v>33.208572773035485</v>
      </c>
      <c r="J116">
        <f t="shared" si="36"/>
        <v>8749.8703271874565</v>
      </c>
      <c r="K116">
        <f t="shared" si="37"/>
        <v>1.6698827165342916E-2</v>
      </c>
      <c r="L116">
        <f t="shared" si="38"/>
        <v>1.7866450209107436</v>
      </c>
      <c r="M116">
        <f t="shared" si="39"/>
        <v>34.995217793946232</v>
      </c>
      <c r="N116">
        <f t="shared" si="40"/>
        <v>8751.6569722083677</v>
      </c>
      <c r="O116">
        <f t="shared" si="41"/>
        <v>1.0059213419789683</v>
      </c>
      <c r="P116">
        <f t="shared" si="42"/>
        <v>34.986845095416633</v>
      </c>
      <c r="Q116">
        <f t="shared" si="43"/>
        <v>23.436259489607611</v>
      </c>
      <c r="R116">
        <f t="shared" si="44"/>
        <v>23.438378291968903</v>
      </c>
      <c r="S116">
        <f t="shared" si="45"/>
        <v>32.705266973342994</v>
      </c>
      <c r="T116">
        <f t="shared" si="46"/>
        <v>13.183612664504906</v>
      </c>
      <c r="U116">
        <f t="shared" si="47"/>
        <v>4.3031082125320731E-2</v>
      </c>
      <c r="V116">
        <f t="shared" si="48"/>
        <v>1.9831901228001274</v>
      </c>
      <c r="W116">
        <f t="shared" si="49"/>
        <v>106.41404622123228</v>
      </c>
      <c r="X116" s="7">
        <f t="shared" si="50"/>
        <v>0.55246191519249999</v>
      </c>
      <c r="Y116" s="7">
        <f t="shared" si="51"/>
        <v>0.2568673423557436</v>
      </c>
      <c r="Z116" s="7">
        <f t="shared" si="52"/>
        <v>0.84805648802925637</v>
      </c>
      <c r="AA116">
        <f t="shared" si="53"/>
        <v>851.31236976985826</v>
      </c>
      <c r="AB116">
        <f t="shared" si="54"/>
        <v>698.45484212280007</v>
      </c>
      <c r="AC116">
        <f t="shared" si="55"/>
        <v>-5.3862894692999816</v>
      </c>
      <c r="AD116">
        <f t="shared" si="30"/>
        <v>35.114866843654006</v>
      </c>
      <c r="AE116">
        <f t="shared" si="56"/>
        <v>54.885133156345994</v>
      </c>
      <c r="AF116">
        <f t="shared" si="57"/>
        <v>1.134210112721243E-2</v>
      </c>
      <c r="AG116">
        <f t="shared" si="58"/>
        <v>54.896475257473206</v>
      </c>
      <c r="AH116">
        <f t="shared" si="31"/>
        <v>170.85755217884355</v>
      </c>
    </row>
    <row r="117" spans="4:34" x14ac:dyDescent="0.25">
      <c r="D117" s="1">
        <f t="shared" si="59"/>
        <v>45042</v>
      </c>
      <c r="E117" s="7">
        <f t="shared" si="32"/>
        <v>0.53749999999999998</v>
      </c>
      <c r="F117" s="2">
        <f t="shared" si="33"/>
        <v>2460060.9541666666</v>
      </c>
      <c r="G117" s="3">
        <f t="shared" si="34"/>
        <v>0.23315411818389062</v>
      </c>
      <c r="I117">
        <f t="shared" si="35"/>
        <v>34.19422013707117</v>
      </c>
      <c r="J117">
        <f t="shared" si="36"/>
        <v>8750.8559274672207</v>
      </c>
      <c r="K117">
        <f t="shared" si="37"/>
        <v>1.6698826012815117E-2</v>
      </c>
      <c r="L117">
        <f t="shared" si="38"/>
        <v>1.7746838661787903</v>
      </c>
      <c r="M117">
        <f t="shared" si="39"/>
        <v>35.968904003249961</v>
      </c>
      <c r="N117">
        <f t="shared" si="40"/>
        <v>8752.6306113333994</v>
      </c>
      <c r="O117">
        <f t="shared" si="41"/>
        <v>1.0061874408080544</v>
      </c>
      <c r="P117">
        <f t="shared" si="42"/>
        <v>35.96053496225575</v>
      </c>
      <c r="Q117">
        <f t="shared" si="43"/>
        <v>23.436259133573085</v>
      </c>
      <c r="R117">
        <f t="shared" si="44"/>
        <v>23.438379262907013</v>
      </c>
      <c r="S117">
        <f t="shared" si="45"/>
        <v>33.648898044281502</v>
      </c>
      <c r="T117">
        <f t="shared" si="46"/>
        <v>13.507771722409966</v>
      </c>
      <c r="U117">
        <f t="shared" si="47"/>
        <v>4.3031085791868186E-2</v>
      </c>
      <c r="V117">
        <f t="shared" si="48"/>
        <v>2.1506196214839752</v>
      </c>
      <c r="W117">
        <f t="shared" si="49"/>
        <v>106.81283593482134</v>
      </c>
      <c r="X117" s="7">
        <f t="shared" si="50"/>
        <v>0.55234564470730285</v>
      </c>
      <c r="Y117" s="7">
        <f t="shared" si="51"/>
        <v>0.25564332266613243</v>
      </c>
      <c r="Z117" s="7">
        <f t="shared" si="52"/>
        <v>0.84904796674847316</v>
      </c>
      <c r="AA117">
        <f t="shared" si="53"/>
        <v>854.50268747857069</v>
      </c>
      <c r="AB117">
        <f t="shared" si="54"/>
        <v>698.62227162148395</v>
      </c>
      <c r="AC117">
        <f t="shared" si="55"/>
        <v>-5.3444320946290134</v>
      </c>
      <c r="AD117">
        <f t="shared" si="30"/>
        <v>34.78819897399876</v>
      </c>
      <c r="AE117">
        <f t="shared" si="56"/>
        <v>55.21180102600124</v>
      </c>
      <c r="AF117">
        <f t="shared" si="57"/>
        <v>1.1205375328391283E-2</v>
      </c>
      <c r="AG117">
        <f t="shared" si="58"/>
        <v>55.223006401329634</v>
      </c>
      <c r="AH117">
        <f t="shared" si="31"/>
        <v>170.8664328045586</v>
      </c>
    </row>
    <row r="118" spans="4:34" x14ac:dyDescent="0.25">
      <c r="D118" s="1">
        <f t="shared" si="59"/>
        <v>45043</v>
      </c>
      <c r="E118" s="7">
        <f t="shared" si="32"/>
        <v>0.53749999999999998</v>
      </c>
      <c r="F118" s="2">
        <f t="shared" si="33"/>
        <v>2460061.9541666666</v>
      </c>
      <c r="G118" s="3">
        <f t="shared" si="34"/>
        <v>0.23318149669176194</v>
      </c>
      <c r="I118">
        <f t="shared" si="35"/>
        <v>35.179867501106855</v>
      </c>
      <c r="J118">
        <f t="shared" si="36"/>
        <v>8751.8415277469812</v>
      </c>
      <c r="K118">
        <f t="shared" si="37"/>
        <v>1.6698824860287131E-2</v>
      </c>
      <c r="L118">
        <f t="shared" si="38"/>
        <v>1.762209692565764</v>
      </c>
      <c r="M118">
        <f t="shared" si="39"/>
        <v>36.942077193672617</v>
      </c>
      <c r="N118">
        <f t="shared" si="40"/>
        <v>8753.6037374395473</v>
      </c>
      <c r="O118">
        <f t="shared" si="41"/>
        <v>1.0064516616084205</v>
      </c>
      <c r="P118">
        <f t="shared" si="42"/>
        <v>36.933711812502168</v>
      </c>
      <c r="Q118">
        <f t="shared" si="43"/>
        <v>23.436258777538562</v>
      </c>
      <c r="R118">
        <f t="shared" si="44"/>
        <v>23.438380232034159</v>
      </c>
      <c r="S118">
        <f t="shared" si="45"/>
        <v>34.594584225381006</v>
      </c>
      <c r="T118">
        <f t="shared" si="46"/>
        <v>13.828223690769986</v>
      </c>
      <c r="U118">
        <f t="shared" si="47"/>
        <v>4.3031089451577062E-2</v>
      </c>
      <c r="V118">
        <f t="shared" si="48"/>
        <v>2.3098607596140726</v>
      </c>
      <c r="W118">
        <f t="shared" si="49"/>
        <v>107.20900352335701</v>
      </c>
      <c r="X118" s="7">
        <f t="shared" si="50"/>
        <v>0.55223506058360139</v>
      </c>
      <c r="Y118" s="7">
        <f t="shared" si="51"/>
        <v>0.25443227301872084</v>
      </c>
      <c r="Z118" s="7">
        <f t="shared" si="52"/>
        <v>0.85003784814848204</v>
      </c>
      <c r="AA118">
        <f t="shared" si="53"/>
        <v>857.6720281868561</v>
      </c>
      <c r="AB118">
        <f t="shared" si="54"/>
        <v>698.78151275961397</v>
      </c>
      <c r="AC118">
        <f t="shared" si="55"/>
        <v>-5.3046218100965064</v>
      </c>
      <c r="AD118">
        <f t="shared" si="30"/>
        <v>34.465439025269852</v>
      </c>
      <c r="AE118">
        <f t="shared" si="56"/>
        <v>55.534560974730148</v>
      </c>
      <c r="AF118">
        <f t="shared" si="57"/>
        <v>1.1071339165282298E-2</v>
      </c>
      <c r="AG118">
        <f t="shared" si="58"/>
        <v>55.545632313895432</v>
      </c>
      <c r="AH118">
        <f t="shared" si="31"/>
        <v>170.8724889684147</v>
      </c>
    </row>
    <row r="119" spans="4:34" x14ac:dyDescent="0.25">
      <c r="D119" s="1">
        <f t="shared" si="59"/>
        <v>45044</v>
      </c>
      <c r="E119" s="7">
        <f t="shared" si="32"/>
        <v>0.53749999999999998</v>
      </c>
      <c r="F119" s="2">
        <f t="shared" si="33"/>
        <v>2460062.9541666666</v>
      </c>
      <c r="G119" s="3">
        <f t="shared" si="34"/>
        <v>0.23320887519963326</v>
      </c>
      <c r="I119">
        <f t="shared" si="35"/>
        <v>36.165514865140722</v>
      </c>
      <c r="J119">
        <f t="shared" si="36"/>
        <v>8752.8271280267436</v>
      </c>
      <c r="K119">
        <f t="shared" si="37"/>
        <v>1.6698823707758954E-2</v>
      </c>
      <c r="L119">
        <f t="shared" si="38"/>
        <v>1.7492266076770595</v>
      </c>
      <c r="M119">
        <f t="shared" si="39"/>
        <v>37.914741472817781</v>
      </c>
      <c r="N119">
        <f t="shared" si="40"/>
        <v>8754.5763546344206</v>
      </c>
      <c r="O119">
        <f t="shared" si="41"/>
        <v>1.0067139291692739</v>
      </c>
      <c r="P119">
        <f t="shared" si="42"/>
        <v>37.906379753756347</v>
      </c>
      <c r="Q119">
        <f t="shared" si="43"/>
        <v>23.436258421504039</v>
      </c>
      <c r="R119">
        <f t="shared" si="44"/>
        <v>23.438381199349205</v>
      </c>
      <c r="S119">
        <f t="shared" si="45"/>
        <v>35.542366339068494</v>
      </c>
      <c r="T119">
        <f t="shared" si="46"/>
        <v>14.144878520673576</v>
      </c>
      <c r="U119">
        <f t="shared" si="47"/>
        <v>4.3031093104443099E-2</v>
      </c>
      <c r="V119">
        <f t="shared" si="48"/>
        <v>2.460750046524347</v>
      </c>
      <c r="W119">
        <f t="shared" si="49"/>
        <v>107.60242960415474</v>
      </c>
      <c r="X119" s="7">
        <f t="shared" si="50"/>
        <v>0.5521302763565803</v>
      </c>
      <c r="Y119" s="7">
        <f t="shared" si="51"/>
        <v>0.25323463856726153</v>
      </c>
      <c r="Z119" s="7">
        <f t="shared" si="52"/>
        <v>0.85102591414589901</v>
      </c>
      <c r="AA119">
        <f t="shared" si="53"/>
        <v>860.81943683323789</v>
      </c>
      <c r="AB119">
        <f t="shared" si="54"/>
        <v>698.93240204652432</v>
      </c>
      <c r="AC119">
        <f t="shared" si="55"/>
        <v>-5.2668994883689209</v>
      </c>
      <c r="AD119">
        <f t="shared" si="30"/>
        <v>34.146680446007394</v>
      </c>
      <c r="AE119">
        <f t="shared" si="56"/>
        <v>55.853319553992606</v>
      </c>
      <c r="AF119">
        <f t="shared" si="57"/>
        <v>1.0939972837372683E-2</v>
      </c>
      <c r="AG119">
        <f t="shared" si="58"/>
        <v>55.864259526829976</v>
      </c>
      <c r="AH119">
        <f t="shared" si="31"/>
        <v>170.87561012092954</v>
      </c>
    </row>
    <row r="120" spans="4:34" x14ac:dyDescent="0.25">
      <c r="D120" s="1">
        <f t="shared" si="59"/>
        <v>45045</v>
      </c>
      <c r="E120" s="7">
        <f t="shared" si="32"/>
        <v>0.53749999999999998</v>
      </c>
      <c r="F120" s="2">
        <f t="shared" si="33"/>
        <v>2460063.9541666666</v>
      </c>
      <c r="G120" s="3">
        <f t="shared" si="34"/>
        <v>0.23323625370750459</v>
      </c>
      <c r="I120">
        <f t="shared" si="35"/>
        <v>37.151162229178226</v>
      </c>
      <c r="J120">
        <f t="shared" si="36"/>
        <v>8753.8127283065078</v>
      </c>
      <c r="K120">
        <f t="shared" si="37"/>
        <v>1.6698822555230586E-2</v>
      </c>
      <c r="L120">
        <f t="shared" si="38"/>
        <v>1.73573885446117</v>
      </c>
      <c r="M120">
        <f t="shared" si="39"/>
        <v>38.886901083639394</v>
      </c>
      <c r="N120">
        <f t="shared" si="40"/>
        <v>8755.5484671609684</v>
      </c>
      <c r="O120">
        <f t="shared" si="41"/>
        <v>1.0069741689536424</v>
      </c>
      <c r="P120">
        <f t="shared" si="42"/>
        <v>38.878543028969098</v>
      </c>
      <c r="Q120">
        <f t="shared" si="43"/>
        <v>23.436258065469517</v>
      </c>
      <c r="R120">
        <f t="shared" si="44"/>
        <v>23.438382164851024</v>
      </c>
      <c r="S120">
        <f t="shared" si="45"/>
        <v>36.49228280751155</v>
      </c>
      <c r="T120">
        <f t="shared" si="46"/>
        <v>14.457646571684164</v>
      </c>
      <c r="U120">
        <f t="shared" si="47"/>
        <v>4.3031096750462017E-2</v>
      </c>
      <c r="V120">
        <f t="shared" si="48"/>
        <v>2.6031333791899836</v>
      </c>
      <c r="W120">
        <f t="shared" si="49"/>
        <v>107.99299100333805</v>
      </c>
      <c r="X120" s="7">
        <f t="shared" si="50"/>
        <v>0.5520313990422292</v>
      </c>
      <c r="Y120" s="7">
        <f t="shared" si="51"/>
        <v>0.25205086847740127</v>
      </c>
      <c r="Z120" s="7">
        <f t="shared" si="52"/>
        <v>0.85201192960705707</v>
      </c>
      <c r="AA120">
        <f t="shared" si="53"/>
        <v>863.94392802670438</v>
      </c>
      <c r="AB120">
        <f t="shared" si="54"/>
        <v>699.07478537918996</v>
      </c>
      <c r="AC120">
        <f t="shared" si="55"/>
        <v>-5.2313036552025096</v>
      </c>
      <c r="AD120">
        <f t="shared" si="30"/>
        <v>33.832016185852432</v>
      </c>
      <c r="AE120">
        <f t="shared" si="56"/>
        <v>56.167983814147568</v>
      </c>
      <c r="AF120">
        <f t="shared" si="57"/>
        <v>1.0811257549942383E-2</v>
      </c>
      <c r="AG120">
        <f t="shared" si="58"/>
        <v>56.178795071697508</v>
      </c>
      <c r="AH120">
        <f t="shared" si="31"/>
        <v>170.87568819621049</v>
      </c>
    </row>
    <row r="121" spans="4:34" x14ac:dyDescent="0.25">
      <c r="D121" s="1">
        <f t="shared" si="59"/>
        <v>45046</v>
      </c>
      <c r="E121" s="7">
        <f t="shared" si="32"/>
        <v>0.53749999999999998</v>
      </c>
      <c r="F121" s="2">
        <f t="shared" si="33"/>
        <v>2460064.9541666666</v>
      </c>
      <c r="G121" s="3">
        <f t="shared" si="34"/>
        <v>0.23326363221537588</v>
      </c>
      <c r="I121">
        <f t="shared" si="35"/>
        <v>38.136809593213911</v>
      </c>
      <c r="J121">
        <f t="shared" si="36"/>
        <v>8754.7983285862665</v>
      </c>
      <c r="K121">
        <f t="shared" si="37"/>
        <v>1.6698821402702031E-2</v>
      </c>
      <c r="L121">
        <f t="shared" si="38"/>
        <v>1.7217508095273413</v>
      </c>
      <c r="M121">
        <f t="shared" si="39"/>
        <v>39.858560402741254</v>
      </c>
      <c r="N121">
        <f t="shared" si="40"/>
        <v>8756.5200793957938</v>
      </c>
      <c r="O121">
        <f t="shared" si="41"/>
        <v>1.0072323071167009</v>
      </c>
      <c r="P121">
        <f t="shared" si="42"/>
        <v>39.85020601474109</v>
      </c>
      <c r="Q121">
        <f t="shared" si="43"/>
        <v>23.436257709434997</v>
      </c>
      <c r="R121">
        <f t="shared" si="44"/>
        <v>23.438383128538486</v>
      </c>
      <c r="S121">
        <f t="shared" si="45"/>
        <v>37.444369585136435</v>
      </c>
      <c r="T121">
        <f t="shared" si="46"/>
        <v>14.766438637476828</v>
      </c>
      <c r="U121">
        <f t="shared" si="47"/>
        <v>4.3031100389629567E-2</v>
      </c>
      <c r="V121">
        <f t="shared" si="48"/>
        <v>2.736866340868795</v>
      </c>
      <c r="W121">
        <f t="shared" si="49"/>
        <v>108.38056072483249</v>
      </c>
      <c r="X121" s="7">
        <f t="shared" si="50"/>
        <v>0.55193852892995221</v>
      </c>
      <c r="Y121" s="7">
        <f t="shared" si="51"/>
        <v>0.25088141580541745</v>
      </c>
      <c r="Z121" s="7">
        <f t="shared" si="52"/>
        <v>0.85299564205448697</v>
      </c>
      <c r="AA121">
        <f t="shared" si="53"/>
        <v>867.04448579865993</v>
      </c>
      <c r="AB121">
        <f t="shared" si="54"/>
        <v>699.20851834086875</v>
      </c>
      <c r="AC121">
        <f t="shared" si="55"/>
        <v>-5.1978704147828125</v>
      </c>
      <c r="AD121">
        <f t="shared" si="30"/>
        <v>33.52153867823975</v>
      </c>
      <c r="AE121">
        <f t="shared" si="56"/>
        <v>56.47846132176025</v>
      </c>
      <c r="AF121">
        <f t="shared" si="57"/>
        <v>1.0685175496756807E-2</v>
      </c>
      <c r="AG121">
        <f t="shared" si="58"/>
        <v>56.489146497257003</v>
      </c>
      <c r="AH121">
        <f t="shared" si="31"/>
        <v>170.8726179632306</v>
      </c>
    </row>
    <row r="122" spans="4:34" x14ac:dyDescent="0.25">
      <c r="D122" s="1">
        <f t="shared" si="59"/>
        <v>45047</v>
      </c>
      <c r="E122" s="7">
        <f t="shared" si="32"/>
        <v>0.53749999999999998</v>
      </c>
      <c r="F122" s="2">
        <f t="shared" si="33"/>
        <v>2460065.9541666666</v>
      </c>
      <c r="G122" s="3">
        <f t="shared" si="34"/>
        <v>0.23329101072324721</v>
      </c>
      <c r="I122">
        <f t="shared" si="35"/>
        <v>39.122456957251416</v>
      </c>
      <c r="J122">
        <f t="shared" si="36"/>
        <v>8755.7839288660289</v>
      </c>
      <c r="K122">
        <f t="shared" si="37"/>
        <v>1.6698820250173285E-2</v>
      </c>
      <c r="L122">
        <f t="shared" si="38"/>
        <v>1.7072669814430872</v>
      </c>
      <c r="M122">
        <f t="shared" si="39"/>
        <v>40.829723938694499</v>
      </c>
      <c r="N122">
        <f t="shared" si="40"/>
        <v>8757.4911958474713</v>
      </c>
      <c r="O122">
        <f t="shared" si="41"/>
        <v>1.0074882705238084</v>
      </c>
      <c r="P122">
        <f t="shared" si="42"/>
        <v>40.821373219640329</v>
      </c>
      <c r="Q122">
        <f t="shared" si="43"/>
        <v>23.436257353400475</v>
      </c>
      <c r="R122">
        <f t="shared" si="44"/>
        <v>23.438384090410459</v>
      </c>
      <c r="S122">
        <f t="shared" si="45"/>
        <v>38.398660091797971</v>
      </c>
      <c r="T122">
        <f t="shared" si="46"/>
        <v>15.071165973351617</v>
      </c>
      <c r="U122">
        <f t="shared" si="47"/>
        <v>4.3031104021941449E-2</v>
      </c>
      <c r="V122">
        <f t="shared" si="48"/>
        <v>2.861814497819696</v>
      </c>
      <c r="W122">
        <f t="shared" si="49"/>
        <v>108.76500792901501</v>
      </c>
      <c r="X122" s="7">
        <f t="shared" si="50"/>
        <v>0.55185175937651409</v>
      </c>
      <c r="Y122" s="7">
        <f t="shared" si="51"/>
        <v>0.24972673735147238</v>
      </c>
      <c r="Z122" s="7">
        <f t="shared" si="52"/>
        <v>0.85397678140155586</v>
      </c>
      <c r="AA122">
        <f t="shared" si="53"/>
        <v>870.12006343212011</v>
      </c>
      <c r="AB122">
        <f t="shared" si="54"/>
        <v>699.3334664978197</v>
      </c>
      <c r="AC122">
        <f t="shared" si="55"/>
        <v>-5.1666333755450751</v>
      </c>
      <c r="AD122">
        <f t="shared" si="30"/>
        <v>33.215339820513222</v>
      </c>
      <c r="AE122">
        <f t="shared" si="56"/>
        <v>56.784660179486778</v>
      </c>
      <c r="AF122">
        <f t="shared" si="57"/>
        <v>1.0561709841724156E-2</v>
      </c>
      <c r="AG122">
        <f t="shared" si="58"/>
        <v>56.795221889328502</v>
      </c>
      <c r="AH122">
        <f t="shared" si="31"/>
        <v>170.86629739287878</v>
      </c>
    </row>
    <row r="123" spans="4:34" x14ac:dyDescent="0.25">
      <c r="D123" s="1">
        <f t="shared" si="59"/>
        <v>45048</v>
      </c>
      <c r="E123" s="7">
        <f t="shared" si="32"/>
        <v>0.53749999999999998</v>
      </c>
      <c r="F123" s="2">
        <f t="shared" si="33"/>
        <v>2460066.9541666666</v>
      </c>
      <c r="G123" s="3">
        <f t="shared" si="34"/>
        <v>0.23331838923111853</v>
      </c>
      <c r="I123">
        <f t="shared" si="35"/>
        <v>40.10810432128892</v>
      </c>
      <c r="J123">
        <f t="shared" si="36"/>
        <v>8756.7695291457912</v>
      </c>
      <c r="K123">
        <f t="shared" si="37"/>
        <v>1.6698819097644348E-2</v>
      </c>
      <c r="L123">
        <f t="shared" si="38"/>
        <v>1.6922920090130809</v>
      </c>
      <c r="M123">
        <f t="shared" si="39"/>
        <v>41.800396330302</v>
      </c>
      <c r="N123">
        <f t="shared" si="40"/>
        <v>8758.4618211548041</v>
      </c>
      <c r="O123">
        <f t="shared" si="41"/>
        <v>1.007741986768236</v>
      </c>
      <c r="P123">
        <f t="shared" si="42"/>
        <v>41.79204928246655</v>
      </c>
      <c r="Q123">
        <f t="shared" si="43"/>
        <v>23.436256997365952</v>
      </c>
      <c r="R123">
        <f t="shared" si="44"/>
        <v>23.438385050465818</v>
      </c>
      <c r="S123">
        <f t="shared" si="45"/>
        <v>39.355185146716089</v>
      </c>
      <c r="T123">
        <f t="shared" si="46"/>
        <v>15.371740325611961</v>
      </c>
      <c r="U123">
        <f t="shared" si="47"/>
        <v>4.3031107647393436E-2</v>
      </c>
      <c r="V123">
        <f t="shared" si="48"/>
        <v>2.9778536929492114</v>
      </c>
      <c r="W123">
        <f t="shared" si="49"/>
        <v>109.14619792170033</v>
      </c>
      <c r="X123" s="7">
        <f t="shared" si="50"/>
        <v>0.55177117660211861</v>
      </c>
      <c r="Y123" s="7">
        <f t="shared" si="51"/>
        <v>0.24858729348628436</v>
      </c>
      <c r="Z123" s="7">
        <f t="shared" si="52"/>
        <v>0.85495505971795294</v>
      </c>
      <c r="AA123">
        <f t="shared" si="53"/>
        <v>873.16958337360268</v>
      </c>
      <c r="AB123">
        <f t="shared" si="54"/>
        <v>699.44950569294917</v>
      </c>
      <c r="AC123">
        <f t="shared" si="55"/>
        <v>-5.1376235767627065</v>
      </c>
      <c r="AD123">
        <f t="shared" si="30"/>
        <v>32.913510951328703</v>
      </c>
      <c r="AE123">
        <f t="shared" si="56"/>
        <v>57.086489048671297</v>
      </c>
      <c r="AF123">
        <f t="shared" si="57"/>
        <v>1.0440844699530891E-2</v>
      </c>
      <c r="AG123">
        <f t="shared" si="58"/>
        <v>57.096929893370827</v>
      </c>
      <c r="AH123">
        <f t="shared" si="31"/>
        <v>170.85662804026924</v>
      </c>
    </row>
    <row r="124" spans="4:34" x14ac:dyDescent="0.25">
      <c r="D124" s="1">
        <f t="shared" si="59"/>
        <v>45049</v>
      </c>
      <c r="E124" s="7">
        <f t="shared" si="32"/>
        <v>0.53749999999999998</v>
      </c>
      <c r="F124" s="2">
        <f t="shared" si="33"/>
        <v>2460067.9541666666</v>
      </c>
      <c r="G124" s="3">
        <f t="shared" si="34"/>
        <v>0.23334576773898985</v>
      </c>
      <c r="I124">
        <f t="shared" si="35"/>
        <v>41.093751685326424</v>
      </c>
      <c r="J124">
        <f t="shared" si="36"/>
        <v>8757.7551294255518</v>
      </c>
      <c r="K124">
        <f t="shared" si="37"/>
        <v>1.669881794511522E-2</v>
      </c>
      <c r="L124">
        <f t="shared" si="38"/>
        <v>1.6768306595393196</v>
      </c>
      <c r="M124">
        <f t="shared" si="39"/>
        <v>42.770582344865744</v>
      </c>
      <c r="N124">
        <f t="shared" si="40"/>
        <v>8759.4319600850904</v>
      </c>
      <c r="O124">
        <f t="shared" si="41"/>
        <v>1.0079933841885969</v>
      </c>
      <c r="P124">
        <f t="shared" si="42"/>
        <v>42.762238970518602</v>
      </c>
      <c r="Q124">
        <f t="shared" si="43"/>
        <v>23.436256641331429</v>
      </c>
      <c r="R124">
        <f t="shared" si="44"/>
        <v>23.438386008703446</v>
      </c>
      <c r="S124">
        <f t="shared" si="45"/>
        <v>40.313972903429132</v>
      </c>
      <c r="T124">
        <f t="shared" si="46"/>
        <v>15.668073962832338</v>
      </c>
      <c r="U124">
        <f t="shared" si="47"/>
        <v>4.3031111265981303E-2</v>
      </c>
      <c r="V124">
        <f t="shared" si="48"/>
        <v>3.0848703352155415</v>
      </c>
      <c r="W124">
        <f t="shared" si="49"/>
        <v>109.52399215421578</v>
      </c>
      <c r="X124" s="7">
        <f t="shared" si="50"/>
        <v>0.5516968594894337</v>
      </c>
      <c r="Y124" s="7">
        <f t="shared" si="51"/>
        <v>0.24746354794994541</v>
      </c>
      <c r="Z124" s="7">
        <f t="shared" si="52"/>
        <v>0.85593017102892188</v>
      </c>
      <c r="AA124">
        <f t="shared" si="53"/>
        <v>876.19193723372621</v>
      </c>
      <c r="AB124">
        <f t="shared" si="54"/>
        <v>699.5565223352155</v>
      </c>
      <c r="AC124">
        <f t="shared" si="55"/>
        <v>-5.1108694161961239</v>
      </c>
      <c r="AD124">
        <f t="shared" si="30"/>
        <v>32.61614282516922</v>
      </c>
      <c r="AE124">
        <f t="shared" si="56"/>
        <v>57.38385717483078</v>
      </c>
      <c r="AF124">
        <f t="shared" si="57"/>
        <v>1.0322565115248254E-2</v>
      </c>
      <c r="AG124">
        <f t="shared" si="58"/>
        <v>57.394179739946026</v>
      </c>
      <c r="AH124">
        <f t="shared" si="31"/>
        <v>170.84351544165827</v>
      </c>
    </row>
    <row r="125" spans="4:34" x14ac:dyDescent="0.25">
      <c r="D125" s="1">
        <f t="shared" si="59"/>
        <v>45050</v>
      </c>
      <c r="E125" s="7">
        <f t="shared" si="32"/>
        <v>0.53749999999999998</v>
      </c>
      <c r="F125" s="2">
        <f t="shared" si="33"/>
        <v>2460068.9541666666</v>
      </c>
      <c r="G125" s="3">
        <f t="shared" si="34"/>
        <v>0.23337314624686117</v>
      </c>
      <c r="I125">
        <f t="shared" si="35"/>
        <v>42.079399049365747</v>
      </c>
      <c r="J125">
        <f t="shared" si="36"/>
        <v>8758.7407297053123</v>
      </c>
      <c r="K125">
        <f t="shared" si="37"/>
        <v>1.6698816792585905E-2</v>
      </c>
      <c r="L125">
        <f t="shared" si="38"/>
        <v>1.6608878270636815</v>
      </c>
      <c r="M125">
        <f t="shared" si="39"/>
        <v>43.74028687642943</v>
      </c>
      <c r="N125">
        <f t="shared" si="40"/>
        <v>8760.4016175323759</v>
      </c>
      <c r="O125">
        <f t="shared" si="41"/>
        <v>1.0082423918859846</v>
      </c>
      <c r="P125">
        <f t="shared" si="42"/>
        <v>43.73194717783705</v>
      </c>
      <c r="Q125">
        <f t="shared" si="43"/>
        <v>23.43625628529691</v>
      </c>
      <c r="R125">
        <f t="shared" si="44"/>
        <v>23.438386965122216</v>
      </c>
      <c r="S125">
        <f t="shared" si="45"/>
        <v>41.275048785943881</v>
      </c>
      <c r="T125">
        <f t="shared" si="46"/>
        <v>15.960079709007495</v>
      </c>
      <c r="U125">
        <f t="shared" si="47"/>
        <v>4.3031114877700775E-2</v>
      </c>
      <c r="V125">
        <f t="shared" si="48"/>
        <v>3.1827616835741468</v>
      </c>
      <c r="W125">
        <f t="shared" si="49"/>
        <v>109.89824823529945</v>
      </c>
      <c r="X125" s="7">
        <f t="shared" si="50"/>
        <v>0.55162887938640681</v>
      </c>
      <c r="Y125" s="7">
        <f t="shared" si="51"/>
        <v>0.24635596762168616</v>
      </c>
      <c r="Z125" s="7">
        <f t="shared" si="52"/>
        <v>0.85690179115112752</v>
      </c>
      <c r="AA125">
        <f t="shared" si="53"/>
        <v>879.18598588239558</v>
      </c>
      <c r="AB125">
        <f t="shared" si="54"/>
        <v>699.65441368357415</v>
      </c>
      <c r="AC125">
        <f t="shared" si="55"/>
        <v>-5.0863965791064629</v>
      </c>
      <c r="AD125">
        <f t="shared" si="30"/>
        <v>32.323325583826808</v>
      </c>
      <c r="AE125">
        <f t="shared" si="56"/>
        <v>57.676674416173192</v>
      </c>
      <c r="AF125">
        <f t="shared" si="57"/>
        <v>1.0206857042911075E-2</v>
      </c>
      <c r="AG125">
        <f t="shared" si="58"/>
        <v>57.686881273216102</v>
      </c>
      <c r="AH125">
        <f t="shared" si="31"/>
        <v>170.82686952513211</v>
      </c>
    </row>
    <row r="126" spans="4:34" x14ac:dyDescent="0.25">
      <c r="D126" s="1">
        <f t="shared" si="59"/>
        <v>45051</v>
      </c>
      <c r="E126" s="7">
        <f t="shared" si="32"/>
        <v>0.53749999999999998</v>
      </c>
      <c r="F126" s="2">
        <f t="shared" si="33"/>
        <v>2460069.9541666666</v>
      </c>
      <c r="G126" s="3">
        <f t="shared" si="34"/>
        <v>0.2334005247547325</v>
      </c>
      <c r="I126">
        <f t="shared" si="35"/>
        <v>43.065046413405071</v>
      </c>
      <c r="J126">
        <f t="shared" si="36"/>
        <v>8759.7263299850747</v>
      </c>
      <c r="K126">
        <f t="shared" si="37"/>
        <v>1.6698815640056399E-2</v>
      </c>
      <c r="L126">
        <f t="shared" si="38"/>
        <v>1.6444685305940832</v>
      </c>
      <c r="M126">
        <f t="shared" si="39"/>
        <v>44.709514943999153</v>
      </c>
      <c r="N126">
        <f t="shared" si="40"/>
        <v>8761.3707985156689</v>
      </c>
      <c r="O126">
        <f t="shared" si="41"/>
        <v>1.0084889397407992</v>
      </c>
      <c r="P126">
        <f t="shared" si="42"/>
        <v>44.701178923424855</v>
      </c>
      <c r="Q126">
        <f t="shared" si="43"/>
        <v>23.436255929262387</v>
      </c>
      <c r="R126">
        <f t="shared" si="44"/>
        <v>23.438387919721006</v>
      </c>
      <c r="S126">
        <f t="shared" si="45"/>
        <v>42.238435426302829</v>
      </c>
      <c r="T126">
        <f t="shared" si="46"/>
        <v>16.247670978579762</v>
      </c>
      <c r="U126">
        <f t="shared" si="47"/>
        <v>4.3031118482547627E-2</v>
      </c>
      <c r="V126">
        <f t="shared" si="48"/>
        <v>3.2714361242239129</v>
      </c>
      <c r="W126">
        <f t="shared" si="49"/>
        <v>110.26881995558119</v>
      </c>
      <c r="X126" s="7">
        <f t="shared" si="50"/>
        <v>0.55156729991373343</v>
      </c>
      <c r="Y126" s="7">
        <f t="shared" si="51"/>
        <v>0.24526502225934124</v>
      </c>
      <c r="Z126" s="7">
        <f t="shared" si="52"/>
        <v>0.85786957756812554</v>
      </c>
      <c r="AA126">
        <f t="shared" si="53"/>
        <v>882.15055964464955</v>
      </c>
      <c r="AB126">
        <f t="shared" si="54"/>
        <v>699.74308812422385</v>
      </c>
      <c r="AC126">
        <f t="shared" si="55"/>
        <v>-5.0642279689440386</v>
      </c>
      <c r="AD126">
        <f t="shared" si="30"/>
        <v>32.035148724698651</v>
      </c>
      <c r="AE126">
        <f t="shared" si="56"/>
        <v>57.964851275301349</v>
      </c>
      <c r="AF126">
        <f t="shared" si="57"/>
        <v>1.0093707323063403E-2</v>
      </c>
      <c r="AG126">
        <f t="shared" si="58"/>
        <v>57.974944982624415</v>
      </c>
      <c r="AH126">
        <f t="shared" si="31"/>
        <v>170.80660503407512</v>
      </c>
    </row>
    <row r="127" spans="4:34" x14ac:dyDescent="0.25">
      <c r="D127" s="1">
        <f t="shared" si="59"/>
        <v>45052</v>
      </c>
      <c r="E127" s="7">
        <f t="shared" si="32"/>
        <v>0.53749999999999998</v>
      </c>
      <c r="F127" s="2">
        <f t="shared" si="33"/>
        <v>2460070.9541666666</v>
      </c>
      <c r="G127" s="3">
        <f t="shared" si="34"/>
        <v>0.23342790326260382</v>
      </c>
      <c r="I127">
        <f t="shared" si="35"/>
        <v>44.050693777444394</v>
      </c>
      <c r="J127">
        <f t="shared" si="36"/>
        <v>8760.7119302648334</v>
      </c>
      <c r="K127">
        <f t="shared" si="37"/>
        <v>1.6698814487526702E-2</v>
      </c>
      <c r="L127">
        <f t="shared" si="38"/>
        <v>1.627577912314643</v>
      </c>
      <c r="M127">
        <f t="shared" si="39"/>
        <v>45.678271689759036</v>
      </c>
      <c r="N127">
        <f t="shared" si="40"/>
        <v>8762.3395081771487</v>
      </c>
      <c r="O127">
        <f t="shared" si="41"/>
        <v>1.0087329584292779</v>
      </c>
      <c r="P127">
        <f t="shared" si="42"/>
        <v>45.669939349462986</v>
      </c>
      <c r="Q127">
        <f t="shared" si="43"/>
        <v>23.436255573227868</v>
      </c>
      <c r="R127">
        <f t="shared" si="44"/>
        <v>23.438388872498699</v>
      </c>
      <c r="S127">
        <f t="shared" si="45"/>
        <v>43.204152603813426</v>
      </c>
      <c r="T127">
        <f t="shared" si="46"/>
        <v>16.53076181333903</v>
      </c>
      <c r="U127">
        <f t="shared" si="47"/>
        <v>4.3031122080517667E-2</v>
      </c>
      <c r="V127">
        <f t="shared" si="48"/>
        <v>3.3508134398946749</v>
      </c>
      <c r="W127">
        <f t="shared" si="49"/>
        <v>110.63555732541883</v>
      </c>
      <c r="X127" s="7">
        <f t="shared" si="50"/>
        <v>0.55151217677785103</v>
      </c>
      <c r="Y127" s="7">
        <f t="shared" si="51"/>
        <v>0.2441911842072432</v>
      </c>
      <c r="Z127" s="7">
        <f t="shared" si="52"/>
        <v>0.85883316934845888</v>
      </c>
      <c r="AA127">
        <f t="shared" si="53"/>
        <v>885.08445860335064</v>
      </c>
      <c r="AB127">
        <f t="shared" si="54"/>
        <v>699.82246543989459</v>
      </c>
      <c r="AC127">
        <f t="shared" si="55"/>
        <v>-5.0443836400263535</v>
      </c>
      <c r="AD127">
        <f t="shared" si="30"/>
        <v>31.751701065747223</v>
      </c>
      <c r="AE127">
        <f t="shared" si="56"/>
        <v>58.248298934252773</v>
      </c>
      <c r="AF127">
        <f t="shared" si="57"/>
        <v>9.9831036592627122E-3</v>
      </c>
      <c r="AG127">
        <f t="shared" si="58"/>
        <v>58.258282037912039</v>
      </c>
      <c r="AH127">
        <f t="shared" si="31"/>
        <v>170.7826419622354</v>
      </c>
    </row>
    <row r="128" spans="4:34" x14ac:dyDescent="0.25">
      <c r="D128" s="1">
        <f t="shared" si="59"/>
        <v>45053</v>
      </c>
      <c r="E128" s="7">
        <f t="shared" si="32"/>
        <v>0.53749999999999998</v>
      </c>
      <c r="F128" s="2">
        <f t="shared" si="33"/>
        <v>2460071.9541666666</v>
      </c>
      <c r="G128" s="3">
        <f t="shared" si="34"/>
        <v>0.23345528177047514</v>
      </c>
      <c r="I128">
        <f t="shared" si="35"/>
        <v>45.036341141485536</v>
      </c>
      <c r="J128">
        <f t="shared" si="36"/>
        <v>8761.697530544594</v>
      </c>
      <c r="K128">
        <f t="shared" si="37"/>
        <v>1.6698813334996815E-2</v>
      </c>
      <c r="L128">
        <f t="shared" si="38"/>
        <v>1.6102212357802834</v>
      </c>
      <c r="M128">
        <f t="shared" si="39"/>
        <v>46.646562377265823</v>
      </c>
      <c r="N128">
        <f t="shared" si="40"/>
        <v>8763.307751780374</v>
      </c>
      <c r="O128">
        <f t="shared" si="41"/>
        <v>1.0089743794397308</v>
      </c>
      <c r="P128">
        <f t="shared" si="42"/>
        <v>46.638233719505052</v>
      </c>
      <c r="Q128">
        <f t="shared" si="43"/>
        <v>23.436255217193349</v>
      </c>
      <c r="R128">
        <f t="shared" si="44"/>
        <v>23.438389823454173</v>
      </c>
      <c r="S128">
        <f t="shared" si="45"/>
        <v>44.172217186162023</v>
      </c>
      <c r="T128">
        <f t="shared" si="46"/>
        <v>16.809266921173933</v>
      </c>
      <c r="U128">
        <f t="shared" si="47"/>
        <v>4.3031125671606621E-2</v>
      </c>
      <c r="V128">
        <f t="shared" si="48"/>
        <v>3.4208250699002352</v>
      </c>
      <c r="W128">
        <f t="shared" si="49"/>
        <v>110.99830662685278</v>
      </c>
      <c r="X128" s="7">
        <f t="shared" si="50"/>
        <v>0.55146355759034704</v>
      </c>
      <c r="Y128" s="7">
        <f t="shared" si="51"/>
        <v>0.24313492807131157</v>
      </c>
      <c r="Z128" s="7">
        <f t="shared" si="52"/>
        <v>0.85979218710938254</v>
      </c>
      <c r="AA128">
        <f t="shared" si="53"/>
        <v>887.98645301482225</v>
      </c>
      <c r="AB128">
        <f t="shared" si="54"/>
        <v>699.89247706990022</v>
      </c>
      <c r="AC128">
        <f t="shared" si="55"/>
        <v>-5.0268807325249441</v>
      </c>
      <c r="AD128">
        <f t="shared" si="30"/>
        <v>31.473070706991688</v>
      </c>
      <c r="AE128">
        <f t="shared" si="56"/>
        <v>58.526929293008308</v>
      </c>
      <c r="AF128">
        <f t="shared" si="57"/>
        <v>9.8750345935376994E-3</v>
      </c>
      <c r="AG128">
        <f t="shared" si="58"/>
        <v>58.536804327601843</v>
      </c>
      <c r="AH128">
        <f t="shared" si="31"/>
        <v>170.75490599901366</v>
      </c>
    </row>
    <row r="129" spans="4:34" x14ac:dyDescent="0.25">
      <c r="D129" s="1">
        <f t="shared" si="59"/>
        <v>45054</v>
      </c>
      <c r="E129" s="7">
        <f t="shared" si="32"/>
        <v>0.53749999999999998</v>
      </c>
      <c r="F129" s="2">
        <f t="shared" si="33"/>
        <v>2460072.9541666666</v>
      </c>
      <c r="G129" s="3">
        <f t="shared" si="34"/>
        <v>0.23348266027834647</v>
      </c>
      <c r="I129">
        <f t="shared" si="35"/>
        <v>46.021988505526679</v>
      </c>
      <c r="J129">
        <f t="shared" si="36"/>
        <v>8762.6831308243545</v>
      </c>
      <c r="K129">
        <f t="shared" si="37"/>
        <v>1.669881218246674E-2</v>
      </c>
      <c r="L129">
        <f t="shared" si="38"/>
        <v>1.5924038840974237</v>
      </c>
      <c r="M129">
        <f t="shared" si="39"/>
        <v>47.614392389624101</v>
      </c>
      <c r="N129">
        <f t="shared" si="40"/>
        <v>8764.2755347084512</v>
      </c>
      <c r="O129">
        <f t="shared" si="41"/>
        <v>1.0092131350884652</v>
      </c>
      <c r="P129">
        <f t="shared" si="42"/>
        <v>47.606067416652486</v>
      </c>
      <c r="Q129">
        <f t="shared" si="43"/>
        <v>23.436254861158829</v>
      </c>
      <c r="R129">
        <f t="shared" si="44"/>
        <v>23.438390772586317</v>
      </c>
      <c r="S129">
        <f t="shared" si="45"/>
        <v>45.142643072661137</v>
      </c>
      <c r="T129">
        <f t="shared" si="46"/>
        <v>17.083101716651676</v>
      </c>
      <c r="U129">
        <f t="shared" si="47"/>
        <v>4.3031129255810305E-2</v>
      </c>
      <c r="V129">
        <f t="shared" si="48"/>
        <v>3.4814143596688094</v>
      </c>
      <c r="W129">
        <f t="shared" si="49"/>
        <v>111.35691048044534</v>
      </c>
      <c r="X129" s="7">
        <f t="shared" si="50"/>
        <v>0.55142148169467442</v>
      </c>
      <c r="Y129" s="7">
        <f t="shared" si="51"/>
        <v>0.24209673036010407</v>
      </c>
      <c r="Z129" s="7">
        <f t="shared" si="52"/>
        <v>0.8607462330292448</v>
      </c>
      <c r="AA129">
        <f t="shared" si="53"/>
        <v>890.85528384356269</v>
      </c>
      <c r="AB129">
        <f t="shared" si="54"/>
        <v>699.95306635966881</v>
      </c>
      <c r="AC129">
        <f t="shared" si="55"/>
        <v>-5.0117334100827975</v>
      </c>
      <c r="AD129">
        <f t="shared" si="30"/>
        <v>31.199344988402437</v>
      </c>
      <c r="AE129">
        <f t="shared" si="56"/>
        <v>58.800655011597563</v>
      </c>
      <c r="AF129">
        <f t="shared" si="57"/>
        <v>9.7694894807927504E-3</v>
      </c>
      <c r="AG129">
        <f t="shared" si="58"/>
        <v>58.810424501078359</v>
      </c>
      <c r="AH129">
        <f t="shared" si="31"/>
        <v>170.7233289834013</v>
      </c>
    </row>
    <row r="130" spans="4:34" x14ac:dyDescent="0.25">
      <c r="D130" s="1">
        <f t="shared" si="59"/>
        <v>45055</v>
      </c>
      <c r="E130" s="7">
        <f t="shared" si="32"/>
        <v>0.53749999999999998</v>
      </c>
      <c r="F130" s="2">
        <f t="shared" si="33"/>
        <v>2460073.9541666666</v>
      </c>
      <c r="G130" s="3">
        <f t="shared" si="34"/>
        <v>0.23351003878621779</v>
      </c>
      <c r="I130">
        <f t="shared" si="35"/>
        <v>47.007635869566002</v>
      </c>
      <c r="J130">
        <f t="shared" si="36"/>
        <v>8763.6687311041132</v>
      </c>
      <c r="K130">
        <f t="shared" si="37"/>
        <v>1.6698811029936471E-2</v>
      </c>
      <c r="L130">
        <f t="shared" si="38"/>
        <v>1.5741313580905365</v>
      </c>
      <c r="M130">
        <f t="shared" si="39"/>
        <v>48.581767227656542</v>
      </c>
      <c r="N130">
        <f t="shared" si="40"/>
        <v>8765.2428624622044</v>
      </c>
      <c r="O130">
        <f t="shared" si="41"/>
        <v>1.0094491585354186</v>
      </c>
      <c r="P130">
        <f t="shared" si="42"/>
        <v>48.573445941724827</v>
      </c>
      <c r="Q130">
        <f t="shared" si="43"/>
        <v>23.43625450512431</v>
      </c>
      <c r="R130">
        <f t="shared" si="44"/>
        <v>23.43839171989401</v>
      </c>
      <c r="S130">
        <f t="shared" si="45"/>
        <v>46.11544113990044</v>
      </c>
      <c r="T130">
        <f t="shared" si="46"/>
        <v>17.352182363400686</v>
      </c>
      <c r="U130">
        <f t="shared" si="47"/>
        <v>4.3031132833124472E-2</v>
      </c>
      <c r="V130">
        <f t="shared" si="48"/>
        <v>3.5325367984673535</v>
      </c>
      <c r="W130">
        <f t="shared" si="49"/>
        <v>111.71120792776739</v>
      </c>
      <c r="X130" s="7">
        <f t="shared" si="50"/>
        <v>0.55138598000106431</v>
      </c>
      <c r="Y130" s="7">
        <f t="shared" si="51"/>
        <v>0.24107706909059937</v>
      </c>
      <c r="Z130" s="7">
        <f t="shared" si="52"/>
        <v>0.86169489091152929</v>
      </c>
      <c r="AA130">
        <f t="shared" si="53"/>
        <v>893.68966342213912</v>
      </c>
      <c r="AB130">
        <f t="shared" si="54"/>
        <v>700.00418879846734</v>
      </c>
      <c r="AC130">
        <f t="shared" si="55"/>
        <v>-4.9989528003831651</v>
      </c>
      <c r="AD130">
        <f t="shared" ref="AD130:AD193" si="60">DEGREES(ACOS(SIN(RADIANS($B$2))*SIN(RADIANS(T130))+COS(RADIANS($B$2))*COS(RADIANS(T130))*COS(RADIANS(AC130))))</f>
        <v>30.930610444079711</v>
      </c>
      <c r="AE130">
        <f t="shared" si="56"/>
        <v>59.069389555920289</v>
      </c>
      <c r="AF130">
        <f t="shared" si="57"/>
        <v>9.6664584621520399E-3</v>
      </c>
      <c r="AG130">
        <f t="shared" si="58"/>
        <v>59.079056014382438</v>
      </c>
      <c r="AH130">
        <f t="shared" ref="AH130:AH193" si="61"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>170.6878493647763</v>
      </c>
    </row>
    <row r="131" spans="4:34" x14ac:dyDescent="0.25">
      <c r="D131" s="1">
        <f t="shared" si="59"/>
        <v>45056</v>
      </c>
      <c r="E131" s="7">
        <f t="shared" ref="E131:E194" si="62">$B$5</f>
        <v>0.53749999999999998</v>
      </c>
      <c r="F131" s="2">
        <f t="shared" ref="F131:F194" si="63">D131+2415018.5+E131-$B$4/24</f>
        <v>2460074.9541666666</v>
      </c>
      <c r="G131" s="3">
        <f t="shared" ref="G131:G194" si="64">(F131-2451545)/36525</f>
        <v>0.23353741729408911</v>
      </c>
      <c r="I131">
        <f t="shared" ref="I131:I194" si="65">MOD(280.46646+G131*(36000.76983 + G131*0.0003032),360)</f>
        <v>47.993283233607144</v>
      </c>
      <c r="J131">
        <f t="shared" ref="J131:J194" si="66">357.52911+G131*(35999.05029 - 0.0001537*G131)</f>
        <v>8764.6543313838738</v>
      </c>
      <c r="K131">
        <f t="shared" ref="K131:K194" si="67">0.016708634-G131*(0.000042037+0.0000001267*G131)</f>
        <v>1.6698809877406014E-2</v>
      </c>
      <c r="L131">
        <f t="shared" ref="L131:L194" si="68">SIN(RADIANS(J131))*(1.914602-G131*(0.004817+0.000014*G131))+SIN(RADIANS(2*J131))*(0.019993-0.000101*G131)+SIN(RADIANS(3*J131))*0.000289</f>
        <v>1.5554092744556549</v>
      </c>
      <c r="M131">
        <f t="shared" ref="M131:M194" si="69">I131+L131</f>
        <v>49.5486925080628</v>
      </c>
      <c r="N131">
        <f t="shared" ref="N131:N194" si="70">J131+L131</f>
        <v>8766.2097406583289</v>
      </c>
      <c r="O131">
        <f t="shared" ref="O131:O194" si="71">(1.000001018*(1-K131*K131))/(1+K131*COS(RADIANS(N131)))</f>
        <v>1.0096823837994893</v>
      </c>
      <c r="P131">
        <f t="shared" ref="P131:P194" si="72">M131-0.00569-0.00478*SIN(RADIANS(125.04-1934.136*G131))</f>
        <v>49.540374911418567</v>
      </c>
      <c r="Q131">
        <f t="shared" ref="Q131:Q194" si="73">23+(26+((21.448-G131*(46.815+G131*(0.00059-G131*0.001813))))/60)/60</f>
        <v>23.436254149089788</v>
      </c>
      <c r="R131">
        <f t="shared" ref="R131:R194" si="74">Q131+0.00256*COS(RADIANS(125.04-1934.136*G131))</f>
        <v>23.438392665376142</v>
      </c>
      <c r="S131">
        <f t="shared" ref="S131:S194" si="75">DEGREES(ATAN2(COS(RADIANS(P131)),COS(RADIANS(R131))*SIN(RADIANS(P131))))</f>
        <v>47.09061919005844</v>
      </c>
      <c r="T131">
        <f t="shared" ref="T131:T194" si="76">DEGREES(ASIN(SIN(RADIANS(R131))*SIN(RADIANS(P131))))</f>
        <v>17.616425818257252</v>
      </c>
      <c r="U131">
        <f t="shared" ref="U131:U194" si="77">TAN(RADIANS(R131/2))*TAN(RADIANS(R131/2))</f>
        <v>4.3031136403544952E-2</v>
      </c>
      <c r="V131">
        <f t="shared" ref="V131:V194" si="78">4*DEGREES(U131*SIN(2*RADIANS(I131))-2*K131*SIN(RADIANS(J131))+4*K131*U131*SIN(RADIANS(J131))*COS(2*RADIANS(I131))-0.5*U131*U131*SIN(4*RADIANS(I131))-1.25*K131*K131*SIN(2*RADIANS(J131)))</f>
        <v>3.5741602440351743</v>
      </c>
      <c r="W131">
        <f t="shared" ref="W131:W194" si="79">DEGREES(ACOS(COS(RADIANS(90.833))/(COS(RADIANS($B$2))*COS(RADIANS(T131)))-TAN(RADIANS($B$2))*TAN(RADIANS(T131))))</f>
        <v>112.06103453027026</v>
      </c>
      <c r="X131" s="7">
        <f t="shared" ref="X131:X194" si="80">(720-4*$B$3-V131+$B$4*60)/1440</f>
        <v>0.5513570748305312</v>
      </c>
      <c r="Y131" s="7">
        <f t="shared" ref="Y131:Y194" si="81">(X131*1440-W131*4)/1440</f>
        <v>0.24007642335755822</v>
      </c>
      <c r="Z131" s="7">
        <f t="shared" ref="Z131:Z194" si="82">(X131*1440+W131*4)/1440</f>
        <v>0.86263772630350422</v>
      </c>
      <c r="AA131">
        <f t="shared" ref="AA131:AA194" si="83">8*W131</f>
        <v>896.4882762421621</v>
      </c>
      <c r="AB131">
        <f t="shared" ref="AB131:AB194" si="84">MOD(E131*1440+V131+4*$B$3-60*$B$4,1440)</f>
        <v>700.04581224403512</v>
      </c>
      <c r="AC131">
        <f t="shared" ref="AC131:AC194" si="85">IF(AB131/4&lt;0,AB131/4+180,AB131/4-180)</f>
        <v>-4.9885469389912203</v>
      </c>
      <c r="AD131">
        <f t="shared" si="60"/>
        <v>30.66695275261759</v>
      </c>
      <c r="AE131">
        <f t="shared" ref="AE131:AE194" si="86">90-AD131</f>
        <v>59.33304724738241</v>
      </c>
      <c r="AF131">
        <f t="shared" ref="AF131:AF194" si="87">IF(AE131&gt;85,0,IF(AE131&gt;5,58.1/TAN(RADIANS(AE131))-0.07/POWER(TAN(RADIANS(AE131)),3)+0.000086/POWER(TAN(RADIANS(AE131)),5),IF(AE131&gt;-0.575,1735+AE131*(-518.2+AE131*(103.4+AE131*(-12.79+AE131*0.711))),-20.772/TAN(RADIANS(AE131)))))/3600</f>
        <v>9.5659324372403941E-3</v>
      </c>
      <c r="AG131">
        <f t="shared" ref="AG131:AG194" si="88">AE131+AF131</f>
        <v>59.342613179819651</v>
      </c>
      <c r="AH131">
        <f t="shared" si="61"/>
        <v>170.64841266856718</v>
      </c>
    </row>
    <row r="132" spans="4:34" x14ac:dyDescent="0.25">
      <c r="D132" s="1">
        <f t="shared" ref="D132:D195" si="89">D131+1</f>
        <v>45057</v>
      </c>
      <c r="E132" s="7">
        <f t="shared" si="62"/>
        <v>0.53749999999999998</v>
      </c>
      <c r="F132" s="2">
        <f t="shared" si="63"/>
        <v>2460075.9541666666</v>
      </c>
      <c r="G132" s="3">
        <f t="shared" si="64"/>
        <v>0.23356479580196043</v>
      </c>
      <c r="I132">
        <f t="shared" si="65"/>
        <v>48.978930597648286</v>
      </c>
      <c r="J132">
        <f t="shared" si="66"/>
        <v>8765.6399316636325</v>
      </c>
      <c r="K132">
        <f t="shared" si="67"/>
        <v>1.6698808724875371E-2</v>
      </c>
      <c r="L132">
        <f t="shared" si="68"/>
        <v>1.5362433639017912</v>
      </c>
      <c r="M132">
        <f t="shared" si="69"/>
        <v>50.515173961550076</v>
      </c>
      <c r="N132">
        <f t="shared" si="70"/>
        <v>8767.1761750275346</v>
      </c>
      <c r="O132">
        <f t="shared" si="71"/>
        <v>1.0099127457735673</v>
      </c>
      <c r="P132">
        <f t="shared" si="72"/>
        <v>50.506860056437759</v>
      </c>
      <c r="Q132">
        <f t="shared" si="73"/>
        <v>23.436253793055268</v>
      </c>
      <c r="R132">
        <f t="shared" si="74"/>
        <v>23.4383936090316</v>
      </c>
      <c r="S132">
        <f t="shared" si="75"/>
        <v>48.068181902127819</v>
      </c>
      <c r="T132">
        <f t="shared" si="76"/>
        <v>17.875749877126985</v>
      </c>
      <c r="U132">
        <f t="shared" si="77"/>
        <v>4.3031139967067526E-2</v>
      </c>
      <c r="V132">
        <f t="shared" si="78"/>
        <v>3.6062651328545665</v>
      </c>
      <c r="W132">
        <f t="shared" si="79"/>
        <v>112.4062224852525</v>
      </c>
      <c r="X132" s="7">
        <f t="shared" si="80"/>
        <v>0.55133477976885104</v>
      </c>
      <c r="Y132" s="7">
        <f t="shared" si="81"/>
        <v>0.23909527286537188</v>
      </c>
      <c r="Z132" s="7">
        <f t="shared" si="82"/>
        <v>0.86357428667233016</v>
      </c>
      <c r="AA132">
        <f t="shared" si="83"/>
        <v>899.24977988201999</v>
      </c>
      <c r="AB132">
        <f t="shared" si="84"/>
        <v>700.07791713285451</v>
      </c>
      <c r="AC132">
        <f t="shared" si="85"/>
        <v>-4.9805207167863728</v>
      </c>
      <c r="AD132">
        <f t="shared" si="60"/>
        <v>30.40845668357619</v>
      </c>
      <c r="AE132">
        <f t="shared" si="86"/>
        <v>59.59154331642381</v>
      </c>
      <c r="AF132">
        <f t="shared" si="87"/>
        <v>9.4679030354024724E-3</v>
      </c>
      <c r="AG132">
        <f t="shared" si="88"/>
        <v>59.60101121945921</v>
      </c>
      <c r="AH132">
        <f t="shared" si="61"/>
        <v>170.60497196454844</v>
      </c>
    </row>
    <row r="133" spans="4:34" x14ac:dyDescent="0.25">
      <c r="D133" s="1">
        <f t="shared" si="89"/>
        <v>45058</v>
      </c>
      <c r="E133" s="7">
        <f t="shared" si="62"/>
        <v>0.53749999999999998</v>
      </c>
      <c r="F133" s="2">
        <f t="shared" si="63"/>
        <v>2460076.9541666666</v>
      </c>
      <c r="G133" s="3">
        <f t="shared" si="64"/>
        <v>0.23359217430983176</v>
      </c>
      <c r="I133">
        <f t="shared" si="65"/>
        <v>49.964577961691248</v>
      </c>
      <c r="J133">
        <f t="shared" si="66"/>
        <v>8766.6255319433913</v>
      </c>
      <c r="K133">
        <f t="shared" si="67"/>
        <v>1.6698807572344532E-2</v>
      </c>
      <c r="L133">
        <f t="shared" si="68"/>
        <v>1.5166394692801728</v>
      </c>
      <c r="M133">
        <f t="shared" si="69"/>
        <v>51.481217430971419</v>
      </c>
      <c r="N133">
        <f t="shared" si="70"/>
        <v>8768.1421714126718</v>
      </c>
      <c r="O133">
        <f t="shared" si="71"/>
        <v>1.010140180239268</v>
      </c>
      <c r="P133">
        <f t="shared" si="72"/>
        <v>51.472907219632297</v>
      </c>
      <c r="Q133">
        <f t="shared" si="73"/>
        <v>23.436253437020753</v>
      </c>
      <c r="R133">
        <f t="shared" si="74"/>
        <v>23.438394550859282</v>
      </c>
      <c r="S133">
        <f t="shared" si="75"/>
        <v>49.048130786366045</v>
      </c>
      <c r="T133">
        <f t="shared" si="76"/>
        <v>18.130073222519602</v>
      </c>
      <c r="U133">
        <f t="shared" si="77"/>
        <v>4.3031143523688031E-2</v>
      </c>
      <c r="V133">
        <f t="shared" si="78"/>
        <v>3.6288446748064382</v>
      </c>
      <c r="W133">
        <f t="shared" si="79"/>
        <v>112.7466007596188</v>
      </c>
      <c r="X133" s="7">
        <f t="shared" si="80"/>
        <v>0.55131909953138447</v>
      </c>
      <c r="Y133" s="7">
        <f t="shared" si="81"/>
        <v>0.23813409742133226</v>
      </c>
      <c r="Z133" s="7">
        <f t="shared" si="82"/>
        <v>0.86450410164143676</v>
      </c>
      <c r="AA133">
        <f t="shared" si="83"/>
        <v>901.97280607695041</v>
      </c>
      <c r="AB133">
        <f t="shared" si="84"/>
        <v>700.10049667480644</v>
      </c>
      <c r="AC133">
        <f t="shared" si="85"/>
        <v>-4.9748758312983909</v>
      </c>
      <c r="AD133">
        <f t="shared" si="60"/>
        <v>30.155206039989082</v>
      </c>
      <c r="AE133">
        <f t="shared" si="86"/>
        <v>59.844793960010918</v>
      </c>
      <c r="AF133">
        <f t="shared" si="87"/>
        <v>9.3723625858596216E-3</v>
      </c>
      <c r="AG133">
        <f t="shared" si="88"/>
        <v>59.854166322596775</v>
      </c>
      <c r="AH133">
        <f t="shared" si="61"/>
        <v>170.55748833534301</v>
      </c>
    </row>
    <row r="134" spans="4:34" x14ac:dyDescent="0.25">
      <c r="D134" s="1">
        <f t="shared" si="89"/>
        <v>45059</v>
      </c>
      <c r="E134" s="7">
        <f t="shared" si="62"/>
        <v>0.53749999999999998</v>
      </c>
      <c r="F134" s="2">
        <f t="shared" si="63"/>
        <v>2460077.9541666666</v>
      </c>
      <c r="G134" s="3">
        <f t="shared" si="64"/>
        <v>0.23361955281770308</v>
      </c>
      <c r="I134">
        <f t="shared" si="65"/>
        <v>50.950225325734209</v>
      </c>
      <c r="J134">
        <f t="shared" si="66"/>
        <v>8767.61113222315</v>
      </c>
      <c r="K134">
        <f t="shared" si="67"/>
        <v>1.6698806419813507E-2</v>
      </c>
      <c r="L134">
        <f t="shared" si="68"/>
        <v>1.4966035437026932</v>
      </c>
      <c r="M134">
        <f t="shared" si="69"/>
        <v>52.446828869436899</v>
      </c>
      <c r="N134">
        <f t="shared" si="70"/>
        <v>8769.1077357668528</v>
      </c>
      <c r="O134">
        <f t="shared" si="71"/>
        <v>1.0103646238813675</v>
      </c>
      <c r="P134">
        <f t="shared" si="72"/>
        <v>52.438522354109104</v>
      </c>
      <c r="Q134">
        <f t="shared" si="73"/>
        <v>23.436253080986233</v>
      </c>
      <c r="R134">
        <f t="shared" si="74"/>
        <v>23.438395490858067</v>
      </c>
      <c r="S134">
        <f t="shared" si="75"/>
        <v>50.030464142215969</v>
      </c>
      <c r="T134">
        <f t="shared" si="76"/>
        <v>18.379315472687647</v>
      </c>
      <c r="U134">
        <f t="shared" si="77"/>
        <v>4.3031147073402248E-2</v>
      </c>
      <c r="V134">
        <f t="shared" si="78"/>
        <v>3.6419050309788412</v>
      </c>
      <c r="W134">
        <f t="shared" si="79"/>
        <v>113.08199524206032</v>
      </c>
      <c r="X134" s="7">
        <f t="shared" si="80"/>
        <v>0.55131002983959809</v>
      </c>
      <c r="Y134" s="7">
        <f t="shared" si="81"/>
        <v>0.23719337638943053</v>
      </c>
      <c r="Z134" s="7">
        <f t="shared" si="82"/>
        <v>0.86542668328976557</v>
      </c>
      <c r="AA134">
        <f t="shared" si="83"/>
        <v>904.65596193648253</v>
      </c>
      <c r="AB134">
        <f t="shared" si="84"/>
        <v>700.11355703097877</v>
      </c>
      <c r="AC134">
        <f t="shared" si="85"/>
        <v>-4.971610742255308</v>
      </c>
      <c r="AD134">
        <f t="shared" si="60"/>
        <v>29.907283596877448</v>
      </c>
      <c r="AE134">
        <f t="shared" si="86"/>
        <v>60.092716403122552</v>
      </c>
      <c r="AF134">
        <f t="shared" si="87"/>
        <v>9.2793040868167261E-3</v>
      </c>
      <c r="AG134">
        <f t="shared" si="88"/>
        <v>60.101995707209369</v>
      </c>
      <c r="AH134">
        <f t="shared" si="61"/>
        <v>170.50593134244843</v>
      </c>
    </row>
    <row r="135" spans="4:34" x14ac:dyDescent="0.25">
      <c r="D135" s="1">
        <f t="shared" si="89"/>
        <v>45060</v>
      </c>
      <c r="E135" s="7">
        <f t="shared" si="62"/>
        <v>0.53749999999999998</v>
      </c>
      <c r="F135" s="2">
        <f t="shared" si="63"/>
        <v>2460078.9541666666</v>
      </c>
      <c r="G135" s="3">
        <f t="shared" si="64"/>
        <v>0.2336469313255744</v>
      </c>
      <c r="I135">
        <f t="shared" si="65"/>
        <v>51.93587268977717</v>
      </c>
      <c r="J135">
        <f t="shared" si="66"/>
        <v>8768.5967325029087</v>
      </c>
      <c r="K135">
        <f t="shared" si="67"/>
        <v>1.6698805267282291E-2</v>
      </c>
      <c r="L135">
        <f t="shared" si="68"/>
        <v>1.4761416486496868</v>
      </c>
      <c r="M135">
        <f t="shared" si="69"/>
        <v>53.412014338426857</v>
      </c>
      <c r="N135">
        <f t="shared" si="70"/>
        <v>8770.0728741515577</v>
      </c>
      <c r="O135">
        <f t="shared" si="71"/>
        <v>1.0105860143019409</v>
      </c>
      <c r="P135">
        <f t="shared" si="72"/>
        <v>53.403711521345357</v>
      </c>
      <c r="Q135">
        <f t="shared" si="73"/>
        <v>23.436252724951714</v>
      </c>
      <c r="R135">
        <f t="shared" si="74"/>
        <v>23.438396429026852</v>
      </c>
      <c r="S135">
        <f t="shared" si="75"/>
        <v>51.015177020008601</v>
      </c>
      <c r="T135">
        <f t="shared" si="76"/>
        <v>18.62339723230971</v>
      </c>
      <c r="U135">
        <f t="shared" si="77"/>
        <v>4.3031150616205986E-2</v>
      </c>
      <c r="V135">
        <f t="shared" si="78"/>
        <v>3.6454654734299958</v>
      </c>
      <c r="W135">
        <f t="shared" si="79"/>
        <v>113.41222891425721</v>
      </c>
      <c r="X135" s="7">
        <f t="shared" si="80"/>
        <v>0.55130755731011805</v>
      </c>
      <c r="Y135" s="7">
        <f t="shared" si="81"/>
        <v>0.23627358810384805</v>
      </c>
      <c r="Z135" s="7">
        <f t="shared" si="82"/>
        <v>0.86634152651638807</v>
      </c>
      <c r="AA135">
        <f t="shared" si="83"/>
        <v>907.2978313140577</v>
      </c>
      <c r="AB135">
        <f t="shared" si="84"/>
        <v>700.11711747342997</v>
      </c>
      <c r="AC135">
        <f t="shared" si="85"/>
        <v>-4.9707206316425072</v>
      </c>
      <c r="AD135">
        <f t="shared" si="60"/>
        <v>29.664771035750171</v>
      </c>
      <c r="AE135">
        <f t="shared" si="86"/>
        <v>60.335228964249829</v>
      </c>
      <c r="AF135">
        <f t="shared" si="87"/>
        <v>9.1887211735301403E-3</v>
      </c>
      <c r="AG135">
        <f t="shared" si="88"/>
        <v>60.344417685423359</v>
      </c>
      <c r="AH135">
        <f t="shared" si="61"/>
        <v>170.45027948691211</v>
      </c>
    </row>
    <row r="136" spans="4:34" x14ac:dyDescent="0.25">
      <c r="D136" s="1">
        <f t="shared" si="89"/>
        <v>45061</v>
      </c>
      <c r="E136" s="7">
        <f t="shared" si="62"/>
        <v>0.53749999999999998</v>
      </c>
      <c r="F136" s="2">
        <f t="shared" si="63"/>
        <v>2460079.9541666666</v>
      </c>
      <c r="G136" s="3">
        <f t="shared" si="64"/>
        <v>0.2336743098334457</v>
      </c>
      <c r="I136">
        <f t="shared" si="65"/>
        <v>52.921520053820132</v>
      </c>
      <c r="J136">
        <f t="shared" si="66"/>
        <v>8769.5823327826656</v>
      </c>
      <c r="K136">
        <f t="shared" si="67"/>
        <v>1.6698804114750887E-2</v>
      </c>
      <c r="L136">
        <f t="shared" si="68"/>
        <v>1.4552599520678244</v>
      </c>
      <c r="M136">
        <f t="shared" si="69"/>
        <v>54.376780005887959</v>
      </c>
      <c r="N136">
        <f t="shared" si="70"/>
        <v>8771.0375927347341</v>
      </c>
      <c r="O136">
        <f t="shared" si="71"/>
        <v>1.0108042900342051</v>
      </c>
      <c r="P136">
        <f t="shared" si="72"/>
        <v>54.368480889284562</v>
      </c>
      <c r="Q136">
        <f t="shared" si="73"/>
        <v>23.436252368917195</v>
      </c>
      <c r="R136">
        <f t="shared" si="74"/>
        <v>23.438397365364533</v>
      </c>
      <c r="S136">
        <f t="shared" si="75"/>
        <v>52.00226118671268</v>
      </c>
      <c r="T136">
        <f t="shared" si="76"/>
        <v>18.862240144637685</v>
      </c>
      <c r="U136">
        <f t="shared" si="77"/>
        <v>4.3031154152095095E-2</v>
      </c>
      <c r="V136">
        <f t="shared" si="78"/>
        <v>3.6395585257434906</v>
      </c>
      <c r="W136">
        <f t="shared" si="79"/>
        <v>113.73712204162597</v>
      </c>
      <c r="X136" s="7">
        <f t="shared" si="80"/>
        <v>0.55131165935712256</v>
      </c>
      <c r="Y136" s="7">
        <f t="shared" si="81"/>
        <v>0.23537520924149485</v>
      </c>
      <c r="Z136" s="7">
        <f t="shared" si="82"/>
        <v>0.86724810947275022</v>
      </c>
      <c r="AA136">
        <f t="shared" si="83"/>
        <v>909.89697633300773</v>
      </c>
      <c r="AB136">
        <f t="shared" si="84"/>
        <v>700.11121052574345</v>
      </c>
      <c r="AC136">
        <f t="shared" si="85"/>
        <v>-4.9721973685641387</v>
      </c>
      <c r="AD136">
        <f t="shared" si="60"/>
        <v>29.42774887511105</v>
      </c>
      <c r="AE136">
        <f t="shared" si="86"/>
        <v>60.57225112488895</v>
      </c>
      <c r="AF136">
        <f t="shared" si="87"/>
        <v>9.1006080853596755E-3</v>
      </c>
      <c r="AG136">
        <f t="shared" si="88"/>
        <v>60.581351732974312</v>
      </c>
      <c r="AH136">
        <f t="shared" si="61"/>
        <v>170.39052066155887</v>
      </c>
    </row>
    <row r="137" spans="4:34" x14ac:dyDescent="0.25">
      <c r="D137" s="1">
        <f t="shared" si="89"/>
        <v>45062</v>
      </c>
      <c r="E137" s="7">
        <f t="shared" si="62"/>
        <v>0.53749999999999998</v>
      </c>
      <c r="F137" s="2">
        <f t="shared" si="63"/>
        <v>2460080.9541666666</v>
      </c>
      <c r="G137" s="3">
        <f t="shared" si="64"/>
        <v>0.23370168834131702</v>
      </c>
      <c r="I137">
        <f t="shared" si="65"/>
        <v>53.907167417864912</v>
      </c>
      <c r="J137">
        <f t="shared" si="66"/>
        <v>8770.5679330624243</v>
      </c>
      <c r="K137">
        <f t="shared" si="67"/>
        <v>1.6698802962219289E-2</v>
      </c>
      <c r="L137">
        <f t="shared" si="68"/>
        <v>1.4339647264584632</v>
      </c>
      <c r="M137">
        <f t="shared" si="69"/>
        <v>55.341132144323375</v>
      </c>
      <c r="N137">
        <f t="shared" si="70"/>
        <v>8772.0018977888831</v>
      </c>
      <c r="O137">
        <f t="shared" si="71"/>
        <v>1.0110193905560672</v>
      </c>
      <c r="P137">
        <f t="shared" si="72"/>
        <v>55.332836730426735</v>
      </c>
      <c r="Q137">
        <f t="shared" si="73"/>
        <v>23.436252012882679</v>
      </c>
      <c r="R137">
        <f t="shared" si="74"/>
        <v>23.438398299870013</v>
      </c>
      <c r="S137">
        <f t="shared" si="75"/>
        <v>52.991705096027054</v>
      </c>
      <c r="T137">
        <f t="shared" si="76"/>
        <v>19.095766945027247</v>
      </c>
      <c r="U137">
        <f t="shared" si="77"/>
        <v>4.3031157681065434E-2</v>
      </c>
      <c r="V137">
        <f t="shared" si="78"/>
        <v>3.624230083257125</v>
      </c>
      <c r="W137">
        <f t="shared" si="79"/>
        <v>114.05649238407148</v>
      </c>
      <c r="X137" s="7">
        <f t="shared" si="80"/>
        <v>0.5513223041088493</v>
      </c>
      <c r="Y137" s="7">
        <f t="shared" si="81"/>
        <v>0.23449871415309517</v>
      </c>
      <c r="Z137" s="7">
        <f t="shared" si="82"/>
        <v>0.86814589406460341</v>
      </c>
      <c r="AA137">
        <f t="shared" si="83"/>
        <v>912.4519390725718</v>
      </c>
      <c r="AB137">
        <f t="shared" si="84"/>
        <v>700.09588208325704</v>
      </c>
      <c r="AC137">
        <f t="shared" si="85"/>
        <v>-4.9760294791857405</v>
      </c>
      <c r="AD137">
        <f t="shared" si="60"/>
        <v>29.196296397019303</v>
      </c>
      <c r="AE137">
        <f t="shared" si="86"/>
        <v>60.803703602980697</v>
      </c>
      <c r="AF137">
        <f t="shared" si="87"/>
        <v>9.0149596318324175E-3</v>
      </c>
      <c r="AG137">
        <f t="shared" si="88"/>
        <v>60.812718562612531</v>
      </c>
      <c r="AH137">
        <f t="shared" si="61"/>
        <v>170.32665259146358</v>
      </c>
    </row>
    <row r="138" spans="4:34" x14ac:dyDescent="0.25">
      <c r="D138" s="1">
        <f t="shared" si="89"/>
        <v>45063</v>
      </c>
      <c r="E138" s="7">
        <f t="shared" si="62"/>
        <v>0.53749999999999998</v>
      </c>
      <c r="F138" s="2">
        <f t="shared" si="63"/>
        <v>2460081.9541666666</v>
      </c>
      <c r="G138" s="3">
        <f t="shared" si="64"/>
        <v>0.23372906684918834</v>
      </c>
      <c r="I138">
        <f t="shared" si="65"/>
        <v>54.892814781909692</v>
      </c>
      <c r="J138">
        <f t="shared" si="66"/>
        <v>8771.5535333421813</v>
      </c>
      <c r="K138">
        <f t="shared" si="67"/>
        <v>1.6698801809687504E-2</v>
      </c>
      <c r="L138">
        <f t="shared" si="68"/>
        <v>1.4122623469575382</v>
      </c>
      <c r="M138">
        <f t="shared" si="69"/>
        <v>56.305077128867232</v>
      </c>
      <c r="N138">
        <f t="shared" si="70"/>
        <v>8772.9657956891388</v>
      </c>
      <c r="O138">
        <f t="shared" si="71"/>
        <v>1.0112312563033758</v>
      </c>
      <c r="P138">
        <f t="shared" si="72"/>
        <v>56.296785419902832</v>
      </c>
      <c r="Q138">
        <f t="shared" si="73"/>
        <v>23.43625165684816</v>
      </c>
      <c r="R138">
        <f t="shared" si="74"/>
        <v>23.438399232542174</v>
      </c>
      <c r="S138">
        <f t="shared" si="75"/>
        <v>53.983493863088164</v>
      </c>
      <c r="T138">
        <f t="shared" si="76"/>
        <v>19.323901515757655</v>
      </c>
      <c r="U138">
        <f t="shared" si="77"/>
        <v>4.3031161203112775E-2</v>
      </c>
      <c r="V138">
        <f t="shared" si="78"/>
        <v>3.5995395118945686</v>
      </c>
      <c r="W138">
        <f t="shared" si="79"/>
        <v>114.37015542711393</v>
      </c>
      <c r="X138" s="7">
        <f t="shared" si="80"/>
        <v>0.55133945033896214</v>
      </c>
      <c r="Y138" s="7">
        <f t="shared" si="81"/>
        <v>0.23364457415253453</v>
      </c>
      <c r="Z138" s="7">
        <f t="shared" si="82"/>
        <v>0.86903432652538959</v>
      </c>
      <c r="AA138">
        <f t="shared" si="83"/>
        <v>914.96124341691143</v>
      </c>
      <c r="AB138">
        <f t="shared" si="84"/>
        <v>700.07119151189454</v>
      </c>
      <c r="AC138">
        <f t="shared" si="85"/>
        <v>-4.982202122026365</v>
      </c>
      <c r="AD138">
        <f t="shared" si="60"/>
        <v>28.970491569788319</v>
      </c>
      <c r="AE138">
        <f t="shared" si="86"/>
        <v>61.029508430211678</v>
      </c>
      <c r="AF138">
        <f t="shared" si="87"/>
        <v>8.9317711577565906E-3</v>
      </c>
      <c r="AG138">
        <f t="shared" si="88"/>
        <v>61.038440201369433</v>
      </c>
      <c r="AH138">
        <f t="shared" si="61"/>
        <v>170.25868325918077</v>
      </c>
    </row>
    <row r="139" spans="4:34" x14ac:dyDescent="0.25">
      <c r="D139" s="1">
        <f t="shared" si="89"/>
        <v>45064</v>
      </c>
      <c r="E139" s="7">
        <f t="shared" si="62"/>
        <v>0.53749999999999998</v>
      </c>
      <c r="F139" s="2">
        <f t="shared" si="63"/>
        <v>2460082.9541666666</v>
      </c>
      <c r="G139" s="3">
        <f t="shared" si="64"/>
        <v>0.23375644535705967</v>
      </c>
      <c r="I139">
        <f t="shared" si="65"/>
        <v>55.878462145954472</v>
      </c>
      <c r="J139">
        <f t="shared" si="66"/>
        <v>8772.53913362194</v>
      </c>
      <c r="K139">
        <f t="shared" si="67"/>
        <v>1.6698800657155528E-2</v>
      </c>
      <c r="L139">
        <f t="shared" si="68"/>
        <v>1.3901592894066128</v>
      </c>
      <c r="M139">
        <f t="shared" si="69"/>
        <v>57.268621435361084</v>
      </c>
      <c r="N139">
        <f t="shared" si="70"/>
        <v>8773.9292929113471</v>
      </c>
      <c r="O139">
        <f t="shared" si="71"/>
        <v>1.0114398286828863</v>
      </c>
      <c r="P139">
        <f t="shared" si="72"/>
        <v>57.260333433551246</v>
      </c>
      <c r="Q139">
        <f t="shared" si="73"/>
        <v>23.436251300813645</v>
      </c>
      <c r="R139">
        <f t="shared" si="74"/>
        <v>23.438400163379928</v>
      </c>
      <c r="S139">
        <f t="shared" si="75"/>
        <v>54.97760924409026</v>
      </c>
      <c r="T139">
        <f t="shared" si="76"/>
        <v>19.546568942045297</v>
      </c>
      <c r="U139">
        <f t="shared" si="77"/>
        <v>4.3031164718232984E-2</v>
      </c>
      <c r="V139">
        <f t="shared" si="78"/>
        <v>3.5655597245876796</v>
      </c>
      <c r="W139">
        <f t="shared" si="79"/>
        <v>114.6779246336739</v>
      </c>
      <c r="X139" s="7">
        <f t="shared" si="80"/>
        <v>0.55136304741348074</v>
      </c>
      <c r="Y139" s="7">
        <f t="shared" si="81"/>
        <v>0.23281325676438663</v>
      </c>
      <c r="Z139" s="7">
        <f t="shared" si="82"/>
        <v>0.86991283806257502</v>
      </c>
      <c r="AA139">
        <f t="shared" si="83"/>
        <v>917.42339706939117</v>
      </c>
      <c r="AB139">
        <f t="shared" si="84"/>
        <v>700.03721172458768</v>
      </c>
      <c r="AC139">
        <f t="shared" si="85"/>
        <v>-4.9906970688530805</v>
      </c>
      <c r="AD139">
        <f t="shared" si="60"/>
        <v>28.75041096693862</v>
      </c>
      <c r="AE139">
        <f t="shared" si="86"/>
        <v>61.249589033061383</v>
      </c>
      <c r="AF139">
        <f t="shared" si="87"/>
        <v>8.8510385074305475E-3</v>
      </c>
      <c r="AG139">
        <f t="shared" si="88"/>
        <v>61.258440071568813</v>
      </c>
      <c r="AH139">
        <f t="shared" si="61"/>
        <v>170.18663131107269</v>
      </c>
    </row>
    <row r="140" spans="4:34" x14ac:dyDescent="0.25">
      <c r="D140" s="1">
        <f t="shared" si="89"/>
        <v>45065</v>
      </c>
      <c r="E140" s="7">
        <f t="shared" si="62"/>
        <v>0.53749999999999998</v>
      </c>
      <c r="F140" s="2">
        <f t="shared" si="63"/>
        <v>2460083.9541666666</v>
      </c>
      <c r="G140" s="3">
        <f t="shared" si="64"/>
        <v>0.23378382386493099</v>
      </c>
      <c r="I140">
        <f t="shared" si="65"/>
        <v>56.864109509999253</v>
      </c>
      <c r="J140">
        <f t="shared" si="66"/>
        <v>8773.5247339016987</v>
      </c>
      <c r="K140">
        <f t="shared" si="67"/>
        <v>1.6698799504623364E-2</v>
      </c>
      <c r="L140">
        <f t="shared" si="68"/>
        <v>1.3676621284166466</v>
      </c>
      <c r="M140">
        <f t="shared" si="69"/>
        <v>58.2317716384159</v>
      </c>
      <c r="N140">
        <f t="shared" si="70"/>
        <v>8774.8923960301145</v>
      </c>
      <c r="O140">
        <f t="shared" si="71"/>
        <v>1.011645050084925</v>
      </c>
      <c r="P140">
        <f t="shared" si="72"/>
        <v>58.223487345979777</v>
      </c>
      <c r="Q140">
        <f t="shared" si="73"/>
        <v>23.436250944779129</v>
      </c>
      <c r="R140">
        <f t="shared" si="74"/>
        <v>23.438401092382172</v>
      </c>
      <c r="S140">
        <f t="shared" si="75"/>
        <v>55.974029621075893</v>
      </c>
      <c r="T140">
        <f t="shared" si="76"/>
        <v>19.763695569138775</v>
      </c>
      <c r="U140">
        <f t="shared" si="77"/>
        <v>4.3031168226421938E-2</v>
      </c>
      <c r="V140">
        <f t="shared" si="78"/>
        <v>3.5223772343335549</v>
      </c>
      <c r="W140">
        <f t="shared" si="79"/>
        <v>114.97961171668065</v>
      </c>
      <c r="X140" s="7">
        <f t="shared" si="80"/>
        <v>0.55139303525393502</v>
      </c>
      <c r="Y140" s="7">
        <f t="shared" si="81"/>
        <v>0.23200522492982212</v>
      </c>
      <c r="Z140" s="7">
        <f t="shared" si="82"/>
        <v>0.87078084557804802</v>
      </c>
      <c r="AA140">
        <f t="shared" si="83"/>
        <v>919.83689373344521</v>
      </c>
      <c r="AB140">
        <f t="shared" si="84"/>
        <v>699.99402923433354</v>
      </c>
      <c r="AC140">
        <f t="shared" si="85"/>
        <v>-5.0014926914166153</v>
      </c>
      <c r="AD140">
        <f t="shared" si="60"/>
        <v>28.536129682569698</v>
      </c>
      <c r="AE140">
        <f t="shared" si="86"/>
        <v>61.463870317430306</v>
      </c>
      <c r="AF140">
        <f t="shared" si="87"/>
        <v>8.7727579880056677E-3</v>
      </c>
      <c r="AG140">
        <f t="shared" si="88"/>
        <v>61.472643075418311</v>
      </c>
      <c r="AH140">
        <f t="shared" si="61"/>
        <v>170.11052644091376</v>
      </c>
    </row>
    <row r="141" spans="4:34" x14ac:dyDescent="0.25">
      <c r="D141" s="1">
        <f t="shared" si="89"/>
        <v>45066</v>
      </c>
      <c r="E141" s="7">
        <f t="shared" si="62"/>
        <v>0.53749999999999998</v>
      </c>
      <c r="F141" s="2">
        <f t="shared" si="63"/>
        <v>2460084.9541666666</v>
      </c>
      <c r="G141" s="3">
        <f t="shared" si="64"/>
        <v>0.23381120237280231</v>
      </c>
      <c r="I141">
        <f t="shared" si="65"/>
        <v>57.849756874044033</v>
      </c>
      <c r="J141">
        <f t="shared" si="66"/>
        <v>8774.5103341814538</v>
      </c>
      <c r="K141">
        <f t="shared" si="67"/>
        <v>1.6698798352091006E-2</v>
      </c>
      <c r="L141">
        <f t="shared" si="68"/>
        <v>1.3447775354241089</v>
      </c>
      <c r="M141">
        <f t="shared" si="69"/>
        <v>59.19453440946814</v>
      </c>
      <c r="N141">
        <f t="shared" si="70"/>
        <v>8775.8551117168772</v>
      </c>
      <c r="O141">
        <f t="shared" si="71"/>
        <v>1.0118468638957709</v>
      </c>
      <c r="P141">
        <f t="shared" si="72"/>
        <v>59.186253828621723</v>
      </c>
      <c r="Q141">
        <f t="shared" si="73"/>
        <v>23.43625058874461</v>
      </c>
      <c r="R141">
        <f t="shared" si="74"/>
        <v>23.438402019547805</v>
      </c>
      <c r="S141">
        <f t="shared" si="75"/>
        <v>56.972729992172276</v>
      </c>
      <c r="T141">
        <f t="shared" si="76"/>
        <v>19.975209060381804</v>
      </c>
      <c r="U141">
        <f t="shared" si="77"/>
        <v>4.3031171727675455E-2</v>
      </c>
      <c r="V141">
        <f t="shared" si="78"/>
        <v>3.4700921830024076</v>
      </c>
      <c r="W141">
        <f t="shared" si="79"/>
        <v>115.2750269325591</v>
      </c>
      <c r="X141" s="7">
        <f t="shared" si="80"/>
        <v>0.55142934431735946</v>
      </c>
      <c r="Y141" s="7">
        <f t="shared" si="81"/>
        <v>0.23122093617136197</v>
      </c>
      <c r="Z141" s="7">
        <f t="shared" si="82"/>
        <v>0.87163775246335706</v>
      </c>
      <c r="AA141">
        <f t="shared" si="83"/>
        <v>922.2002154604728</v>
      </c>
      <c r="AB141">
        <f t="shared" si="84"/>
        <v>699.94174418300236</v>
      </c>
      <c r="AC141">
        <f t="shared" si="85"/>
        <v>-5.0145639542494109</v>
      </c>
      <c r="AD141">
        <f t="shared" si="60"/>
        <v>28.327721243349878</v>
      </c>
      <c r="AE141">
        <f t="shared" si="86"/>
        <v>61.672278756650122</v>
      </c>
      <c r="AF141">
        <f t="shared" si="87"/>
        <v>8.6969263320700024E-3</v>
      </c>
      <c r="AG141">
        <f t="shared" si="88"/>
        <v>61.680975682982194</v>
      </c>
      <c r="AH141">
        <f t="shared" si="61"/>
        <v>170.03040974684325</v>
      </c>
    </row>
    <row r="142" spans="4:34" x14ac:dyDescent="0.25">
      <c r="D142" s="1">
        <f t="shared" si="89"/>
        <v>45067</v>
      </c>
      <c r="E142" s="7">
        <f t="shared" si="62"/>
        <v>0.53749999999999998</v>
      </c>
      <c r="F142" s="2">
        <f t="shared" si="63"/>
        <v>2460085.9541666666</v>
      </c>
      <c r="G142" s="3">
        <f t="shared" si="64"/>
        <v>0.23383858088067364</v>
      </c>
      <c r="I142">
        <f t="shared" si="65"/>
        <v>58.835404238090632</v>
      </c>
      <c r="J142">
        <f t="shared" si="66"/>
        <v>8775.4959344612125</v>
      </c>
      <c r="K142">
        <f t="shared" si="67"/>
        <v>1.6698797199558461E-2</v>
      </c>
      <c r="L142">
        <f t="shared" si="68"/>
        <v>1.3215122767400207</v>
      </c>
      <c r="M142">
        <f t="shared" si="69"/>
        <v>60.156916514830655</v>
      </c>
      <c r="N142">
        <f t="shared" si="70"/>
        <v>8776.8174467379522</v>
      </c>
      <c r="O142">
        <f t="shared" si="71"/>
        <v>1.0120452145097492</v>
      </c>
      <c r="P142">
        <f t="shared" si="72"/>
        <v>60.148639647786759</v>
      </c>
      <c r="Q142">
        <f t="shared" si="73"/>
        <v>23.436250232710094</v>
      </c>
      <c r="R142">
        <f t="shared" si="74"/>
        <v>23.438402944875737</v>
      </c>
      <c r="S142">
        <f t="shared" si="75"/>
        <v>57.973681967532983</v>
      </c>
      <c r="T142">
        <f t="shared" si="76"/>
        <v>20.181038456119964</v>
      </c>
      <c r="U142">
        <f t="shared" si="77"/>
        <v>4.3031175221989404E-2</v>
      </c>
      <c r="V142">
        <f t="shared" si="78"/>
        <v>3.4088183450806167</v>
      </c>
      <c r="W142">
        <f t="shared" si="79"/>
        <v>115.56397939551604</v>
      </c>
      <c r="X142" s="7">
        <f t="shared" si="80"/>
        <v>0.55147189559369403</v>
      </c>
      <c r="Y142" s="7">
        <f t="shared" si="81"/>
        <v>0.23046084171726053</v>
      </c>
      <c r="Z142" s="7">
        <f t="shared" si="82"/>
        <v>0.87248294947012739</v>
      </c>
      <c r="AA142">
        <f t="shared" si="83"/>
        <v>924.51183516412834</v>
      </c>
      <c r="AB142">
        <f t="shared" si="84"/>
        <v>699.88047034508054</v>
      </c>
      <c r="AC142">
        <f t="shared" si="85"/>
        <v>-5.0298824137298652</v>
      </c>
      <c r="AD142">
        <f t="shared" si="60"/>
        <v>28.125257517369828</v>
      </c>
      <c r="AE142">
        <f t="shared" si="86"/>
        <v>61.874742482630168</v>
      </c>
      <c r="AF142">
        <f t="shared" si="87"/>
        <v>8.6235406595321137E-3</v>
      </c>
      <c r="AG142">
        <f t="shared" si="88"/>
        <v>61.883366023289703</v>
      </c>
      <c r="AH142">
        <f t="shared" si="61"/>
        <v>169.94633405763307</v>
      </c>
    </row>
    <row r="143" spans="4:34" x14ac:dyDescent="0.25">
      <c r="D143" s="1">
        <f t="shared" si="89"/>
        <v>45068</v>
      </c>
      <c r="E143" s="7">
        <f t="shared" si="62"/>
        <v>0.53749999999999998</v>
      </c>
      <c r="F143" s="2">
        <f t="shared" si="63"/>
        <v>2460086.9541666666</v>
      </c>
      <c r="G143" s="3">
        <f t="shared" si="64"/>
        <v>0.23386595938854496</v>
      </c>
      <c r="I143">
        <f t="shared" si="65"/>
        <v>59.821051602137231</v>
      </c>
      <c r="J143">
        <f t="shared" si="66"/>
        <v>8776.4815347409694</v>
      </c>
      <c r="K143">
        <f t="shared" si="67"/>
        <v>1.6698796047025725E-2</v>
      </c>
      <c r="L143">
        <f t="shared" si="68"/>
        <v>1.2978732115933218</v>
      </c>
      <c r="M143">
        <f t="shared" si="69"/>
        <v>61.118924813730551</v>
      </c>
      <c r="N143">
        <f t="shared" si="70"/>
        <v>8777.7794079525629</v>
      </c>
      <c r="O143">
        <f t="shared" si="71"/>
        <v>1.0122400473410256</v>
      </c>
      <c r="P143">
        <f t="shared" si="72"/>
        <v>61.110651662698821</v>
      </c>
      <c r="Q143">
        <f t="shared" si="73"/>
        <v>23.436249876675578</v>
      </c>
      <c r="R143">
        <f t="shared" si="74"/>
        <v>23.438403868364869</v>
      </c>
      <c r="S143">
        <f t="shared" si="75"/>
        <v>58.976853771224</v>
      </c>
      <c r="T143">
        <f t="shared" si="76"/>
        <v>20.381114233318076</v>
      </c>
      <c r="U143">
        <f t="shared" si="77"/>
        <v>4.3031178709359658E-2</v>
      </c>
      <c r="V143">
        <f t="shared" si="78"/>
        <v>3.3386831056077964</v>
      </c>
      <c r="W143">
        <f t="shared" si="79"/>
        <v>115.84627741240378</v>
      </c>
      <c r="X143" s="7">
        <f t="shared" si="80"/>
        <v>0.55152060062110575</v>
      </c>
      <c r="Y143" s="7">
        <f t="shared" si="81"/>
        <v>0.22972538558665082</v>
      </c>
      <c r="Z143" s="7">
        <f t="shared" si="82"/>
        <v>0.87331581565556071</v>
      </c>
      <c r="AA143">
        <f t="shared" si="83"/>
        <v>926.77021929923023</v>
      </c>
      <c r="AB143">
        <f t="shared" si="84"/>
        <v>699.81033510560769</v>
      </c>
      <c r="AC143">
        <f t="shared" si="85"/>
        <v>-5.0474162235980771</v>
      </c>
      <c r="AD143">
        <f t="shared" si="60"/>
        <v>27.928808620151827</v>
      </c>
      <c r="AE143">
        <f t="shared" si="86"/>
        <v>62.071191379848173</v>
      </c>
      <c r="AF143">
        <f t="shared" si="87"/>
        <v>8.5525984388969498E-3</v>
      </c>
      <c r="AG143">
        <f t="shared" si="88"/>
        <v>62.07974397828707</v>
      </c>
      <c r="AH143">
        <f t="shared" si="61"/>
        <v>169.85836422418402</v>
      </c>
    </row>
    <row r="144" spans="4:34" x14ac:dyDescent="0.25">
      <c r="D144" s="1">
        <f t="shared" si="89"/>
        <v>45069</v>
      </c>
      <c r="E144" s="7">
        <f t="shared" si="62"/>
        <v>0.53749999999999998</v>
      </c>
      <c r="F144" s="2">
        <f t="shared" si="63"/>
        <v>2460087.9541666666</v>
      </c>
      <c r="G144" s="3">
        <f t="shared" si="64"/>
        <v>0.23389333789641628</v>
      </c>
      <c r="I144">
        <f t="shared" si="65"/>
        <v>60.80669896618565</v>
      </c>
      <c r="J144">
        <f t="shared" si="66"/>
        <v>8777.4671350207245</v>
      </c>
      <c r="K144">
        <f t="shared" si="67"/>
        <v>1.6698794894492799E-2</v>
      </c>
      <c r="L144">
        <f t="shared" si="68"/>
        <v>1.2738672901674009</v>
      </c>
      <c r="M144">
        <f t="shared" si="69"/>
        <v>62.080566256353052</v>
      </c>
      <c r="N144">
        <f t="shared" si="70"/>
        <v>8778.7410023108914</v>
      </c>
      <c r="O144">
        <f t="shared" si="71"/>
        <v>1.0124313088351296</v>
      </c>
      <c r="P144">
        <f t="shared" si="72"/>
        <v>62.072296823539958</v>
      </c>
      <c r="Q144">
        <f t="shared" si="73"/>
        <v>23.436249520641063</v>
      </c>
      <c r="R144">
        <f t="shared" si="74"/>
        <v>23.438404790014111</v>
      </c>
      <c r="S144">
        <f t="shared" si="75"/>
        <v>59.98221024930865</v>
      </c>
      <c r="T144">
        <f t="shared" si="76"/>
        <v>20.575368365753118</v>
      </c>
      <c r="U144">
        <f t="shared" si="77"/>
        <v>4.3031182189782094E-2</v>
      </c>
      <c r="V144">
        <f t="shared" si="78"/>
        <v>3.2598274116538128</v>
      </c>
      <c r="W144">
        <f t="shared" si="79"/>
        <v>116.12172883779262</v>
      </c>
      <c r="X144" s="7">
        <f t="shared" si="80"/>
        <v>0.55157536151968489</v>
      </c>
      <c r="Y144" s="7">
        <f t="shared" si="81"/>
        <v>0.22901500363692764</v>
      </c>
      <c r="Z144" s="7">
        <f t="shared" si="82"/>
        <v>0.87413571940244217</v>
      </c>
      <c r="AA144">
        <f t="shared" si="83"/>
        <v>928.97383070234093</v>
      </c>
      <c r="AB144">
        <f t="shared" si="84"/>
        <v>699.73147941165371</v>
      </c>
      <c r="AC144">
        <f t="shared" si="85"/>
        <v>-5.0671301470865728</v>
      </c>
      <c r="AD144">
        <f t="shared" si="60"/>
        <v>27.738442818146499</v>
      </c>
      <c r="AE144">
        <f t="shared" si="86"/>
        <v>62.261557181853505</v>
      </c>
      <c r="AF144">
        <f t="shared" si="87"/>
        <v>8.4840974480356393E-3</v>
      </c>
      <c r="AG144">
        <f t="shared" si="88"/>
        <v>62.270041279301537</v>
      </c>
      <c r="AH144">
        <f t="shared" si="61"/>
        <v>169.76657737215498</v>
      </c>
    </row>
    <row r="145" spans="4:34" x14ac:dyDescent="0.25">
      <c r="D145" s="1">
        <f t="shared" si="89"/>
        <v>45070</v>
      </c>
      <c r="E145" s="7">
        <f t="shared" si="62"/>
        <v>0.53749999999999998</v>
      </c>
      <c r="F145" s="2">
        <f t="shared" si="63"/>
        <v>2460088.9541666666</v>
      </c>
      <c r="G145" s="3">
        <f t="shared" si="64"/>
        <v>0.2339207164042876</v>
      </c>
      <c r="I145">
        <f t="shared" si="65"/>
        <v>61.792346330234068</v>
      </c>
      <c r="J145">
        <f t="shared" si="66"/>
        <v>8778.4527353004814</v>
      </c>
      <c r="K145">
        <f t="shared" si="67"/>
        <v>1.6698793741959685E-2</v>
      </c>
      <c r="L145">
        <f t="shared" si="68"/>
        <v>1.249501551631226</v>
      </c>
      <c r="M145">
        <f t="shared" si="69"/>
        <v>63.041847881865294</v>
      </c>
      <c r="N145">
        <f t="shared" si="70"/>
        <v>8779.702236852112</v>
      </c>
      <c r="O145">
        <f t="shared" si="71"/>
        <v>1.0126189464801851</v>
      </c>
      <c r="P145">
        <f t="shared" si="72"/>
        <v>63.03358216947413</v>
      </c>
      <c r="Q145">
        <f t="shared" si="73"/>
        <v>23.436249164606547</v>
      </c>
      <c r="R145">
        <f t="shared" si="74"/>
        <v>23.438405709822366</v>
      </c>
      <c r="S145">
        <f t="shared" si="75"/>
        <v>60.989712884323538</v>
      </c>
      <c r="T145">
        <f t="shared" si="76"/>
        <v>20.763734384631093</v>
      </c>
      <c r="U145">
        <f t="shared" si="77"/>
        <v>4.3031185663252564E-2</v>
      </c>
      <c r="V145">
        <f t="shared" si="78"/>
        <v>3.1724056967635352</v>
      </c>
      <c r="W145">
        <f t="shared" si="79"/>
        <v>116.39014144870808</v>
      </c>
      <c r="X145" s="7">
        <f t="shared" si="80"/>
        <v>0.55163607104391421</v>
      </c>
      <c r="Y145" s="7">
        <f t="shared" si="81"/>
        <v>0.22833012257528068</v>
      </c>
      <c r="Z145" s="7">
        <f t="shared" si="82"/>
        <v>0.8749420195125478</v>
      </c>
      <c r="AA145">
        <f t="shared" si="83"/>
        <v>931.12113158966463</v>
      </c>
      <c r="AB145">
        <f t="shared" si="84"/>
        <v>699.64405769676353</v>
      </c>
      <c r="AC145">
        <f t="shared" si="85"/>
        <v>-5.0889855758091187</v>
      </c>
      <c r="AD145">
        <f t="shared" si="60"/>
        <v>27.554226430105057</v>
      </c>
      <c r="AE145">
        <f t="shared" si="86"/>
        <v>62.445773569894939</v>
      </c>
      <c r="AF145">
        <f t="shared" si="87"/>
        <v>8.4180357345670642E-3</v>
      </c>
      <c r="AG145">
        <f t="shared" si="88"/>
        <v>62.454191605629504</v>
      </c>
      <c r="AH145">
        <f t="shared" si="61"/>
        <v>169.67106311165139</v>
      </c>
    </row>
    <row r="146" spans="4:34" x14ac:dyDescent="0.25">
      <c r="D146" s="1">
        <f t="shared" si="89"/>
        <v>45071</v>
      </c>
      <c r="E146" s="7">
        <f t="shared" si="62"/>
        <v>0.53749999999999998</v>
      </c>
      <c r="F146" s="2">
        <f t="shared" si="63"/>
        <v>2460089.9541666666</v>
      </c>
      <c r="G146" s="3">
        <f t="shared" si="64"/>
        <v>0.23394809491215893</v>
      </c>
      <c r="I146">
        <f t="shared" si="65"/>
        <v>62.777993694282486</v>
      </c>
      <c r="J146">
        <f t="shared" si="66"/>
        <v>8779.4383355802383</v>
      </c>
      <c r="K146">
        <f t="shared" si="67"/>
        <v>1.669879258942638E-2</v>
      </c>
      <c r="L146">
        <f t="shared" si="68"/>
        <v>1.2247831221658239</v>
      </c>
      <c r="M146">
        <f t="shared" si="69"/>
        <v>64.002776816448304</v>
      </c>
      <c r="N146">
        <f t="shared" si="70"/>
        <v>8780.663118702405</v>
      </c>
      <c r="O146">
        <f t="shared" si="71"/>
        <v>1.012802908817857</v>
      </c>
      <c r="P146">
        <f t="shared" si="72"/>
        <v>63.994514826679186</v>
      </c>
      <c r="Q146">
        <f t="shared" si="73"/>
        <v>23.436248808572032</v>
      </c>
      <c r="R146">
        <f t="shared" si="74"/>
        <v>23.438406627788552</v>
      </c>
      <c r="S146">
        <f t="shared" si="75"/>
        <v>61.999319816377565</v>
      </c>
      <c r="T146">
        <f t="shared" si="76"/>
        <v>20.946147439480658</v>
      </c>
      <c r="U146">
        <f t="shared" si="77"/>
        <v>4.3031189129766986E-2</v>
      </c>
      <c r="V146">
        <f t="shared" si="78"/>
        <v>3.0765857778798917</v>
      </c>
      <c r="W146">
        <f t="shared" si="79"/>
        <v>116.65132333833159</v>
      </c>
      <c r="X146" s="7">
        <f t="shared" si="80"/>
        <v>0.55170261265425014</v>
      </c>
      <c r="Y146" s="7">
        <f t="shared" si="81"/>
        <v>0.2276711589366624</v>
      </c>
      <c r="Z146" s="7">
        <f t="shared" si="82"/>
        <v>0.87573406637183793</v>
      </c>
      <c r="AA146">
        <f t="shared" si="83"/>
        <v>933.21058670665275</v>
      </c>
      <c r="AB146">
        <f t="shared" si="84"/>
        <v>699.54823777787988</v>
      </c>
      <c r="AC146">
        <f t="shared" si="85"/>
        <v>-5.1129405555300309</v>
      </c>
      <c r="AD146">
        <f t="shared" si="60"/>
        <v>27.376223726749153</v>
      </c>
      <c r="AE146">
        <f t="shared" si="86"/>
        <v>62.623776273250847</v>
      </c>
      <c r="AF146">
        <f t="shared" si="87"/>
        <v>8.3544115759772858E-3</v>
      </c>
      <c r="AG146">
        <f t="shared" si="88"/>
        <v>62.632130684826826</v>
      </c>
      <c r="AH146">
        <f t="shared" si="61"/>
        <v>169.57192369998074</v>
      </c>
    </row>
    <row r="147" spans="4:34" x14ac:dyDescent="0.25">
      <c r="D147" s="1">
        <f t="shared" si="89"/>
        <v>45072</v>
      </c>
      <c r="E147" s="7">
        <f t="shared" si="62"/>
        <v>0.53749999999999998</v>
      </c>
      <c r="F147" s="2">
        <f t="shared" si="63"/>
        <v>2460090.9541666666</v>
      </c>
      <c r="G147" s="3">
        <f t="shared" si="64"/>
        <v>0.23397547342003025</v>
      </c>
      <c r="I147">
        <f t="shared" si="65"/>
        <v>63.763641058330904</v>
      </c>
      <c r="J147">
        <f t="shared" si="66"/>
        <v>8780.4239358599934</v>
      </c>
      <c r="K147">
        <f t="shared" si="67"/>
        <v>1.6698791436892884E-2</v>
      </c>
      <c r="L147">
        <f t="shared" si="68"/>
        <v>1.1997192129851919</v>
      </c>
      <c r="M147">
        <f t="shared" si="69"/>
        <v>64.963360271316091</v>
      </c>
      <c r="N147">
        <f t="shared" si="70"/>
        <v>8781.6236550729791</v>
      </c>
      <c r="O147">
        <f t="shared" si="71"/>
        <v>1.0129831454540181</v>
      </c>
      <c r="P147">
        <f t="shared" si="72"/>
        <v>64.955102006365948</v>
      </c>
      <c r="Q147">
        <f t="shared" si="73"/>
        <v>23.436248452537519</v>
      </c>
      <c r="R147">
        <f t="shared" si="74"/>
        <v>23.438407543911577</v>
      </c>
      <c r="S147">
        <f t="shared" si="75"/>
        <v>63.010985871035551</v>
      </c>
      <c r="T147">
        <f t="shared" si="76"/>
        <v>21.12254435916002</v>
      </c>
      <c r="U147">
        <f t="shared" si="77"/>
        <v>4.3031192589321227E-2</v>
      </c>
      <c r="V147">
        <f t="shared" si="78"/>
        <v>2.9725487243630395</v>
      </c>
      <c r="W147">
        <f t="shared" si="79"/>
        <v>116.90508332776848</v>
      </c>
      <c r="X147" s="7">
        <f t="shared" si="80"/>
        <v>0.55177486060808123</v>
      </c>
      <c r="Y147" s="7">
        <f t="shared" si="81"/>
        <v>0.2270385180309466</v>
      </c>
      <c r="Z147" s="7">
        <f t="shared" si="82"/>
        <v>0.87651120318521591</v>
      </c>
      <c r="AA147">
        <f t="shared" si="83"/>
        <v>935.24066662214784</v>
      </c>
      <c r="AB147">
        <f t="shared" si="84"/>
        <v>699.44420072436299</v>
      </c>
      <c r="AC147">
        <f t="shared" si="85"/>
        <v>-5.1389498189092535</v>
      </c>
      <c r="AD147">
        <f t="shared" si="60"/>
        <v>27.20449682921576</v>
      </c>
      <c r="AE147">
        <f t="shared" si="86"/>
        <v>62.795503170784244</v>
      </c>
      <c r="AF147">
        <f t="shared" si="87"/>
        <v>8.2932234396186598E-3</v>
      </c>
      <c r="AG147">
        <f t="shared" si="88"/>
        <v>62.803796394223859</v>
      </c>
      <c r="AH147">
        <f t="shared" si="61"/>
        <v>169.46927415361563</v>
      </c>
    </row>
    <row r="148" spans="4:34" x14ac:dyDescent="0.25">
      <c r="D148" s="1">
        <f t="shared" si="89"/>
        <v>45073</v>
      </c>
      <c r="E148" s="7">
        <f t="shared" si="62"/>
        <v>0.53749999999999998</v>
      </c>
      <c r="F148" s="2">
        <f t="shared" si="63"/>
        <v>2460091.9541666666</v>
      </c>
      <c r="G148" s="3">
        <f t="shared" si="64"/>
        <v>0.23400285192790157</v>
      </c>
      <c r="I148">
        <f t="shared" si="65"/>
        <v>64.749288422379323</v>
      </c>
      <c r="J148">
        <f t="shared" si="66"/>
        <v>8781.4095361397485</v>
      </c>
      <c r="K148">
        <f t="shared" si="67"/>
        <v>1.6698790284359197E-2</v>
      </c>
      <c r="L148">
        <f t="shared" si="68"/>
        <v>1.1743171183529375</v>
      </c>
      <c r="M148">
        <f t="shared" si="69"/>
        <v>65.923605540732254</v>
      </c>
      <c r="N148">
        <f t="shared" si="70"/>
        <v>8782.583853258102</v>
      </c>
      <c r="O148">
        <f t="shared" si="71"/>
        <v>1.01315960706914</v>
      </c>
      <c r="P148">
        <f t="shared" si="72"/>
        <v>65.91535100279485</v>
      </c>
      <c r="Q148">
        <f t="shared" si="73"/>
        <v>23.436248096503004</v>
      </c>
      <c r="R148">
        <f t="shared" si="74"/>
        <v>23.438408458190352</v>
      </c>
      <c r="S148">
        <f t="shared" si="75"/>
        <v>64.024662594159807</v>
      </c>
      <c r="T148">
        <f t="shared" si="76"/>
        <v>21.292863712814263</v>
      </c>
      <c r="U148">
        <f t="shared" si="77"/>
        <v>4.3031196041911177E-2</v>
      </c>
      <c r="V148">
        <f t="shared" si="78"/>
        <v>2.8604886988047538</v>
      </c>
      <c r="W148">
        <f t="shared" si="79"/>
        <v>117.15123139480899</v>
      </c>
      <c r="X148" s="7">
        <f t="shared" si="80"/>
        <v>0.55185268007027455</v>
      </c>
      <c r="Y148" s="7">
        <f t="shared" si="81"/>
        <v>0.2264325928624718</v>
      </c>
      <c r="Z148" s="7">
        <f t="shared" si="82"/>
        <v>0.87727276727807735</v>
      </c>
      <c r="AA148">
        <f t="shared" si="83"/>
        <v>937.20985115847191</v>
      </c>
      <c r="AB148">
        <f t="shared" si="84"/>
        <v>699.33214069880466</v>
      </c>
      <c r="AC148">
        <f t="shared" si="85"/>
        <v>-5.1669648252988338</v>
      </c>
      <c r="AD148">
        <f t="shared" si="60"/>
        <v>27.039105606790631</v>
      </c>
      <c r="AE148">
        <f t="shared" si="86"/>
        <v>62.960894393209372</v>
      </c>
      <c r="AF148">
        <f t="shared" si="87"/>
        <v>8.2344699427397434E-3</v>
      </c>
      <c r="AG148">
        <f t="shared" si="88"/>
        <v>62.969128863152115</v>
      </c>
      <c r="AH148">
        <f t="shared" si="61"/>
        <v>169.36324230569619</v>
      </c>
    </row>
    <row r="149" spans="4:34" x14ac:dyDescent="0.25">
      <c r="D149" s="1">
        <f t="shared" si="89"/>
        <v>45074</v>
      </c>
      <c r="E149" s="7">
        <f t="shared" si="62"/>
        <v>0.53749999999999998</v>
      </c>
      <c r="F149" s="2">
        <f t="shared" si="63"/>
        <v>2460092.9541666666</v>
      </c>
      <c r="G149" s="3">
        <f t="shared" si="64"/>
        <v>0.2340302304357729</v>
      </c>
      <c r="I149">
        <f t="shared" si="65"/>
        <v>65.73493578642956</v>
      </c>
      <c r="J149">
        <f t="shared" si="66"/>
        <v>8782.3951364195036</v>
      </c>
      <c r="K149">
        <f t="shared" si="67"/>
        <v>1.6698789131825324E-2</v>
      </c>
      <c r="L149">
        <f t="shared" si="68"/>
        <v>1.1485842135949589</v>
      </c>
      <c r="M149">
        <f t="shared" si="69"/>
        <v>66.883520000024518</v>
      </c>
      <c r="N149">
        <f t="shared" si="70"/>
        <v>8783.5437206330989</v>
      </c>
      <c r="O149">
        <f t="shared" si="71"/>
        <v>1.0133322454283973</v>
      </c>
      <c r="P149">
        <f t="shared" si="72"/>
        <v>66.875269191290428</v>
      </c>
      <c r="Q149">
        <f t="shared" si="73"/>
        <v>23.436247740468488</v>
      </c>
      <c r="R149">
        <f t="shared" si="74"/>
        <v>23.438409370623795</v>
      </c>
      <c r="S149">
        <f t="shared" si="75"/>
        <v>65.040298293849446</v>
      </c>
      <c r="T149">
        <f t="shared" si="76"/>
        <v>21.457045870612724</v>
      </c>
      <c r="U149">
        <f t="shared" si="77"/>
        <v>4.3031199487532749E-2</v>
      </c>
      <c r="V149">
        <f t="shared" si="78"/>
        <v>2.7406127694404141</v>
      </c>
      <c r="W149">
        <f t="shared" si="79"/>
        <v>117.38957911841163</v>
      </c>
      <c r="X149" s="7">
        <f t="shared" si="80"/>
        <v>0.5519359272434442</v>
      </c>
      <c r="Y149" s="7">
        <f t="shared" si="81"/>
        <v>0.22585376302563409</v>
      </c>
      <c r="Z149" s="7">
        <f t="shared" si="82"/>
        <v>0.87801809146125431</v>
      </c>
      <c r="AA149">
        <f t="shared" si="83"/>
        <v>939.11663294729306</v>
      </c>
      <c r="AB149">
        <f t="shared" si="84"/>
        <v>699.21226476944037</v>
      </c>
      <c r="AC149">
        <f t="shared" si="85"/>
        <v>-5.1969338076399083</v>
      </c>
      <c r="AD149">
        <f t="shared" si="60"/>
        <v>26.880107574487941</v>
      </c>
      <c r="AE149">
        <f t="shared" si="86"/>
        <v>63.119892425512063</v>
      </c>
      <c r="AF149">
        <f t="shared" si="87"/>
        <v>8.1781498127093469E-3</v>
      </c>
      <c r="AG149">
        <f t="shared" si="88"/>
        <v>63.12807057532477</v>
      </c>
      <c r="AH149">
        <f t="shared" si="61"/>
        <v>169.25396880563892</v>
      </c>
    </row>
    <row r="150" spans="4:34" x14ac:dyDescent="0.25">
      <c r="D150" s="1">
        <f t="shared" si="89"/>
        <v>45075</v>
      </c>
      <c r="E150" s="7">
        <f t="shared" si="62"/>
        <v>0.53749999999999998</v>
      </c>
      <c r="F150" s="2">
        <f t="shared" si="63"/>
        <v>2460093.9541666666</v>
      </c>
      <c r="G150" s="3">
        <f t="shared" si="64"/>
        <v>0.23405760894364419</v>
      </c>
      <c r="I150">
        <f t="shared" si="65"/>
        <v>66.720583150476159</v>
      </c>
      <c r="J150">
        <f t="shared" si="66"/>
        <v>8783.3807366992587</v>
      </c>
      <c r="K150">
        <f t="shared" si="67"/>
        <v>1.6698787979291259E-2</v>
      </c>
      <c r="L150">
        <f t="shared" si="68"/>
        <v>1.1225279531078931</v>
      </c>
      <c r="M150">
        <f t="shared" si="69"/>
        <v>67.84311110358405</v>
      </c>
      <c r="N150">
        <f t="shared" si="70"/>
        <v>8784.5032646523669</v>
      </c>
      <c r="O150">
        <f t="shared" si="71"/>
        <v>1.0135010133915008</v>
      </c>
      <c r="P150">
        <f t="shared" si="72"/>
        <v>67.834864026240652</v>
      </c>
      <c r="Q150">
        <f t="shared" si="73"/>
        <v>23.436247384433976</v>
      </c>
      <c r="R150">
        <f t="shared" si="74"/>
        <v>23.438410281210825</v>
      </c>
      <c r="S150">
        <f t="shared" si="75"/>
        <v>66.057838089578055</v>
      </c>
      <c r="T150">
        <f t="shared" si="76"/>
        <v>21.615033064089456</v>
      </c>
      <c r="U150">
        <f t="shared" si="77"/>
        <v>4.3031202926181872E-2</v>
      </c>
      <c r="V150">
        <f t="shared" si="78"/>
        <v>2.6131406940666713</v>
      </c>
      <c r="W150">
        <f t="shared" si="79"/>
        <v>117.61994013744065</v>
      </c>
      <c r="X150" s="7">
        <f t="shared" si="80"/>
        <v>0.55202444951800922</v>
      </c>
      <c r="Y150" s="7">
        <f t="shared" si="81"/>
        <v>0.22530239358067405</v>
      </c>
      <c r="Z150" s="7">
        <f t="shared" si="82"/>
        <v>0.87874650545534427</v>
      </c>
      <c r="AA150">
        <f t="shared" si="83"/>
        <v>940.9595210995252</v>
      </c>
      <c r="AB150">
        <f t="shared" si="84"/>
        <v>699.08479269406666</v>
      </c>
      <c r="AC150">
        <f t="shared" si="85"/>
        <v>-5.228801826483334</v>
      </c>
      <c r="AD150">
        <f t="shared" si="60"/>
        <v>26.727557791072229</v>
      </c>
      <c r="AE150">
        <f t="shared" si="86"/>
        <v>63.272442208927771</v>
      </c>
      <c r="AF150">
        <f t="shared" si="87"/>
        <v>8.1242618476086194E-3</v>
      </c>
      <c r="AG150">
        <f t="shared" si="88"/>
        <v>63.280566470775376</v>
      </c>
      <c r="AH150">
        <f t="shared" si="61"/>
        <v>169.14160705774168</v>
      </c>
    </row>
    <row r="151" spans="4:34" x14ac:dyDescent="0.25">
      <c r="D151" s="1">
        <f t="shared" si="89"/>
        <v>45076</v>
      </c>
      <c r="E151" s="7">
        <f t="shared" si="62"/>
        <v>0.53749999999999998</v>
      </c>
      <c r="F151" s="2">
        <f t="shared" si="63"/>
        <v>2460094.9541666666</v>
      </c>
      <c r="G151" s="3">
        <f t="shared" si="64"/>
        <v>0.23408498745151551</v>
      </c>
      <c r="I151">
        <f t="shared" si="65"/>
        <v>67.706230514528215</v>
      </c>
      <c r="J151">
        <f t="shared" si="66"/>
        <v>8784.3663369790138</v>
      </c>
      <c r="K151">
        <f t="shared" si="67"/>
        <v>1.6698786826757003E-2</v>
      </c>
      <c r="L151">
        <f t="shared" si="68"/>
        <v>1.0961558683644768</v>
      </c>
      <c r="M151">
        <f t="shared" si="69"/>
        <v>68.802386382892692</v>
      </c>
      <c r="N151">
        <f t="shared" si="70"/>
        <v>8785.4624928473786</v>
      </c>
      <c r="O151">
        <f t="shared" si="71"/>
        <v>1.0136658649222567</v>
      </c>
      <c r="P151">
        <f t="shared" si="72"/>
        <v>68.794143039124194</v>
      </c>
      <c r="Q151">
        <f t="shared" si="73"/>
        <v>23.43624702839946</v>
      </c>
      <c r="R151">
        <f t="shared" si="74"/>
        <v>23.438411189950354</v>
      </c>
      <c r="S151">
        <f t="shared" si="75"/>
        <v>67.077223968663858</v>
      </c>
      <c r="T151">
        <f t="shared" si="76"/>
        <v>21.76676944591528</v>
      </c>
      <c r="U151">
        <f t="shared" si="77"/>
        <v>4.3031206357854429E-2</v>
      </c>
      <c r="V151">
        <f t="shared" si="78"/>
        <v>2.4783046754557394</v>
      </c>
      <c r="W151">
        <f t="shared" si="79"/>
        <v>117.84213062200574</v>
      </c>
      <c r="X151" s="7">
        <f t="shared" si="80"/>
        <v>0.55211808564204468</v>
      </c>
      <c r="Y151" s="7">
        <f t="shared" si="81"/>
        <v>0.22477883391425091</v>
      </c>
      <c r="Z151" s="7">
        <f t="shared" si="82"/>
        <v>0.87945733736983844</v>
      </c>
      <c r="AA151">
        <f t="shared" si="83"/>
        <v>942.73704497604592</v>
      </c>
      <c r="AB151">
        <f t="shared" si="84"/>
        <v>698.94995667545572</v>
      </c>
      <c r="AC151">
        <f t="shared" si="85"/>
        <v>-5.2625108311360691</v>
      </c>
      <c r="AD151">
        <f t="shared" si="60"/>
        <v>26.581508758144082</v>
      </c>
      <c r="AE151">
        <f t="shared" si="86"/>
        <v>63.418491241855918</v>
      </c>
      <c r="AF151">
        <f t="shared" si="87"/>
        <v>8.0728048773712948E-3</v>
      </c>
      <c r="AG151">
        <f t="shared" si="88"/>
        <v>63.42656404673329</v>
      </c>
      <c r="AH151">
        <f t="shared" si="61"/>
        <v>169.02632309601938</v>
      </c>
    </row>
    <row r="152" spans="4:34" x14ac:dyDescent="0.25">
      <c r="D152" s="1">
        <f t="shared" si="89"/>
        <v>45077</v>
      </c>
      <c r="E152" s="7">
        <f t="shared" si="62"/>
        <v>0.53749999999999998</v>
      </c>
      <c r="F152" s="2">
        <f t="shared" si="63"/>
        <v>2460095.9541666666</v>
      </c>
      <c r="G152" s="3">
        <f t="shared" si="64"/>
        <v>0.23411236595938684</v>
      </c>
      <c r="I152">
        <f t="shared" si="65"/>
        <v>68.691877878578453</v>
      </c>
      <c r="J152">
        <f t="shared" si="66"/>
        <v>8785.3519372587671</v>
      </c>
      <c r="K152">
        <f t="shared" si="67"/>
        <v>1.6698785674222557E-2</v>
      </c>
      <c r="L152">
        <f t="shared" si="68"/>
        <v>1.0694755659152544</v>
      </c>
      <c r="M152">
        <f t="shared" si="69"/>
        <v>69.761353444493707</v>
      </c>
      <c r="N152">
        <f t="shared" si="70"/>
        <v>8786.4214128246822</v>
      </c>
      <c r="O152">
        <f t="shared" si="71"/>
        <v>1.0138267550978468</v>
      </c>
      <c r="P152">
        <f t="shared" si="72"/>
        <v>69.753113836481106</v>
      </c>
      <c r="Q152">
        <f t="shared" si="73"/>
        <v>23.436246672364948</v>
      </c>
      <c r="R152">
        <f t="shared" si="74"/>
        <v>23.438412096841304</v>
      </c>
      <c r="S152">
        <f t="shared" si="75"/>
        <v>68.098394850042013</v>
      </c>
      <c r="T152">
        <f t="shared" si="76"/>
        <v>21.912201148905318</v>
      </c>
      <c r="U152">
        <f t="shared" si="77"/>
        <v>4.3031209782546334E-2</v>
      </c>
      <c r="V152">
        <f t="shared" si="78"/>
        <v>2.3363490883974456</v>
      </c>
      <c r="W152">
        <f t="shared" si="79"/>
        <v>118.05596975552682</v>
      </c>
      <c r="X152" s="7">
        <f t="shared" si="80"/>
        <v>0.55221666591083518</v>
      </c>
      <c r="Y152" s="7">
        <f t="shared" si="81"/>
        <v>0.22428341658992737</v>
      </c>
      <c r="Z152" s="7">
        <f t="shared" si="82"/>
        <v>0.88014991523174302</v>
      </c>
      <c r="AA152">
        <f t="shared" si="83"/>
        <v>944.44775804421454</v>
      </c>
      <c r="AB152">
        <f t="shared" si="84"/>
        <v>698.80800108839742</v>
      </c>
      <c r="AC152">
        <f t="shared" si="85"/>
        <v>-5.2979997279006454</v>
      </c>
      <c r="AD152">
        <f t="shared" si="60"/>
        <v>26.442010320959575</v>
      </c>
      <c r="AE152">
        <f t="shared" si="86"/>
        <v>63.557989679040425</v>
      </c>
      <c r="AF152">
        <f t="shared" si="87"/>
        <v>8.0237777256671541E-3</v>
      </c>
      <c r="AG152">
        <f t="shared" si="88"/>
        <v>63.566013456766093</v>
      </c>
      <c r="AH152">
        <f t="shared" si="61"/>
        <v>168.90829539295987</v>
      </c>
    </row>
    <row r="153" spans="4:34" x14ac:dyDescent="0.25">
      <c r="D153" s="1">
        <f t="shared" si="89"/>
        <v>45078</v>
      </c>
      <c r="E153" s="7">
        <f t="shared" si="62"/>
        <v>0.53749999999999998</v>
      </c>
      <c r="F153" s="2">
        <f t="shared" si="63"/>
        <v>2460096.9541666666</v>
      </c>
      <c r="G153" s="3">
        <f t="shared" si="64"/>
        <v>0.23413974446725816</v>
      </c>
      <c r="I153">
        <f t="shared" si="65"/>
        <v>69.677525242630509</v>
      </c>
      <c r="J153">
        <f t="shared" si="66"/>
        <v>8786.3375375385222</v>
      </c>
      <c r="K153">
        <f t="shared" si="67"/>
        <v>1.6698784521687923E-2</v>
      </c>
      <c r="L153">
        <f t="shared" si="68"/>
        <v>1.0424947253873218</v>
      </c>
      <c r="M153">
        <f t="shared" si="69"/>
        <v>70.720019968017837</v>
      </c>
      <c r="N153">
        <f t="shared" si="70"/>
        <v>8787.380032263909</v>
      </c>
      <c r="O153">
        <f t="shared" si="71"/>
        <v>1.0139836401178415</v>
      </c>
      <c r="P153">
        <f t="shared" si="72"/>
        <v>70.71178409793896</v>
      </c>
      <c r="Q153">
        <f t="shared" si="73"/>
        <v>23.436246316330436</v>
      </c>
      <c r="R153">
        <f t="shared" si="74"/>
        <v>23.438413001882601</v>
      </c>
      <c r="S153">
        <f t="shared" si="75"/>
        <v>69.121286655488191</v>
      </c>
      <c r="T153">
        <f t="shared" si="76"/>
        <v>22.051276344096269</v>
      </c>
      <c r="U153">
        <f t="shared" si="77"/>
        <v>4.3031213200253549E-2</v>
      </c>
      <c r="V153">
        <f t="shared" si="78"/>
        <v>2.1875301785515591</v>
      </c>
      <c r="W153">
        <f t="shared" si="79"/>
        <v>118.26128022550331</v>
      </c>
      <c r="X153" s="7">
        <f t="shared" si="80"/>
        <v>0.55232001237600592</v>
      </c>
      <c r="Y153" s="7">
        <f t="shared" si="81"/>
        <v>0.2238164561940523</v>
      </c>
      <c r="Z153" s="7">
        <f t="shared" si="82"/>
        <v>0.88082356855795951</v>
      </c>
      <c r="AA153">
        <f t="shared" si="83"/>
        <v>946.0902418040265</v>
      </c>
      <c r="AB153">
        <f t="shared" si="84"/>
        <v>698.65918217855153</v>
      </c>
      <c r="AC153">
        <f t="shared" si="85"/>
        <v>-5.335204455362117</v>
      </c>
      <c r="AD153">
        <f t="shared" si="60"/>
        <v>26.30910957164625</v>
      </c>
      <c r="AE153">
        <f t="shared" si="86"/>
        <v>63.690890428353754</v>
      </c>
      <c r="AF153">
        <f t="shared" si="87"/>
        <v>7.9771791727192374E-3</v>
      </c>
      <c r="AG153">
        <f t="shared" si="88"/>
        <v>63.698867607526473</v>
      </c>
      <c r="AH153">
        <f t="shared" si="61"/>
        <v>168.78771460033545</v>
      </c>
    </row>
    <row r="154" spans="4:34" x14ac:dyDescent="0.25">
      <c r="D154" s="1">
        <f t="shared" si="89"/>
        <v>45079</v>
      </c>
      <c r="E154" s="7">
        <f t="shared" si="62"/>
        <v>0.53749999999999998</v>
      </c>
      <c r="F154" s="2">
        <f t="shared" si="63"/>
        <v>2460097.9541666666</v>
      </c>
      <c r="G154" s="3">
        <f t="shared" si="64"/>
        <v>0.23416712297512948</v>
      </c>
      <c r="I154">
        <f t="shared" si="65"/>
        <v>70.663172606682565</v>
      </c>
      <c r="J154">
        <f t="shared" si="66"/>
        <v>8787.3231378182772</v>
      </c>
      <c r="K154">
        <f t="shared" si="67"/>
        <v>1.6698783369153099E-2</v>
      </c>
      <c r="L154">
        <f t="shared" si="68"/>
        <v>1.0152210974804901</v>
      </c>
      <c r="M154">
        <f t="shared" si="69"/>
        <v>71.678393704163057</v>
      </c>
      <c r="N154">
        <f t="shared" si="70"/>
        <v>8788.3383589157584</v>
      </c>
      <c r="O154">
        <f t="shared" si="71"/>
        <v>1.0141364773129413</v>
      </c>
      <c r="P154">
        <f t="shared" si="72"/>
        <v>71.67016157419252</v>
      </c>
      <c r="Q154">
        <f t="shared" si="73"/>
        <v>23.436245960295921</v>
      </c>
      <c r="R154">
        <f t="shared" si="74"/>
        <v>23.438413905073158</v>
      </c>
      <c r="S154">
        <f t="shared" si="75"/>
        <v>70.145832388183791</v>
      </c>
      <c r="T154">
        <f t="shared" si="76"/>
        <v>22.183945297690837</v>
      </c>
      <c r="U154">
        <f t="shared" si="77"/>
        <v>4.3031216610971958E-2</v>
      </c>
      <c r="V154">
        <f t="shared" si="78"/>
        <v>2.0321157334501243</v>
      </c>
      <c r="W154">
        <f t="shared" si="79"/>
        <v>118.45788872073283</v>
      </c>
      <c r="X154" s="7">
        <f t="shared" si="80"/>
        <v>0.55242793907399301</v>
      </c>
      <c r="Y154" s="7">
        <f t="shared" si="81"/>
        <v>0.22337824818306848</v>
      </c>
      <c r="Z154" s="7">
        <f t="shared" si="82"/>
        <v>0.88147762996491741</v>
      </c>
      <c r="AA154">
        <f t="shared" si="83"/>
        <v>947.6631097658626</v>
      </c>
      <c r="AB154">
        <f t="shared" si="84"/>
        <v>698.5037677334501</v>
      </c>
      <c r="AC154">
        <f t="shared" si="85"/>
        <v>-5.374058066637474</v>
      </c>
      <c r="AD154">
        <f t="shared" si="60"/>
        <v>26.182850755528332</v>
      </c>
      <c r="AE154">
        <f t="shared" si="86"/>
        <v>63.817149244471665</v>
      </c>
      <c r="AF154">
        <f t="shared" si="87"/>
        <v>7.9330079192617142E-3</v>
      </c>
      <c r="AG154">
        <f t="shared" si="88"/>
        <v>63.825082252390928</v>
      </c>
      <c r="AH154">
        <f t="shared" si="61"/>
        <v>168.6647832207791</v>
      </c>
    </row>
    <row r="155" spans="4:34" x14ac:dyDescent="0.25">
      <c r="D155" s="1">
        <f t="shared" si="89"/>
        <v>45080</v>
      </c>
      <c r="E155" s="7">
        <f t="shared" si="62"/>
        <v>0.53749999999999998</v>
      </c>
      <c r="F155" s="2">
        <f t="shared" si="63"/>
        <v>2460098.9541666666</v>
      </c>
      <c r="G155" s="3">
        <f t="shared" si="64"/>
        <v>0.23419450148300081</v>
      </c>
      <c r="I155">
        <f t="shared" si="65"/>
        <v>71.648819970734621</v>
      </c>
      <c r="J155">
        <f t="shared" si="66"/>
        <v>8788.3087380980305</v>
      </c>
      <c r="K155">
        <f t="shared" si="67"/>
        <v>1.6698782216618083E-2</v>
      </c>
      <c r="L155">
        <f t="shared" si="68"/>
        <v>0.98766250196099303</v>
      </c>
      <c r="M155">
        <f t="shared" si="69"/>
        <v>72.636482472695619</v>
      </c>
      <c r="N155">
        <f t="shared" si="70"/>
        <v>8789.2964005999911</v>
      </c>
      <c r="O155">
        <f t="shared" si="71"/>
        <v>1.0142852251534495</v>
      </c>
      <c r="P155">
        <f t="shared" si="72"/>
        <v>72.628254085004869</v>
      </c>
      <c r="Q155">
        <f t="shared" si="73"/>
        <v>23.436245604261408</v>
      </c>
      <c r="R155">
        <f t="shared" si="74"/>
        <v>23.438414806411906</v>
      </c>
      <c r="S155">
        <f t="shared" si="75"/>
        <v>71.171962218661733</v>
      </c>
      <c r="T155">
        <f t="shared" si="76"/>
        <v>22.31016042669382</v>
      </c>
      <c r="U155">
        <f t="shared" si="77"/>
        <v>4.3031220014697544E-2</v>
      </c>
      <c r="V155">
        <f t="shared" si="78"/>
        <v>1.870384726052706</v>
      </c>
      <c r="W155">
        <f t="shared" si="79"/>
        <v>118.64562643259117</v>
      </c>
      <c r="X155" s="7">
        <f t="shared" si="80"/>
        <v>0.55254025227357451</v>
      </c>
      <c r="Y155" s="7">
        <f t="shared" si="81"/>
        <v>0.22296906773859904</v>
      </c>
      <c r="Z155" s="7">
        <f t="shared" si="82"/>
        <v>0.88211143680854998</v>
      </c>
      <c r="AA155">
        <f t="shared" si="83"/>
        <v>949.16501146072937</v>
      </c>
      <c r="AB155">
        <f t="shared" si="84"/>
        <v>698.3420367260527</v>
      </c>
      <c r="AC155">
        <f t="shared" si="85"/>
        <v>-5.4144908184868257</v>
      </c>
      <c r="AD155">
        <f t="shared" si="60"/>
        <v>26.063275181257666</v>
      </c>
      <c r="AE155">
        <f t="shared" si="86"/>
        <v>63.936724818742334</v>
      </c>
      <c r="AF155">
        <f t="shared" si="87"/>
        <v>7.8912625518386507E-3</v>
      </c>
      <c r="AG155">
        <f t="shared" si="88"/>
        <v>63.944616081294171</v>
      </c>
      <c r="AH155">
        <f t="shared" si="61"/>
        <v>168.53971520939558</v>
      </c>
    </row>
    <row r="156" spans="4:34" x14ac:dyDescent="0.25">
      <c r="D156" s="1">
        <f t="shared" si="89"/>
        <v>45081</v>
      </c>
      <c r="E156" s="7">
        <f t="shared" si="62"/>
        <v>0.53749999999999998</v>
      </c>
      <c r="F156" s="2">
        <f t="shared" si="63"/>
        <v>2460099.9541666666</v>
      </c>
      <c r="G156" s="3">
        <f t="shared" si="64"/>
        <v>0.23422187999087213</v>
      </c>
      <c r="I156">
        <f t="shared" si="65"/>
        <v>72.634467334788496</v>
      </c>
      <c r="J156">
        <f t="shared" si="66"/>
        <v>8789.2943383777856</v>
      </c>
      <c r="K156">
        <f t="shared" si="67"/>
        <v>1.6698781064082881E-2</v>
      </c>
      <c r="L156">
        <f t="shared" si="68"/>
        <v>0.95982682565245003</v>
      </c>
      <c r="M156">
        <f t="shared" si="69"/>
        <v>73.594294160440953</v>
      </c>
      <c r="N156">
        <f t="shared" si="70"/>
        <v>8790.2541652034379</v>
      </c>
      <c r="O156">
        <f t="shared" si="71"/>
        <v>1.0144298432574801</v>
      </c>
      <c r="P156">
        <f t="shared" si="72"/>
        <v>73.586069517198212</v>
      </c>
      <c r="Q156">
        <f t="shared" si="73"/>
        <v>23.436245248226896</v>
      </c>
      <c r="R156">
        <f t="shared" si="74"/>
        <v>23.438415705897771</v>
      </c>
      <c r="S156">
        <f t="shared" si="75"/>
        <v>72.199603578031997</v>
      </c>
      <c r="T156">
        <f t="shared" si="76"/>
        <v>22.429876353048407</v>
      </c>
      <c r="U156">
        <f t="shared" si="77"/>
        <v>4.3031223411426199E-2</v>
      </c>
      <c r="V156">
        <f t="shared" si="78"/>
        <v>1.7026269313867792</v>
      </c>
      <c r="W156">
        <f t="shared" si="79"/>
        <v>118.82432955780146</v>
      </c>
      <c r="X156" s="7">
        <f t="shared" si="80"/>
        <v>0.55265675074209253</v>
      </c>
      <c r="Y156" s="7">
        <f t="shared" si="81"/>
        <v>0.22258916863708847</v>
      </c>
      <c r="Z156" s="7">
        <f t="shared" si="82"/>
        <v>0.88272433284709662</v>
      </c>
      <c r="AA156">
        <f t="shared" si="83"/>
        <v>950.5946364624117</v>
      </c>
      <c r="AB156">
        <f t="shared" si="84"/>
        <v>698.17427893138677</v>
      </c>
      <c r="AC156">
        <f t="shared" si="85"/>
        <v>-5.4564302671533085</v>
      </c>
      <c r="AD156">
        <f t="shared" si="60"/>
        <v>25.950421135464708</v>
      </c>
      <c r="AE156">
        <f t="shared" si="86"/>
        <v>64.049578864535292</v>
      </c>
      <c r="AF156">
        <f t="shared" si="87"/>
        <v>7.8519415096501722E-3</v>
      </c>
      <c r="AG156">
        <f t="shared" si="88"/>
        <v>64.057430806044948</v>
      </c>
      <c r="AH156">
        <f t="shared" si="61"/>
        <v>168.41273550532014</v>
      </c>
    </row>
    <row r="157" spans="4:34" x14ac:dyDescent="0.25">
      <c r="D157" s="1">
        <f t="shared" si="89"/>
        <v>45082</v>
      </c>
      <c r="E157" s="7">
        <f t="shared" si="62"/>
        <v>0.53749999999999998</v>
      </c>
      <c r="F157" s="2">
        <f t="shared" si="63"/>
        <v>2460100.9541666666</v>
      </c>
      <c r="G157" s="3">
        <f t="shared" si="64"/>
        <v>0.23424925849874345</v>
      </c>
      <c r="I157">
        <f t="shared" si="65"/>
        <v>73.620114698840553</v>
      </c>
      <c r="J157">
        <f t="shared" si="66"/>
        <v>8790.2799386575389</v>
      </c>
      <c r="K157">
        <f t="shared" si="67"/>
        <v>1.6698779911547484E-2</v>
      </c>
      <c r="L157">
        <f t="shared" si="68"/>
        <v>0.93172202042548069</v>
      </c>
      <c r="M157">
        <f t="shared" si="69"/>
        <v>74.551836719266035</v>
      </c>
      <c r="N157">
        <f t="shared" si="70"/>
        <v>8791.2116606779637</v>
      </c>
      <c r="O157">
        <f t="shared" si="71"/>
        <v>1.0145702923988962</v>
      </c>
      <c r="P157">
        <f t="shared" si="72"/>
        <v>74.54361582263634</v>
      </c>
      <c r="Q157">
        <f t="shared" si="73"/>
        <v>23.436244892192384</v>
      </c>
      <c r="R157">
        <f t="shared" si="74"/>
        <v>23.438416603529681</v>
      </c>
      <c r="S157">
        <f t="shared" si="75"/>
        <v>73.228681258388463</v>
      </c>
      <c r="T157">
        <f t="shared" si="76"/>
        <v>22.543049956088392</v>
      </c>
      <c r="U157">
        <f t="shared" si="77"/>
        <v>4.3031226801153934E-2</v>
      </c>
      <c r="V157">
        <f t="shared" si="78"/>
        <v>1.5291425168930937</v>
      </c>
      <c r="W157">
        <f t="shared" si="79"/>
        <v>118.99383979998545</v>
      </c>
      <c r="X157" s="7">
        <f t="shared" si="80"/>
        <v>0.5527772260299354</v>
      </c>
      <c r="Y157" s="7">
        <f t="shared" si="81"/>
        <v>0.22223878214108692</v>
      </c>
      <c r="Z157" s="7">
        <f t="shared" si="82"/>
        <v>0.88331566991878385</v>
      </c>
      <c r="AA157">
        <f t="shared" si="83"/>
        <v>951.95071839988361</v>
      </c>
      <c r="AB157">
        <f t="shared" si="84"/>
        <v>698.00079451689305</v>
      </c>
      <c r="AC157">
        <f t="shared" si="85"/>
        <v>-5.499801370776737</v>
      </c>
      <c r="AD157">
        <f t="shared" si="60"/>
        <v>25.844323802632545</v>
      </c>
      <c r="AE157">
        <f t="shared" si="86"/>
        <v>64.155676197367455</v>
      </c>
      <c r="AF157">
        <f t="shared" si="87"/>
        <v>7.8150430531487066E-3</v>
      </c>
      <c r="AG157">
        <f t="shared" si="88"/>
        <v>64.163491240420598</v>
      </c>
      <c r="AH157">
        <f t="shared" si="61"/>
        <v>168.28407949379903</v>
      </c>
    </row>
    <row r="158" spans="4:34" x14ac:dyDescent="0.25">
      <c r="D158" s="1">
        <f t="shared" si="89"/>
        <v>45083</v>
      </c>
      <c r="E158" s="7">
        <f t="shared" si="62"/>
        <v>0.53749999999999998</v>
      </c>
      <c r="F158" s="2">
        <f t="shared" si="63"/>
        <v>2460101.9541666666</v>
      </c>
      <c r="G158" s="3">
        <f t="shared" si="64"/>
        <v>0.23427663700661477</v>
      </c>
      <c r="I158">
        <f t="shared" si="65"/>
        <v>74.605762062894428</v>
      </c>
      <c r="J158">
        <f t="shared" si="66"/>
        <v>8791.2655389372903</v>
      </c>
      <c r="K158">
        <f t="shared" si="67"/>
        <v>1.6698778759011899E-2</v>
      </c>
      <c r="L158">
        <f t="shared" si="68"/>
        <v>0.90335610118456622</v>
      </c>
      <c r="M158">
        <f t="shared" si="69"/>
        <v>75.509118164078998</v>
      </c>
      <c r="N158">
        <f t="shared" si="70"/>
        <v>8792.1688950384741</v>
      </c>
      <c r="O158">
        <f t="shared" si="71"/>
        <v>1.0147065345149906</v>
      </c>
      <c r="P158">
        <f t="shared" si="72"/>
        <v>75.500901016224191</v>
      </c>
      <c r="Q158">
        <f t="shared" si="73"/>
        <v>23.436244536157872</v>
      </c>
      <c r="R158">
        <f t="shared" si="74"/>
        <v>23.438417499306563</v>
      </c>
      <c r="S158">
        <f t="shared" si="75"/>
        <v>74.259117520288598</v>
      </c>
      <c r="T158">
        <f t="shared" si="76"/>
        <v>22.649640423126439</v>
      </c>
      <c r="U158">
        <f t="shared" si="77"/>
        <v>4.3031230183876661E-2</v>
      </c>
      <c r="V158">
        <f t="shared" si="78"/>
        <v>1.350241607199488</v>
      </c>
      <c r="W158">
        <f t="shared" si="79"/>
        <v>119.15400486716838</v>
      </c>
      <c r="X158" s="7">
        <f t="shared" si="80"/>
        <v>0.55290146277277818</v>
      </c>
      <c r="Y158" s="7">
        <f t="shared" si="81"/>
        <v>0.2219181159195327</v>
      </c>
      <c r="Z158" s="7">
        <f t="shared" si="82"/>
        <v>0.88388480962602378</v>
      </c>
      <c r="AA158">
        <f t="shared" si="83"/>
        <v>953.23203893734706</v>
      </c>
      <c r="AB158">
        <f t="shared" si="84"/>
        <v>697.8218936071994</v>
      </c>
      <c r="AC158">
        <f t="shared" si="85"/>
        <v>-5.5445265982001501</v>
      </c>
      <c r="AD158">
        <f t="shared" si="60"/>
        <v>25.745015190880249</v>
      </c>
      <c r="AE158">
        <f t="shared" si="86"/>
        <v>64.254984809119748</v>
      </c>
      <c r="AF158">
        <f t="shared" si="87"/>
        <v>7.7805652345832284E-3</v>
      </c>
      <c r="AG158">
        <f t="shared" si="88"/>
        <v>64.262765374354331</v>
      </c>
      <c r="AH158">
        <f t="shared" si="61"/>
        <v>168.15399240006548</v>
      </c>
    </row>
    <row r="159" spans="4:34" x14ac:dyDescent="0.25">
      <c r="D159" s="1">
        <f t="shared" si="89"/>
        <v>45084</v>
      </c>
      <c r="E159" s="7">
        <f t="shared" si="62"/>
        <v>0.53749999999999998</v>
      </c>
      <c r="F159" s="2">
        <f t="shared" si="63"/>
        <v>2460102.9541666666</v>
      </c>
      <c r="G159" s="3">
        <f t="shared" si="64"/>
        <v>0.2343040155144861</v>
      </c>
      <c r="I159">
        <f t="shared" si="65"/>
        <v>75.591409426948303</v>
      </c>
      <c r="J159">
        <f t="shared" si="66"/>
        <v>8792.2511392170454</v>
      </c>
      <c r="K159">
        <f t="shared" si="67"/>
        <v>1.6698777606476124E-2</v>
      </c>
      <c r="L159">
        <f t="shared" si="68"/>
        <v>0.87473714385394807</v>
      </c>
      <c r="M159">
        <f t="shared" si="69"/>
        <v>76.466146570802252</v>
      </c>
      <c r="N159">
        <f t="shared" si="70"/>
        <v>8793.1258763608985</v>
      </c>
      <c r="O159">
        <f t="shared" si="71"/>
        <v>1.0148385327139022</v>
      </c>
      <c r="P159">
        <f t="shared" si="72"/>
        <v>76.45793317388096</v>
      </c>
      <c r="Q159">
        <f t="shared" si="73"/>
        <v>23.436244180123364</v>
      </c>
      <c r="R159">
        <f t="shared" si="74"/>
        <v>23.438418393227352</v>
      </c>
      <c r="S159">
        <f t="shared" si="75"/>
        <v>75.290832207089466</v>
      </c>
      <c r="T159">
        <f t="shared" si="76"/>
        <v>22.749609297993558</v>
      </c>
      <c r="U159">
        <f t="shared" si="77"/>
        <v>4.3031233559590369E-2</v>
      </c>
      <c r="V159">
        <f t="shared" si="78"/>
        <v>1.1662438241529223</v>
      </c>
      <c r="W159">
        <f t="shared" si="79"/>
        <v>119.30467896229446</v>
      </c>
      <c r="X159" s="7">
        <f t="shared" si="80"/>
        <v>0.55302923901100498</v>
      </c>
      <c r="Y159" s="7">
        <f t="shared" si="81"/>
        <v>0.22162735300463152</v>
      </c>
      <c r="Z159" s="7">
        <f t="shared" si="82"/>
        <v>0.88443112501737853</v>
      </c>
      <c r="AA159">
        <f t="shared" si="83"/>
        <v>954.43743169835568</v>
      </c>
      <c r="AB159">
        <f t="shared" si="84"/>
        <v>697.63789582415291</v>
      </c>
      <c r="AC159">
        <f t="shared" si="85"/>
        <v>-5.5905260439617734</v>
      </c>
      <c r="AD159">
        <f t="shared" si="60"/>
        <v>25.652524064327888</v>
      </c>
      <c r="AE159">
        <f t="shared" si="86"/>
        <v>64.347475935672108</v>
      </c>
      <c r="AF159">
        <f t="shared" si="87"/>
        <v>7.748505870686196E-3</v>
      </c>
      <c r="AG159">
        <f t="shared" si="88"/>
        <v>64.355224441542788</v>
      </c>
      <c r="AH159">
        <f t="shared" si="61"/>
        <v>168.02272861698521</v>
      </c>
    </row>
    <row r="160" spans="4:34" x14ac:dyDescent="0.25">
      <c r="D160" s="1">
        <f t="shared" si="89"/>
        <v>45085</v>
      </c>
      <c r="E160" s="7">
        <f t="shared" si="62"/>
        <v>0.53749999999999998</v>
      </c>
      <c r="F160" s="2">
        <f t="shared" si="63"/>
        <v>2460103.9541666666</v>
      </c>
      <c r="G160" s="3">
        <f t="shared" si="64"/>
        <v>0.23433139402235742</v>
      </c>
      <c r="I160">
        <f t="shared" si="65"/>
        <v>76.577056791003997</v>
      </c>
      <c r="J160">
        <f t="shared" si="66"/>
        <v>8793.2367394967987</v>
      </c>
      <c r="K160">
        <f t="shared" si="67"/>
        <v>1.6698776453940162E-2</v>
      </c>
      <c r="L160">
        <f t="shared" si="68"/>
        <v>0.84587328336177925</v>
      </c>
      <c r="M160">
        <f t="shared" si="69"/>
        <v>77.42293007436578</v>
      </c>
      <c r="N160">
        <f t="shared" si="70"/>
        <v>8794.0826127801611</v>
      </c>
      <c r="O160">
        <f t="shared" si="71"/>
        <v>1.0149662512817703</v>
      </c>
      <c r="P160">
        <f t="shared" si="72"/>
        <v>77.414720430533436</v>
      </c>
      <c r="Q160">
        <f t="shared" si="73"/>
        <v>23.436243824088852</v>
      </c>
      <c r="R160">
        <f t="shared" si="74"/>
        <v>23.438419285290973</v>
      </c>
      <c r="S160">
        <f t="shared" si="75"/>
        <v>76.32374286598484</v>
      </c>
      <c r="T160">
        <f t="shared" si="76"/>
        <v>22.842920527359833</v>
      </c>
      <c r="U160">
        <f t="shared" si="77"/>
        <v>4.3031236928290993E-2</v>
      </c>
      <c r="V160">
        <f t="shared" si="78"/>
        <v>0.97747780301866305</v>
      </c>
      <c r="W160">
        <f t="shared" si="79"/>
        <v>119.4457232637497</v>
      </c>
      <c r="X160" s="7">
        <f t="shared" si="80"/>
        <v>0.55316032652568148</v>
      </c>
      <c r="Y160" s="7">
        <f t="shared" si="81"/>
        <v>0.22136665079304343</v>
      </c>
      <c r="Z160" s="7">
        <f t="shared" si="82"/>
        <v>0.88495400225831955</v>
      </c>
      <c r="AA160">
        <f t="shared" si="83"/>
        <v>955.56578610999759</v>
      </c>
      <c r="AB160">
        <f t="shared" si="84"/>
        <v>697.44912980301865</v>
      </c>
      <c r="AC160">
        <f t="shared" si="85"/>
        <v>-5.6377175492453375</v>
      </c>
      <c r="AD160">
        <f t="shared" si="60"/>
        <v>25.566875882672303</v>
      </c>
      <c r="AE160">
        <f t="shared" si="86"/>
        <v>64.433124117327694</v>
      </c>
      <c r="AF160">
        <f t="shared" si="87"/>
        <v>7.7188625176849452E-3</v>
      </c>
      <c r="AG160">
        <f t="shared" si="88"/>
        <v>64.440842979845385</v>
      </c>
      <c r="AH160">
        <f t="shared" si="61"/>
        <v>167.89055096917593</v>
      </c>
    </row>
    <row r="161" spans="4:34" x14ac:dyDescent="0.25">
      <c r="D161" s="1">
        <f t="shared" si="89"/>
        <v>45086</v>
      </c>
      <c r="E161" s="7">
        <f t="shared" si="62"/>
        <v>0.53749999999999998</v>
      </c>
      <c r="F161" s="2">
        <f t="shared" si="63"/>
        <v>2460104.9541666666</v>
      </c>
      <c r="G161" s="3">
        <f t="shared" si="64"/>
        <v>0.23435877253022874</v>
      </c>
      <c r="I161">
        <f t="shared" si="65"/>
        <v>77.562704155057872</v>
      </c>
      <c r="J161">
        <f t="shared" si="66"/>
        <v>8794.2223397765501</v>
      </c>
      <c r="K161">
        <f t="shared" si="67"/>
        <v>1.6698775301404005E-2</v>
      </c>
      <c r="L161">
        <f t="shared" si="68"/>
        <v>0.81677271162276499</v>
      </c>
      <c r="M161">
        <f t="shared" si="69"/>
        <v>78.379476866680633</v>
      </c>
      <c r="N161">
        <f t="shared" si="70"/>
        <v>8795.0391124881735</v>
      </c>
      <c r="O161">
        <f t="shared" si="71"/>
        <v>1.0150896556896318</v>
      </c>
      <c r="P161">
        <f t="shared" si="72"/>
        <v>78.37127097808947</v>
      </c>
      <c r="Q161">
        <f t="shared" si="73"/>
        <v>23.436243468054339</v>
      </c>
      <c r="R161">
        <f t="shared" si="74"/>
        <v>23.438420175496361</v>
      </c>
      <c r="S161">
        <f t="shared" si="75"/>
        <v>77.35776487546083</v>
      </c>
      <c r="T161">
        <f t="shared" si="76"/>
        <v>22.929540504661805</v>
      </c>
      <c r="U161">
        <f t="shared" si="77"/>
        <v>4.3031240289974515E-2</v>
      </c>
      <c r="V161">
        <f t="shared" si="78"/>
        <v>0.78428068587024413</v>
      </c>
      <c r="W161">
        <f t="shared" si="79"/>
        <v>119.57700639282386</v>
      </c>
      <c r="X161" s="7">
        <f t="shared" si="80"/>
        <v>0.55329449119036789</v>
      </c>
      <c r="Y161" s="7">
        <f t="shared" si="81"/>
        <v>0.2211361400991905</v>
      </c>
      <c r="Z161" s="7">
        <f t="shared" si="82"/>
        <v>0.8854528422815453</v>
      </c>
      <c r="AA161">
        <f t="shared" si="83"/>
        <v>956.61605114259089</v>
      </c>
      <c r="AB161">
        <f t="shared" si="84"/>
        <v>697.25593268587022</v>
      </c>
      <c r="AC161">
        <f t="shared" si="85"/>
        <v>-5.6860168285324448</v>
      </c>
      <c r="AD161">
        <f t="shared" si="60"/>
        <v>25.48809274857285</v>
      </c>
      <c r="AE161">
        <f t="shared" si="86"/>
        <v>64.511907251427147</v>
      </c>
      <c r="AF161">
        <f t="shared" si="87"/>
        <v>7.6916324488117043E-3</v>
      </c>
      <c r="AG161">
        <f t="shared" si="88"/>
        <v>64.519598883875958</v>
      </c>
      <c r="AH161">
        <f t="shared" si="61"/>
        <v>167.75772991701376</v>
      </c>
    </row>
    <row r="162" spans="4:34" x14ac:dyDescent="0.25">
      <c r="D162" s="1">
        <f t="shared" si="89"/>
        <v>45087</v>
      </c>
      <c r="E162" s="7">
        <f t="shared" si="62"/>
        <v>0.53749999999999998</v>
      </c>
      <c r="F162" s="2">
        <f t="shared" si="63"/>
        <v>2460105.9541666666</v>
      </c>
      <c r="G162" s="3">
        <f t="shared" si="64"/>
        <v>0.23438615103810007</v>
      </c>
      <c r="I162">
        <f t="shared" si="65"/>
        <v>78.548351519113567</v>
      </c>
      <c r="J162">
        <f t="shared" si="66"/>
        <v>8795.2079400563034</v>
      </c>
      <c r="K162">
        <f t="shared" si="67"/>
        <v>1.6698774148867661E-2</v>
      </c>
      <c r="L162">
        <f t="shared" si="68"/>
        <v>0.78744367551958327</v>
      </c>
      <c r="M162">
        <f t="shared" si="69"/>
        <v>79.33579519463315</v>
      </c>
      <c r="N162">
        <f t="shared" si="70"/>
        <v>8795.9953837318226</v>
      </c>
      <c r="O162">
        <f t="shared" si="71"/>
        <v>1.015208712600066</v>
      </c>
      <c r="P162">
        <f t="shared" si="72"/>
        <v>79.327593063432161</v>
      </c>
      <c r="Q162">
        <f t="shared" si="73"/>
        <v>23.436243112019831</v>
      </c>
      <c r="R162">
        <f t="shared" si="74"/>
        <v>23.438421063842458</v>
      </c>
      <c r="S162">
        <f t="shared" si="75"/>
        <v>78.392811578940183</v>
      </c>
      <c r="T162">
        <f t="shared" si="76"/>
        <v>23.009438111476474</v>
      </c>
      <c r="U162">
        <f t="shared" si="77"/>
        <v>4.3031243644636938E-2</v>
      </c>
      <c r="V162">
        <f t="shared" si="78"/>
        <v>0.58699759325815348</v>
      </c>
      <c r="W162">
        <f t="shared" si="79"/>
        <v>119.69840486503767</v>
      </c>
      <c r="X162" s="7">
        <f t="shared" si="80"/>
        <v>0.55343149333801522</v>
      </c>
      <c r="Y162" s="7">
        <f t="shared" si="81"/>
        <v>0.22093592426846612</v>
      </c>
      <c r="Z162" s="7">
        <f t="shared" si="82"/>
        <v>0.88592706240756436</v>
      </c>
      <c r="AA162">
        <f t="shared" si="83"/>
        <v>957.58723892030139</v>
      </c>
      <c r="AB162">
        <f t="shared" si="84"/>
        <v>697.05864959325811</v>
      </c>
      <c r="AC162">
        <f t="shared" si="85"/>
        <v>-5.7353376016854725</v>
      </c>
      <c r="AD162">
        <f t="shared" si="60"/>
        <v>25.416193363389166</v>
      </c>
      <c r="AE162">
        <f t="shared" si="86"/>
        <v>64.583806636610831</v>
      </c>
      <c r="AF162">
        <f t="shared" si="87"/>
        <v>7.66681263446993E-3</v>
      </c>
      <c r="AG162">
        <f t="shared" si="88"/>
        <v>64.591473449245299</v>
      </c>
      <c r="AH162">
        <f t="shared" si="61"/>
        <v>167.62454270463127</v>
      </c>
    </row>
    <row r="163" spans="4:34" x14ac:dyDescent="0.25">
      <c r="D163" s="1">
        <f t="shared" si="89"/>
        <v>45088</v>
      </c>
      <c r="E163" s="7">
        <f t="shared" si="62"/>
        <v>0.53749999999999998</v>
      </c>
      <c r="F163" s="2">
        <f t="shared" si="63"/>
        <v>2460106.9541666666</v>
      </c>
      <c r="G163" s="3">
        <f t="shared" si="64"/>
        <v>0.23441352954597139</v>
      </c>
      <c r="I163">
        <f t="shared" si="65"/>
        <v>79.533998883169261</v>
      </c>
      <c r="J163">
        <f t="shared" si="66"/>
        <v>8796.1935403360549</v>
      </c>
      <c r="K163">
        <f t="shared" si="67"/>
        <v>1.6698772996331126E-2</v>
      </c>
      <c r="L163">
        <f t="shared" si="68"/>
        <v>0.75789447488346562</v>
      </c>
      <c r="M163">
        <f t="shared" si="69"/>
        <v>80.291893358052732</v>
      </c>
      <c r="N163">
        <f t="shared" si="70"/>
        <v>8796.9514348109387</v>
      </c>
      <c r="O163">
        <f t="shared" si="71"/>
        <v>1.0153233898735761</v>
      </c>
      <c r="P163">
        <f t="shared" si="72"/>
        <v>80.283694986387744</v>
      </c>
      <c r="Q163">
        <f t="shared" si="73"/>
        <v>23.436242755985319</v>
      </c>
      <c r="R163">
        <f t="shared" si="74"/>
        <v>23.438421950328195</v>
      </c>
      <c r="S163">
        <f t="shared" si="75"/>
        <v>79.428794424257603</v>
      </c>
      <c r="T163">
        <f t="shared" si="76"/>
        <v>23.082584756180829</v>
      </c>
      <c r="U163">
        <f t="shared" si="77"/>
        <v>4.3031246992274223E-2</v>
      </c>
      <c r="V163">
        <f t="shared" si="78"/>
        <v>0.38598107535806053</v>
      </c>
      <c r="W163">
        <f t="shared" si="79"/>
        <v>119.80980352226167</v>
      </c>
      <c r="X163" s="7">
        <f t="shared" si="80"/>
        <v>0.55357108814211253</v>
      </c>
      <c r="Y163" s="7">
        <f t="shared" si="81"/>
        <v>0.22076607835805231</v>
      </c>
      <c r="Z163" s="7">
        <f t="shared" si="82"/>
        <v>0.88637609792617267</v>
      </c>
      <c r="AA163">
        <f t="shared" si="83"/>
        <v>958.4784281780934</v>
      </c>
      <c r="AB163">
        <f t="shared" si="84"/>
        <v>696.85763307535797</v>
      </c>
      <c r="AC163">
        <f t="shared" si="85"/>
        <v>-5.7855917311605083</v>
      </c>
      <c r="AD163">
        <f t="shared" si="60"/>
        <v>25.351192991763583</v>
      </c>
      <c r="AE163">
        <f t="shared" si="86"/>
        <v>64.648807008236417</v>
      </c>
      <c r="AF163">
        <f t="shared" si="87"/>
        <v>7.6443997252013838E-3</v>
      </c>
      <c r="AG163">
        <f t="shared" si="88"/>
        <v>64.656451407961626</v>
      </c>
      <c r="AH163">
        <f t="shared" si="61"/>
        <v>167.49127245669445</v>
      </c>
    </row>
    <row r="164" spans="4:34" x14ac:dyDescent="0.25">
      <c r="D164" s="1">
        <f t="shared" si="89"/>
        <v>45089</v>
      </c>
      <c r="E164" s="7">
        <f t="shared" si="62"/>
        <v>0.53749999999999998</v>
      </c>
      <c r="F164" s="2">
        <f t="shared" si="63"/>
        <v>2460107.9541666666</v>
      </c>
      <c r="G164" s="3">
        <f t="shared" si="64"/>
        <v>0.23444090805384271</v>
      </c>
      <c r="I164">
        <f t="shared" si="65"/>
        <v>80.519646247224955</v>
      </c>
      <c r="J164">
        <f t="shared" si="66"/>
        <v>8797.1791406158063</v>
      </c>
      <c r="K164">
        <f t="shared" si="67"/>
        <v>1.6698771843794404E-2</v>
      </c>
      <c r="L164">
        <f t="shared" si="68"/>
        <v>0.72813346047368366</v>
      </c>
      <c r="M164">
        <f t="shared" si="69"/>
        <v>81.247779707698641</v>
      </c>
      <c r="N164">
        <f t="shared" si="70"/>
        <v>8797.9072740762804</v>
      </c>
      <c r="O164">
        <f t="shared" si="71"/>
        <v>1.0154336565747217</v>
      </c>
      <c r="P164">
        <f t="shared" si="72"/>
        <v>81.239585097712236</v>
      </c>
      <c r="Q164">
        <f t="shared" si="73"/>
        <v>23.43624239995081</v>
      </c>
      <c r="R164">
        <f t="shared" si="74"/>
        <v>23.438422834952515</v>
      </c>
      <c r="S164">
        <f t="shared" si="75"/>
        <v>80.465623108675359</v>
      </c>
      <c r="T164">
        <f t="shared" si="76"/>
        <v>23.14895440975236</v>
      </c>
      <c r="U164">
        <f t="shared" si="77"/>
        <v>4.3031250332882374E-2</v>
      </c>
      <c r="V164">
        <f t="shared" si="78"/>
        <v>0.18159054385367152</v>
      </c>
      <c r="W164">
        <f t="shared" si="79"/>
        <v>119.91109594261245</v>
      </c>
      <c r="X164" s="7">
        <f t="shared" si="80"/>
        <v>0.55371302601121275</v>
      </c>
      <c r="Y164" s="7">
        <f t="shared" si="81"/>
        <v>0.22062664839284488</v>
      </c>
      <c r="Z164" s="7">
        <f t="shared" si="82"/>
        <v>0.88679940362958076</v>
      </c>
      <c r="AA164">
        <f t="shared" si="83"/>
        <v>959.28876754089958</v>
      </c>
      <c r="AB164">
        <f t="shared" si="84"/>
        <v>696.65324254385359</v>
      </c>
      <c r="AC164">
        <f t="shared" si="85"/>
        <v>-5.8366893640366015</v>
      </c>
      <c r="AD164">
        <f t="shared" si="60"/>
        <v>25.293103435468847</v>
      </c>
      <c r="AE164">
        <f t="shared" si="86"/>
        <v>64.706896564531149</v>
      </c>
      <c r="AF164">
        <f t="shared" si="87"/>
        <v>7.6243900375778289E-3</v>
      </c>
      <c r="AG164">
        <f t="shared" si="88"/>
        <v>64.714520954568727</v>
      </c>
      <c r="AH164">
        <f t="shared" si="61"/>
        <v>167.35820722935682</v>
      </c>
    </row>
    <row r="165" spans="4:34" x14ac:dyDescent="0.25">
      <c r="D165" s="1">
        <f t="shared" si="89"/>
        <v>45090</v>
      </c>
      <c r="E165" s="7">
        <f t="shared" si="62"/>
        <v>0.53749999999999998</v>
      </c>
      <c r="F165" s="2">
        <f t="shared" si="63"/>
        <v>2460108.9541666666</v>
      </c>
      <c r="G165" s="3">
        <f t="shared" si="64"/>
        <v>0.23446828656171401</v>
      </c>
      <c r="I165">
        <f t="shared" si="65"/>
        <v>81.505293611280649</v>
      </c>
      <c r="J165">
        <f t="shared" si="66"/>
        <v>8798.1647408955578</v>
      </c>
      <c r="K165">
        <f t="shared" si="67"/>
        <v>1.6698770691257487E-2</v>
      </c>
      <c r="L165">
        <f t="shared" si="68"/>
        <v>0.69816903195599855</v>
      </c>
      <c r="M165">
        <f t="shared" si="69"/>
        <v>82.203462643236648</v>
      </c>
      <c r="N165">
        <f t="shared" si="70"/>
        <v>8798.8629099275131</v>
      </c>
      <c r="O165">
        <f t="shared" si="71"/>
        <v>1.015539482978</v>
      </c>
      <c r="P165">
        <f t="shared" si="72"/>
        <v>82.195271797068216</v>
      </c>
      <c r="Q165">
        <f t="shared" si="73"/>
        <v>23.436242043916298</v>
      </c>
      <c r="R165">
        <f t="shared" si="74"/>
        <v>23.438423717714354</v>
      </c>
      <c r="S165">
        <f t="shared" si="75"/>
        <v>81.503205729039266</v>
      </c>
      <c r="T165">
        <f t="shared" si="76"/>
        <v>23.208523638568415</v>
      </c>
      <c r="U165">
        <f t="shared" si="77"/>
        <v>4.3031253666457374E-2</v>
      </c>
      <c r="V165">
        <f t="shared" si="78"/>
        <v>-2.5808314091442661E-2</v>
      </c>
      <c r="W165">
        <f t="shared" si="79"/>
        <v>120.00218482518211</v>
      </c>
      <c r="X165" s="7">
        <f t="shared" si="80"/>
        <v>0.55385705299589694</v>
      </c>
      <c r="Y165" s="7">
        <f t="shared" si="81"/>
        <v>0.22051765070372445</v>
      </c>
      <c r="Z165" s="7">
        <f t="shared" si="82"/>
        <v>0.88719645528806945</v>
      </c>
      <c r="AA165">
        <f t="shared" si="83"/>
        <v>960.0174786014569</v>
      </c>
      <c r="AB165">
        <f t="shared" si="84"/>
        <v>696.44584368590847</v>
      </c>
      <c r="AC165">
        <f t="shared" si="85"/>
        <v>-5.8885390785228822</v>
      </c>
      <c r="AD165">
        <f t="shared" si="60"/>
        <v>25.241933016876473</v>
      </c>
      <c r="AE165">
        <f t="shared" si="86"/>
        <v>64.758066983123527</v>
      </c>
      <c r="AF165">
        <f t="shared" si="87"/>
        <v>7.6067795431233138E-3</v>
      </c>
      <c r="AG165">
        <f t="shared" si="88"/>
        <v>64.765673762666651</v>
      </c>
      <c r="AH165">
        <f t="shared" si="61"/>
        <v>167.22563902137358</v>
      </c>
    </row>
    <row r="166" spans="4:34" x14ac:dyDescent="0.25">
      <c r="D166" s="1">
        <f t="shared" si="89"/>
        <v>45091</v>
      </c>
      <c r="E166" s="7">
        <f t="shared" si="62"/>
        <v>0.53749999999999998</v>
      </c>
      <c r="F166" s="2">
        <f t="shared" si="63"/>
        <v>2460109.9541666666</v>
      </c>
      <c r="G166" s="3">
        <f t="shared" si="64"/>
        <v>0.23449566506958533</v>
      </c>
      <c r="I166">
        <f t="shared" si="65"/>
        <v>82.490940975338162</v>
      </c>
      <c r="J166">
        <f t="shared" si="66"/>
        <v>8799.1503411753074</v>
      </c>
      <c r="K166">
        <f t="shared" si="67"/>
        <v>1.6698769538720383E-2</v>
      </c>
      <c r="L166">
        <f t="shared" si="68"/>
        <v>0.66800963588097517</v>
      </c>
      <c r="M166">
        <f t="shared" si="69"/>
        <v>83.15895061121914</v>
      </c>
      <c r="N166">
        <f t="shared" si="70"/>
        <v>8799.8183508111888</v>
      </c>
      <c r="O166">
        <f t="shared" si="71"/>
        <v>1.0156408405734727</v>
      </c>
      <c r="P166">
        <f t="shared" si="72"/>
        <v>83.150763531004856</v>
      </c>
      <c r="Q166">
        <f t="shared" si="73"/>
        <v>23.43624168788179</v>
      </c>
      <c r="R166">
        <f t="shared" si="74"/>
        <v>23.438424598612656</v>
      </c>
      <c r="S166">
        <f t="shared" si="75"/>
        <v>82.541448936689449</v>
      </c>
      <c r="T166">
        <f t="shared" si="76"/>
        <v>23.261271634076017</v>
      </c>
      <c r="U166">
        <f t="shared" si="77"/>
        <v>4.3031256992995225E-2</v>
      </c>
      <c r="V166">
        <f t="shared" si="78"/>
        <v>-0.2358441383640778</v>
      </c>
      <c r="W166">
        <f t="shared" si="79"/>
        <v>120.08298234677966</v>
      </c>
      <c r="X166" s="7">
        <f t="shared" si="80"/>
        <v>0.55400291120719736</v>
      </c>
      <c r="Y166" s="7">
        <f t="shared" si="81"/>
        <v>0.22043907135503168</v>
      </c>
      <c r="Z166" s="7">
        <f t="shared" si="82"/>
        <v>0.88756675105936311</v>
      </c>
      <c r="AA166">
        <f t="shared" si="83"/>
        <v>960.66385877423727</v>
      </c>
      <c r="AB166">
        <f t="shared" si="84"/>
        <v>696.23580786163586</v>
      </c>
      <c r="AC166">
        <f t="shared" si="85"/>
        <v>-5.9410480345910344</v>
      </c>
      <c r="AD166">
        <f t="shared" si="60"/>
        <v>25.197686572320251</v>
      </c>
      <c r="AE166">
        <f t="shared" si="86"/>
        <v>64.802313427679749</v>
      </c>
      <c r="AF166">
        <f t="shared" si="87"/>
        <v>7.591563860350376E-3</v>
      </c>
      <c r="AG166">
        <f t="shared" si="88"/>
        <v>64.809904991540094</v>
      </c>
      <c r="AH166">
        <f t="shared" si="61"/>
        <v>167.09386275186625</v>
      </c>
    </row>
    <row r="167" spans="4:34" x14ac:dyDescent="0.25">
      <c r="D167" s="1">
        <f t="shared" si="89"/>
        <v>45092</v>
      </c>
      <c r="E167" s="7">
        <f t="shared" si="62"/>
        <v>0.53749999999999998</v>
      </c>
      <c r="F167" s="2">
        <f t="shared" si="63"/>
        <v>2460110.9541666666</v>
      </c>
      <c r="G167" s="3">
        <f t="shared" si="64"/>
        <v>0.23452304357745665</v>
      </c>
      <c r="I167">
        <f t="shared" si="65"/>
        <v>83.476588339397495</v>
      </c>
      <c r="J167">
        <f t="shared" si="66"/>
        <v>8800.1359414550607</v>
      </c>
      <c r="K167">
        <f t="shared" si="67"/>
        <v>1.6698768386183088E-2</v>
      </c>
      <c r="L167">
        <f t="shared" si="68"/>
        <v>0.63766376366062016</v>
      </c>
      <c r="M167">
        <f t="shared" si="69"/>
        <v>84.114252103058121</v>
      </c>
      <c r="N167">
        <f t="shared" si="70"/>
        <v>8800.7736052187211</v>
      </c>
      <c r="O167">
        <f t="shared" si="71"/>
        <v>1.0157377020721461</v>
      </c>
      <c r="P167">
        <f t="shared" si="72"/>
        <v>84.106068790930919</v>
      </c>
      <c r="Q167">
        <f t="shared" si="73"/>
        <v>23.436241331847281</v>
      </c>
      <c r="R167">
        <f t="shared" si="74"/>
        <v>23.438425477646366</v>
      </c>
      <c r="S167">
        <f t="shared" si="75"/>
        <v>83.580258096689192</v>
      </c>
      <c r="T167">
        <f t="shared" si="76"/>
        <v>23.307180239212688</v>
      </c>
      <c r="U167">
        <f t="shared" si="77"/>
        <v>4.3031260312491978E-2</v>
      </c>
      <c r="V167">
        <f t="shared" si="78"/>
        <v>-0.44814051344061767</v>
      </c>
      <c r="W167">
        <f t="shared" si="79"/>
        <v>120.15341048800879</v>
      </c>
      <c r="X167" s="7">
        <f t="shared" si="80"/>
        <v>0.55415033924544488</v>
      </c>
      <c r="Y167" s="7">
        <f t="shared" si="81"/>
        <v>0.22039086566764265</v>
      </c>
      <c r="Z167" s="7">
        <f t="shared" si="82"/>
        <v>0.8879098128232471</v>
      </c>
      <c r="AA167">
        <f t="shared" si="83"/>
        <v>961.2272839040703</v>
      </c>
      <c r="AB167">
        <f t="shared" si="84"/>
        <v>696.0235114865593</v>
      </c>
      <c r="AC167">
        <f t="shared" si="85"/>
        <v>-5.9941221283601749</v>
      </c>
      <c r="AD167">
        <f t="shared" si="60"/>
        <v>25.160365455549034</v>
      </c>
      <c r="AE167">
        <f t="shared" si="86"/>
        <v>64.839634544450973</v>
      </c>
      <c r="AF167">
        <f t="shared" si="87"/>
        <v>7.5787382499710003E-3</v>
      </c>
      <c r="AG167">
        <f t="shared" si="88"/>
        <v>64.847213282700949</v>
      </c>
      <c r="AH167">
        <f t="shared" si="61"/>
        <v>166.96317521166486</v>
      </c>
    </row>
    <row r="168" spans="4:34" x14ac:dyDescent="0.25">
      <c r="D168" s="1">
        <f t="shared" si="89"/>
        <v>45093</v>
      </c>
      <c r="E168" s="7">
        <f t="shared" si="62"/>
        <v>0.53749999999999998</v>
      </c>
      <c r="F168" s="2">
        <f t="shared" si="63"/>
        <v>2460111.9541666666</v>
      </c>
      <c r="G168" s="3">
        <f t="shared" si="64"/>
        <v>0.23455042208532798</v>
      </c>
      <c r="I168">
        <f t="shared" si="65"/>
        <v>84.462235703455008</v>
      </c>
      <c r="J168">
        <f t="shared" si="66"/>
        <v>8801.1215417348121</v>
      </c>
      <c r="K168">
        <f t="shared" si="67"/>
        <v>1.6698767233645606E-2</v>
      </c>
      <c r="L168">
        <f t="shared" si="68"/>
        <v>0.60713994954602313</v>
      </c>
      <c r="M168">
        <f t="shared" si="69"/>
        <v>85.069375653001032</v>
      </c>
      <c r="N168">
        <f t="shared" si="70"/>
        <v>8801.7286816843589</v>
      </c>
      <c r="O168">
        <f t="shared" si="71"/>
        <v>1.015830041411101</v>
      </c>
      <c r="P168">
        <f t="shared" si="72"/>
        <v>85.061196111090652</v>
      </c>
      <c r="Q168">
        <f t="shared" si="73"/>
        <v>23.436240975812773</v>
      </c>
      <c r="R168">
        <f t="shared" si="74"/>
        <v>23.438426354814428</v>
      </c>
      <c r="S168">
        <f t="shared" si="75"/>
        <v>84.619537450931261</v>
      </c>
      <c r="T168">
        <f t="shared" si="76"/>
        <v>23.3462339714719</v>
      </c>
      <c r="U168">
        <f t="shared" si="77"/>
        <v>4.3031263624943604E-2</v>
      </c>
      <c r="V168">
        <f t="shared" si="78"/>
        <v>-0.66231659940520515</v>
      </c>
      <c r="W168">
        <f t="shared" si="79"/>
        <v>120.21340132619405</v>
      </c>
      <c r="X168" s="7">
        <f t="shared" si="80"/>
        <v>0.55429907263847589</v>
      </c>
      <c r="Y168" s="7">
        <f t="shared" si="81"/>
        <v>0.22037295784349245</v>
      </c>
      <c r="Z168" s="7">
        <f t="shared" si="82"/>
        <v>0.88822518743345935</v>
      </c>
      <c r="AA168">
        <f t="shared" si="83"/>
        <v>961.70721060955236</v>
      </c>
      <c r="AB168">
        <f t="shared" si="84"/>
        <v>695.8093354005947</v>
      </c>
      <c r="AC168">
        <f t="shared" si="85"/>
        <v>-6.0476661498513238</v>
      </c>
      <c r="AD168">
        <f t="shared" si="60"/>
        <v>25.129967551375703</v>
      </c>
      <c r="AE168">
        <f t="shared" si="86"/>
        <v>64.870032448624301</v>
      </c>
      <c r="AF168">
        <f t="shared" si="87"/>
        <v>7.5682976133188591E-3</v>
      </c>
      <c r="AG168">
        <f t="shared" si="88"/>
        <v>64.877600746237619</v>
      </c>
      <c r="AH168">
        <f t="shared" si="61"/>
        <v>166.83387399550611</v>
      </c>
    </row>
    <row r="169" spans="4:34" x14ac:dyDescent="0.25">
      <c r="D169" s="1">
        <f t="shared" si="89"/>
        <v>45094</v>
      </c>
      <c r="E169" s="7">
        <f t="shared" si="62"/>
        <v>0.53749999999999998</v>
      </c>
      <c r="F169" s="2">
        <f t="shared" si="63"/>
        <v>2460112.9541666666</v>
      </c>
      <c r="G169" s="3">
        <f t="shared" si="64"/>
        <v>0.2345778005931993</v>
      </c>
      <c r="I169">
        <f t="shared" si="65"/>
        <v>85.44788306751434</v>
      </c>
      <c r="J169">
        <f t="shared" si="66"/>
        <v>8802.1071420145618</v>
      </c>
      <c r="K169">
        <f t="shared" si="67"/>
        <v>1.6698766081107933E-2</v>
      </c>
      <c r="L169">
        <f t="shared" si="68"/>
        <v>0.57644676860278499</v>
      </c>
      <c r="M169">
        <f t="shared" si="69"/>
        <v>86.024329836117118</v>
      </c>
      <c r="N169">
        <f t="shared" si="70"/>
        <v>8802.6835887831639</v>
      </c>
      <c r="O169">
        <f t="shared" si="71"/>
        <v>1.0159178337583799</v>
      </c>
      <c r="P169">
        <f t="shared" si="72"/>
        <v>86.016154066550072</v>
      </c>
      <c r="Q169">
        <f t="shared" si="73"/>
        <v>23.436240619778264</v>
      </c>
      <c r="R169">
        <f t="shared" si="74"/>
        <v>23.438427230115785</v>
      </c>
      <c r="S169">
        <f t="shared" si="75"/>
        <v>85.659190284656091</v>
      </c>
      <c r="T169">
        <f t="shared" si="76"/>
        <v>23.378420042518322</v>
      </c>
      <c r="U169">
        <f t="shared" si="77"/>
        <v>4.3031266930346111E-2</v>
      </c>
      <c r="V169">
        <f t="shared" si="78"/>
        <v>-0.87798777483789536</v>
      </c>
      <c r="W169">
        <f t="shared" si="79"/>
        <v>120.2628972928822</v>
      </c>
      <c r="X169" s="7">
        <f t="shared" si="80"/>
        <v>0.55444884428808194</v>
      </c>
      <c r="Y169" s="7">
        <f t="shared" si="81"/>
        <v>0.22038524069674251</v>
      </c>
      <c r="Z169" s="7">
        <f t="shared" si="82"/>
        <v>0.88851244787942141</v>
      </c>
      <c r="AA169">
        <f t="shared" si="83"/>
        <v>962.10317834305761</v>
      </c>
      <c r="AB169">
        <f t="shared" si="84"/>
        <v>695.593664225162</v>
      </c>
      <c r="AC169">
        <f t="shared" si="85"/>
        <v>-6.1015839437094996</v>
      </c>
      <c r="AD169">
        <f t="shared" si="60"/>
        <v>25.106487299541516</v>
      </c>
      <c r="AE169">
        <f t="shared" si="86"/>
        <v>64.893512700458487</v>
      </c>
      <c r="AF169">
        <f t="shared" si="87"/>
        <v>7.5602364939946765E-3</v>
      </c>
      <c r="AG169">
        <f t="shared" si="88"/>
        <v>64.901072936952488</v>
      </c>
      <c r="AH169">
        <f t="shared" si="61"/>
        <v>166.7062564226261</v>
      </c>
    </row>
    <row r="170" spans="4:34" x14ac:dyDescent="0.25">
      <c r="D170" s="1">
        <f t="shared" si="89"/>
        <v>45095</v>
      </c>
      <c r="E170" s="7">
        <f t="shared" si="62"/>
        <v>0.53749999999999998</v>
      </c>
      <c r="F170" s="2">
        <f t="shared" si="63"/>
        <v>2460113.9541666666</v>
      </c>
      <c r="G170" s="3">
        <f t="shared" si="64"/>
        <v>0.23460517910107062</v>
      </c>
      <c r="I170">
        <f t="shared" si="65"/>
        <v>86.433530431573672</v>
      </c>
      <c r="J170">
        <f t="shared" si="66"/>
        <v>8803.0927422943132</v>
      </c>
      <c r="K170">
        <f t="shared" si="67"/>
        <v>1.6698764928570066E-2</v>
      </c>
      <c r="L170">
        <f t="shared" si="68"/>
        <v>0.54559283468735609</v>
      </c>
      <c r="M170">
        <f t="shared" si="69"/>
        <v>86.979123266261027</v>
      </c>
      <c r="N170">
        <f t="shared" si="70"/>
        <v>8803.6383351290006</v>
      </c>
      <c r="O170">
        <f t="shared" si="71"/>
        <v>1.0160010555176242</v>
      </c>
      <c r="P170">
        <f t="shared" si="72"/>
        <v>86.970951271160601</v>
      </c>
      <c r="Q170">
        <f t="shared" si="73"/>
        <v>23.436240263743755</v>
      </c>
      <c r="R170">
        <f t="shared" si="74"/>
        <v>23.438428103549391</v>
      </c>
      <c r="S170">
        <f t="shared" si="75"/>
        <v>86.699119095851785</v>
      </c>
      <c r="T170">
        <f t="shared" si="76"/>
        <v>23.403728374269743</v>
      </c>
      <c r="U170">
        <f t="shared" si="77"/>
        <v>4.3031270228695601E-2</v>
      </c>
      <c r="V170">
        <f t="shared" si="78"/>
        <v>-1.0947662899259345</v>
      </c>
      <c r="W170">
        <f t="shared" si="79"/>
        <v>120.30185139388998</v>
      </c>
      <c r="X170" s="7">
        <f t="shared" si="80"/>
        <v>0.55459938492355976</v>
      </c>
      <c r="Y170" s="7">
        <f t="shared" si="81"/>
        <v>0.22042757549608763</v>
      </c>
      <c r="Z170" s="7">
        <f t="shared" si="82"/>
        <v>0.88877119435103191</v>
      </c>
      <c r="AA170">
        <f t="shared" si="83"/>
        <v>962.41481115111981</v>
      </c>
      <c r="AB170">
        <f t="shared" si="84"/>
        <v>695.37688571007402</v>
      </c>
      <c r="AC170">
        <f t="shared" si="85"/>
        <v>-6.1557785724814948</v>
      </c>
      <c r="AD170">
        <f t="shared" si="60"/>
        <v>25.08991572872543</v>
      </c>
      <c r="AE170">
        <f t="shared" si="86"/>
        <v>64.91008427127457</v>
      </c>
      <c r="AF170">
        <f t="shared" si="87"/>
        <v>7.5545490827218153E-3</v>
      </c>
      <c r="AG170">
        <f t="shared" si="88"/>
        <v>64.917638820357297</v>
      </c>
      <c r="AH170">
        <f t="shared" si="61"/>
        <v>166.58061845346867</v>
      </c>
    </row>
    <row r="171" spans="4:34" x14ac:dyDescent="0.25">
      <c r="D171" s="1">
        <f t="shared" si="89"/>
        <v>45096</v>
      </c>
      <c r="E171" s="7">
        <f t="shared" si="62"/>
        <v>0.53749999999999998</v>
      </c>
      <c r="F171" s="2">
        <f t="shared" si="63"/>
        <v>2460114.9541666666</v>
      </c>
      <c r="G171" s="3">
        <f t="shared" si="64"/>
        <v>0.23463255760894194</v>
      </c>
      <c r="I171">
        <f t="shared" si="65"/>
        <v>87.419177795631185</v>
      </c>
      <c r="J171">
        <f t="shared" si="66"/>
        <v>8804.0783425740628</v>
      </c>
      <c r="K171">
        <f t="shared" si="67"/>
        <v>1.6698763776032015E-2</v>
      </c>
      <c r="L171">
        <f t="shared" si="68"/>
        <v>0.51458679842249822</v>
      </c>
      <c r="M171">
        <f t="shared" si="69"/>
        <v>87.933764594053685</v>
      </c>
      <c r="N171">
        <f t="shared" si="70"/>
        <v>8804.5929293724857</v>
      </c>
      <c r="O171">
        <f t="shared" si="71"/>
        <v>1.01607968433247</v>
      </c>
      <c r="P171">
        <f t="shared" si="72"/>
        <v>87.925596375539953</v>
      </c>
      <c r="Q171">
        <f t="shared" si="73"/>
        <v>23.436239907709247</v>
      </c>
      <c r="R171">
        <f t="shared" si="74"/>
        <v>23.438428975114192</v>
      </c>
      <c r="S171">
        <f t="shared" si="75"/>
        <v>87.739225767068476</v>
      </c>
      <c r="T171">
        <f t="shared" si="76"/>
        <v>23.422151611378872</v>
      </c>
      <c r="U171">
        <f t="shared" si="77"/>
        <v>4.3031273519988027E-2</v>
      </c>
      <c r="V171">
        <f t="shared" si="78"/>
        <v>-1.3122619281152215</v>
      </c>
      <c r="W171">
        <f t="shared" si="79"/>
        <v>120.33022739014756</v>
      </c>
      <c r="X171" s="7">
        <f t="shared" si="80"/>
        <v>0.5547504235611912</v>
      </c>
      <c r="Y171" s="7">
        <f t="shared" si="81"/>
        <v>0.22049979192189242</v>
      </c>
      <c r="Z171" s="7">
        <f t="shared" si="82"/>
        <v>0.88900105520049</v>
      </c>
      <c r="AA171">
        <f t="shared" si="83"/>
        <v>962.64181912118045</v>
      </c>
      <c r="AB171">
        <f t="shared" si="84"/>
        <v>695.15939007188467</v>
      </c>
      <c r="AC171">
        <f t="shared" si="85"/>
        <v>-6.2101524820288319</v>
      </c>
      <c r="AD171">
        <f t="shared" si="60"/>
        <v>25.080240500538011</v>
      </c>
      <c r="AE171">
        <f t="shared" si="86"/>
        <v>64.919759499461989</v>
      </c>
      <c r="AF171">
        <f t="shared" si="87"/>
        <v>7.5512292253735423E-3</v>
      </c>
      <c r="AG171">
        <f t="shared" si="88"/>
        <v>64.92731072868736</v>
      </c>
      <c r="AH171">
        <f t="shared" si="61"/>
        <v>166.45725361026518</v>
      </c>
    </row>
    <row r="172" spans="4:34" x14ac:dyDescent="0.25">
      <c r="D172" s="1">
        <f t="shared" si="89"/>
        <v>45097</v>
      </c>
      <c r="E172" s="7">
        <f t="shared" si="62"/>
        <v>0.53749999999999998</v>
      </c>
      <c r="F172" s="2">
        <f t="shared" si="63"/>
        <v>2460115.9541666666</v>
      </c>
      <c r="G172" s="3">
        <f t="shared" si="64"/>
        <v>0.23465993611681327</v>
      </c>
      <c r="I172">
        <f t="shared" si="65"/>
        <v>88.404825159692336</v>
      </c>
      <c r="J172">
        <f t="shared" si="66"/>
        <v>8805.0639428538125</v>
      </c>
      <c r="K172">
        <f t="shared" si="67"/>
        <v>1.6698762623493769E-2</v>
      </c>
      <c r="L172">
        <f t="shared" si="68"/>
        <v>0.48343734517263032</v>
      </c>
      <c r="M172">
        <f t="shared" si="69"/>
        <v>88.888262504864969</v>
      </c>
      <c r="N172">
        <f t="shared" si="70"/>
        <v>8805.5473801989847</v>
      </c>
      <c r="O172">
        <f t="shared" si="71"/>
        <v>1.0161536990907016</v>
      </c>
      <c r="P172">
        <f t="shared" si="72"/>
        <v>88.880098065054753</v>
      </c>
      <c r="Q172">
        <f t="shared" si="73"/>
        <v>23.436239551674738</v>
      </c>
      <c r="R172">
        <f t="shared" si="74"/>
        <v>23.438429844809139</v>
      </c>
      <c r="S172">
        <f t="shared" si="75"/>
        <v>88.779411739104177</v>
      </c>
      <c r="T172">
        <f t="shared" si="76"/>
        <v>23.43368513005969</v>
      </c>
      <c r="U172">
        <f t="shared" si="77"/>
        <v>4.3031276804219455E-2</v>
      </c>
      <c r="V172">
        <f t="shared" si="78"/>
        <v>-1.5300826745740488</v>
      </c>
      <c r="W172">
        <f t="shared" si="79"/>
        <v>120.34799993788114</v>
      </c>
      <c r="X172" s="7">
        <f t="shared" si="80"/>
        <v>0.55490168796845418</v>
      </c>
      <c r="Y172" s="7">
        <f t="shared" si="81"/>
        <v>0.22060168814100653</v>
      </c>
      <c r="Z172" s="7">
        <f t="shared" si="82"/>
        <v>0.88920168779590181</v>
      </c>
      <c r="AA172">
        <f t="shared" si="83"/>
        <v>962.78399950304913</v>
      </c>
      <c r="AB172">
        <f t="shared" si="84"/>
        <v>694.94156932542592</v>
      </c>
      <c r="AC172">
        <f t="shared" si="85"/>
        <v>-6.2646076686435208</v>
      </c>
      <c r="AD172">
        <f t="shared" si="60"/>
        <v>25.077445963250657</v>
      </c>
      <c r="AE172">
        <f t="shared" si="86"/>
        <v>64.922554036749347</v>
      </c>
      <c r="AF172">
        <f t="shared" si="87"/>
        <v>7.5502704341087875E-3</v>
      </c>
      <c r="AG172">
        <f t="shared" si="88"/>
        <v>64.930104307183456</v>
      </c>
      <c r="AH172">
        <f t="shared" si="61"/>
        <v>166.33645190924835</v>
      </c>
    </row>
    <row r="173" spans="4:34" x14ac:dyDescent="0.25">
      <c r="D173" s="1">
        <f t="shared" si="89"/>
        <v>45098</v>
      </c>
      <c r="E173" s="7">
        <f t="shared" si="62"/>
        <v>0.53749999999999998</v>
      </c>
      <c r="F173" s="2">
        <f t="shared" si="63"/>
        <v>2460116.9541666666</v>
      </c>
      <c r="G173" s="3">
        <f t="shared" si="64"/>
        <v>0.23468731462468459</v>
      </c>
      <c r="I173">
        <f t="shared" si="65"/>
        <v>89.390472523751669</v>
      </c>
      <c r="J173">
        <f t="shared" si="66"/>
        <v>8806.0495431335621</v>
      </c>
      <c r="K173">
        <f t="shared" si="67"/>
        <v>1.6698761470955337E-2</v>
      </c>
      <c r="L173">
        <f t="shared" si="68"/>
        <v>0.45215319301869905</v>
      </c>
      <c r="M173">
        <f t="shared" si="69"/>
        <v>89.842625716770371</v>
      </c>
      <c r="N173">
        <f t="shared" si="70"/>
        <v>8806.5016963265807</v>
      </c>
      <c r="O173">
        <f t="shared" si="71"/>
        <v>1.01622307992816</v>
      </c>
      <c r="P173">
        <f t="shared" si="72"/>
        <v>89.834465057777294</v>
      </c>
      <c r="Q173">
        <f t="shared" si="73"/>
        <v>23.436239195640233</v>
      </c>
      <c r="R173">
        <f t="shared" si="74"/>
        <v>23.438430712633192</v>
      </c>
      <c r="S173">
        <f t="shared" si="75"/>
        <v>89.819578185995681</v>
      </c>
      <c r="T173">
        <f t="shared" si="76"/>
        <v>23.438327043217988</v>
      </c>
      <c r="U173">
        <f t="shared" si="77"/>
        <v>4.3031280081385959E-2</v>
      </c>
      <c r="V173">
        <f t="shared" si="78"/>
        <v>-1.7478353897033585</v>
      </c>
      <c r="W173">
        <f t="shared" si="79"/>
        <v>120.35515468699754</v>
      </c>
      <c r="X173" s="7">
        <f t="shared" si="80"/>
        <v>0.55505290513173844</v>
      </c>
      <c r="Y173" s="7">
        <f t="shared" si="81"/>
        <v>0.22073303100118968</v>
      </c>
      <c r="Z173" s="7">
        <f t="shared" si="82"/>
        <v>0.88937277926228708</v>
      </c>
      <c r="AA173">
        <f t="shared" si="83"/>
        <v>962.84123749598029</v>
      </c>
      <c r="AB173">
        <f t="shared" si="84"/>
        <v>694.72381661029658</v>
      </c>
      <c r="AC173">
        <f t="shared" si="85"/>
        <v>-6.3190458474258548</v>
      </c>
      <c r="AD173">
        <f t="shared" si="60"/>
        <v>25.081513214927149</v>
      </c>
      <c r="AE173">
        <f t="shared" si="86"/>
        <v>64.918486785072844</v>
      </c>
      <c r="AF173">
        <f t="shared" si="87"/>
        <v>7.5516659015296226E-3</v>
      </c>
      <c r="AG173">
        <f t="shared" si="88"/>
        <v>64.926038450974374</v>
      </c>
      <c r="AH173">
        <f t="shared" si="61"/>
        <v>166.21849881210062</v>
      </c>
    </row>
    <row r="174" spans="4:34" x14ac:dyDescent="0.25">
      <c r="D174" s="1">
        <f t="shared" si="89"/>
        <v>45099</v>
      </c>
      <c r="E174" s="7">
        <f t="shared" si="62"/>
        <v>0.53749999999999998</v>
      </c>
      <c r="F174" s="2">
        <f t="shared" si="63"/>
        <v>2460117.9541666666</v>
      </c>
      <c r="G174" s="3">
        <f t="shared" si="64"/>
        <v>0.23471469313255591</v>
      </c>
      <c r="I174">
        <f t="shared" si="65"/>
        <v>90.37611988781282</v>
      </c>
      <c r="J174">
        <f t="shared" si="66"/>
        <v>8807.0351434133136</v>
      </c>
      <c r="K174">
        <f t="shared" si="67"/>
        <v>1.6698760318416713E-2</v>
      </c>
      <c r="L174">
        <f t="shared" si="68"/>
        <v>0.42074309073339305</v>
      </c>
      <c r="M174">
        <f t="shared" si="69"/>
        <v>90.796862978546216</v>
      </c>
      <c r="N174">
        <f t="shared" si="70"/>
        <v>8807.4558865040472</v>
      </c>
      <c r="O174">
        <f t="shared" si="71"/>
        <v>1.0162878082324154</v>
      </c>
      <c r="P174">
        <f t="shared" si="72"/>
        <v>90.78870610248066</v>
      </c>
      <c r="Q174">
        <f t="shared" si="73"/>
        <v>23.436238839605725</v>
      </c>
      <c r="R174">
        <f t="shared" si="74"/>
        <v>23.438431578585295</v>
      </c>
      <c r="S174">
        <f t="shared" si="75"/>
        <v>90.859626190839421</v>
      </c>
      <c r="T174">
        <f t="shared" si="76"/>
        <v>23.436078201861587</v>
      </c>
      <c r="U174">
        <f t="shared" si="77"/>
        <v>4.3031283351483554E-2</v>
      </c>
      <c r="V174">
        <f t="shared" si="78"/>
        <v>-1.9651264859435289</v>
      </c>
      <c r="W174">
        <f t="shared" si="79"/>
        <v>120.35168833686889</v>
      </c>
      <c r="X174" s="7">
        <f t="shared" si="80"/>
        <v>0.55520380172634975</v>
      </c>
      <c r="Y174" s="7">
        <f t="shared" si="81"/>
        <v>0.22089355634615843</v>
      </c>
      <c r="Z174" s="7">
        <f t="shared" si="82"/>
        <v>0.88951404710654114</v>
      </c>
      <c r="AA174">
        <f t="shared" si="83"/>
        <v>962.81350669495112</v>
      </c>
      <c r="AB174">
        <f t="shared" si="84"/>
        <v>694.50652551405642</v>
      </c>
      <c r="AC174">
        <f t="shared" si="85"/>
        <v>-6.3733686214858949</v>
      </c>
      <c r="AD174">
        <f t="shared" si="60"/>
        <v>25.092420175541331</v>
      </c>
      <c r="AE174">
        <f t="shared" si="86"/>
        <v>64.907579824458665</v>
      </c>
      <c r="AF174">
        <f t="shared" si="87"/>
        <v>7.5554085177501557E-3</v>
      </c>
      <c r="AG174">
        <f t="shared" si="88"/>
        <v>64.915135232976411</v>
      </c>
      <c r="AH174">
        <f t="shared" si="61"/>
        <v>166.10367420400542</v>
      </c>
    </row>
    <row r="175" spans="4:34" x14ac:dyDescent="0.25">
      <c r="D175" s="1">
        <f t="shared" si="89"/>
        <v>45100</v>
      </c>
      <c r="E175" s="7">
        <f t="shared" si="62"/>
        <v>0.53749999999999998</v>
      </c>
      <c r="F175" s="2">
        <f t="shared" si="63"/>
        <v>2460118.9541666666</v>
      </c>
      <c r="G175" s="3">
        <f t="shared" si="64"/>
        <v>0.23474207164042724</v>
      </c>
      <c r="I175">
        <f t="shared" si="65"/>
        <v>91.361767251873971</v>
      </c>
      <c r="J175">
        <f t="shared" si="66"/>
        <v>8808.0207436930614</v>
      </c>
      <c r="K175">
        <f t="shared" si="67"/>
        <v>1.6698759165877899E-2</v>
      </c>
      <c r="L175">
        <f t="shared" si="68"/>
        <v>0.38921581575581277</v>
      </c>
      <c r="M175">
        <f t="shared" si="69"/>
        <v>91.75098306762979</v>
      </c>
      <c r="N175">
        <f t="shared" si="70"/>
        <v>8808.4099595088173</v>
      </c>
      <c r="O175">
        <f t="shared" si="71"/>
        <v>1.0163478666461958</v>
      </c>
      <c r="P175">
        <f t="shared" si="72"/>
        <v>91.742829976598898</v>
      </c>
      <c r="Q175">
        <f t="shared" si="73"/>
        <v>23.43623848357122</v>
      </c>
      <c r="R175">
        <f t="shared" si="74"/>
        <v>23.438432442664414</v>
      </c>
      <c r="S175">
        <f t="shared" si="75"/>
        <v>91.899456921812927</v>
      </c>
      <c r="T175">
        <f t="shared" si="76"/>
        <v>23.426942192778451</v>
      </c>
      <c r="U175">
        <f t="shared" si="77"/>
        <v>4.3031286614508314E-2</v>
      </c>
      <c r="V175">
        <f t="shared" si="78"/>
        <v>-2.181562606056537</v>
      </c>
      <c r="W175">
        <f t="shared" si="79"/>
        <v>120.3376086490584</v>
      </c>
      <c r="X175" s="7">
        <f t="shared" si="80"/>
        <v>0.55535410458753931</v>
      </c>
      <c r="Y175" s="7">
        <f t="shared" si="81"/>
        <v>0.22108296945126599</v>
      </c>
      <c r="Z175" s="7">
        <f t="shared" si="82"/>
        <v>0.88962523972381258</v>
      </c>
      <c r="AA175">
        <f t="shared" si="83"/>
        <v>962.70086919246717</v>
      </c>
      <c r="AB175">
        <f t="shared" si="84"/>
        <v>694.29008939394339</v>
      </c>
      <c r="AC175">
        <f t="shared" si="85"/>
        <v>-6.4274776515141525</v>
      </c>
      <c r="AD175">
        <f t="shared" si="60"/>
        <v>25.110141667589598</v>
      </c>
      <c r="AE175">
        <f t="shared" si="86"/>
        <v>64.889858332410398</v>
      </c>
      <c r="AF175">
        <f t="shared" si="87"/>
        <v>7.5614908902456078E-3</v>
      </c>
      <c r="AG175">
        <f t="shared" si="88"/>
        <v>64.897419823300638</v>
      </c>
      <c r="AH175">
        <f t="shared" si="61"/>
        <v>165.99225140536976</v>
      </c>
    </row>
    <row r="176" spans="4:34" x14ac:dyDescent="0.25">
      <c r="D176" s="1">
        <f t="shared" si="89"/>
        <v>45101</v>
      </c>
      <c r="E176" s="7">
        <f t="shared" si="62"/>
        <v>0.53749999999999998</v>
      </c>
      <c r="F176" s="2">
        <f t="shared" si="63"/>
        <v>2460119.9541666666</v>
      </c>
      <c r="G176" s="3">
        <f t="shared" si="64"/>
        <v>0.23476945014829856</v>
      </c>
      <c r="I176">
        <f t="shared" si="65"/>
        <v>92.347414615936941</v>
      </c>
      <c r="J176">
        <f t="shared" si="66"/>
        <v>8809.006343972811</v>
      </c>
      <c r="K176">
        <f t="shared" si="67"/>
        <v>1.6698758013338894E-2</v>
      </c>
      <c r="L176">
        <f t="shared" si="68"/>
        <v>0.35758017216577687</v>
      </c>
      <c r="M176">
        <f t="shared" si="69"/>
        <v>92.704994788102724</v>
      </c>
      <c r="N176">
        <f t="shared" si="70"/>
        <v>8809.3639241449764</v>
      </c>
      <c r="O176">
        <f t="shared" si="71"/>
        <v>1.0164032390705802</v>
      </c>
      <c r="P176">
        <f t="shared" si="72"/>
        <v>92.696845484210428</v>
      </c>
      <c r="Q176">
        <f t="shared" si="73"/>
        <v>23.436238127536711</v>
      </c>
      <c r="R176">
        <f t="shared" si="74"/>
        <v>23.438433304869498</v>
      </c>
      <c r="S176">
        <f t="shared" si="75"/>
        <v>92.938971807909283</v>
      </c>
      <c r="T176">
        <f t="shared" si="76"/>
        <v>23.410925332487466</v>
      </c>
      <c r="U176">
        <f t="shared" si="77"/>
        <v>4.3031289870456291E-2</v>
      </c>
      <c r="V176">
        <f t="shared" si="78"/>
        <v>-2.3967513011060952</v>
      </c>
      <c r="W176">
        <f t="shared" si="79"/>
        <v>120.31293441688283</v>
      </c>
      <c r="X176" s="7">
        <f t="shared" si="80"/>
        <v>0.55550354118132372</v>
      </c>
      <c r="Y176" s="7">
        <f t="shared" si="81"/>
        <v>0.22130094557887139</v>
      </c>
      <c r="Z176" s="7">
        <f t="shared" si="82"/>
        <v>0.88970613678377597</v>
      </c>
      <c r="AA176">
        <f t="shared" si="83"/>
        <v>962.5034753350626</v>
      </c>
      <c r="AB176">
        <f t="shared" si="84"/>
        <v>694.07490069889388</v>
      </c>
      <c r="AC176">
        <f t="shared" si="85"/>
        <v>-6.4812748252765289</v>
      </c>
      <c r="AD176">
        <f t="shared" si="60"/>
        <v>25.134649504636588</v>
      </c>
      <c r="AE176">
        <f t="shared" si="86"/>
        <v>64.865350495363415</v>
      </c>
      <c r="AF176">
        <f t="shared" si="87"/>
        <v>7.5699053663300956E-3</v>
      </c>
      <c r="AG176">
        <f t="shared" si="88"/>
        <v>64.87292040072974</v>
      </c>
      <c r="AH176">
        <f t="shared" si="61"/>
        <v>165.88449622384542</v>
      </c>
    </row>
    <row r="177" spans="4:34" x14ac:dyDescent="0.25">
      <c r="D177" s="1">
        <f t="shared" si="89"/>
        <v>45102</v>
      </c>
      <c r="E177" s="7">
        <f t="shared" si="62"/>
        <v>0.53749999999999998</v>
      </c>
      <c r="F177" s="2">
        <f t="shared" si="63"/>
        <v>2460120.9541666666</v>
      </c>
      <c r="G177" s="3">
        <f t="shared" si="64"/>
        <v>0.23479682865616988</v>
      </c>
      <c r="I177">
        <f t="shared" si="65"/>
        <v>93.333061979999911</v>
      </c>
      <c r="J177">
        <f t="shared" si="66"/>
        <v>8809.9919442525606</v>
      </c>
      <c r="K177">
        <f t="shared" si="67"/>
        <v>1.6698756860799701E-2</v>
      </c>
      <c r="L177">
        <f t="shared" si="68"/>
        <v>0.32584498865909939</v>
      </c>
      <c r="M177">
        <f t="shared" si="69"/>
        <v>93.658906968659011</v>
      </c>
      <c r="N177">
        <f t="shared" si="70"/>
        <v>8810.3177892412205</v>
      </c>
      <c r="O177">
        <f t="shared" si="71"/>
        <v>1.0164539106679531</v>
      </c>
      <c r="P177">
        <f t="shared" si="72"/>
        <v>93.650761454005988</v>
      </c>
      <c r="Q177">
        <f t="shared" si="73"/>
        <v>23.436237771502206</v>
      </c>
      <c r="R177">
        <f t="shared" si="74"/>
        <v>23.438434165199514</v>
      </c>
      <c r="S177">
        <f t="shared" si="75"/>
        <v>93.978072713793168</v>
      </c>
      <c r="T177">
        <f t="shared" si="76"/>
        <v>23.388036657480846</v>
      </c>
      <c r="U177">
        <f t="shared" si="77"/>
        <v>4.303129311932357E-2</v>
      </c>
      <c r="V177">
        <f t="shared" si="78"/>
        <v>-2.6103017063275202</v>
      </c>
      <c r="W177">
        <f t="shared" si="79"/>
        <v>120.27769539205957</v>
      </c>
      <c r="X177" s="7">
        <f t="shared" si="80"/>
        <v>0.55565184007383861</v>
      </c>
      <c r="Y177" s="7">
        <f t="shared" si="81"/>
        <v>0.22154713065145087</v>
      </c>
      <c r="Z177" s="7">
        <f t="shared" si="82"/>
        <v>0.88975654949622618</v>
      </c>
      <c r="AA177">
        <f t="shared" si="83"/>
        <v>962.22156313647656</v>
      </c>
      <c r="AB177">
        <f t="shared" si="84"/>
        <v>693.86135029367244</v>
      </c>
      <c r="AC177">
        <f t="shared" si="85"/>
        <v>-6.5346624265818889</v>
      </c>
      <c r="AD177">
        <f t="shared" si="60"/>
        <v>25.165912587169647</v>
      </c>
      <c r="AE177">
        <f t="shared" si="86"/>
        <v>64.834087412830357</v>
      </c>
      <c r="AF177">
        <f t="shared" si="87"/>
        <v>7.5806440580942335E-3</v>
      </c>
      <c r="AG177">
        <f t="shared" si="88"/>
        <v>64.841668056888452</v>
      </c>
      <c r="AH177">
        <f t="shared" si="61"/>
        <v>165.7806660528056</v>
      </c>
    </row>
    <row r="178" spans="4:34" x14ac:dyDescent="0.25">
      <c r="D178" s="1">
        <f t="shared" si="89"/>
        <v>45103</v>
      </c>
      <c r="E178" s="7">
        <f t="shared" si="62"/>
        <v>0.53749999999999998</v>
      </c>
      <c r="F178" s="2">
        <f t="shared" si="63"/>
        <v>2460121.9541666666</v>
      </c>
      <c r="G178" s="3">
        <f t="shared" si="64"/>
        <v>0.2348242071640412</v>
      </c>
      <c r="I178">
        <f t="shared" si="65"/>
        <v>94.318709344062881</v>
      </c>
      <c r="J178">
        <f t="shared" si="66"/>
        <v>8810.9775445323085</v>
      </c>
      <c r="K178">
        <f t="shared" si="67"/>
        <v>1.6698755708260318E-2</v>
      </c>
      <c r="L178">
        <f t="shared" si="68"/>
        <v>0.29401911652156876</v>
      </c>
      <c r="M178">
        <f t="shared" si="69"/>
        <v>94.612728460584449</v>
      </c>
      <c r="N178">
        <f t="shared" si="70"/>
        <v>8811.2715636488301</v>
      </c>
      <c r="O178">
        <f t="shared" si="71"/>
        <v>1.0164998678647201</v>
      </c>
      <c r="P178">
        <f t="shared" si="72"/>
        <v>94.604586737268136</v>
      </c>
      <c r="Q178">
        <f t="shared" si="73"/>
        <v>23.436237415467701</v>
      </c>
      <c r="R178">
        <f t="shared" si="74"/>
        <v>23.438435023653415</v>
      </c>
      <c r="S178">
        <f t="shared" si="75"/>
        <v>95.016662113264502</v>
      </c>
      <c r="T178">
        <f t="shared" si="76"/>
        <v>23.358287910791578</v>
      </c>
      <c r="U178">
        <f t="shared" si="77"/>
        <v>4.3031296361106218E-2</v>
      </c>
      <c r="V178">
        <f t="shared" si="78"/>
        <v>-2.8218252130947272</v>
      </c>
      <c r="W178">
        <f t="shared" si="79"/>
        <v>120.2319321690357</v>
      </c>
      <c r="X178" s="7">
        <f t="shared" si="80"/>
        <v>0.55579873139798253</v>
      </c>
      <c r="Y178" s="7">
        <f t="shared" si="81"/>
        <v>0.22182114203955006</v>
      </c>
      <c r="Z178" s="7">
        <f t="shared" si="82"/>
        <v>0.88977632075641511</v>
      </c>
      <c r="AA178">
        <f t="shared" si="83"/>
        <v>961.85545735228561</v>
      </c>
      <c r="AB178">
        <f t="shared" si="84"/>
        <v>693.64982678690524</v>
      </c>
      <c r="AC178">
        <f t="shared" si="85"/>
        <v>-6.5875433032736908</v>
      </c>
      <c r="AD178">
        <f t="shared" si="60"/>
        <v>25.203897005083213</v>
      </c>
      <c r="AE178">
        <f t="shared" si="86"/>
        <v>64.796102994916794</v>
      </c>
      <c r="AF178">
        <f t="shared" si="87"/>
        <v>7.59369886961776E-3</v>
      </c>
      <c r="AG178">
        <f t="shared" si="88"/>
        <v>64.803696693786407</v>
      </c>
      <c r="AH178">
        <f t="shared" si="61"/>
        <v>165.68100902187086</v>
      </c>
    </row>
    <row r="179" spans="4:34" x14ac:dyDescent="0.25">
      <c r="D179" s="1">
        <f t="shared" si="89"/>
        <v>45104</v>
      </c>
      <c r="E179" s="7">
        <f t="shared" si="62"/>
        <v>0.53749999999999998</v>
      </c>
      <c r="F179" s="2">
        <f t="shared" si="63"/>
        <v>2460122.9541666666</v>
      </c>
      <c r="G179" s="3">
        <f t="shared" si="64"/>
        <v>0.23485158567191253</v>
      </c>
      <c r="I179">
        <f t="shared" si="65"/>
        <v>95.304356708125852</v>
      </c>
      <c r="J179">
        <f t="shared" si="66"/>
        <v>8811.9631448120581</v>
      </c>
      <c r="K179">
        <f t="shared" si="67"/>
        <v>1.6698754555720743E-2</v>
      </c>
      <c r="L179">
        <f t="shared" si="68"/>
        <v>0.26211142760373185</v>
      </c>
      <c r="M179">
        <f t="shared" si="69"/>
        <v>95.566468135729579</v>
      </c>
      <c r="N179">
        <f t="shared" si="70"/>
        <v>8812.2252562396625</v>
      </c>
      <c r="O179">
        <f t="shared" si="71"/>
        <v>1.0165410983537919</v>
      </c>
      <c r="P179">
        <f t="shared" si="72"/>
        <v>95.558330205844186</v>
      </c>
      <c r="Q179">
        <f t="shared" si="73"/>
        <v>23.436237059433193</v>
      </c>
      <c r="R179">
        <f t="shared" si="74"/>
        <v>23.43843588023017</v>
      </c>
      <c r="S179">
        <f t="shared" si="75"/>
        <v>96.054643260774</v>
      </c>
      <c r="T179">
        <f t="shared" si="76"/>
        <v>23.321693524934535</v>
      </c>
      <c r="U179">
        <f t="shared" si="77"/>
        <v>4.3031299595800314E-2</v>
      </c>
      <c r="V179">
        <f t="shared" si="78"/>
        <v>-3.030936135206808</v>
      </c>
      <c r="W179">
        <f t="shared" si="79"/>
        <v>120.17569602793988</v>
      </c>
      <c r="X179" s="7">
        <f t="shared" si="80"/>
        <v>0.55594394731611585</v>
      </c>
      <c r="Y179" s="7">
        <f t="shared" si="81"/>
        <v>0.22212256946072728</v>
      </c>
      <c r="Z179" s="7">
        <f t="shared" si="82"/>
        <v>0.88976532517150431</v>
      </c>
      <c r="AA179">
        <f t="shared" si="83"/>
        <v>961.40556822351903</v>
      </c>
      <c r="AB179">
        <f t="shared" si="84"/>
        <v>693.44071586479311</v>
      </c>
      <c r="AC179">
        <f t="shared" si="85"/>
        <v>-6.6398210338017236</v>
      </c>
      <c r="AD179">
        <f t="shared" si="60"/>
        <v>25.248566146068065</v>
      </c>
      <c r="AE179">
        <f t="shared" si="86"/>
        <v>64.751433853931928</v>
      </c>
      <c r="AF179">
        <f t="shared" si="87"/>
        <v>7.6090615262595796E-3</v>
      </c>
      <c r="AG179">
        <f t="shared" si="88"/>
        <v>64.759042915458181</v>
      </c>
      <c r="AH179">
        <f t="shared" si="61"/>
        <v>165.58576320445763</v>
      </c>
    </row>
    <row r="180" spans="4:34" x14ac:dyDescent="0.25">
      <c r="D180" s="1">
        <f t="shared" si="89"/>
        <v>45105</v>
      </c>
      <c r="E180" s="7">
        <f t="shared" si="62"/>
        <v>0.53749999999999998</v>
      </c>
      <c r="F180" s="2">
        <f t="shared" si="63"/>
        <v>2460123.9541666666</v>
      </c>
      <c r="G180" s="3">
        <f t="shared" si="64"/>
        <v>0.23487896417978382</v>
      </c>
      <c r="I180">
        <f t="shared" si="65"/>
        <v>96.290004072188822</v>
      </c>
      <c r="J180">
        <f t="shared" si="66"/>
        <v>8812.9487450918059</v>
      </c>
      <c r="K180">
        <f t="shared" si="67"/>
        <v>1.6698753403180982E-2</v>
      </c>
      <c r="L180">
        <f t="shared" si="68"/>
        <v>0.23013081229540508</v>
      </c>
      <c r="M180">
        <f t="shared" si="69"/>
        <v>96.520134884484222</v>
      </c>
      <c r="N180">
        <f t="shared" si="70"/>
        <v>8813.178875904101</v>
      </c>
      <c r="O180">
        <f t="shared" si="71"/>
        <v>1.0165775910968291</v>
      </c>
      <c r="P180">
        <f t="shared" si="72"/>
        <v>96.51200075012072</v>
      </c>
      <c r="Q180">
        <f t="shared" si="73"/>
        <v>23.436236703398688</v>
      </c>
      <c r="R180">
        <f t="shared" si="74"/>
        <v>23.438436734928743</v>
      </c>
      <c r="S180">
        <f t="shared" si="75"/>
        <v>97.091920360476365</v>
      </c>
      <c r="T180">
        <f t="shared" si="76"/>
        <v>23.278270601283438</v>
      </c>
      <c r="U180">
        <f t="shared" si="77"/>
        <v>4.3031302823401951E-2</v>
      </c>
      <c r="V180">
        <f t="shared" si="78"/>
        <v>-3.2372523677339746</v>
      </c>
      <c r="W180">
        <f t="shared" si="79"/>
        <v>120.10904873742439</v>
      </c>
      <c r="X180" s="7">
        <f t="shared" si="80"/>
        <v>0.55608722247759301</v>
      </c>
      <c r="Y180" s="7">
        <f t="shared" si="81"/>
        <v>0.22245097598474747</v>
      </c>
      <c r="Z180" s="7">
        <f t="shared" si="82"/>
        <v>0.88972346897043841</v>
      </c>
      <c r="AA180">
        <f t="shared" si="83"/>
        <v>960.8723898993951</v>
      </c>
      <c r="AB180">
        <f t="shared" si="84"/>
        <v>693.23439963226599</v>
      </c>
      <c r="AC180">
        <f t="shared" si="85"/>
        <v>-6.6914000919335024</v>
      </c>
      <c r="AD180">
        <f t="shared" si="60"/>
        <v>25.299880809143453</v>
      </c>
      <c r="AE180">
        <f t="shared" si="86"/>
        <v>64.700119190856554</v>
      </c>
      <c r="AF180">
        <f t="shared" si="87"/>
        <v>7.6267236058163755E-3</v>
      </c>
      <c r="AG180">
        <f t="shared" si="88"/>
        <v>64.707745914462365</v>
      </c>
      <c r="AH180">
        <f t="shared" si="61"/>
        <v>165.49515588666577</v>
      </c>
    </row>
    <row r="181" spans="4:34" x14ac:dyDescent="0.25">
      <c r="D181" s="1">
        <f t="shared" si="89"/>
        <v>45106</v>
      </c>
      <c r="E181" s="7">
        <f t="shared" si="62"/>
        <v>0.53749999999999998</v>
      </c>
      <c r="F181" s="2">
        <f t="shared" si="63"/>
        <v>2460124.9541666666</v>
      </c>
      <c r="G181" s="3">
        <f t="shared" si="64"/>
        <v>0.23490634268765515</v>
      </c>
      <c r="I181">
        <f t="shared" si="65"/>
        <v>97.275651436249973</v>
      </c>
      <c r="J181">
        <f t="shared" si="66"/>
        <v>8813.9343453715519</v>
      </c>
      <c r="K181">
        <f t="shared" si="67"/>
        <v>1.6698752250641026E-2</v>
      </c>
      <c r="L181">
        <f t="shared" si="68"/>
        <v>0.1980861775000762</v>
      </c>
      <c r="M181">
        <f t="shared" si="69"/>
        <v>97.473737613750046</v>
      </c>
      <c r="N181">
        <f t="shared" si="70"/>
        <v>8814.1324315490529</v>
      </c>
      <c r="O181">
        <f t="shared" si="71"/>
        <v>1.0166093363262538</v>
      </c>
      <c r="P181">
        <f t="shared" si="72"/>
        <v>97.465607276996167</v>
      </c>
      <c r="Q181">
        <f t="shared" si="73"/>
        <v>23.436236347364183</v>
      </c>
      <c r="R181">
        <f t="shared" si="74"/>
        <v>23.438437587748098</v>
      </c>
      <c r="S181">
        <f t="shared" si="75"/>
        <v>98.128398732308199</v>
      </c>
      <c r="T181">
        <f t="shared" si="76"/>
        <v>23.228038885960132</v>
      </c>
      <c r="U181">
        <f t="shared" si="77"/>
        <v>4.3031306043907216E-2</v>
      </c>
      <c r="V181">
        <f t="shared" si="78"/>
        <v>-3.4403960366912782</v>
      </c>
      <c r="W181">
        <f t="shared" si="79"/>
        <v>120.03206231897653</v>
      </c>
      <c r="X181" s="7">
        <f t="shared" si="80"/>
        <v>0.5562282944699245</v>
      </c>
      <c r="Y181" s="7">
        <f t="shared" si="81"/>
        <v>0.22280589913943416</v>
      </c>
      <c r="Z181" s="7">
        <f t="shared" si="82"/>
        <v>0.88965068980041495</v>
      </c>
      <c r="AA181">
        <f t="shared" si="83"/>
        <v>960.25649855181223</v>
      </c>
      <c r="AB181">
        <f t="shared" si="84"/>
        <v>693.03125596330869</v>
      </c>
      <c r="AC181">
        <f t="shared" si="85"/>
        <v>-6.7421860091728263</v>
      </c>
      <c r="AD181">
        <f t="shared" si="60"/>
        <v>25.357799322541908</v>
      </c>
      <c r="AE181">
        <f t="shared" si="86"/>
        <v>64.642200677458092</v>
      </c>
      <c r="AF181">
        <f t="shared" si="87"/>
        <v>7.646676571333241E-3</v>
      </c>
      <c r="AG181">
        <f t="shared" si="88"/>
        <v>64.649847354029419</v>
      </c>
      <c r="AH181">
        <f t="shared" si="61"/>
        <v>165.40940290113201</v>
      </c>
    </row>
    <row r="182" spans="4:34" x14ac:dyDescent="0.25">
      <c r="D182" s="1">
        <f t="shared" si="89"/>
        <v>45107</v>
      </c>
      <c r="E182" s="7">
        <f t="shared" si="62"/>
        <v>0.53749999999999998</v>
      </c>
      <c r="F182" s="2">
        <f t="shared" si="63"/>
        <v>2460125.9541666666</v>
      </c>
      <c r="G182" s="3">
        <f t="shared" si="64"/>
        <v>0.23493372119552647</v>
      </c>
      <c r="I182">
        <f t="shared" si="65"/>
        <v>98.261298800314762</v>
      </c>
      <c r="J182">
        <f t="shared" si="66"/>
        <v>8814.9199456512997</v>
      </c>
      <c r="K182">
        <f t="shared" si="67"/>
        <v>1.6698751098100883E-2</v>
      </c>
      <c r="L182">
        <f t="shared" si="68"/>
        <v>0.16598644460931325</v>
      </c>
      <c r="M182">
        <f t="shared" si="69"/>
        <v>98.427285244924079</v>
      </c>
      <c r="N182">
        <f t="shared" si="70"/>
        <v>8815.0859320959098</v>
      </c>
      <c r="O182">
        <f t="shared" si="71"/>
        <v>1.0166363255470288</v>
      </c>
      <c r="P182">
        <f t="shared" si="72"/>
        <v>98.419158707864298</v>
      </c>
      <c r="Q182">
        <f t="shared" si="73"/>
        <v>23.436235991329678</v>
      </c>
      <c r="R182">
        <f t="shared" si="74"/>
        <v>23.4384384386872</v>
      </c>
      <c r="S182">
        <f t="shared" si="75"/>
        <v>99.163984974613612</v>
      </c>
      <c r="T182">
        <f t="shared" si="76"/>
        <v>23.171020742324831</v>
      </c>
      <c r="U182">
        <f t="shared" si="77"/>
        <v>4.3031309257312224E-2</v>
      </c>
      <c r="V182">
        <f t="shared" si="78"/>
        <v>-3.6399941378485758</v>
      </c>
      <c r="W182">
        <f t="shared" si="79"/>
        <v>119.94481877456595</v>
      </c>
      <c r="X182" s="7">
        <f t="shared" si="80"/>
        <v>0.55636690426239488</v>
      </c>
      <c r="Y182" s="7">
        <f t="shared" si="81"/>
        <v>0.22318685211082281</v>
      </c>
      <c r="Z182" s="7">
        <f t="shared" si="82"/>
        <v>0.88954695641396697</v>
      </c>
      <c r="AA182">
        <f t="shared" si="83"/>
        <v>959.55855019652756</v>
      </c>
      <c r="AB182">
        <f t="shared" si="84"/>
        <v>692.83165786215136</v>
      </c>
      <c r="AC182">
        <f t="shared" si="85"/>
        <v>-6.79208553446216</v>
      </c>
      <c r="AD182">
        <f t="shared" si="60"/>
        <v>25.422277665140804</v>
      </c>
      <c r="AE182">
        <f t="shared" si="86"/>
        <v>64.577722334859203</v>
      </c>
      <c r="AF182">
        <f t="shared" si="87"/>
        <v>7.6689118053444236E-3</v>
      </c>
      <c r="AG182">
        <f t="shared" si="88"/>
        <v>64.585391246664543</v>
      </c>
      <c r="AH182">
        <f t="shared" si="61"/>
        <v>165.32870802873526</v>
      </c>
    </row>
    <row r="183" spans="4:34" x14ac:dyDescent="0.25">
      <c r="D183" s="1">
        <f t="shared" si="89"/>
        <v>45108</v>
      </c>
      <c r="E183" s="7">
        <f t="shared" si="62"/>
        <v>0.53749999999999998</v>
      </c>
      <c r="F183" s="2">
        <f t="shared" si="63"/>
        <v>2460126.9541666666</v>
      </c>
      <c r="G183" s="3">
        <f t="shared" si="64"/>
        <v>0.23496109970339779</v>
      </c>
      <c r="I183">
        <f t="shared" si="65"/>
        <v>99.24694616438137</v>
      </c>
      <c r="J183">
        <f t="shared" si="66"/>
        <v>8815.9055459310475</v>
      </c>
      <c r="K183">
        <f t="shared" si="67"/>
        <v>1.6698749945560549E-2</v>
      </c>
      <c r="L183">
        <f t="shared" si="68"/>
        <v>0.13384054747776811</v>
      </c>
      <c r="M183">
        <f t="shared" si="69"/>
        <v>99.380786711859145</v>
      </c>
      <c r="N183">
        <f t="shared" si="70"/>
        <v>8816.0393864785256</v>
      </c>
      <c r="O183">
        <f t="shared" si="71"/>
        <v>1.0166585515382001</v>
      </c>
      <c r="P183">
        <f t="shared" si="72"/>
        <v>99.3726639765747</v>
      </c>
      <c r="Q183">
        <f t="shared" si="73"/>
        <v>23.436235635295173</v>
      </c>
      <c r="R183">
        <f t="shared" si="74"/>
        <v>23.438439287745023</v>
      </c>
      <c r="S183">
        <f t="shared" si="75"/>
        <v>100.19858712280956</v>
      </c>
      <c r="T183">
        <f t="shared" si="76"/>
        <v>23.107241120171416</v>
      </c>
      <c r="U183">
        <f t="shared" si="77"/>
        <v>4.3031312463613067E-2</v>
      </c>
      <c r="V183">
        <f t="shared" si="78"/>
        <v>-3.8356791630122418</v>
      </c>
      <c r="W183">
        <f t="shared" si="79"/>
        <v>119.84740977976115</v>
      </c>
      <c r="X183" s="7">
        <f t="shared" si="80"/>
        <v>0.55650279664098079</v>
      </c>
      <c r="Y183" s="7">
        <f t="shared" si="81"/>
        <v>0.22359332503053314</v>
      </c>
      <c r="Z183" s="7">
        <f t="shared" si="82"/>
        <v>0.88941226825142838</v>
      </c>
      <c r="AA183">
        <f t="shared" si="83"/>
        <v>958.7792782380892</v>
      </c>
      <c r="AB183">
        <f t="shared" si="84"/>
        <v>692.63597283698766</v>
      </c>
      <c r="AC183">
        <f t="shared" si="85"/>
        <v>-6.8410067907530845</v>
      </c>
      <c r="AD183">
        <f t="shared" si="60"/>
        <v>25.493269590621072</v>
      </c>
      <c r="AE183">
        <f t="shared" si="86"/>
        <v>64.506730409378932</v>
      </c>
      <c r="AF183">
        <f t="shared" si="87"/>
        <v>7.693420645318319E-3</v>
      </c>
      <c r="AG183">
        <f t="shared" si="88"/>
        <v>64.514423830024256</v>
      </c>
      <c r="AH183">
        <f t="shared" si="61"/>
        <v>165.25326247034832</v>
      </c>
    </row>
    <row r="184" spans="4:34" x14ac:dyDescent="0.25">
      <c r="D184" s="1">
        <f t="shared" si="89"/>
        <v>45109</v>
      </c>
      <c r="E184" s="7">
        <f t="shared" si="62"/>
        <v>0.53749999999999998</v>
      </c>
      <c r="F184" s="2">
        <f t="shared" si="63"/>
        <v>2460127.9541666666</v>
      </c>
      <c r="G184" s="3">
        <f t="shared" si="64"/>
        <v>0.23498847821126911</v>
      </c>
      <c r="I184">
        <f t="shared" si="65"/>
        <v>100.23259352844616</v>
      </c>
      <c r="J184">
        <f t="shared" si="66"/>
        <v>8816.8911462107953</v>
      </c>
      <c r="K184">
        <f t="shared" si="67"/>
        <v>1.6698748793020027E-2</v>
      </c>
      <c r="L184">
        <f t="shared" si="68"/>
        <v>0.10165743039718964</v>
      </c>
      <c r="M184">
        <f t="shared" si="69"/>
        <v>100.33425095884336</v>
      </c>
      <c r="N184">
        <f t="shared" si="70"/>
        <v>8816.9928036411929</v>
      </c>
      <c r="O184">
        <f t="shared" si="71"/>
        <v>1.0166760083542092</v>
      </c>
      <c r="P184">
        <f t="shared" si="72"/>
        <v>100.32613202741223</v>
      </c>
      <c r="Q184">
        <f t="shared" si="73"/>
        <v>23.436235279260671</v>
      </c>
      <c r="R184">
        <f t="shared" si="74"/>
        <v>23.438440134920537</v>
      </c>
      <c r="S184">
        <f t="shared" si="75"/>
        <v>101.2321148036895</v>
      </c>
      <c r="T184">
        <f t="shared" si="76"/>
        <v>23.036727521739842</v>
      </c>
      <c r="U184">
        <f t="shared" si="77"/>
        <v>4.3031315662805859E-2</v>
      </c>
      <c r="V184">
        <f t="shared" si="78"/>
        <v>-4.0270897121797393</v>
      </c>
      <c r="W184">
        <f t="shared" si="79"/>
        <v>119.73993634467863</v>
      </c>
      <c r="X184" s="7">
        <f t="shared" si="80"/>
        <v>0.55663572063345823</v>
      </c>
      <c r="Y184" s="7">
        <f t="shared" si="81"/>
        <v>0.22402478634268425</v>
      </c>
      <c r="Z184" s="7">
        <f t="shared" si="82"/>
        <v>0.88924665492423227</v>
      </c>
      <c r="AA184">
        <f t="shared" si="83"/>
        <v>957.919490757429</v>
      </c>
      <c r="AB184">
        <f t="shared" si="84"/>
        <v>692.44456228782019</v>
      </c>
      <c r="AC184">
        <f t="shared" si="85"/>
        <v>-6.8888594280449524</v>
      </c>
      <c r="AD184">
        <f t="shared" si="60"/>
        <v>25.570726753539947</v>
      </c>
      <c r="AE184">
        <f t="shared" si="86"/>
        <v>64.429273246460056</v>
      </c>
      <c r="AF184">
        <f t="shared" si="87"/>
        <v>7.7201944200819116E-3</v>
      </c>
      <c r="AG184">
        <f t="shared" si="88"/>
        <v>64.436993440880144</v>
      </c>
      <c r="AH184">
        <f t="shared" si="61"/>
        <v>165.18324439007677</v>
      </c>
    </row>
    <row r="185" spans="4:34" x14ac:dyDescent="0.25">
      <c r="D185" s="1">
        <f t="shared" si="89"/>
        <v>45110</v>
      </c>
      <c r="E185" s="7">
        <f t="shared" si="62"/>
        <v>0.53749999999999998</v>
      </c>
      <c r="F185" s="2">
        <f t="shared" si="63"/>
        <v>2460128.9541666666</v>
      </c>
      <c r="G185" s="3">
        <f t="shared" si="64"/>
        <v>0.23501585671914044</v>
      </c>
      <c r="I185">
        <f t="shared" si="65"/>
        <v>101.21824089251277</v>
      </c>
      <c r="J185">
        <f t="shared" si="66"/>
        <v>8817.8767464905432</v>
      </c>
      <c r="K185">
        <f t="shared" si="67"/>
        <v>1.6698747640479315E-2</v>
      </c>
      <c r="L185">
        <f t="shared" si="68"/>
        <v>6.9446046071193673E-2</v>
      </c>
      <c r="M185">
        <f t="shared" si="69"/>
        <v>101.28768693858396</v>
      </c>
      <c r="N185">
        <f t="shared" si="70"/>
        <v>8817.946192536614</v>
      </c>
      <c r="O185">
        <f t="shared" si="71"/>
        <v>1.0166886913259723</v>
      </c>
      <c r="P185">
        <f t="shared" si="72"/>
        <v>101.27957181308089</v>
      </c>
      <c r="Q185">
        <f t="shared" si="73"/>
        <v>23.436234923226166</v>
      </c>
      <c r="R185">
        <f t="shared" si="74"/>
        <v>23.438440980212707</v>
      </c>
      <c r="S185">
        <f t="shared" si="75"/>
        <v>102.26447938492697</v>
      </c>
      <c r="T185">
        <f t="shared" si="76"/>
        <v>22.959509964671309</v>
      </c>
      <c r="U185">
        <f t="shared" si="77"/>
        <v>4.3031318854886716E-2</v>
      </c>
      <c r="V185">
        <f t="shared" si="78"/>
        <v>-4.2138710900157097</v>
      </c>
      <c r="W185">
        <f t="shared" si="79"/>
        <v>119.62250844533341</v>
      </c>
      <c r="X185" s="7">
        <f t="shared" si="80"/>
        <v>0.55676542992362199</v>
      </c>
      <c r="Y185" s="7">
        <f t="shared" si="81"/>
        <v>0.22448068424214027</v>
      </c>
      <c r="Z185" s="7">
        <f t="shared" si="82"/>
        <v>0.88905017560510369</v>
      </c>
      <c r="AA185">
        <f t="shared" si="83"/>
        <v>956.98006756266727</v>
      </c>
      <c r="AB185">
        <f t="shared" si="84"/>
        <v>692.25778090998426</v>
      </c>
      <c r="AC185">
        <f t="shared" si="85"/>
        <v>-6.9355547725039344</v>
      </c>
      <c r="AD185">
        <f t="shared" si="60"/>
        <v>25.654598836510761</v>
      </c>
      <c r="AE185">
        <f t="shared" si="86"/>
        <v>64.345401163489242</v>
      </c>
      <c r="AF185">
        <f t="shared" si="87"/>
        <v>7.7492244870013671E-3</v>
      </c>
      <c r="AG185">
        <f t="shared" si="88"/>
        <v>64.353150387976243</v>
      </c>
      <c r="AH185">
        <f t="shared" si="61"/>
        <v>165.11881853072646</v>
      </c>
    </row>
    <row r="186" spans="4:34" x14ac:dyDescent="0.25">
      <c r="D186" s="1">
        <f t="shared" si="89"/>
        <v>45111</v>
      </c>
      <c r="E186" s="7">
        <f t="shared" si="62"/>
        <v>0.53749999999999998</v>
      </c>
      <c r="F186" s="2">
        <f t="shared" si="63"/>
        <v>2460129.9541666666</v>
      </c>
      <c r="G186" s="3">
        <f t="shared" si="64"/>
        <v>0.23504323522701176</v>
      </c>
      <c r="I186">
        <f t="shared" si="65"/>
        <v>102.20388825657938</v>
      </c>
      <c r="J186">
        <f t="shared" si="66"/>
        <v>8818.8623467702892</v>
      </c>
      <c r="K186">
        <f t="shared" si="67"/>
        <v>1.6698746487938412E-2</v>
      </c>
      <c r="L186">
        <f t="shared" si="68"/>
        <v>3.7215353590050314E-2</v>
      </c>
      <c r="M186">
        <f t="shared" si="69"/>
        <v>102.24110361016943</v>
      </c>
      <c r="N186">
        <f t="shared" si="70"/>
        <v>8818.8995621238792</v>
      </c>
      <c r="O186">
        <f t="shared" si="71"/>
        <v>1.0166965970617259</v>
      </c>
      <c r="P186">
        <f t="shared" si="72"/>
        <v>102.23299229266593</v>
      </c>
      <c r="Q186">
        <f t="shared" si="73"/>
        <v>23.436234567191661</v>
      </c>
      <c r="R186">
        <f t="shared" si="74"/>
        <v>23.438441823620515</v>
      </c>
      <c r="S186">
        <f t="shared" si="75"/>
        <v>103.29559411935571</v>
      </c>
      <c r="T186">
        <f t="shared" si="76"/>
        <v>22.875620942044403</v>
      </c>
      <c r="U186">
        <f t="shared" si="77"/>
        <v>4.3031322039851772E-2</v>
      </c>
      <c r="V186">
        <f t="shared" si="78"/>
        <v>-4.3956758851451401</v>
      </c>
      <c r="W186">
        <f t="shared" si="79"/>
        <v>119.49524462813571</v>
      </c>
      <c r="X186" s="7">
        <f t="shared" si="80"/>
        <v>0.55689168325357308</v>
      </c>
      <c r="Y186" s="7">
        <f t="shared" si="81"/>
        <v>0.22496044817541838</v>
      </c>
      <c r="Z186" s="7">
        <f t="shared" si="82"/>
        <v>0.88882291833172788</v>
      </c>
      <c r="AA186">
        <f t="shared" si="83"/>
        <v>955.96195702508567</v>
      </c>
      <c r="AB186">
        <f t="shared" si="84"/>
        <v>692.07597611485483</v>
      </c>
      <c r="AC186">
        <f t="shared" si="85"/>
        <v>-6.9810059712862937</v>
      </c>
      <c r="AD186">
        <f t="shared" si="60"/>
        <v>25.744833677697507</v>
      </c>
      <c r="AE186">
        <f t="shared" si="86"/>
        <v>64.2551663223025</v>
      </c>
      <c r="AF186">
        <f t="shared" si="87"/>
        <v>7.7805022696984067E-3</v>
      </c>
      <c r="AG186">
        <f t="shared" si="88"/>
        <v>64.262946824572197</v>
      </c>
      <c r="AH186">
        <f t="shared" si="61"/>
        <v>165.06013590156647</v>
      </c>
    </row>
    <row r="187" spans="4:34" x14ac:dyDescent="0.25">
      <c r="D187" s="1">
        <f t="shared" si="89"/>
        <v>45112</v>
      </c>
      <c r="E187" s="7">
        <f t="shared" si="62"/>
        <v>0.53749999999999998</v>
      </c>
      <c r="F187" s="2">
        <f t="shared" si="63"/>
        <v>2460130.9541666666</v>
      </c>
      <c r="G187" s="3">
        <f t="shared" si="64"/>
        <v>0.23507061373488308</v>
      </c>
      <c r="I187">
        <f t="shared" si="65"/>
        <v>103.18953562064598</v>
      </c>
      <c r="J187">
        <f t="shared" si="66"/>
        <v>8819.8479470500351</v>
      </c>
      <c r="K187">
        <f t="shared" si="67"/>
        <v>1.6698745335397319E-2</v>
      </c>
      <c r="L187">
        <f t="shared" si="68"/>
        <v>4.9743164047924403E-3</v>
      </c>
      <c r="M187">
        <f t="shared" si="69"/>
        <v>103.19450993705078</v>
      </c>
      <c r="N187">
        <f t="shared" si="70"/>
        <v>8819.8529213664406</v>
      </c>
      <c r="O187">
        <f t="shared" si="71"/>
        <v>1.016699723447642</v>
      </c>
      <c r="P187">
        <f t="shared" si="72"/>
        <v>103.18640242961506</v>
      </c>
      <c r="Q187">
        <f t="shared" si="73"/>
        <v>23.43623421115716</v>
      </c>
      <c r="R187">
        <f t="shared" si="74"/>
        <v>23.43844266514294</v>
      </c>
      <c r="S187">
        <f t="shared" si="75"/>
        <v>104.32537428370618</v>
      </c>
      <c r="T187">
        <f t="shared" si="76"/>
        <v>22.785095379634708</v>
      </c>
      <c r="U187">
        <f t="shared" si="77"/>
        <v>4.3031325217697161E-2</v>
      </c>
      <c r="V187">
        <f t="shared" si="78"/>
        <v>-4.5721645308481067</v>
      </c>
      <c r="W187">
        <f t="shared" si="79"/>
        <v>119.35827159040498</v>
      </c>
      <c r="X187" s="7">
        <f t="shared" si="80"/>
        <v>0.55701424481308903</v>
      </c>
      <c r="Y187" s="7">
        <f t="shared" si="81"/>
        <v>0.22546349039529739</v>
      </c>
      <c r="Z187" s="7">
        <f t="shared" si="82"/>
        <v>0.88856499923088061</v>
      </c>
      <c r="AA187">
        <f t="shared" si="83"/>
        <v>954.86617272323986</v>
      </c>
      <c r="AB187">
        <f t="shared" si="84"/>
        <v>691.89948746915184</v>
      </c>
      <c r="AC187">
        <f t="shared" si="85"/>
        <v>-7.025128132712041</v>
      </c>
      <c r="AD187">
        <f t="shared" si="60"/>
        <v>25.841377397863315</v>
      </c>
      <c r="AE187">
        <f t="shared" si="86"/>
        <v>64.158622602136688</v>
      </c>
      <c r="AF187">
        <f t="shared" si="87"/>
        <v>7.8140192960910581E-3</v>
      </c>
      <c r="AG187">
        <f t="shared" si="88"/>
        <v>64.16643662143278</v>
      </c>
      <c r="AH187">
        <f t="shared" si="61"/>
        <v>165.00733353779015</v>
      </c>
    </row>
    <row r="188" spans="4:34" x14ac:dyDescent="0.25">
      <c r="D188" s="1">
        <f t="shared" si="89"/>
        <v>45113</v>
      </c>
      <c r="E188" s="7">
        <f t="shared" si="62"/>
        <v>0.53749999999999998</v>
      </c>
      <c r="F188" s="2">
        <f t="shared" si="63"/>
        <v>2460131.9541666666</v>
      </c>
      <c r="G188" s="3">
        <f t="shared" si="64"/>
        <v>0.23509799224275441</v>
      </c>
      <c r="I188">
        <f t="shared" si="65"/>
        <v>104.17518298471259</v>
      </c>
      <c r="J188">
        <f t="shared" si="66"/>
        <v>8820.833547329783</v>
      </c>
      <c r="K188">
        <f t="shared" si="67"/>
        <v>1.6698744182856034E-2</v>
      </c>
      <c r="L188">
        <f t="shared" si="68"/>
        <v>-2.7268099697868278E-2</v>
      </c>
      <c r="M188">
        <f t="shared" si="69"/>
        <v>104.14791488501473</v>
      </c>
      <c r="N188">
        <f t="shared" si="70"/>
        <v>8820.8062792300843</v>
      </c>
      <c r="O188">
        <f t="shared" si="71"/>
        <v>1.0166980696482109</v>
      </c>
      <c r="P188">
        <f t="shared" si="72"/>
        <v>104.13981118971176</v>
      </c>
      <c r="Q188">
        <f t="shared" si="73"/>
        <v>23.436233855122655</v>
      </c>
      <c r="R188">
        <f t="shared" si="74"/>
        <v>23.438443504778945</v>
      </c>
      <c r="S188">
        <f t="shared" si="75"/>
        <v>105.3537373114339</v>
      </c>
      <c r="T188">
        <f t="shared" si="76"/>
        <v>22.687970590554059</v>
      </c>
      <c r="U188">
        <f t="shared" si="77"/>
        <v>4.3031328388418978E-2</v>
      </c>
      <c r="V188">
        <f t="shared" si="78"/>
        <v>-4.7430058457975521</v>
      </c>
      <c r="W188">
        <f t="shared" si="79"/>
        <v>119.21172373988415</v>
      </c>
      <c r="X188" s="7">
        <f t="shared" si="80"/>
        <v>0.55713288461513721</v>
      </c>
      <c r="Y188" s="7">
        <f t="shared" si="81"/>
        <v>0.22598920755990343</v>
      </c>
      <c r="Z188" s="7">
        <f t="shared" si="82"/>
        <v>0.88827656167037095</v>
      </c>
      <c r="AA188">
        <f t="shared" si="83"/>
        <v>953.6937899190732</v>
      </c>
      <c r="AB188">
        <f t="shared" si="84"/>
        <v>691.72864615420235</v>
      </c>
      <c r="AC188">
        <f t="shared" si="85"/>
        <v>-7.0678384614494121</v>
      </c>
      <c r="AD188">
        <f t="shared" si="60"/>
        <v>25.944174526238935</v>
      </c>
      <c r="AE188">
        <f t="shared" si="86"/>
        <v>64.055825473761061</v>
      </c>
      <c r="AF188">
        <f t="shared" si="87"/>
        <v>7.8497672365535551E-3</v>
      </c>
      <c r="AG188">
        <f t="shared" si="88"/>
        <v>64.063675240997611</v>
      </c>
      <c r="AH188">
        <f t="shared" si="61"/>
        <v>164.96053433046404</v>
      </c>
    </row>
    <row r="189" spans="4:34" x14ac:dyDescent="0.25">
      <c r="D189" s="1">
        <f t="shared" si="89"/>
        <v>45114</v>
      </c>
      <c r="E189" s="7">
        <f t="shared" si="62"/>
        <v>0.53749999999999998</v>
      </c>
      <c r="F189" s="2">
        <f t="shared" si="63"/>
        <v>2460132.9541666666</v>
      </c>
      <c r="G189" s="3">
        <f t="shared" si="64"/>
        <v>0.23512537075062573</v>
      </c>
      <c r="I189">
        <f t="shared" si="65"/>
        <v>105.16083034878102</v>
      </c>
      <c r="J189">
        <f t="shared" si="66"/>
        <v>8821.8191476095271</v>
      </c>
      <c r="K189">
        <f t="shared" si="67"/>
        <v>1.6698743030314562E-2</v>
      </c>
      <c r="L189">
        <f t="shared" si="68"/>
        <v>-5.9502928620778661E-2</v>
      </c>
      <c r="M189">
        <f t="shared" si="69"/>
        <v>105.10132742016025</v>
      </c>
      <c r="N189">
        <f t="shared" si="70"/>
        <v>8821.7596446809057</v>
      </c>
      <c r="O189">
        <f t="shared" si="71"/>
        <v>1.0166916361063918</v>
      </c>
      <c r="P189">
        <f t="shared" si="72"/>
        <v>105.09322753905178</v>
      </c>
      <c r="Q189">
        <f t="shared" si="73"/>
        <v>23.436233499088154</v>
      </c>
      <c r="R189">
        <f t="shared" si="74"/>
        <v>23.438444342527522</v>
      </c>
      <c r="S189">
        <f t="shared" si="75"/>
        <v>106.38060291935039</v>
      </c>
      <c r="T189">
        <f t="shared" si="76"/>
        <v>22.584286227430582</v>
      </c>
      <c r="U189">
        <f t="shared" si="77"/>
        <v>4.3031331552013434E-2</v>
      </c>
      <c r="V189">
        <f t="shared" si="78"/>
        <v>-4.9078775535619146</v>
      </c>
      <c r="W189">
        <f t="shared" si="79"/>
        <v>119.05574273629729</v>
      </c>
      <c r="X189" s="7">
        <f t="shared" si="80"/>
        <v>0.55724737885664022</v>
      </c>
      <c r="Y189" s="7">
        <f t="shared" si="81"/>
        <v>0.22653698236692554</v>
      </c>
      <c r="Z189" s="7">
        <f t="shared" si="82"/>
        <v>0.88795777534635489</v>
      </c>
      <c r="AA189">
        <f t="shared" si="83"/>
        <v>952.44594189037832</v>
      </c>
      <c r="AB189">
        <f t="shared" si="84"/>
        <v>691.56377444643806</v>
      </c>
      <c r="AC189">
        <f t="shared" si="85"/>
        <v>-7.1090563883904849</v>
      </c>
      <c r="AD189">
        <f t="shared" si="60"/>
        <v>26.053168124517409</v>
      </c>
      <c r="AE189">
        <f t="shared" si="86"/>
        <v>63.946831875482587</v>
      </c>
      <c r="AF189">
        <f t="shared" si="87"/>
        <v>7.8877379420012658E-3</v>
      </c>
      <c r="AG189">
        <f t="shared" si="88"/>
        <v>63.954719613424587</v>
      </c>
      <c r="AH189">
        <f t="shared" si="61"/>
        <v>164.91984692521055</v>
      </c>
    </row>
    <row r="190" spans="4:34" x14ac:dyDescent="0.25">
      <c r="D190" s="1">
        <f t="shared" si="89"/>
        <v>45115</v>
      </c>
      <c r="E190" s="7">
        <f t="shared" si="62"/>
        <v>0.53749999999999998</v>
      </c>
      <c r="F190" s="2">
        <f t="shared" si="63"/>
        <v>2460133.9541666666</v>
      </c>
      <c r="G190" s="3">
        <f t="shared" si="64"/>
        <v>0.23515274925849705</v>
      </c>
      <c r="I190">
        <f t="shared" si="65"/>
        <v>106.14647771284945</v>
      </c>
      <c r="J190">
        <f t="shared" si="66"/>
        <v>8822.8047478892749</v>
      </c>
      <c r="K190">
        <f t="shared" si="67"/>
        <v>1.6698741877772899E-2</v>
      </c>
      <c r="L190">
        <f t="shared" si="68"/>
        <v>-9.1721205982379247E-2</v>
      </c>
      <c r="M190">
        <f t="shared" si="69"/>
        <v>106.05475650686707</v>
      </c>
      <c r="N190">
        <f t="shared" si="70"/>
        <v>8822.7130266832919</v>
      </c>
      <c r="O190">
        <f t="shared" si="71"/>
        <v>1.0166804245435332</v>
      </c>
      <c r="P190">
        <f t="shared" si="72"/>
        <v>106.04666044201156</v>
      </c>
      <c r="Q190">
        <f t="shared" si="73"/>
        <v>23.436233143053649</v>
      </c>
      <c r="R190">
        <f t="shared" si="74"/>
        <v>23.438445178387639</v>
      </c>
      <c r="S190">
        <f t="shared" si="75"/>
        <v>107.40589322777583</v>
      </c>
      <c r="T190">
        <f t="shared" si="76"/>
        <v>22.474084232299344</v>
      </c>
      <c r="U190">
        <f t="shared" si="77"/>
        <v>4.3031334708476601E-2</v>
      </c>
      <c r="V190">
        <f t="shared" si="78"/>
        <v>-5.0664667796696383</v>
      </c>
      <c r="W190">
        <f t="shared" si="79"/>
        <v>118.89047701803146</v>
      </c>
      <c r="X190" s="7">
        <f t="shared" si="80"/>
        <v>0.55735751026365954</v>
      </c>
      <c r="Y190" s="7">
        <f t="shared" si="81"/>
        <v>0.22710618521357212</v>
      </c>
      <c r="Z190" s="7">
        <f t="shared" si="82"/>
        <v>0.88760883531374701</v>
      </c>
      <c r="AA190">
        <f t="shared" si="83"/>
        <v>951.12381614425169</v>
      </c>
      <c r="AB190">
        <f t="shared" si="84"/>
        <v>691.40518522033028</v>
      </c>
      <c r="AC190">
        <f t="shared" si="85"/>
        <v>-7.1487036949174296</v>
      </c>
      <c r="AD190">
        <f t="shared" si="60"/>
        <v>26.168299908323142</v>
      </c>
      <c r="AE190">
        <f t="shared" si="86"/>
        <v>63.831700091676858</v>
      </c>
      <c r="AF190">
        <f t="shared" si="87"/>
        <v>7.9279234817171557E-3</v>
      </c>
      <c r="AG190">
        <f t="shared" si="88"/>
        <v>63.839628015158574</v>
      </c>
      <c r="AH190">
        <f t="shared" si="61"/>
        <v>164.88536568735094</v>
      </c>
    </row>
    <row r="191" spans="4:34" x14ac:dyDescent="0.25">
      <c r="D191" s="1">
        <f t="shared" si="89"/>
        <v>45116</v>
      </c>
      <c r="E191" s="7">
        <f t="shared" si="62"/>
        <v>0.53749999999999998</v>
      </c>
      <c r="F191" s="2">
        <f t="shared" si="63"/>
        <v>2460134.9541666666</v>
      </c>
      <c r="G191" s="3">
        <f t="shared" si="64"/>
        <v>0.23518012776636837</v>
      </c>
      <c r="I191">
        <f t="shared" si="65"/>
        <v>107.13212507691787</v>
      </c>
      <c r="J191">
        <f t="shared" si="66"/>
        <v>8823.7903481690209</v>
      </c>
      <c r="K191">
        <f t="shared" si="67"/>
        <v>1.6698740725231045E-2</v>
      </c>
      <c r="L191">
        <f t="shared" si="68"/>
        <v>-0.12391397114114566</v>
      </c>
      <c r="M191">
        <f t="shared" si="69"/>
        <v>107.00821110577672</v>
      </c>
      <c r="N191">
        <f t="shared" si="70"/>
        <v>8823.6664341978794</v>
      </c>
      <c r="O191">
        <f t="shared" si="71"/>
        <v>1.0166644379590606</v>
      </c>
      <c r="P191">
        <f t="shared" si="72"/>
        <v>107.00011885922937</v>
      </c>
      <c r="Q191">
        <f t="shared" si="73"/>
        <v>23.436232787019147</v>
      </c>
      <c r="R191">
        <f t="shared" si="74"/>
        <v>23.438446012358291</v>
      </c>
      <c r="S191">
        <f t="shared" si="75"/>
        <v>108.42953287400123</v>
      </c>
      <c r="T191">
        <f t="shared" si="76"/>
        <v>22.357408784376194</v>
      </c>
      <c r="U191">
        <f t="shared" si="77"/>
        <v>4.3031337857804712E-2</v>
      </c>
      <c r="V191">
        <f t="shared" si="78"/>
        <v>-5.2184705251409538</v>
      </c>
      <c r="W191">
        <f t="shared" si="79"/>
        <v>118.71608131701768</v>
      </c>
      <c r="X191" s="7">
        <f t="shared" si="80"/>
        <v>0.55746306842023674</v>
      </c>
      <c r="Y191" s="7">
        <f t="shared" si="81"/>
        <v>0.22769617587296542</v>
      </c>
      <c r="Z191" s="7">
        <f t="shared" si="82"/>
        <v>0.88722996096750817</v>
      </c>
      <c r="AA191">
        <f t="shared" si="83"/>
        <v>949.72865053614146</v>
      </c>
      <c r="AB191">
        <f t="shared" si="84"/>
        <v>691.25318147485905</v>
      </c>
      <c r="AC191">
        <f t="shared" si="85"/>
        <v>-7.1867046312852381</v>
      </c>
      <c r="AD191">
        <f t="shared" si="60"/>
        <v>26.289510365555209</v>
      </c>
      <c r="AE191">
        <f t="shared" si="86"/>
        <v>63.710489634444791</v>
      </c>
      <c r="AF191">
        <f t="shared" si="87"/>
        <v>7.9703161807504648E-3</v>
      </c>
      <c r="AG191">
        <f t="shared" si="88"/>
        <v>63.718459950625544</v>
      </c>
      <c r="AH191">
        <f t="shared" si="61"/>
        <v>164.85717073077785</v>
      </c>
    </row>
    <row r="192" spans="4:34" x14ac:dyDescent="0.25">
      <c r="D192" s="1">
        <f t="shared" si="89"/>
        <v>45117</v>
      </c>
      <c r="E192" s="7">
        <f t="shared" si="62"/>
        <v>0.53749999999999998</v>
      </c>
      <c r="F192" s="2">
        <f t="shared" si="63"/>
        <v>2460135.9541666666</v>
      </c>
      <c r="G192" s="3">
        <f t="shared" si="64"/>
        <v>0.2352075062742397</v>
      </c>
      <c r="I192">
        <f t="shared" si="65"/>
        <v>108.1177724409863</v>
      </c>
      <c r="J192">
        <f t="shared" si="66"/>
        <v>8824.7759484487651</v>
      </c>
      <c r="K192">
        <f t="shared" si="67"/>
        <v>1.6698739572689004E-2</v>
      </c>
      <c r="L192">
        <f t="shared" si="68"/>
        <v>-0.15607226922184803</v>
      </c>
      <c r="M192">
        <f t="shared" si="69"/>
        <v>107.96170017176445</v>
      </c>
      <c r="N192">
        <f t="shared" si="70"/>
        <v>8824.619876179544</v>
      </c>
      <c r="O192">
        <f t="shared" si="71"/>
        <v>1.0166436806299315</v>
      </c>
      <c r="P192">
        <f t="shared" si="72"/>
        <v>107.95361174557722</v>
      </c>
      <c r="Q192">
        <f t="shared" si="73"/>
        <v>23.436232430984646</v>
      </c>
      <c r="R192">
        <f t="shared" si="74"/>
        <v>23.438446844438452</v>
      </c>
      <c r="S192">
        <f t="shared" si="75"/>
        <v>109.45144911883712</v>
      </c>
      <c r="T192">
        <f t="shared" si="76"/>
        <v>22.234306245896033</v>
      </c>
      <c r="U192">
        <f t="shared" si="77"/>
        <v>4.303134099999386E-2</v>
      </c>
      <c r="V192">
        <f t="shared" si="78"/>
        <v>-5.3635961154458673</v>
      </c>
      <c r="W192">
        <f t="shared" si="79"/>
        <v>118.5327161648606</v>
      </c>
      <c r="X192" s="7">
        <f t="shared" si="80"/>
        <v>0.55756385008017073</v>
      </c>
      <c r="Y192" s="7">
        <f t="shared" si="81"/>
        <v>0.22830630517778019</v>
      </c>
      <c r="Z192" s="7">
        <f t="shared" si="82"/>
        <v>0.8868213949825613</v>
      </c>
      <c r="AA192">
        <f t="shared" si="83"/>
        <v>948.26172931888482</v>
      </c>
      <c r="AB192">
        <f t="shared" si="84"/>
        <v>691.10805588455412</v>
      </c>
      <c r="AC192">
        <f t="shared" si="85"/>
        <v>-7.2229860288614702</v>
      </c>
      <c r="AD192">
        <f t="shared" si="60"/>
        <v>26.416738871050445</v>
      </c>
      <c r="AE192">
        <f t="shared" si="86"/>
        <v>63.583261128949559</v>
      </c>
      <c r="AF192">
        <f t="shared" si="87"/>
        <v>8.0149086567299545E-3</v>
      </c>
      <c r="AG192">
        <f t="shared" si="88"/>
        <v>63.591276037606292</v>
      </c>
      <c r="AH192">
        <f t="shared" si="61"/>
        <v>164.83532800745866</v>
      </c>
    </row>
    <row r="193" spans="4:34" x14ac:dyDescent="0.25">
      <c r="D193" s="1">
        <f t="shared" si="89"/>
        <v>45118</v>
      </c>
      <c r="E193" s="7">
        <f t="shared" si="62"/>
        <v>0.53749999999999998</v>
      </c>
      <c r="F193" s="2">
        <f t="shared" si="63"/>
        <v>2460136.9541666666</v>
      </c>
      <c r="G193" s="3">
        <f t="shared" si="64"/>
        <v>0.23523488478211102</v>
      </c>
      <c r="I193">
        <f t="shared" si="65"/>
        <v>109.10341980505655</v>
      </c>
      <c r="J193">
        <f t="shared" si="66"/>
        <v>8825.7615487285111</v>
      </c>
      <c r="K193">
        <f t="shared" si="67"/>
        <v>1.6698738420146769E-2</v>
      </c>
      <c r="L193">
        <f t="shared" si="68"/>
        <v>-0.18818715314070317</v>
      </c>
      <c r="M193">
        <f t="shared" si="69"/>
        <v>108.91523265191584</v>
      </c>
      <c r="N193">
        <f t="shared" si="70"/>
        <v>8825.5733615753707</v>
      </c>
      <c r="O193">
        <f t="shared" si="71"/>
        <v>1.0166181581098614</v>
      </c>
      <c r="P193">
        <f t="shared" si="72"/>
        <v>108.9071480481374</v>
      </c>
      <c r="Q193">
        <f t="shared" si="73"/>
        <v>23.436232074950144</v>
      </c>
      <c r="R193">
        <f t="shared" si="74"/>
        <v>23.438447674627113</v>
      </c>
      <c r="S193">
        <f t="shared" si="75"/>
        <v>110.47157194609871</v>
      </c>
      <c r="T193">
        <f t="shared" si="76"/>
        <v>22.104825106197509</v>
      </c>
      <c r="U193">
        <f t="shared" si="77"/>
        <v>4.3031344135040242E-2</v>
      </c>
      <c r="V193">
        <f t="shared" si="78"/>
        <v>-5.5015616239777572</v>
      </c>
      <c r="W193">
        <f t="shared" si="79"/>
        <v>118.34054739320095</v>
      </c>
      <c r="X193" s="7">
        <f t="shared" si="80"/>
        <v>0.55765965946109575</v>
      </c>
      <c r="Y193" s="7">
        <f t="shared" si="81"/>
        <v>0.22893591670220426</v>
      </c>
      <c r="Z193" s="7">
        <f t="shared" si="82"/>
        <v>0.88638340221998724</v>
      </c>
      <c r="AA193">
        <f t="shared" si="83"/>
        <v>946.7243791456076</v>
      </c>
      <c r="AB193">
        <f t="shared" si="84"/>
        <v>690.9700903760222</v>
      </c>
      <c r="AC193">
        <f t="shared" si="85"/>
        <v>-7.2574774059944502</v>
      </c>
      <c r="AD193">
        <f t="shared" si="60"/>
        <v>26.549923797070644</v>
      </c>
      <c r="AE193">
        <f t="shared" si="86"/>
        <v>63.450076202929353</v>
      </c>
      <c r="AF193">
        <f t="shared" si="87"/>
        <v>8.0616938559501163E-3</v>
      </c>
      <c r="AG193">
        <f t="shared" si="88"/>
        <v>63.458137896785303</v>
      </c>
      <c r="AH193">
        <f t="shared" si="61"/>
        <v>164.81988945412195</v>
      </c>
    </row>
    <row r="194" spans="4:34" x14ac:dyDescent="0.25">
      <c r="D194" s="1">
        <f t="shared" si="89"/>
        <v>45119</v>
      </c>
      <c r="E194" s="7">
        <f t="shared" si="62"/>
        <v>0.53749999999999998</v>
      </c>
      <c r="F194" s="2">
        <f t="shared" si="63"/>
        <v>2460137.9541666666</v>
      </c>
      <c r="G194" s="3">
        <f t="shared" si="64"/>
        <v>0.23526226328998234</v>
      </c>
      <c r="I194">
        <f t="shared" si="65"/>
        <v>110.08906716912679</v>
      </c>
      <c r="J194">
        <f t="shared" si="66"/>
        <v>8826.7471490082571</v>
      </c>
      <c r="K194">
        <f t="shared" si="67"/>
        <v>1.6698737267604347E-2</v>
      </c>
      <c r="L194">
        <f t="shared" si="68"/>
        <v>-0.2202496856305951</v>
      </c>
      <c r="M194">
        <f t="shared" si="69"/>
        <v>109.8688174834962</v>
      </c>
      <c r="N194">
        <f t="shared" si="70"/>
        <v>8826.5268993226273</v>
      </c>
      <c r="O194">
        <f t="shared" si="71"/>
        <v>1.016587877228315</v>
      </c>
      <c r="P194">
        <f t="shared" si="72"/>
        <v>109.86073670417197</v>
      </c>
      <c r="Q194">
        <f t="shared" si="73"/>
        <v>23.436231718915643</v>
      </c>
      <c r="R194">
        <f t="shared" si="74"/>
        <v>23.438448502923258</v>
      </c>
      <c r="S194">
        <f t="shared" si="75"/>
        <v>111.48983415488514</v>
      </c>
      <c r="T194">
        <f t="shared" si="76"/>
        <v>21.969015924241006</v>
      </c>
      <c r="U194">
        <f t="shared" si="77"/>
        <v>4.3031347262940049E-2</v>
      </c>
      <c r="V194">
        <f t="shared" si="78"/>
        <v>-5.6320962692044469</v>
      </c>
      <c r="W194">
        <f t="shared" si="79"/>
        <v>118.13974563120986</v>
      </c>
      <c r="X194" s="7">
        <f t="shared" si="80"/>
        <v>0.55775030852028096</v>
      </c>
      <c r="Y194" s="7">
        <f t="shared" si="81"/>
        <v>0.22958434843358691</v>
      </c>
      <c r="Z194" s="7">
        <f t="shared" si="82"/>
        <v>0.88591626860697503</v>
      </c>
      <c r="AA194">
        <f t="shared" si="83"/>
        <v>945.1179650496789</v>
      </c>
      <c r="AB194">
        <f t="shared" si="84"/>
        <v>690.8395557307955</v>
      </c>
      <c r="AC194">
        <f t="shared" si="85"/>
        <v>-7.290111067301126</v>
      </c>
      <c r="AD194">
        <f t="shared" ref="AD194:AD257" si="90">DEGREES(ACOS(SIN(RADIANS($B$2))*SIN(RADIANS(T194))+COS(RADIANS($B$2))*COS(RADIANS(T194))*COS(RADIANS(AC194))))</f>
        <v>26.68900261917091</v>
      </c>
      <c r="AE194">
        <f t="shared" si="86"/>
        <v>63.310997380829093</v>
      </c>
      <c r="AF194">
        <f t="shared" si="87"/>
        <v>8.1106650886024513E-3</v>
      </c>
      <c r="AG194">
        <f t="shared" si="88"/>
        <v>63.319108045917694</v>
      </c>
      <c r="AH194">
        <f t="shared" ref="AH194:AH257" si="91"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>164.81089319242244</v>
      </c>
    </row>
    <row r="195" spans="4:34" x14ac:dyDescent="0.25">
      <c r="D195" s="1">
        <f t="shared" si="89"/>
        <v>45120</v>
      </c>
      <c r="E195" s="7">
        <f t="shared" ref="E195:E258" si="92">$B$5</f>
        <v>0.53749999999999998</v>
      </c>
      <c r="F195" s="2">
        <f t="shared" ref="F195:F258" si="93">D195+2415018.5+E195-$B$4/24</f>
        <v>2460138.9541666666</v>
      </c>
      <c r="G195" s="3">
        <f t="shared" ref="G195:G258" si="94">(F195-2451545)/36525</f>
        <v>0.23528964179785364</v>
      </c>
      <c r="I195">
        <f t="shared" ref="I195:I258" si="95">MOD(280.46646+G195*(36000.76983 + G195*0.0003032),360)</f>
        <v>111.07471453319522</v>
      </c>
      <c r="J195">
        <f t="shared" ref="J195:J258" si="96">357.52911+G195*(35999.05029 - 0.0001537*G195)</f>
        <v>8827.7327492879995</v>
      </c>
      <c r="K195">
        <f t="shared" ref="K195:K258" si="97">0.016708634-G195*(0.000042037+0.0000001267*G195)</f>
        <v>1.6698736115061737E-2</v>
      </c>
      <c r="L195">
        <f t="shared" ref="L195:L258" si="98">SIN(RADIANS(J195))*(1.914602-G195*(0.004817+0.000014*G195))+SIN(RADIANS(2*J195))*(0.019993-0.000101*G195)+SIN(RADIANS(3*J195))*0.000289</f>
        <v>-0.25225094126663056</v>
      </c>
      <c r="M195">
        <f t="shared" ref="M195:M258" si="99">I195+L195</f>
        <v>110.8224635919286</v>
      </c>
      <c r="N195">
        <f t="shared" ref="N195:N258" si="100">J195+L195</f>
        <v>8827.4804983467329</v>
      </c>
      <c r="O195">
        <f t="shared" ref="O195:O258" si="101">(1.000001018*(1-K195*K195))/(1+K195*COS(RADIANS(N195)))</f>
        <v>1.0165528460892665</v>
      </c>
      <c r="P195">
        <f t="shared" ref="P195:P258" si="102">M195-0.00569-0.00478*SIN(RADIANS(125.04-1934.136*G195))</f>
        <v>110.81438663910073</v>
      </c>
      <c r="Q195">
        <f t="shared" ref="Q195:Q258" si="103">23+(26+((21.448-G195*(46.815+G195*(0.00059-G195*0.001813))))/60)/60</f>
        <v>23.436231362881141</v>
      </c>
      <c r="R195">
        <f t="shared" ref="R195:R258" si="104">Q195+0.00256*COS(RADIANS(125.04-1934.136*G195))</f>
        <v>23.438449329325874</v>
      </c>
      <c r="S195">
        <f t="shared" ref="S195:S258" si="105">DEGREES(ATAN2(COS(RADIANS(P195)),COS(RADIANS(R195))*SIN(RADIANS(P195))))</f>
        <v>112.50617144457402</v>
      </c>
      <c r="T195">
        <f t="shared" ref="T195:T258" si="106">DEGREES(ASIN(SIN(RADIANS(R195))*SIN(RADIANS(P195))))</f>
        <v>21.826931269745849</v>
      </c>
      <c r="U195">
        <f t="shared" ref="U195:U258" si="107">TAN(RADIANS(R195/2))*TAN(RADIANS(R195/2))</f>
        <v>4.303135038368941E-2</v>
      </c>
      <c r="V195">
        <f t="shared" ref="V195:V258" si="108">4*DEGREES(U195*SIN(2*RADIANS(I195))-2*K195*SIN(RADIANS(J195))+4*K195*U195*SIN(RADIANS(J195))*COS(2*RADIANS(I195))-0.5*U195*U195*SIN(4*RADIANS(I195))-1.25*K195*K195*SIN(2*RADIANS(J195)))</f>
        <v>-5.7549407847705254</v>
      </c>
      <c r="W195">
        <f t="shared" ref="W195:W258" si="109">DEGREES(ACOS(COS(RADIANS(90.833))/(COS(RADIANS($B$2))*COS(RADIANS(T195)))-TAN(RADIANS($B$2))*TAN(RADIANS(T195))))</f>
        <v>117.93048580299885</v>
      </c>
      <c r="X195" s="7">
        <f t="shared" ref="X195:X258" si="110">(720-4*$B$3-V195+$B$4*60)/1440</f>
        <v>0.55783561721164621</v>
      </c>
      <c r="Y195" s="7">
        <f t="shared" ref="Y195:Y258" si="111">(X195*1440-W195*4)/1440</f>
        <v>0.23025093442553832</v>
      </c>
      <c r="Z195" s="7">
        <f t="shared" ref="Z195:Z258" si="112">(X195*1440+W195*4)/1440</f>
        <v>0.88542029999775407</v>
      </c>
      <c r="AA195">
        <f t="shared" ref="AA195:AA258" si="113">8*W195</f>
        <v>943.44388642399076</v>
      </c>
      <c r="AB195">
        <f t="shared" ref="AB195:AB258" si="114">MOD(E195*1440+V195+4*$B$3-60*$B$4,1440)</f>
        <v>690.71671121522945</v>
      </c>
      <c r="AC195">
        <f t="shared" ref="AC195:AC258" si="115">IF(AB195/4&lt;0,AB195/4+180,AB195/4-180)</f>
        <v>-7.320822196192637</v>
      </c>
      <c r="AD195">
        <f t="shared" si="90"/>
        <v>26.833912017065963</v>
      </c>
      <c r="AE195">
        <f t="shared" ref="AE195:AE258" si="116">90-AD195</f>
        <v>63.166087982934037</v>
      </c>
      <c r="AF195">
        <f t="shared" ref="AF195:AF258" si="117">IF(AE195&gt;85,0,IF(AE195&gt;5,58.1/TAN(RADIANS(AE195))-0.07/POWER(TAN(RADIANS(AE195)),3)+0.000086/POWER(TAN(RADIANS(AE195)),5),IF(AE195&gt;-0.575,1735+AE195*(-518.2+AE195*(103.4+AE195*(-12.79+AE195*0.711))),-20.772/TAN(RADIANS(AE195)))))/3600</f>
        <v>8.1618160630402645E-3</v>
      </c>
      <c r="AG195">
        <f t="shared" ref="AG195:AG258" si="118">AE195+AF195</f>
        <v>63.174249798997074</v>
      </c>
      <c r="AH195">
        <f t="shared" si="91"/>
        <v>164.80836377867308</v>
      </c>
    </row>
    <row r="196" spans="4:34" x14ac:dyDescent="0.25">
      <c r="D196" s="1">
        <f t="shared" ref="D196:D259" si="119">D195+1</f>
        <v>45121</v>
      </c>
      <c r="E196" s="7">
        <f t="shared" si="92"/>
        <v>0.53749999999999998</v>
      </c>
      <c r="F196" s="2">
        <f t="shared" si="93"/>
        <v>2460139.9541666666</v>
      </c>
      <c r="G196" s="3">
        <f t="shared" si="94"/>
        <v>0.23531702030572496</v>
      </c>
      <c r="I196">
        <f t="shared" si="95"/>
        <v>112.06036189726728</v>
      </c>
      <c r="J196">
        <f t="shared" si="96"/>
        <v>8828.7183495677436</v>
      </c>
      <c r="K196">
        <f t="shared" si="97"/>
        <v>1.6698734962518932E-2</v>
      </c>
      <c r="L196">
        <f t="shared" si="98"/>
        <v>-0.28418200849191899</v>
      </c>
      <c r="M196">
        <f t="shared" si="99"/>
        <v>111.77617988877536</v>
      </c>
      <c r="N196">
        <f t="shared" si="100"/>
        <v>8828.4341675592514</v>
      </c>
      <c r="O196">
        <f t="shared" si="101"/>
        <v>1.0165130740697246</v>
      </c>
      <c r="P196">
        <f t="shared" si="102"/>
        <v>111.76810676448274</v>
      </c>
      <c r="Q196">
        <f t="shared" si="103"/>
        <v>23.43623100684664</v>
      </c>
      <c r="R196">
        <f t="shared" si="104"/>
        <v>23.438450153833951</v>
      </c>
      <c r="S196">
        <f t="shared" si="105"/>
        <v>113.52052249246468</v>
      </c>
      <c r="T196">
        <f t="shared" si="106"/>
        <v>21.678625663135129</v>
      </c>
      <c r="U196">
        <f t="shared" si="107"/>
        <v>4.3031353497284548E-2</v>
      </c>
      <c r="V196">
        <f t="shared" si="108"/>
        <v>-5.8698477619216192</v>
      </c>
      <c r="W196">
        <f t="shared" si="109"/>
        <v>117.71294662759762</v>
      </c>
      <c r="X196" s="7">
        <f t="shared" si="110"/>
        <v>0.55791541372355669</v>
      </c>
      <c r="Y196" s="7">
        <f t="shared" si="111"/>
        <v>0.23093500642467443</v>
      </c>
      <c r="Z196" s="7">
        <f t="shared" si="112"/>
        <v>0.88489582102243891</v>
      </c>
      <c r="AA196">
        <f t="shared" si="113"/>
        <v>941.70357302078094</v>
      </c>
      <c r="AB196">
        <f t="shared" si="114"/>
        <v>690.60180423807833</v>
      </c>
      <c r="AC196">
        <f t="shared" si="115"/>
        <v>-7.3495489404804175</v>
      </c>
      <c r="AD196">
        <f t="shared" si="90"/>
        <v>26.984587970167173</v>
      </c>
      <c r="AE196">
        <f t="shared" si="116"/>
        <v>63.015412029832831</v>
      </c>
      <c r="AF196">
        <f t="shared" si="117"/>
        <v>8.2151409189800632E-3</v>
      </c>
      <c r="AG196">
        <f t="shared" si="118"/>
        <v>63.023627170751809</v>
      </c>
      <c r="AH196">
        <f t="shared" si="91"/>
        <v>164.8123124990766</v>
      </c>
    </row>
    <row r="197" spans="4:34" x14ac:dyDescent="0.25">
      <c r="D197" s="1">
        <f t="shared" si="119"/>
        <v>45122</v>
      </c>
      <c r="E197" s="7">
        <f t="shared" si="92"/>
        <v>0.53749999999999998</v>
      </c>
      <c r="F197" s="2">
        <f t="shared" si="93"/>
        <v>2460140.9541666666</v>
      </c>
      <c r="G197" s="3">
        <f t="shared" si="94"/>
        <v>0.23534439881359628</v>
      </c>
      <c r="I197">
        <f t="shared" si="95"/>
        <v>113.04600926133753</v>
      </c>
      <c r="J197">
        <f t="shared" si="96"/>
        <v>8829.7039498474896</v>
      </c>
      <c r="K197">
        <f t="shared" si="97"/>
        <v>1.6698733809975941E-2</v>
      </c>
      <c r="L197">
        <f t="shared" si="98"/>
        <v>-0.31603399164262536</v>
      </c>
      <c r="M197">
        <f t="shared" si="99"/>
        <v>112.7299752696949</v>
      </c>
      <c r="N197">
        <f t="shared" si="100"/>
        <v>8829.3879158558466</v>
      </c>
      <c r="O197">
        <f t="shared" si="101"/>
        <v>1.0164685718180289</v>
      </c>
      <c r="P197">
        <f t="shared" si="102"/>
        <v>112.72190597597314</v>
      </c>
      <c r="Q197">
        <f t="shared" si="103"/>
        <v>23.436230650812142</v>
      </c>
      <c r="R197">
        <f t="shared" si="104"/>
        <v>23.438450976446489</v>
      </c>
      <c r="S197">
        <f t="shared" si="105"/>
        <v>114.53282902401173</v>
      </c>
      <c r="T197">
        <f t="shared" si="106"/>
        <v>21.52415551448102</v>
      </c>
      <c r="U197">
        <f t="shared" si="107"/>
        <v>4.3031356603721684E-2</v>
      </c>
      <c r="V197">
        <f t="shared" si="108"/>
        <v>-5.9765819637236071</v>
      </c>
      <c r="W197">
        <f t="shared" si="109"/>
        <v>117.48731012400837</v>
      </c>
      <c r="X197" s="7">
        <f t="shared" si="110"/>
        <v>0.55798953469703028</v>
      </c>
      <c r="Y197" s="7">
        <f t="shared" si="111"/>
        <v>0.23163589546367369</v>
      </c>
      <c r="Z197" s="7">
        <f t="shared" si="112"/>
        <v>0.88434317393038686</v>
      </c>
      <c r="AA197">
        <f t="shared" si="113"/>
        <v>939.89848099206699</v>
      </c>
      <c r="AB197">
        <f t="shared" si="114"/>
        <v>690.49507003627639</v>
      </c>
      <c r="AC197">
        <f t="shared" si="115"/>
        <v>-7.3762324909309029</v>
      </c>
      <c r="AD197">
        <f t="shared" si="90"/>
        <v>27.140965847514153</v>
      </c>
      <c r="AE197">
        <f t="shared" si="116"/>
        <v>62.859034152485847</v>
      </c>
      <c r="AF197">
        <f t="shared" si="117"/>
        <v>8.2706342595560162E-3</v>
      </c>
      <c r="AG197">
        <f t="shared" si="118"/>
        <v>62.8673047867454</v>
      </c>
      <c r="AH197">
        <f t="shared" si="91"/>
        <v>164.82273770630718</v>
      </c>
    </row>
    <row r="198" spans="4:34" x14ac:dyDescent="0.25">
      <c r="D198" s="1">
        <f t="shared" si="119"/>
        <v>45123</v>
      </c>
      <c r="E198" s="7">
        <f t="shared" si="92"/>
        <v>0.53749999999999998</v>
      </c>
      <c r="F198" s="2">
        <f t="shared" si="93"/>
        <v>2460141.9541666666</v>
      </c>
      <c r="G198" s="3">
        <f t="shared" si="94"/>
        <v>0.23537177732146761</v>
      </c>
      <c r="I198">
        <f t="shared" si="95"/>
        <v>114.0316566254096</v>
      </c>
      <c r="J198">
        <f t="shared" si="96"/>
        <v>8830.689550127232</v>
      </c>
      <c r="K198">
        <f t="shared" si="97"/>
        <v>1.6698732657432758E-2</v>
      </c>
      <c r="L198">
        <f t="shared" si="98"/>
        <v>-0.34779801297345531</v>
      </c>
      <c r="M198">
        <f t="shared" si="99"/>
        <v>113.68385861243614</v>
      </c>
      <c r="N198">
        <f t="shared" si="100"/>
        <v>8830.3417521142583</v>
      </c>
      <c r="O198">
        <f t="shared" si="101"/>
        <v>1.0164193512519071</v>
      </c>
      <c r="P198">
        <f t="shared" si="102"/>
        <v>113.67579315131756</v>
      </c>
      <c r="Q198">
        <f t="shared" si="103"/>
        <v>23.436230294777641</v>
      </c>
      <c r="R198">
        <f t="shared" si="104"/>
        <v>23.438451797162468</v>
      </c>
      <c r="S198">
        <f t="shared" si="105"/>
        <v>115.54303587571955</v>
      </c>
      <c r="T198">
        <f t="shared" si="106"/>
        <v>21.363579061627984</v>
      </c>
      <c r="U198">
        <f t="shared" si="107"/>
        <v>4.3031359702996937E-2</v>
      </c>
      <c r="V198">
        <f t="shared" si="108"/>
        <v>-6.0749206106698264</v>
      </c>
      <c r="W198">
        <f t="shared" si="109"/>
        <v>117.25376112365635</v>
      </c>
      <c r="X198" s="7">
        <f t="shared" si="110"/>
        <v>0.55805782542407623</v>
      </c>
      <c r="Y198" s="7">
        <f t="shared" si="111"/>
        <v>0.23235293341391966</v>
      </c>
      <c r="Z198" s="7">
        <f t="shared" si="112"/>
        <v>0.88376271743423274</v>
      </c>
      <c r="AA198">
        <f t="shared" si="113"/>
        <v>938.03008898925077</v>
      </c>
      <c r="AB198">
        <f t="shared" si="114"/>
        <v>690.39673138933017</v>
      </c>
      <c r="AC198">
        <f t="shared" si="115"/>
        <v>-7.4008171526674573</v>
      </c>
      <c r="AD198">
        <f t="shared" si="90"/>
        <v>27.302980491896388</v>
      </c>
      <c r="AE198">
        <f t="shared" si="116"/>
        <v>62.697019508103608</v>
      </c>
      <c r="AF198">
        <f t="shared" si="117"/>
        <v>8.3282911821641326E-3</v>
      </c>
      <c r="AG198">
        <f t="shared" si="118"/>
        <v>62.705347799285775</v>
      </c>
      <c r="AH198">
        <f t="shared" si="91"/>
        <v>164.83962519323484</v>
      </c>
    </row>
    <row r="199" spans="4:34" x14ac:dyDescent="0.25">
      <c r="D199" s="1">
        <f t="shared" si="119"/>
        <v>45124</v>
      </c>
      <c r="E199" s="7">
        <f t="shared" si="92"/>
        <v>0.53749999999999998</v>
      </c>
      <c r="F199" s="2">
        <f t="shared" si="93"/>
        <v>2460142.9541666666</v>
      </c>
      <c r="G199" s="3">
        <f t="shared" si="94"/>
        <v>0.23539915582933893</v>
      </c>
      <c r="I199">
        <f t="shared" si="95"/>
        <v>115.01730398948348</v>
      </c>
      <c r="J199">
        <f t="shared" si="96"/>
        <v>8831.6751504069762</v>
      </c>
      <c r="K199">
        <f t="shared" si="97"/>
        <v>1.6698731504889385E-2</v>
      </c>
      <c r="L199">
        <f t="shared" si="98"/>
        <v>-0.37946521468361272</v>
      </c>
      <c r="M199">
        <f t="shared" si="99"/>
        <v>114.63783877479987</v>
      </c>
      <c r="N199">
        <f t="shared" si="100"/>
        <v>8831.2956851922918</v>
      </c>
      <c r="O199">
        <f t="shared" si="101"/>
        <v>1.0163654255563022</v>
      </c>
      <c r="P199">
        <f t="shared" si="102"/>
        <v>114.62977714831356</v>
      </c>
      <c r="Q199">
        <f t="shared" si="103"/>
        <v>23.436229938743139</v>
      </c>
      <c r="R199">
        <f t="shared" si="104"/>
        <v>23.438452615980889</v>
      </c>
      <c r="S199">
        <f t="shared" si="105"/>
        <v>116.55109105065767</v>
      </c>
      <c r="T199">
        <f t="shared" si="106"/>
        <v>21.196956307689923</v>
      </c>
      <c r="U199">
        <f t="shared" si="107"/>
        <v>4.3031362795106547E-2</v>
      </c>
      <c r="V199">
        <f t="shared" si="108"/>
        <v>-6.1646536373458574</v>
      </c>
      <c r="W199">
        <f t="shared" si="109"/>
        <v>117.01248679240935</v>
      </c>
      <c r="X199" s="7">
        <f t="shared" si="110"/>
        <v>0.55812014002593469</v>
      </c>
      <c r="Y199" s="7">
        <f t="shared" si="111"/>
        <v>0.23308545449146426</v>
      </c>
      <c r="Z199" s="7">
        <f t="shared" si="112"/>
        <v>0.88315482556040514</v>
      </c>
      <c r="AA199">
        <f t="shared" si="113"/>
        <v>936.09989433927478</v>
      </c>
      <c r="AB199">
        <f t="shared" si="114"/>
        <v>690.3069983626541</v>
      </c>
      <c r="AC199">
        <f t="shared" si="115"/>
        <v>-7.4232504093364753</v>
      </c>
      <c r="AD199">
        <f t="shared" si="90"/>
        <v>27.470566297991734</v>
      </c>
      <c r="AE199">
        <f t="shared" si="116"/>
        <v>62.529433702008262</v>
      </c>
      <c r="AF199">
        <f t="shared" si="117"/>
        <v>8.3881073080394521E-3</v>
      </c>
      <c r="AG199">
        <f t="shared" si="118"/>
        <v>62.537821809316299</v>
      </c>
      <c r="AH199">
        <f t="shared" si="91"/>
        <v>164.8629485996089</v>
      </c>
    </row>
    <row r="200" spans="4:34" x14ac:dyDescent="0.25">
      <c r="D200" s="1">
        <f t="shared" si="119"/>
        <v>45125</v>
      </c>
      <c r="E200" s="7">
        <f t="shared" si="92"/>
        <v>0.53749999999999998</v>
      </c>
      <c r="F200" s="2">
        <f t="shared" si="93"/>
        <v>2460143.9541666666</v>
      </c>
      <c r="G200" s="3">
        <f t="shared" si="94"/>
        <v>0.23542653433721025</v>
      </c>
      <c r="I200">
        <f t="shared" si="95"/>
        <v>116.00295135355555</v>
      </c>
      <c r="J200">
        <f t="shared" si="96"/>
        <v>8832.6607506867185</v>
      </c>
      <c r="K200">
        <f t="shared" si="97"/>
        <v>1.6698730352345821E-2</v>
      </c>
      <c r="L200">
        <f t="shared" si="98"/>
        <v>-0.41102676094169505</v>
      </c>
      <c r="M200">
        <f t="shared" si="99"/>
        <v>115.59192459261385</v>
      </c>
      <c r="N200">
        <f t="shared" si="100"/>
        <v>8832.2497239257773</v>
      </c>
      <c r="O200">
        <f t="shared" si="101"/>
        <v>1.0163068091809619</v>
      </c>
      <c r="P200">
        <f t="shared" si="102"/>
        <v>115.58386680278559</v>
      </c>
      <c r="Q200">
        <f t="shared" si="103"/>
        <v>23.436229582708641</v>
      </c>
      <c r="R200">
        <f t="shared" si="104"/>
        <v>23.438453432900754</v>
      </c>
      <c r="S200">
        <f t="shared" si="105"/>
        <v>117.5569457667111</v>
      </c>
      <c r="T200">
        <f t="shared" si="106"/>
        <v>21.024348958096446</v>
      </c>
      <c r="U200">
        <f t="shared" si="107"/>
        <v>4.3031365880046753E-2</v>
      </c>
      <c r="V200">
        <f t="shared" si="108"/>
        <v>-6.2455839199647629</v>
      </c>
      <c r="W200">
        <f t="shared" si="109"/>
        <v>116.76367616412445</v>
      </c>
      <c r="X200" s="7">
        <f t="shared" si="110"/>
        <v>0.55817634161108676</v>
      </c>
      <c r="Y200" s="7">
        <f t="shared" si="111"/>
        <v>0.23383279671074111</v>
      </c>
      <c r="Z200" s="7">
        <f t="shared" si="112"/>
        <v>0.88251988651143243</v>
      </c>
      <c r="AA200">
        <f t="shared" si="113"/>
        <v>934.10940931299558</v>
      </c>
      <c r="AB200">
        <f t="shared" si="114"/>
        <v>690.22606808003513</v>
      </c>
      <c r="AC200">
        <f t="shared" si="115"/>
        <v>-7.4434829799912166</v>
      </c>
      <c r="AD200">
        <f t="shared" si="90"/>
        <v>27.643657284421298</v>
      </c>
      <c r="AE200">
        <f t="shared" si="116"/>
        <v>62.356342715578705</v>
      </c>
      <c r="AF200">
        <f t="shared" si="117"/>
        <v>8.4500788105305088E-3</v>
      </c>
      <c r="AG200">
        <f t="shared" si="118"/>
        <v>62.364792794389238</v>
      </c>
      <c r="AH200">
        <f t="shared" si="91"/>
        <v>164.89266984754227</v>
      </c>
    </row>
    <row r="201" spans="4:34" x14ac:dyDescent="0.25">
      <c r="D201" s="1">
        <f t="shared" si="119"/>
        <v>45126</v>
      </c>
      <c r="E201" s="7">
        <f t="shared" si="92"/>
        <v>0.53749999999999998</v>
      </c>
      <c r="F201" s="2">
        <f t="shared" si="93"/>
        <v>2460144.9541666666</v>
      </c>
      <c r="G201" s="3">
        <f t="shared" si="94"/>
        <v>0.23545391284508158</v>
      </c>
      <c r="I201">
        <f t="shared" si="95"/>
        <v>116.98859871762943</v>
      </c>
      <c r="J201">
        <f t="shared" si="96"/>
        <v>8833.6463509664627</v>
      </c>
      <c r="K201">
        <f t="shared" si="97"/>
        <v>1.669872919980207E-2</v>
      </c>
      <c r="L201">
        <f t="shared" si="98"/>
        <v>-0.44247383991161437</v>
      </c>
      <c r="M201">
        <f t="shared" si="99"/>
        <v>116.54612487771782</v>
      </c>
      <c r="N201">
        <f t="shared" si="100"/>
        <v>8833.2038771265507</v>
      </c>
      <c r="O201">
        <f t="shared" si="101"/>
        <v>1.0162435178377933</v>
      </c>
      <c r="P201">
        <f t="shared" si="102"/>
        <v>116.53807092657013</v>
      </c>
      <c r="Q201">
        <f t="shared" si="103"/>
        <v>23.43622922667414</v>
      </c>
      <c r="R201">
        <f t="shared" si="104"/>
        <v>23.438454247921051</v>
      </c>
      <c r="S201">
        <f t="shared" si="105"/>
        <v>118.56055449765493</v>
      </c>
      <c r="T201">
        <f t="shared" si="106"/>
        <v>20.84582035736711</v>
      </c>
      <c r="U201">
        <f t="shared" si="107"/>
        <v>4.3031368957813732E-2</v>
      </c>
      <c r="V201">
        <f t="shared" si="108"/>
        <v>-6.3175274746641543</v>
      </c>
      <c r="W201">
        <f t="shared" si="109"/>
        <v>116.50751968749755</v>
      </c>
      <c r="X201" s="7">
        <f t="shared" si="110"/>
        <v>0.55822630241296123</v>
      </c>
      <c r="Y201" s="7">
        <f t="shared" si="111"/>
        <v>0.23459430328102357</v>
      </c>
      <c r="Z201" s="7">
        <f t="shared" si="112"/>
        <v>0.88185830154489886</v>
      </c>
      <c r="AA201">
        <f t="shared" si="113"/>
        <v>932.06015749998039</v>
      </c>
      <c r="AB201">
        <f t="shared" si="114"/>
        <v>690.15412452533576</v>
      </c>
      <c r="AC201">
        <f t="shared" si="115"/>
        <v>-7.46146886866606</v>
      </c>
      <c r="AD201">
        <f t="shared" si="90"/>
        <v>27.822187159660277</v>
      </c>
      <c r="AE201">
        <f t="shared" si="116"/>
        <v>62.177812840339726</v>
      </c>
      <c r="AF201">
        <f t="shared" si="117"/>
        <v>8.5142024420452513E-3</v>
      </c>
      <c r="AG201">
        <f t="shared" si="118"/>
        <v>62.18632704278177</v>
      </c>
      <c r="AH201">
        <f t="shared" si="91"/>
        <v>164.9287396017437</v>
      </c>
    </row>
    <row r="202" spans="4:34" x14ac:dyDescent="0.25">
      <c r="D202" s="1">
        <f t="shared" si="119"/>
        <v>45127</v>
      </c>
      <c r="E202" s="7">
        <f t="shared" si="92"/>
        <v>0.53749999999999998</v>
      </c>
      <c r="F202" s="2">
        <f t="shared" si="93"/>
        <v>2460145.9541666666</v>
      </c>
      <c r="G202" s="3">
        <f t="shared" si="94"/>
        <v>0.2354812913529529</v>
      </c>
      <c r="I202">
        <f t="shared" si="95"/>
        <v>117.97424608170149</v>
      </c>
      <c r="J202">
        <f t="shared" si="96"/>
        <v>8834.6319512462069</v>
      </c>
      <c r="K202">
        <f t="shared" si="97"/>
        <v>1.6698728047258127E-2</v>
      </c>
      <c r="L202">
        <f t="shared" si="98"/>
        <v>-0.47379766577763816</v>
      </c>
      <c r="M202">
        <f t="shared" si="99"/>
        <v>117.50044841592386</v>
      </c>
      <c r="N202">
        <f t="shared" si="100"/>
        <v>8834.1581535804289</v>
      </c>
      <c r="O202">
        <f t="shared" si="101"/>
        <v>1.0161755684979816</v>
      </c>
      <c r="P202">
        <f t="shared" si="102"/>
        <v>117.49239830547597</v>
      </c>
      <c r="Q202">
        <f t="shared" si="103"/>
        <v>23.436228870639642</v>
      </c>
      <c r="R202">
        <f t="shared" si="104"/>
        <v>23.438455061040788</v>
      </c>
      <c r="S202">
        <f t="shared" si="105"/>
        <v>119.56187500713574</v>
      </c>
      <c r="T202">
        <f t="shared" si="106"/>
        <v>20.661435425794572</v>
      </c>
      <c r="U202">
        <f t="shared" si="107"/>
        <v>4.3031372028403708E-2</v>
      </c>
      <c r="V202">
        <f t="shared" si="108"/>
        <v>-6.3803136265729217</v>
      </c>
      <c r="W202">
        <f t="shared" si="109"/>
        <v>116.24420878780451</v>
      </c>
      <c r="X202" s="7">
        <f t="shared" si="110"/>
        <v>0.55826990390734232</v>
      </c>
      <c r="Y202" s="7">
        <f t="shared" si="111"/>
        <v>0.23536932394121865</v>
      </c>
      <c r="Z202" s="7">
        <f t="shared" si="112"/>
        <v>0.88117048387346586</v>
      </c>
      <c r="AA202">
        <f t="shared" si="113"/>
        <v>929.95367030243608</v>
      </c>
      <c r="AB202">
        <f t="shared" si="114"/>
        <v>690.09133837342699</v>
      </c>
      <c r="AC202">
        <f t="shared" si="115"/>
        <v>-7.4771654066432518</v>
      </c>
      <c r="AD202">
        <f t="shared" si="90"/>
        <v>28.006089381785852</v>
      </c>
      <c r="AE202">
        <f t="shared" si="116"/>
        <v>61.993910618214144</v>
      </c>
      <c r="AF202">
        <f t="shared" si="117"/>
        <v>8.5804755596530762E-3</v>
      </c>
      <c r="AG202">
        <f t="shared" si="118"/>
        <v>62.002491093773799</v>
      </c>
      <c r="AH202">
        <f t="shared" si="91"/>
        <v>164.97109775055048</v>
      </c>
    </row>
    <row r="203" spans="4:34" x14ac:dyDescent="0.25">
      <c r="D203" s="1">
        <f t="shared" si="119"/>
        <v>45128</v>
      </c>
      <c r="E203" s="7">
        <f t="shared" si="92"/>
        <v>0.53749999999999998</v>
      </c>
      <c r="F203" s="2">
        <f t="shared" si="93"/>
        <v>2460146.9541666666</v>
      </c>
      <c r="G203" s="3">
        <f t="shared" si="94"/>
        <v>0.23550866986082422</v>
      </c>
      <c r="I203">
        <f t="shared" si="95"/>
        <v>118.95989344577538</v>
      </c>
      <c r="J203">
        <f t="shared" si="96"/>
        <v>8835.6175515259492</v>
      </c>
      <c r="K203">
        <f t="shared" si="97"/>
        <v>1.6698726894713994E-2</v>
      </c>
      <c r="L203">
        <f t="shared" si="98"/>
        <v>-0.50498948076988948</v>
      </c>
      <c r="M203">
        <f t="shared" si="99"/>
        <v>118.45490396500549</v>
      </c>
      <c r="N203">
        <f t="shared" si="100"/>
        <v>8835.1125620451785</v>
      </c>
      <c r="O203">
        <f t="shared" si="101"/>
        <v>1.0161029793888703</v>
      </c>
      <c r="P203">
        <f t="shared" si="102"/>
        <v>118.44685769727334</v>
      </c>
      <c r="Q203">
        <f t="shared" si="103"/>
        <v>23.436228514605144</v>
      </c>
      <c r="R203">
        <f t="shared" si="104"/>
        <v>23.438455872258963</v>
      </c>
      <c r="S203">
        <f t="shared" si="105"/>
        <v>120.56086837575995</v>
      </c>
      <c r="T203">
        <f t="shared" si="106"/>
        <v>20.47126059619637</v>
      </c>
      <c r="U203">
        <f t="shared" si="107"/>
        <v>4.3031375091812943E-2</v>
      </c>
      <c r="V203">
        <f t="shared" si="108"/>
        <v>-6.4337851497662824</v>
      </c>
      <c r="W203">
        <f t="shared" si="109"/>
        <v>115.97393544490181</v>
      </c>
      <c r="X203" s="7">
        <f t="shared" si="110"/>
        <v>0.55830703690955996</v>
      </c>
      <c r="Y203" s="7">
        <f t="shared" si="111"/>
        <v>0.23615721622927716</v>
      </c>
      <c r="Z203" s="7">
        <f t="shared" si="112"/>
        <v>0.88045685758984271</v>
      </c>
      <c r="AA203">
        <f t="shared" si="113"/>
        <v>927.7914835592145</v>
      </c>
      <c r="AB203">
        <f t="shared" si="114"/>
        <v>690.03786685023363</v>
      </c>
      <c r="AC203">
        <f t="shared" si="115"/>
        <v>-7.4905332874415933</v>
      </c>
      <c r="AD203">
        <f t="shared" si="90"/>
        <v>28.195297212103245</v>
      </c>
      <c r="AE203">
        <f t="shared" si="116"/>
        <v>61.804702787896758</v>
      </c>
      <c r="AF203">
        <f t="shared" si="117"/>
        <v>8.6488961493449944E-3</v>
      </c>
      <c r="AG203">
        <f t="shared" si="118"/>
        <v>61.813351684046104</v>
      </c>
      <c r="AH203">
        <f t="shared" si="91"/>
        <v>165.0196739039643</v>
      </c>
    </row>
    <row r="204" spans="4:34" x14ac:dyDescent="0.25">
      <c r="D204" s="1">
        <f t="shared" si="119"/>
        <v>45129</v>
      </c>
      <c r="E204" s="7">
        <f t="shared" si="92"/>
        <v>0.53749999999999998</v>
      </c>
      <c r="F204" s="2">
        <f t="shared" si="93"/>
        <v>2460147.9541666666</v>
      </c>
      <c r="G204" s="3">
        <f t="shared" si="94"/>
        <v>0.23553604836869554</v>
      </c>
      <c r="I204">
        <f t="shared" si="95"/>
        <v>119.94554080984926</v>
      </c>
      <c r="J204">
        <f t="shared" si="96"/>
        <v>8836.6031518056916</v>
      </c>
      <c r="K204">
        <f t="shared" si="97"/>
        <v>1.6698725742169674E-2</v>
      </c>
      <c r="L204">
        <f t="shared" si="98"/>
        <v>-0.5360405571896989</v>
      </c>
      <c r="M204">
        <f t="shared" si="99"/>
        <v>119.40950025265957</v>
      </c>
      <c r="N204">
        <f t="shared" si="100"/>
        <v>8836.0671112485015</v>
      </c>
      <c r="O204">
        <f t="shared" si="101"/>
        <v>1.016025769990603</v>
      </c>
      <c r="P204">
        <f t="shared" si="102"/>
        <v>119.40145782965585</v>
      </c>
      <c r="Q204">
        <f t="shared" si="103"/>
        <v>23.436228158570646</v>
      </c>
      <c r="R204">
        <f t="shared" si="104"/>
        <v>23.438456681574579</v>
      </c>
      <c r="S204">
        <f t="shared" si="105"/>
        <v>121.55749902139763</v>
      </c>
      <c r="T204">
        <f t="shared" si="106"/>
        <v>20.275363750909815</v>
      </c>
      <c r="U204">
        <f t="shared" si="107"/>
        <v>4.303137814803764E-2</v>
      </c>
      <c r="V204">
        <f t="shared" si="108"/>
        <v>-6.4777983783162734</v>
      </c>
      <c r="W204">
        <f t="shared" si="109"/>
        <v>115.69689178868883</v>
      </c>
      <c r="X204" s="7">
        <f t="shared" si="110"/>
        <v>0.55833760165160851</v>
      </c>
      <c r="Y204" s="7">
        <f t="shared" si="111"/>
        <v>0.2369573466830284</v>
      </c>
      <c r="Z204" s="7">
        <f t="shared" si="112"/>
        <v>0.87971785662018853</v>
      </c>
      <c r="AA204">
        <f t="shared" si="113"/>
        <v>925.57513430951064</v>
      </c>
      <c r="AB204">
        <f t="shared" si="114"/>
        <v>689.99385362168368</v>
      </c>
      <c r="AC204">
        <f t="shared" si="115"/>
        <v>-7.5015365945790791</v>
      </c>
      <c r="AD204">
        <f t="shared" si="90"/>
        <v>28.389743762710069</v>
      </c>
      <c r="AE204">
        <f t="shared" si="116"/>
        <v>61.610256237289931</v>
      </c>
      <c r="AF204">
        <f t="shared" si="117"/>
        <v>8.7194628489571224E-3</v>
      </c>
      <c r="AG204">
        <f t="shared" si="118"/>
        <v>61.61897570013889</v>
      </c>
      <c r="AH204">
        <f t="shared" si="91"/>
        <v>165.07438790506569</v>
      </c>
    </row>
    <row r="205" spans="4:34" x14ac:dyDescent="0.25">
      <c r="D205" s="1">
        <f t="shared" si="119"/>
        <v>45130</v>
      </c>
      <c r="E205" s="7">
        <f t="shared" si="92"/>
        <v>0.53749999999999998</v>
      </c>
      <c r="F205" s="2">
        <f t="shared" si="93"/>
        <v>2460148.9541666666</v>
      </c>
      <c r="G205" s="3">
        <f t="shared" si="94"/>
        <v>0.23556342687656687</v>
      </c>
      <c r="I205">
        <f t="shared" si="95"/>
        <v>120.93118817392497</v>
      </c>
      <c r="J205">
        <f t="shared" si="96"/>
        <v>8837.5887520854358</v>
      </c>
      <c r="K205">
        <f t="shared" si="97"/>
        <v>1.6698724589625163E-2</v>
      </c>
      <c r="L205">
        <f t="shared" si="98"/>
        <v>-0.56694219943462831</v>
      </c>
      <c r="M205">
        <f t="shared" si="99"/>
        <v>120.36424597449033</v>
      </c>
      <c r="N205">
        <f t="shared" si="100"/>
        <v>8837.0218098860005</v>
      </c>
      <c r="O205">
        <f t="shared" si="101"/>
        <v>1.0159439610325276</v>
      </c>
      <c r="P205">
        <f t="shared" si="102"/>
        <v>120.35620739822443</v>
      </c>
      <c r="Q205">
        <f t="shared" si="103"/>
        <v>23.436227802536145</v>
      </c>
      <c r="R205">
        <f t="shared" si="104"/>
        <v>23.438457488986636</v>
      </c>
      <c r="S205">
        <f t="shared" si="105"/>
        <v>122.55173471294042</v>
      </c>
      <c r="T205">
        <f t="shared" si="106"/>
        <v>20.073814159178514</v>
      </c>
      <c r="U205">
        <f t="shared" si="107"/>
        <v>4.3031381197074024E-2</v>
      </c>
      <c r="V205">
        <f t="shared" si="108"/>
        <v>-6.512223288766406</v>
      </c>
      <c r="W205">
        <f t="shared" si="109"/>
        <v>115.41326971301424</v>
      </c>
      <c r="X205" s="7">
        <f t="shared" si="110"/>
        <v>0.55836150783942118</v>
      </c>
      <c r="Y205" s="7">
        <f t="shared" si="111"/>
        <v>0.23776909196993717</v>
      </c>
      <c r="Z205" s="7">
        <f t="shared" si="112"/>
        <v>0.87895392370890524</v>
      </c>
      <c r="AA205">
        <f t="shared" si="113"/>
        <v>923.30615770411396</v>
      </c>
      <c r="AB205">
        <f t="shared" si="114"/>
        <v>689.9594287112335</v>
      </c>
      <c r="AC205">
        <f t="shared" si="115"/>
        <v>-7.5101428221916251</v>
      </c>
      <c r="AD205">
        <f t="shared" si="90"/>
        <v>28.589362038117457</v>
      </c>
      <c r="AE205">
        <f t="shared" si="116"/>
        <v>61.410637961882543</v>
      </c>
      <c r="AF205">
        <f t="shared" si="117"/>
        <v>8.7921749697798743E-3</v>
      </c>
      <c r="AG205">
        <f t="shared" si="118"/>
        <v>61.41943013685232</v>
      </c>
      <c r="AH205">
        <f t="shared" si="91"/>
        <v>165.13515035136106</v>
      </c>
    </row>
    <row r="206" spans="4:34" x14ac:dyDescent="0.25">
      <c r="D206" s="1">
        <f t="shared" si="119"/>
        <v>45131</v>
      </c>
      <c r="E206" s="7">
        <f t="shared" si="92"/>
        <v>0.53749999999999998</v>
      </c>
      <c r="F206" s="2">
        <f t="shared" si="93"/>
        <v>2460149.9541666666</v>
      </c>
      <c r="G206" s="3">
        <f t="shared" si="94"/>
        <v>0.23559080538443819</v>
      </c>
      <c r="I206">
        <f t="shared" si="95"/>
        <v>121.91683553800067</v>
      </c>
      <c r="J206">
        <f t="shared" si="96"/>
        <v>8838.5743523651763</v>
      </c>
      <c r="K206">
        <f t="shared" si="97"/>
        <v>1.6698723437080461E-2</v>
      </c>
      <c r="L206">
        <f t="shared" si="98"/>
        <v>-0.59768574602323443</v>
      </c>
      <c r="M206">
        <f t="shared" si="99"/>
        <v>121.31914979197744</v>
      </c>
      <c r="N206">
        <f t="shared" si="100"/>
        <v>8837.9766666191535</v>
      </c>
      <c r="O206">
        <f t="shared" si="101"/>
        <v>1.0158575744893596</v>
      </c>
      <c r="P206">
        <f t="shared" si="102"/>
        <v>121.31111506445545</v>
      </c>
      <c r="Q206">
        <f t="shared" si="103"/>
        <v>23.436227446501647</v>
      </c>
      <c r="R206">
        <f t="shared" si="104"/>
        <v>23.438458294494147</v>
      </c>
      <c r="S206">
        <f t="shared" si="105"/>
        <v>123.54354657768066</v>
      </c>
      <c r="T206">
        <f t="shared" si="106"/>
        <v>19.866682415089233</v>
      </c>
      <c r="U206">
        <f t="shared" si="107"/>
        <v>4.3031384238918377E-2</v>
      </c>
      <c r="V206">
        <f t="shared" si="108"/>
        <v>-6.536943554439973</v>
      </c>
      <c r="W206">
        <f t="shared" si="109"/>
        <v>115.12326050884725</v>
      </c>
      <c r="X206" s="7">
        <f t="shared" si="110"/>
        <v>0.55837867469058333</v>
      </c>
      <c r="Y206" s="7">
        <f t="shared" si="111"/>
        <v>0.23859183994378544</v>
      </c>
      <c r="Z206" s="7">
        <f t="shared" si="112"/>
        <v>0.87816550943738136</v>
      </c>
      <c r="AA206">
        <f t="shared" si="113"/>
        <v>920.98608407077802</v>
      </c>
      <c r="AB206">
        <f t="shared" si="114"/>
        <v>689.93470844555998</v>
      </c>
      <c r="AC206">
        <f t="shared" si="115"/>
        <v>-7.5163228886100057</v>
      </c>
      <c r="AD206">
        <f t="shared" si="90"/>
        <v>28.794084971061583</v>
      </c>
      <c r="AE206">
        <f t="shared" si="116"/>
        <v>61.205915028938421</v>
      </c>
      <c r="AF206">
        <f t="shared" si="117"/>
        <v>8.8670325168775429E-3</v>
      </c>
      <c r="AG206">
        <f t="shared" si="118"/>
        <v>61.214782061455296</v>
      </c>
      <c r="AH206">
        <f t="shared" si="91"/>
        <v>165.20186312282715</v>
      </c>
    </row>
    <row r="207" spans="4:34" x14ac:dyDescent="0.25">
      <c r="D207" s="1">
        <f t="shared" si="119"/>
        <v>45132</v>
      </c>
      <c r="E207" s="7">
        <f t="shared" si="92"/>
        <v>0.53749999999999998</v>
      </c>
      <c r="F207" s="2">
        <f t="shared" si="93"/>
        <v>2460150.9541666666</v>
      </c>
      <c r="G207" s="3">
        <f t="shared" si="94"/>
        <v>0.23561818389230951</v>
      </c>
      <c r="I207">
        <f t="shared" si="95"/>
        <v>122.90248290207637</v>
      </c>
      <c r="J207">
        <f t="shared" si="96"/>
        <v>8839.5599526449187</v>
      </c>
      <c r="K207">
        <f t="shared" si="97"/>
        <v>1.6698722284535568E-2</v>
      </c>
      <c r="L207">
        <f t="shared" si="98"/>
        <v>-0.62826257162034094</v>
      </c>
      <c r="M207">
        <f t="shared" si="99"/>
        <v>122.27422033045603</v>
      </c>
      <c r="N207">
        <f t="shared" si="100"/>
        <v>8838.9316900732974</v>
      </c>
      <c r="O207">
        <f t="shared" si="101"/>
        <v>1.0157666335771021</v>
      </c>
      <c r="P207">
        <f t="shared" si="102"/>
        <v>122.26618945368078</v>
      </c>
      <c r="Q207">
        <f t="shared" si="103"/>
        <v>23.436227090467153</v>
      </c>
      <c r="R207">
        <f t="shared" si="104"/>
        <v>23.438459098096121</v>
      </c>
      <c r="S207">
        <f t="shared" si="105"/>
        <v>124.53290910256437</v>
      </c>
      <c r="T207">
        <f t="shared" si="106"/>
        <v>19.654040376197877</v>
      </c>
      <c r="U207">
        <f t="shared" si="107"/>
        <v>4.3031387273566958E-2</v>
      </c>
      <c r="V207">
        <f t="shared" si="108"/>
        <v>-6.5518565720978534</v>
      </c>
      <c r="W207">
        <f t="shared" si="109"/>
        <v>114.82705451733838</v>
      </c>
      <c r="X207" s="7">
        <f t="shared" si="110"/>
        <v>0.55838903095284576</v>
      </c>
      <c r="Y207" s="7">
        <f t="shared" si="111"/>
        <v>0.23942499062690578</v>
      </c>
      <c r="Z207" s="7">
        <f t="shared" si="112"/>
        <v>0.8773530712787857</v>
      </c>
      <c r="AA207">
        <f t="shared" si="113"/>
        <v>918.61643613870706</v>
      </c>
      <c r="AB207">
        <f t="shared" si="114"/>
        <v>689.91979542790205</v>
      </c>
      <c r="AC207">
        <f t="shared" si="115"/>
        <v>-7.5200511430244887</v>
      </c>
      <c r="AD207">
        <f t="shared" si="90"/>
        <v>29.003845452683212</v>
      </c>
      <c r="AE207">
        <f t="shared" si="116"/>
        <v>60.996154547316792</v>
      </c>
      <c r="AF207">
        <f t="shared" si="117"/>
        <v>8.9440362081558422E-3</v>
      </c>
      <c r="AG207">
        <f t="shared" si="118"/>
        <v>61.005098583524948</v>
      </c>
      <c r="AH207">
        <f t="shared" si="91"/>
        <v>165.27441991362537</v>
      </c>
    </row>
    <row r="208" spans="4:34" x14ac:dyDescent="0.25">
      <c r="D208" s="1">
        <f t="shared" si="119"/>
        <v>45133</v>
      </c>
      <c r="E208" s="7">
        <f t="shared" si="92"/>
        <v>0.53749999999999998</v>
      </c>
      <c r="F208" s="2">
        <f t="shared" si="93"/>
        <v>2460151.9541666666</v>
      </c>
      <c r="G208" s="3">
        <f t="shared" si="94"/>
        <v>0.23564556240018084</v>
      </c>
      <c r="I208">
        <f t="shared" si="95"/>
        <v>123.88813026615389</v>
      </c>
      <c r="J208">
        <f t="shared" si="96"/>
        <v>8840.545552924661</v>
      </c>
      <c r="K208">
        <f t="shared" si="97"/>
        <v>1.6698721131990484E-2</v>
      </c>
      <c r="L208">
        <f t="shared" si="98"/>
        <v>-0.6586640890610399</v>
      </c>
      <c r="M208">
        <f t="shared" si="99"/>
        <v>123.22946617709286</v>
      </c>
      <c r="N208">
        <f t="shared" si="100"/>
        <v>8839.8868888355992</v>
      </c>
      <c r="O208">
        <f t="shared" si="101"/>
        <v>1.0156711627487252</v>
      </c>
      <c r="P208">
        <f t="shared" si="102"/>
        <v>123.22143915306386</v>
      </c>
      <c r="Q208">
        <f t="shared" si="103"/>
        <v>23.436226734432655</v>
      </c>
      <c r="R208">
        <f t="shared" si="104"/>
        <v>23.43845989979156</v>
      </c>
      <c r="S208">
        <f t="shared" si="105"/>
        <v>125.51980012953891</v>
      </c>
      <c r="T208">
        <f t="shared" si="106"/>
        <v>19.435961102984798</v>
      </c>
      <c r="U208">
        <f t="shared" si="107"/>
        <v>4.3031390301015993E-2</v>
      </c>
      <c r="V208">
        <f t="shared" si="108"/>
        <v>-6.5568734615566582</v>
      </c>
      <c r="W208">
        <f t="shared" si="109"/>
        <v>114.52484080323704</v>
      </c>
      <c r="X208" s="7">
        <f t="shared" si="110"/>
        <v>0.55839251490385877</v>
      </c>
      <c r="Y208" s="7">
        <f t="shared" si="111"/>
        <v>0.24026795711708923</v>
      </c>
      <c r="Z208" s="7">
        <f t="shared" si="112"/>
        <v>0.87651707269062828</v>
      </c>
      <c r="AA208">
        <f t="shared" si="113"/>
        <v>916.19872642589633</v>
      </c>
      <c r="AB208">
        <f t="shared" si="114"/>
        <v>689.91477853844333</v>
      </c>
      <c r="AC208">
        <f t="shared" si="115"/>
        <v>-7.5213053653891677</v>
      </c>
      <c r="AD208">
        <f t="shared" si="90"/>
        <v>29.21857635726936</v>
      </c>
      <c r="AE208">
        <f t="shared" si="116"/>
        <v>60.781423642730644</v>
      </c>
      <c r="AF208">
        <f t="shared" si="117"/>
        <v>9.0231874922181363E-3</v>
      </c>
      <c r="AG208">
        <f t="shared" si="118"/>
        <v>60.790446830222862</v>
      </c>
      <c r="AH208">
        <f t="shared" si="91"/>
        <v>165.35270676468144</v>
      </c>
    </row>
    <row r="209" spans="4:34" x14ac:dyDescent="0.25">
      <c r="D209" s="1">
        <f t="shared" si="119"/>
        <v>45134</v>
      </c>
      <c r="E209" s="7">
        <f t="shared" si="92"/>
        <v>0.53749999999999998</v>
      </c>
      <c r="F209" s="2">
        <f t="shared" si="93"/>
        <v>2460152.9541666666</v>
      </c>
      <c r="G209" s="3">
        <f t="shared" si="94"/>
        <v>0.23567294090805213</v>
      </c>
      <c r="I209">
        <f t="shared" si="95"/>
        <v>124.8737776302296</v>
      </c>
      <c r="J209">
        <f t="shared" si="96"/>
        <v>8841.5311532044016</v>
      </c>
      <c r="K209">
        <f t="shared" si="97"/>
        <v>1.6698719979445213E-2</v>
      </c>
      <c r="L209">
        <f t="shared" si="98"/>
        <v>-0.68888175137509844</v>
      </c>
      <c r="M209">
        <f t="shared" si="99"/>
        <v>124.1848958788545</v>
      </c>
      <c r="N209">
        <f t="shared" si="100"/>
        <v>8840.8422714530261</v>
      </c>
      <c r="O209">
        <f t="shared" si="101"/>
        <v>1.0155711876896025</v>
      </c>
      <c r="P209">
        <f t="shared" si="102"/>
        <v>124.17687270956799</v>
      </c>
      <c r="Q209">
        <f t="shared" si="103"/>
        <v>23.436226378398157</v>
      </c>
      <c r="R209">
        <f t="shared" si="104"/>
        <v>23.43846069957948</v>
      </c>
      <c r="S209">
        <f t="shared" si="105"/>
        <v>126.50420084524272</v>
      </c>
      <c r="T209">
        <f t="shared" si="106"/>
        <v>19.212518799269827</v>
      </c>
      <c r="U209">
        <f t="shared" si="107"/>
        <v>4.3031393321261754E-2</v>
      </c>
      <c r="V209">
        <f t="shared" si="108"/>
        <v>-6.5519190389567203</v>
      </c>
      <c r="W209">
        <f t="shared" si="109"/>
        <v>114.21680684897134</v>
      </c>
      <c r="X209" s="7">
        <f t="shared" si="110"/>
        <v>0.55838907433260887</v>
      </c>
      <c r="Y209" s="7">
        <f t="shared" si="111"/>
        <v>0.24112016641879958</v>
      </c>
      <c r="Z209" s="7">
        <f t="shared" si="112"/>
        <v>0.87565798224641811</v>
      </c>
      <c r="AA209">
        <f t="shared" si="113"/>
        <v>913.73445479177076</v>
      </c>
      <c r="AB209">
        <f t="shared" si="114"/>
        <v>689.91973296104322</v>
      </c>
      <c r="AC209">
        <f t="shared" si="115"/>
        <v>-7.5200667597391941</v>
      </c>
      <c r="AD209">
        <f t="shared" si="90"/>
        <v>29.438210561777847</v>
      </c>
      <c r="AE209">
        <f t="shared" si="116"/>
        <v>60.561789438222149</v>
      </c>
      <c r="AF209">
        <f t="shared" si="117"/>
        <v>9.1044885650584505E-3</v>
      </c>
      <c r="AG209">
        <f t="shared" si="118"/>
        <v>60.570893926787207</v>
      </c>
      <c r="AH209">
        <f t="shared" si="91"/>
        <v>165.43660259453202</v>
      </c>
    </row>
    <row r="210" spans="4:34" x14ac:dyDescent="0.25">
      <c r="D210" s="1">
        <f t="shared" si="119"/>
        <v>45135</v>
      </c>
      <c r="E210" s="7">
        <f t="shared" si="92"/>
        <v>0.53749999999999998</v>
      </c>
      <c r="F210" s="2">
        <f t="shared" si="93"/>
        <v>2460153.9541666666</v>
      </c>
      <c r="G210" s="3">
        <f t="shared" si="94"/>
        <v>0.23570031941592345</v>
      </c>
      <c r="I210">
        <f t="shared" si="95"/>
        <v>125.85942499430712</v>
      </c>
      <c r="J210">
        <f t="shared" si="96"/>
        <v>8842.5167534841439</v>
      </c>
      <c r="K210">
        <f t="shared" si="97"/>
        <v>1.6698718826899751E-2</v>
      </c>
      <c r="L210">
        <f t="shared" si="98"/>
        <v>-0.718907053810939</v>
      </c>
      <c r="M210">
        <f t="shared" si="99"/>
        <v>125.14051794049618</v>
      </c>
      <c r="N210">
        <f t="shared" si="100"/>
        <v>8841.7978464303324</v>
      </c>
      <c r="O210">
        <f t="shared" si="101"/>
        <v>1.0154667353127005</v>
      </c>
      <c r="P210">
        <f t="shared" si="102"/>
        <v>125.1324986279451</v>
      </c>
      <c r="Q210">
        <f t="shared" si="103"/>
        <v>23.436226022363659</v>
      </c>
      <c r="R210">
        <f t="shared" si="104"/>
        <v>23.438461497458892</v>
      </c>
      <c r="S210">
        <f t="shared" si="105"/>
        <v>127.48609576532778</v>
      </c>
      <c r="T210">
        <f t="shared" si="106"/>
        <v>18.983788753702136</v>
      </c>
      <c r="U210">
        <f t="shared" si="107"/>
        <v>4.3031396334300517E-2</v>
      </c>
      <c r="V210">
        <f t="shared" si="108"/>
        <v>-6.5369317644682292</v>
      </c>
      <c r="W210">
        <f t="shared" si="109"/>
        <v>113.90313826953536</v>
      </c>
      <c r="X210" s="7">
        <f t="shared" si="110"/>
        <v>0.55837866650310297</v>
      </c>
      <c r="Y210" s="7">
        <f t="shared" si="111"/>
        <v>0.24198106019883808</v>
      </c>
      <c r="Z210" s="7">
        <f t="shared" si="112"/>
        <v>0.87477627280736792</v>
      </c>
      <c r="AA210">
        <f t="shared" si="113"/>
        <v>911.22510615628289</v>
      </c>
      <c r="AB210">
        <f t="shared" si="114"/>
        <v>689.9347202355317</v>
      </c>
      <c r="AC210">
        <f t="shared" si="115"/>
        <v>-7.5163199411170751</v>
      </c>
      <c r="AD210">
        <f t="shared" si="90"/>
        <v>29.662680960390137</v>
      </c>
      <c r="AE210">
        <f t="shared" si="116"/>
        <v>60.337319039609866</v>
      </c>
      <c r="AF210">
        <f t="shared" si="117"/>
        <v>9.1879423856459832E-3</v>
      </c>
      <c r="AG210">
        <f t="shared" si="118"/>
        <v>60.34650698199551</v>
      </c>
      <c r="AH210">
        <f t="shared" si="91"/>
        <v>165.52597972608726</v>
      </c>
    </row>
    <row r="211" spans="4:34" x14ac:dyDescent="0.25">
      <c r="D211" s="1">
        <f t="shared" si="119"/>
        <v>45136</v>
      </c>
      <c r="E211" s="7">
        <f t="shared" si="92"/>
        <v>0.53749999999999998</v>
      </c>
      <c r="F211" s="2">
        <f t="shared" si="93"/>
        <v>2460154.9541666666</v>
      </c>
      <c r="G211" s="3">
        <f t="shared" si="94"/>
        <v>0.23572769792379478</v>
      </c>
      <c r="I211">
        <f t="shared" si="95"/>
        <v>126.84507235838464</v>
      </c>
      <c r="J211">
        <f t="shared" si="96"/>
        <v>8843.5023537638845</v>
      </c>
      <c r="K211">
        <f t="shared" si="97"/>
        <v>1.6698717674354102E-2</v>
      </c>
      <c r="L211">
        <f t="shared" si="98"/>
        <v>-0.74873153585868024</v>
      </c>
      <c r="M211">
        <f t="shared" si="99"/>
        <v>126.09634082252596</v>
      </c>
      <c r="N211">
        <f t="shared" si="100"/>
        <v>8842.7536222280251</v>
      </c>
      <c r="O211">
        <f t="shared" si="101"/>
        <v>1.0153578337535234</v>
      </c>
      <c r="P211">
        <f t="shared" si="102"/>
        <v>126.08832536869996</v>
      </c>
      <c r="Q211">
        <f t="shared" si="103"/>
        <v>23.436225666329165</v>
      </c>
      <c r="R211">
        <f t="shared" si="104"/>
        <v>23.438462293428813</v>
      </c>
      <c r="S211">
        <f t="shared" si="105"/>
        <v>128.46547271363863</v>
      </c>
      <c r="T211">
        <f t="shared" si="106"/>
        <v>18.749847282448485</v>
      </c>
      <c r="U211">
        <f t="shared" si="107"/>
        <v>4.3031399340128569E-2</v>
      </c>
      <c r="V211">
        <f t="shared" si="108"/>
        <v>-6.5118636652941939</v>
      </c>
      <c r="W211">
        <f t="shared" si="109"/>
        <v>113.5840185482156</v>
      </c>
      <c r="X211" s="7">
        <f t="shared" si="110"/>
        <v>0.55836125810089876</v>
      </c>
      <c r="Y211" s="7">
        <f t="shared" si="111"/>
        <v>0.24285009546696656</v>
      </c>
      <c r="Z211" s="7">
        <f t="shared" si="112"/>
        <v>0.87387242073483107</v>
      </c>
      <c r="AA211">
        <f t="shared" si="113"/>
        <v>908.67214838572477</v>
      </c>
      <c r="AB211">
        <f t="shared" si="114"/>
        <v>689.95978833470576</v>
      </c>
      <c r="AC211">
        <f t="shared" si="115"/>
        <v>-7.5100529163235592</v>
      </c>
      <c r="AD211">
        <f t="shared" si="90"/>
        <v>29.891920474339905</v>
      </c>
      <c r="AE211">
        <f t="shared" si="116"/>
        <v>60.108079525660095</v>
      </c>
      <c r="AF211">
        <f t="shared" si="117"/>
        <v>9.273552690454958E-3</v>
      </c>
      <c r="AG211">
        <f t="shared" si="118"/>
        <v>60.117353078350547</v>
      </c>
      <c r="AH211">
        <f t="shared" si="91"/>
        <v>165.62070440714888</v>
      </c>
    </row>
    <row r="212" spans="4:34" x14ac:dyDescent="0.25">
      <c r="D212" s="1">
        <f t="shared" si="119"/>
        <v>45137</v>
      </c>
      <c r="E212" s="7">
        <f t="shared" si="92"/>
        <v>0.53749999999999998</v>
      </c>
      <c r="F212" s="2">
        <f t="shared" si="93"/>
        <v>2460155.9541666666</v>
      </c>
      <c r="G212" s="3">
        <f t="shared" si="94"/>
        <v>0.2357550764316661</v>
      </c>
      <c r="I212">
        <f t="shared" si="95"/>
        <v>127.83071972246216</v>
      </c>
      <c r="J212">
        <f t="shared" si="96"/>
        <v>8844.487954043625</v>
      </c>
      <c r="K212">
        <f t="shared" si="97"/>
        <v>1.6698716521808259E-2</v>
      </c>
      <c r="L212">
        <f t="shared" si="98"/>
        <v>-0.77834678327335582</v>
      </c>
      <c r="M212">
        <f t="shared" si="99"/>
        <v>127.05237293918881</v>
      </c>
      <c r="N212">
        <f t="shared" si="100"/>
        <v>8843.7096072603508</v>
      </c>
      <c r="O212">
        <f t="shared" si="101"/>
        <v>1.0152445123648084</v>
      </c>
      <c r="P212">
        <f t="shared" si="102"/>
        <v>127.04436134607424</v>
      </c>
      <c r="Q212">
        <f t="shared" si="103"/>
        <v>23.436225310294667</v>
      </c>
      <c r="R212">
        <f t="shared" si="104"/>
        <v>23.438463087488255</v>
      </c>
      <c r="S212">
        <f t="shared" si="105"/>
        <v>129.44232279657069</v>
      </c>
      <c r="T212">
        <f t="shared" si="106"/>
        <v>18.510771673175185</v>
      </c>
      <c r="U212">
        <f t="shared" si="107"/>
        <v>4.3031402338742177E-2</v>
      </c>
      <c r="V212">
        <f t="shared" si="108"/>
        <v>-6.4766802349096562</v>
      </c>
      <c r="W212">
        <f t="shared" si="109"/>
        <v>113.259628793034</v>
      </c>
      <c r="X212" s="7">
        <f t="shared" si="110"/>
        <v>0.55833682516313177</v>
      </c>
      <c r="Y212" s="7">
        <f t="shared" si="111"/>
        <v>0.2437267451824818</v>
      </c>
      <c r="Z212" s="7">
        <f t="shared" si="112"/>
        <v>0.8729469051437817</v>
      </c>
      <c r="AA212">
        <f t="shared" si="113"/>
        <v>906.07703034427198</v>
      </c>
      <c r="AB212">
        <f t="shared" si="114"/>
        <v>689.99497176509033</v>
      </c>
      <c r="AC212">
        <f t="shared" si="115"/>
        <v>-7.5012570587274183</v>
      </c>
      <c r="AD212">
        <f t="shared" si="90"/>
        <v>30.125862057296175</v>
      </c>
      <c r="AE212">
        <f t="shared" si="116"/>
        <v>59.874137942703825</v>
      </c>
      <c r="AF212">
        <f t="shared" si="117"/>
        <v>9.3613240070032668E-3</v>
      </c>
      <c r="AG212">
        <f t="shared" si="118"/>
        <v>59.883499266710828</v>
      </c>
      <c r="AH212">
        <f t="shared" si="91"/>
        <v>165.72063732275512</v>
      </c>
    </row>
    <row r="213" spans="4:34" x14ac:dyDescent="0.25">
      <c r="D213" s="1">
        <f t="shared" si="119"/>
        <v>45138</v>
      </c>
      <c r="E213" s="7">
        <f t="shared" si="92"/>
        <v>0.53749999999999998</v>
      </c>
      <c r="F213" s="2">
        <f t="shared" si="93"/>
        <v>2460156.9541666666</v>
      </c>
      <c r="G213" s="3">
        <f t="shared" si="94"/>
        <v>0.23578245493953742</v>
      </c>
      <c r="I213">
        <f t="shared" si="95"/>
        <v>128.81636708653969</v>
      </c>
      <c r="J213">
        <f t="shared" si="96"/>
        <v>8845.4735543233655</v>
      </c>
      <c r="K213">
        <f t="shared" si="97"/>
        <v>1.6698715369262228E-2</v>
      </c>
      <c r="L213">
        <f t="shared" si="98"/>
        <v>-0.80774443009693342</v>
      </c>
      <c r="M213">
        <f t="shared" si="99"/>
        <v>128.00862265644275</v>
      </c>
      <c r="N213">
        <f t="shared" si="100"/>
        <v>8844.6658098932694</v>
      </c>
      <c r="O213">
        <f t="shared" si="101"/>
        <v>1.0151268017109756</v>
      </c>
      <c r="P213">
        <f t="shared" si="102"/>
        <v>128.00061492602268</v>
      </c>
      <c r="Q213">
        <f t="shared" si="103"/>
        <v>23.436224954260172</v>
      </c>
      <c r="R213">
        <f t="shared" si="104"/>
        <v>23.438463879636242</v>
      </c>
      <c r="S213">
        <f t="shared" si="105"/>
        <v>130.41664037286159</v>
      </c>
      <c r="T213">
        <f t="shared" si="106"/>
        <v>18.266640130427088</v>
      </c>
      <c r="U213">
        <f t="shared" si="107"/>
        <v>4.3031405330137648E-2</v>
      </c>
      <c r="V213">
        <f t="shared" si="108"/>
        <v>-6.4313603095483609</v>
      </c>
      <c r="W213">
        <f t="shared" si="109"/>
        <v>112.93014751369319</v>
      </c>
      <c r="X213" s="7">
        <f t="shared" si="110"/>
        <v>0.55830535299274198</v>
      </c>
      <c r="Y213" s="7">
        <f t="shared" si="111"/>
        <v>0.24461049878803867</v>
      </c>
      <c r="Z213" s="7">
        <f t="shared" si="112"/>
        <v>0.8720002071974452</v>
      </c>
      <c r="AA213">
        <f t="shared" si="113"/>
        <v>903.44118010954548</v>
      </c>
      <c r="AB213">
        <f t="shared" si="114"/>
        <v>690.04029169045157</v>
      </c>
      <c r="AC213">
        <f t="shared" si="115"/>
        <v>-7.4899270773871081</v>
      </c>
      <c r="AD213">
        <f t="shared" si="90"/>
        <v>30.364438696574283</v>
      </c>
      <c r="AE213">
        <f t="shared" si="116"/>
        <v>59.635561303425717</v>
      </c>
      <c r="AF213">
        <f t="shared" si="117"/>
        <v>9.4512616664601274E-3</v>
      </c>
      <c r="AG213">
        <f t="shared" si="118"/>
        <v>59.645012565092181</v>
      </c>
      <c r="AH213">
        <f t="shared" si="91"/>
        <v>165.82563409762724</v>
      </c>
    </row>
    <row r="214" spans="4:34" x14ac:dyDescent="0.25">
      <c r="D214" s="1">
        <f t="shared" si="119"/>
        <v>45139</v>
      </c>
      <c r="E214" s="7">
        <f t="shared" si="92"/>
        <v>0.53749999999999998</v>
      </c>
      <c r="F214" s="2">
        <f t="shared" si="93"/>
        <v>2460157.9541666666</v>
      </c>
      <c r="G214" s="3">
        <f t="shared" si="94"/>
        <v>0.23580983344740875</v>
      </c>
      <c r="I214">
        <f t="shared" si="95"/>
        <v>129.80201445061903</v>
      </c>
      <c r="J214">
        <f t="shared" si="96"/>
        <v>8846.4591546031061</v>
      </c>
      <c r="K214">
        <f t="shared" si="97"/>
        <v>1.6698714216716006E-2</v>
      </c>
      <c r="L214">
        <f t="shared" si="98"/>
        <v>-0.83691616068012464</v>
      </c>
      <c r="M214">
        <f t="shared" si="99"/>
        <v>128.96509828993891</v>
      </c>
      <c r="N214">
        <f t="shared" si="100"/>
        <v>8845.6222384424254</v>
      </c>
      <c r="O214">
        <f t="shared" si="101"/>
        <v>1.0150047335623238</v>
      </c>
      <c r="P214">
        <f t="shared" si="102"/>
        <v>128.95709442419306</v>
      </c>
      <c r="Q214">
        <f t="shared" si="103"/>
        <v>23.436224598225674</v>
      </c>
      <c r="R214">
        <f t="shared" si="104"/>
        <v>23.438464669871781</v>
      </c>
      <c r="S214">
        <f t="shared" si="105"/>
        <v>131.38842301911265</v>
      </c>
      <c r="T214">
        <f t="shared" si="106"/>
        <v>18.017531722489668</v>
      </c>
      <c r="U214">
        <f t="shared" si="107"/>
        <v>4.3031408314311237E-2</v>
      </c>
      <c r="V214">
        <f t="shared" si="108"/>
        <v>-6.375895923008752</v>
      </c>
      <c r="W214">
        <f t="shared" si="109"/>
        <v>112.59575041869579</v>
      </c>
      <c r="X214" s="7">
        <f t="shared" si="110"/>
        <v>0.55826683605764504</v>
      </c>
      <c r="Y214" s="7">
        <f t="shared" si="111"/>
        <v>0.24550086267237894</v>
      </c>
      <c r="Z214" s="7">
        <f t="shared" si="112"/>
        <v>0.87103280944291106</v>
      </c>
      <c r="AA214">
        <f t="shared" si="113"/>
        <v>900.76600334956629</v>
      </c>
      <c r="AB214">
        <f t="shared" si="114"/>
        <v>690.09575607699117</v>
      </c>
      <c r="AC214">
        <f t="shared" si="115"/>
        <v>-7.4760609807522087</v>
      </c>
      <c r="AD214">
        <f t="shared" si="90"/>
        <v>30.607583410464322</v>
      </c>
      <c r="AE214">
        <f t="shared" si="116"/>
        <v>59.392416589535678</v>
      </c>
      <c r="AF214">
        <f t="shared" si="117"/>
        <v>9.5433718153878026E-3</v>
      </c>
      <c r="AG214">
        <f t="shared" si="118"/>
        <v>59.401959961351068</v>
      </c>
      <c r="AH214">
        <f t="shared" si="91"/>
        <v>165.93554578718602</v>
      </c>
    </row>
    <row r="215" spans="4:34" x14ac:dyDescent="0.25">
      <c r="D215" s="1">
        <f t="shared" si="119"/>
        <v>45140</v>
      </c>
      <c r="E215" s="7">
        <f t="shared" si="92"/>
        <v>0.53749999999999998</v>
      </c>
      <c r="F215" s="2">
        <f t="shared" si="93"/>
        <v>2460158.9541666666</v>
      </c>
      <c r="G215" s="3">
        <f t="shared" si="94"/>
        <v>0.23583721195528007</v>
      </c>
      <c r="I215">
        <f t="shared" si="95"/>
        <v>130.78766181470019</v>
      </c>
      <c r="J215">
        <f t="shared" si="96"/>
        <v>8847.4447548828466</v>
      </c>
      <c r="K215">
        <f t="shared" si="97"/>
        <v>1.6698713064169594E-2</v>
      </c>
      <c r="L215">
        <f t="shared" si="98"/>
        <v>-0.86585371170285463</v>
      </c>
      <c r="M215">
        <f t="shared" si="99"/>
        <v>129.92180810299732</v>
      </c>
      <c r="N215">
        <f t="shared" si="100"/>
        <v>8846.578901171144</v>
      </c>
      <c r="O215">
        <f t="shared" si="101"/>
        <v>1.0148783408889757</v>
      </c>
      <c r="P215">
        <f t="shared" si="102"/>
        <v>129.91380810390217</v>
      </c>
      <c r="Q215">
        <f t="shared" si="103"/>
        <v>23.43622424219118</v>
      </c>
      <c r="R215">
        <f t="shared" si="104"/>
        <v>23.438465458193907</v>
      </c>
      <c r="S215">
        <f t="shared" si="105"/>
        <v>132.35767149131971</v>
      </c>
      <c r="T215">
        <f t="shared" si="106"/>
        <v>17.763526329816884</v>
      </c>
      <c r="U215">
        <f t="shared" si="107"/>
        <v>4.30314112912593E-2</v>
      </c>
      <c r="V215">
        <f t="shared" si="108"/>
        <v>-6.3102921409174089</v>
      </c>
      <c r="W215">
        <f t="shared" si="109"/>
        <v>112.25661023222457</v>
      </c>
      <c r="X215" s="7">
        <f t="shared" si="110"/>
        <v>0.55822127787563713</v>
      </c>
      <c r="Y215" s="7">
        <f t="shared" si="111"/>
        <v>0.24639736056390224</v>
      </c>
      <c r="Z215" s="7">
        <f t="shared" si="112"/>
        <v>0.87004519518737211</v>
      </c>
      <c r="AA215">
        <f t="shared" si="113"/>
        <v>898.05288185779659</v>
      </c>
      <c r="AB215">
        <f t="shared" si="114"/>
        <v>690.16135985908249</v>
      </c>
      <c r="AC215">
        <f t="shared" si="115"/>
        <v>-7.4596600352293763</v>
      </c>
      <c r="AD215">
        <f t="shared" si="90"/>
        <v>30.855229241965766</v>
      </c>
      <c r="AE215">
        <f t="shared" si="116"/>
        <v>59.144770758034234</v>
      </c>
      <c r="AF215">
        <f t="shared" si="117"/>
        <v>9.6376614266812047E-3</v>
      </c>
      <c r="AG215">
        <f t="shared" si="118"/>
        <v>59.154408419460914</v>
      </c>
      <c r="AH215">
        <f t="shared" si="91"/>
        <v>166.05021935580282</v>
      </c>
    </row>
    <row r="216" spans="4:34" x14ac:dyDescent="0.25">
      <c r="D216" s="1">
        <f t="shared" si="119"/>
        <v>45141</v>
      </c>
      <c r="E216" s="7">
        <f t="shared" si="92"/>
        <v>0.53749999999999998</v>
      </c>
      <c r="F216" s="2">
        <f t="shared" si="93"/>
        <v>2460159.9541666666</v>
      </c>
      <c r="G216" s="3">
        <f t="shared" si="94"/>
        <v>0.23586459046315139</v>
      </c>
      <c r="I216">
        <f t="shared" si="95"/>
        <v>131.77330917877953</v>
      </c>
      <c r="J216">
        <f t="shared" si="96"/>
        <v>8848.4303551625871</v>
      </c>
      <c r="K216">
        <f t="shared" si="97"/>
        <v>1.6698711911622994E-2</v>
      </c>
      <c r="L216">
        <f t="shared" si="98"/>
        <v>-0.8945488741943014</v>
      </c>
      <c r="M216">
        <f t="shared" si="99"/>
        <v>130.87876030458523</v>
      </c>
      <c r="N216">
        <f t="shared" si="100"/>
        <v>8847.5358062883934</v>
      </c>
      <c r="O216">
        <f t="shared" si="101"/>
        <v>1.014747657854572</v>
      </c>
      <c r="P216">
        <f t="shared" si="102"/>
        <v>130.8707641741139</v>
      </c>
      <c r="Q216">
        <f t="shared" si="103"/>
        <v>23.436223886156686</v>
      </c>
      <c r="R216">
        <f t="shared" si="104"/>
        <v>23.438466244601635</v>
      </c>
      <c r="S216">
        <f t="shared" si="105"/>
        <v>133.32438968270537</v>
      </c>
      <c r="T216">
        <f t="shared" si="106"/>
        <v>17.504704595095721</v>
      </c>
      <c r="U216">
        <f t="shared" si="107"/>
        <v>4.3031414260978118E-2</v>
      </c>
      <c r="V216">
        <f t="shared" si="108"/>
        <v>-6.2345668756345001</v>
      </c>
      <c r="W216">
        <f t="shared" si="109"/>
        <v>111.91289653028811</v>
      </c>
      <c r="X216" s="7">
        <f t="shared" si="110"/>
        <v>0.5581686908858573</v>
      </c>
      <c r="Y216" s="7">
        <f t="shared" si="111"/>
        <v>0.24729953385727918</v>
      </c>
      <c r="Z216" s="7">
        <f t="shared" si="112"/>
        <v>0.86903784791443539</v>
      </c>
      <c r="AA216">
        <f t="shared" si="113"/>
        <v>895.30317224230487</v>
      </c>
      <c r="AB216">
        <f t="shared" si="114"/>
        <v>690.23708512436542</v>
      </c>
      <c r="AC216">
        <f t="shared" si="115"/>
        <v>-7.4407287189086446</v>
      </c>
      <c r="AD216">
        <f t="shared" si="90"/>
        <v>31.107309249223182</v>
      </c>
      <c r="AE216">
        <f t="shared" si="116"/>
        <v>58.892690750776822</v>
      </c>
      <c r="AF216">
        <f t="shared" si="117"/>
        <v>9.7341383097707974E-3</v>
      </c>
      <c r="AG216">
        <f t="shared" si="118"/>
        <v>58.902424889086596</v>
      </c>
      <c r="AH216">
        <f t="shared" si="91"/>
        <v>166.16949814112638</v>
      </c>
    </row>
    <row r="217" spans="4:34" x14ac:dyDescent="0.25">
      <c r="D217" s="1">
        <f t="shared" si="119"/>
        <v>45142</v>
      </c>
      <c r="E217" s="7">
        <f t="shared" si="92"/>
        <v>0.53749999999999998</v>
      </c>
      <c r="F217" s="2">
        <f t="shared" si="93"/>
        <v>2460160.9541666666</v>
      </c>
      <c r="G217" s="3">
        <f t="shared" si="94"/>
        <v>0.23589196897102271</v>
      </c>
      <c r="I217">
        <f t="shared" si="95"/>
        <v>132.75895654286069</v>
      </c>
      <c r="J217">
        <f t="shared" si="96"/>
        <v>8849.4159554423259</v>
      </c>
      <c r="K217">
        <f t="shared" si="97"/>
        <v>1.66987107590762E-2</v>
      </c>
      <c r="L217">
        <f t="shared" si="98"/>
        <v>-0.92299349555160404</v>
      </c>
      <c r="M217">
        <f t="shared" si="99"/>
        <v>131.83596304730909</v>
      </c>
      <c r="N217">
        <f t="shared" si="100"/>
        <v>8848.4929619467748</v>
      </c>
      <c r="O217">
        <f t="shared" si="101"/>
        <v>1.0146127198097075</v>
      </c>
      <c r="P217">
        <f t="shared" si="102"/>
        <v>131.82797078743144</v>
      </c>
      <c r="Q217">
        <f t="shared" si="103"/>
        <v>23.436223530122192</v>
      </c>
      <c r="R217">
        <f t="shared" si="104"/>
        <v>23.438467029093992</v>
      </c>
      <c r="S217">
        <f t="shared" si="105"/>
        <v>134.2885845781509</v>
      </c>
      <c r="T217">
        <f t="shared" si="106"/>
        <v>17.241147875008522</v>
      </c>
      <c r="U217">
        <f t="shared" si="107"/>
        <v>4.3031417223464014E-2</v>
      </c>
      <c r="V217">
        <f t="shared" si="108"/>
        <v>-6.1487506830403404</v>
      </c>
      <c r="W217">
        <f t="shared" si="109"/>
        <v>111.56477559556419</v>
      </c>
      <c r="X217" s="7">
        <f t="shared" si="110"/>
        <v>0.55810909630766692</v>
      </c>
      <c r="Y217" s="7">
        <f t="shared" si="111"/>
        <v>0.24820694187554421</v>
      </c>
      <c r="Z217" s="7">
        <f t="shared" si="112"/>
        <v>0.86801125073978969</v>
      </c>
      <c r="AA217">
        <f t="shared" si="113"/>
        <v>892.51820476451348</v>
      </c>
      <c r="AB217">
        <f t="shared" si="114"/>
        <v>690.32290131695959</v>
      </c>
      <c r="AC217">
        <f t="shared" si="115"/>
        <v>-7.4192746707601032</v>
      </c>
      <c r="AD217">
        <f t="shared" si="90"/>
        <v>31.363756492958892</v>
      </c>
      <c r="AE217">
        <f t="shared" si="116"/>
        <v>58.636243507041108</v>
      </c>
      <c r="AF217">
        <f t="shared" si="117"/>
        <v>9.8328111201540971E-3</v>
      </c>
      <c r="AG217">
        <f t="shared" si="118"/>
        <v>58.646076318161263</v>
      </c>
      <c r="AH217">
        <f t="shared" si="91"/>
        <v>166.29322230350044</v>
      </c>
    </row>
    <row r="218" spans="4:34" x14ac:dyDescent="0.25">
      <c r="D218" s="1">
        <f t="shared" si="119"/>
        <v>45143</v>
      </c>
      <c r="E218" s="7">
        <f t="shared" si="92"/>
        <v>0.53749999999999998</v>
      </c>
      <c r="F218" s="2">
        <f t="shared" si="93"/>
        <v>2460161.9541666666</v>
      </c>
      <c r="G218" s="3">
        <f t="shared" si="94"/>
        <v>0.23591934747889404</v>
      </c>
      <c r="I218">
        <f t="shared" si="95"/>
        <v>133.74460390694185</v>
      </c>
      <c r="J218">
        <f t="shared" si="96"/>
        <v>8850.4015557220646</v>
      </c>
      <c r="K218">
        <f t="shared" si="97"/>
        <v>1.6698709606529218E-2</v>
      </c>
      <c r="L218">
        <f t="shared" si="98"/>
        <v>-0.95117948155758569</v>
      </c>
      <c r="M218">
        <f t="shared" si="99"/>
        <v>132.79342442538427</v>
      </c>
      <c r="N218">
        <f t="shared" si="100"/>
        <v>8849.4503762405075</v>
      </c>
      <c r="O218">
        <f t="shared" si="101"/>
        <v>1.0144735632851112</v>
      </c>
      <c r="P218">
        <f t="shared" si="102"/>
        <v>132.78543603806685</v>
      </c>
      <c r="Q218">
        <f t="shared" si="103"/>
        <v>23.436223174087697</v>
      </c>
      <c r="R218">
        <f t="shared" si="104"/>
        <v>23.438467811670002</v>
      </c>
      <c r="S218">
        <f t="shared" si="105"/>
        <v>135.25026620547155</v>
      </c>
      <c r="T218">
        <f t="shared" si="106"/>
        <v>16.972938193759649</v>
      </c>
      <c r="U218">
        <f t="shared" si="107"/>
        <v>4.3031420178713302E-2</v>
      </c>
      <c r="V218">
        <f t="shared" si="108"/>
        <v>-6.0528865424761742</v>
      </c>
      <c r="W218">
        <f t="shared" si="109"/>
        <v>111.21241029033631</v>
      </c>
      <c r="X218" s="7">
        <f t="shared" si="110"/>
        <v>0.55804252398783072</v>
      </c>
      <c r="Y218" s="7">
        <f t="shared" si="111"/>
        <v>0.24911916207022983</v>
      </c>
      <c r="Z218" s="7">
        <f t="shared" si="112"/>
        <v>0.86696588590543144</v>
      </c>
      <c r="AA218">
        <f t="shared" si="113"/>
        <v>889.69928232269046</v>
      </c>
      <c r="AB218">
        <f t="shared" si="114"/>
        <v>690.41876545752382</v>
      </c>
      <c r="AC218">
        <f t="shared" si="115"/>
        <v>-7.3953086356190454</v>
      </c>
      <c r="AD218">
        <f t="shared" si="90"/>
        <v>31.62450402118326</v>
      </c>
      <c r="AE218">
        <f t="shared" si="116"/>
        <v>58.375495978816744</v>
      </c>
      <c r="AF218">
        <f t="shared" si="117"/>
        <v>9.9336893683149383E-3</v>
      </c>
      <c r="AG218">
        <f t="shared" si="118"/>
        <v>58.385429668185061</v>
      </c>
      <c r="AH218">
        <f t="shared" si="91"/>
        <v>166.42122925963383</v>
      </c>
    </row>
    <row r="219" spans="4:34" x14ac:dyDescent="0.25">
      <c r="D219" s="1">
        <f t="shared" si="119"/>
        <v>45144</v>
      </c>
      <c r="E219" s="7">
        <f t="shared" si="92"/>
        <v>0.53749999999999998</v>
      </c>
      <c r="F219" s="2">
        <f t="shared" si="93"/>
        <v>2460162.9541666666</v>
      </c>
      <c r="G219" s="3">
        <f t="shared" si="94"/>
        <v>0.23594672598676536</v>
      </c>
      <c r="I219">
        <f t="shared" si="95"/>
        <v>134.73025127102301</v>
      </c>
      <c r="J219">
        <f t="shared" si="96"/>
        <v>8851.3871560018051</v>
      </c>
      <c r="K219">
        <f t="shared" si="97"/>
        <v>1.6698708453982049E-2</v>
      </c>
      <c r="L219">
        <f t="shared" si="98"/>
        <v>-0.97909879839715241</v>
      </c>
      <c r="M219">
        <f t="shared" si="99"/>
        <v>133.75115247262585</v>
      </c>
      <c r="N219">
        <f t="shared" si="100"/>
        <v>8850.4080572034072</v>
      </c>
      <c r="O219">
        <f t="shared" si="101"/>
        <v>1.0143302259845715</v>
      </c>
      <c r="P219">
        <f t="shared" si="102"/>
        <v>133.74316795983188</v>
      </c>
      <c r="Q219">
        <f t="shared" si="103"/>
        <v>23.436222818053203</v>
      </c>
      <c r="R219">
        <f t="shared" si="104"/>
        <v>23.43846859232869</v>
      </c>
      <c r="S219">
        <f t="shared" si="105"/>
        <v>136.20944758385818</v>
      </c>
      <c r="T219">
        <f t="shared" si="106"/>
        <v>16.700158198403635</v>
      </c>
      <c r="U219">
        <f t="shared" si="107"/>
        <v>4.3031423126722292E-2</v>
      </c>
      <c r="V219">
        <f t="shared" si="108"/>
        <v>-5.9470296211531135</v>
      </c>
      <c r="W219">
        <f t="shared" si="109"/>
        <v>110.85595994684016</v>
      </c>
      <c r="X219" s="7">
        <f t="shared" si="110"/>
        <v>0.55796901223691187</v>
      </c>
      <c r="Y219" s="7">
        <f t="shared" si="111"/>
        <v>0.25003579016235583</v>
      </c>
      <c r="Z219" s="7">
        <f t="shared" si="112"/>
        <v>0.86590223431146796</v>
      </c>
      <c r="AA219">
        <f t="shared" si="113"/>
        <v>886.84767957472127</v>
      </c>
      <c r="AB219">
        <f t="shared" si="114"/>
        <v>690.52462237884686</v>
      </c>
      <c r="AC219">
        <f t="shared" si="115"/>
        <v>-7.3688444052882858</v>
      </c>
      <c r="AD219">
        <f t="shared" si="90"/>
        <v>31.889484851480042</v>
      </c>
      <c r="AE219">
        <f t="shared" si="116"/>
        <v>58.110515148519958</v>
      </c>
      <c r="AF219">
        <f t="shared" si="117"/>
        <v>1.0036783428095912E-2</v>
      </c>
      <c r="AG219">
        <f t="shared" si="118"/>
        <v>58.120551931948057</v>
      </c>
      <c r="AH219">
        <f t="shared" si="91"/>
        <v>166.553354099849</v>
      </c>
    </row>
    <row r="220" spans="4:34" x14ac:dyDescent="0.25">
      <c r="D220" s="1">
        <f t="shared" si="119"/>
        <v>45145</v>
      </c>
      <c r="E220" s="7">
        <f t="shared" si="92"/>
        <v>0.53749999999999998</v>
      </c>
      <c r="F220" s="2">
        <f t="shared" si="93"/>
        <v>2460163.9541666666</v>
      </c>
      <c r="G220" s="3">
        <f t="shared" si="94"/>
        <v>0.23597410449463668</v>
      </c>
      <c r="I220">
        <f t="shared" si="95"/>
        <v>135.71589863510417</v>
      </c>
      <c r="J220">
        <f t="shared" si="96"/>
        <v>8852.3727562815438</v>
      </c>
      <c r="K220">
        <f t="shared" si="97"/>
        <v>1.6698707301434686E-2</v>
      </c>
      <c r="L220">
        <f t="shared" si="98"/>
        <v>-1.0067434746717094</v>
      </c>
      <c r="M220">
        <f t="shared" si="99"/>
        <v>134.70915516043246</v>
      </c>
      <c r="N220">
        <f t="shared" si="100"/>
        <v>8851.3660128068714</v>
      </c>
      <c r="O220">
        <f t="shared" si="101"/>
        <v>1.0141827467775983</v>
      </c>
      <c r="P220">
        <f t="shared" si="102"/>
        <v>134.70117452412188</v>
      </c>
      <c r="Q220">
        <f t="shared" si="103"/>
        <v>23.436222462018709</v>
      </c>
      <c r="R220">
        <f t="shared" si="104"/>
        <v>23.43846937106909</v>
      </c>
      <c r="S220">
        <f t="shared" si="105"/>
        <v>137.16614466972811</v>
      </c>
      <c r="T220">
        <f t="shared" si="106"/>
        <v>16.422891116023788</v>
      </c>
      <c r="U220">
        <f t="shared" si="107"/>
        <v>4.3031426067487347E-2</v>
      </c>
      <c r="V220">
        <f t="shared" si="108"/>
        <v>-5.8312470243688406</v>
      </c>
      <c r="W220">
        <f t="shared" si="109"/>
        <v>110.49558027432676</v>
      </c>
      <c r="X220" s="7">
        <f t="shared" si="110"/>
        <v>0.55788860765581172</v>
      </c>
      <c r="Y220" s="7">
        <f t="shared" si="111"/>
        <v>0.25095644022712632</v>
      </c>
      <c r="Z220" s="7">
        <f t="shared" si="112"/>
        <v>0.86482077508449717</v>
      </c>
      <c r="AA220">
        <f t="shared" si="113"/>
        <v>883.96464219461404</v>
      </c>
      <c r="AB220">
        <f t="shared" si="114"/>
        <v>690.6404049756311</v>
      </c>
      <c r="AC220">
        <f t="shared" si="115"/>
        <v>-7.3398987560922251</v>
      </c>
      <c r="AD220">
        <f t="shared" si="90"/>
        <v>32.15863195113922</v>
      </c>
      <c r="AE220">
        <f t="shared" si="116"/>
        <v>57.84136804886078</v>
      </c>
      <c r="AF220">
        <f t="shared" si="117"/>
        <v>1.0142104544579726E-2</v>
      </c>
      <c r="AG220">
        <f t="shared" si="118"/>
        <v>57.851510153405357</v>
      </c>
      <c r="AH220">
        <f t="shared" si="91"/>
        <v>166.68942998835803</v>
      </c>
    </row>
    <row r="221" spans="4:34" x14ac:dyDescent="0.25">
      <c r="D221" s="1">
        <f t="shared" si="119"/>
        <v>45146</v>
      </c>
      <c r="E221" s="7">
        <f t="shared" si="92"/>
        <v>0.53749999999999998</v>
      </c>
      <c r="F221" s="2">
        <f t="shared" si="93"/>
        <v>2460164.9541666666</v>
      </c>
      <c r="G221" s="3">
        <f t="shared" si="94"/>
        <v>0.23600148300250801</v>
      </c>
      <c r="I221">
        <f t="shared" si="95"/>
        <v>136.70154599918715</v>
      </c>
      <c r="J221">
        <f t="shared" si="96"/>
        <v>8853.3583565612826</v>
      </c>
      <c r="K221">
        <f t="shared" si="97"/>
        <v>1.6698706148887136E-2</v>
      </c>
      <c r="L221">
        <f t="shared" si="98"/>
        <v>-1.0341056034127687</v>
      </c>
      <c r="M221">
        <f t="shared" si="99"/>
        <v>135.66744039577438</v>
      </c>
      <c r="N221">
        <f t="shared" si="100"/>
        <v>8852.3242509578704</v>
      </c>
      <c r="O221">
        <f t="shared" si="101"/>
        <v>1.0140311656918253</v>
      </c>
      <c r="P221">
        <f t="shared" si="102"/>
        <v>135.65946363790377</v>
      </c>
      <c r="Q221">
        <f t="shared" si="103"/>
        <v>23.436222105984214</v>
      </c>
      <c r="R221">
        <f t="shared" si="104"/>
        <v>23.438470147890229</v>
      </c>
      <c r="S221">
        <f t="shared" si="105"/>
        <v>138.12037630026256</v>
      </c>
      <c r="T221">
        <f t="shared" si="106"/>
        <v>16.141220712792482</v>
      </c>
      <c r="U221">
        <f t="shared" si="107"/>
        <v>4.3031429001004783E-2</v>
      </c>
      <c r="V221">
        <f t="shared" si="108"/>
        <v>-5.7056175328869774</v>
      </c>
      <c r="W221">
        <f t="shared" si="109"/>
        <v>110.13142328210506</v>
      </c>
      <c r="X221" s="7">
        <f t="shared" si="110"/>
        <v>0.55780136495339383</v>
      </c>
      <c r="Y221" s="7">
        <f t="shared" si="111"/>
        <v>0.25188074472532423</v>
      </c>
      <c r="Z221" s="7">
        <f t="shared" si="112"/>
        <v>0.86372198518146348</v>
      </c>
      <c r="AA221">
        <f t="shared" si="113"/>
        <v>881.05138625684049</v>
      </c>
      <c r="AB221">
        <f t="shared" si="114"/>
        <v>690.76603446711295</v>
      </c>
      <c r="AC221">
        <f t="shared" si="115"/>
        <v>-7.3084913832217637</v>
      </c>
      <c r="AD221">
        <f t="shared" si="90"/>
        <v>32.431878215412212</v>
      </c>
      <c r="AE221">
        <f t="shared" si="116"/>
        <v>57.568121784587788</v>
      </c>
      <c r="AF221">
        <f t="shared" si="117"/>
        <v>1.024966484153624E-2</v>
      </c>
      <c r="AG221">
        <f t="shared" si="118"/>
        <v>57.578371449429326</v>
      </c>
      <c r="AH221">
        <f t="shared" si="91"/>
        <v>166.82928854614681</v>
      </c>
    </row>
    <row r="222" spans="4:34" x14ac:dyDescent="0.25">
      <c r="D222" s="1">
        <f t="shared" si="119"/>
        <v>45147</v>
      </c>
      <c r="E222" s="7">
        <f t="shared" si="92"/>
        <v>0.53749999999999998</v>
      </c>
      <c r="F222" s="2">
        <f t="shared" si="93"/>
        <v>2460165.9541666666</v>
      </c>
      <c r="G222" s="3">
        <f t="shared" si="94"/>
        <v>0.23602886151037933</v>
      </c>
      <c r="I222">
        <f t="shared" si="95"/>
        <v>137.68719336327013</v>
      </c>
      <c r="J222">
        <f t="shared" si="96"/>
        <v>8854.3439568410213</v>
      </c>
      <c r="K222">
        <f t="shared" si="97"/>
        <v>1.6698704996339395E-2</v>
      </c>
      <c r="L222">
        <f t="shared" si="98"/>
        <v>-1.061177344093263</v>
      </c>
      <c r="M222">
        <f t="shared" si="99"/>
        <v>136.62601601917686</v>
      </c>
      <c r="N222">
        <f t="shared" si="100"/>
        <v>8853.2827794969289</v>
      </c>
      <c r="O222">
        <f t="shared" si="101"/>
        <v>1.0138755239051498</v>
      </c>
      <c r="P222">
        <f t="shared" si="102"/>
        <v>136.61804314169953</v>
      </c>
      <c r="Q222">
        <f t="shared" si="103"/>
        <v>23.43622174994972</v>
      </c>
      <c r="R222">
        <f t="shared" si="104"/>
        <v>23.43847092279114</v>
      </c>
      <c r="S222">
        <f t="shared" si="105"/>
        <v>139.07216413487959</v>
      </c>
      <c r="T222">
        <f t="shared" si="106"/>
        <v>15.855231254943128</v>
      </c>
      <c r="U222">
        <f t="shared" si="107"/>
        <v>4.3031431927270956E-2</v>
      </c>
      <c r="V222">
        <f t="shared" si="108"/>
        <v>-5.5702313288585907</v>
      </c>
      <c r="W222">
        <f t="shared" si="109"/>
        <v>109.76363721781445</v>
      </c>
      <c r="X222" s="7">
        <f t="shared" si="110"/>
        <v>0.55770734675615175</v>
      </c>
      <c r="Y222" s="7">
        <f t="shared" si="111"/>
        <v>0.25280835448444494</v>
      </c>
      <c r="Z222" s="7">
        <f t="shared" si="112"/>
        <v>0.86260633902785855</v>
      </c>
      <c r="AA222">
        <f t="shared" si="113"/>
        <v>878.10909774251559</v>
      </c>
      <c r="AB222">
        <f t="shared" si="114"/>
        <v>690.90142067114141</v>
      </c>
      <c r="AC222">
        <f t="shared" si="115"/>
        <v>-7.2746448322146477</v>
      </c>
      <c r="AD222">
        <f t="shared" si="90"/>
        <v>32.709156444150018</v>
      </c>
      <c r="AE222">
        <f t="shared" si="116"/>
        <v>57.290843555849982</v>
      </c>
      <c r="AF222">
        <f t="shared" si="117"/>
        <v>1.0359477328486497E-2</v>
      </c>
      <c r="AG222">
        <f t="shared" si="118"/>
        <v>57.301203033178467</v>
      </c>
      <c r="AH222">
        <f t="shared" si="91"/>
        <v>166.97276021616221</v>
      </c>
    </row>
    <row r="223" spans="4:34" x14ac:dyDescent="0.25">
      <c r="D223" s="1">
        <f t="shared" si="119"/>
        <v>45148</v>
      </c>
      <c r="E223" s="7">
        <f t="shared" si="92"/>
        <v>0.53749999999999998</v>
      </c>
      <c r="F223" s="2">
        <f t="shared" si="93"/>
        <v>2460166.9541666666</v>
      </c>
      <c r="G223" s="3">
        <f t="shared" si="94"/>
        <v>0.23605624001825065</v>
      </c>
      <c r="I223">
        <f t="shared" si="95"/>
        <v>138.67284072735129</v>
      </c>
      <c r="J223">
        <f t="shared" si="96"/>
        <v>8855.3295571207582</v>
      </c>
      <c r="K223">
        <f t="shared" si="97"/>
        <v>1.6698703843791463E-2</v>
      </c>
      <c r="L223">
        <f t="shared" si="98"/>
        <v>-1.0879509246366232</v>
      </c>
      <c r="M223">
        <f t="shared" si="99"/>
        <v>137.58488980271466</v>
      </c>
      <c r="N223">
        <f t="shared" si="100"/>
        <v>8854.2416061961212</v>
      </c>
      <c r="O223">
        <f t="shared" si="101"/>
        <v>1.0137158637376076</v>
      </c>
      <c r="P223">
        <f t="shared" si="102"/>
        <v>137.57692080758059</v>
      </c>
      <c r="Q223">
        <f t="shared" si="103"/>
        <v>23.436221393915229</v>
      </c>
      <c r="R223">
        <f t="shared" si="104"/>
        <v>23.438471695770861</v>
      </c>
      <c r="S223">
        <f t="shared" si="105"/>
        <v>140.02153259490774</v>
      </c>
      <c r="T223">
        <f t="shared" si="106"/>
        <v>15.565007471669553</v>
      </c>
      <c r="U223">
        <f t="shared" si="107"/>
        <v>4.3031434846282218E-2</v>
      </c>
      <c r="V223">
        <f t="shared" si="108"/>
        <v>-5.425189711665789</v>
      </c>
      <c r="W223">
        <f t="shared" si="109"/>
        <v>109.39236652015393</v>
      </c>
      <c r="X223" s="7">
        <f t="shared" si="110"/>
        <v>0.55760662341087908</v>
      </c>
      <c r="Y223" s="7">
        <f t="shared" si="111"/>
        <v>0.25373893863267372</v>
      </c>
      <c r="Z223" s="7">
        <f t="shared" si="112"/>
        <v>0.86147430818908444</v>
      </c>
      <c r="AA223">
        <f t="shared" si="113"/>
        <v>875.13893216123142</v>
      </c>
      <c r="AB223">
        <f t="shared" si="114"/>
        <v>691.04646228833417</v>
      </c>
      <c r="AC223">
        <f t="shared" si="115"/>
        <v>-7.2383844279164578</v>
      </c>
      <c r="AD223">
        <f t="shared" si="90"/>
        <v>32.99039931708176</v>
      </c>
      <c r="AE223">
        <f t="shared" si="116"/>
        <v>57.00960068291824</v>
      </c>
      <c r="AF223">
        <f t="shared" si="117"/>
        <v>1.0471555907434107E-2</v>
      </c>
      <c r="AG223">
        <f t="shared" si="118"/>
        <v>57.020072238825676</v>
      </c>
      <c r="AH223">
        <f t="shared" si="91"/>
        <v>167.11967461059953</v>
      </c>
    </row>
    <row r="224" spans="4:34" x14ac:dyDescent="0.25">
      <c r="D224" s="1">
        <f t="shared" si="119"/>
        <v>45149</v>
      </c>
      <c r="E224" s="7">
        <f t="shared" si="92"/>
        <v>0.53749999999999998</v>
      </c>
      <c r="F224" s="2">
        <f t="shared" si="93"/>
        <v>2460167.9541666666</v>
      </c>
      <c r="G224" s="3">
        <f t="shared" si="94"/>
        <v>0.23608361852612195</v>
      </c>
      <c r="I224">
        <f t="shared" si="95"/>
        <v>139.65848809143426</v>
      </c>
      <c r="J224">
        <f t="shared" si="96"/>
        <v>8856.3151574004969</v>
      </c>
      <c r="K224">
        <f t="shared" si="97"/>
        <v>1.6698702691243343E-2</v>
      </c>
      <c r="L224">
        <f t="shared" si="98"/>
        <v>-1.1144186434242176</v>
      </c>
      <c r="M224">
        <f t="shared" si="99"/>
        <v>138.54406944801005</v>
      </c>
      <c r="N224">
        <f t="shared" si="100"/>
        <v>8855.200738757072</v>
      </c>
      <c r="O224">
        <f t="shared" si="101"/>
        <v>1.0135522286429797</v>
      </c>
      <c r="P224">
        <f t="shared" si="102"/>
        <v>138.53610433716594</v>
      </c>
      <c r="Q224">
        <f t="shared" si="103"/>
        <v>23.436221037880735</v>
      </c>
      <c r="R224">
        <f t="shared" si="104"/>
        <v>23.438472466828422</v>
      </c>
      <c r="S224">
        <f t="shared" si="105"/>
        <v>140.96850880169336</v>
      </c>
      <c r="T224">
        <f t="shared" si="106"/>
        <v>15.270634519969329</v>
      </c>
      <c r="U224">
        <f t="shared" si="107"/>
        <v>4.3031437758034911E-2</v>
      </c>
      <c r="V224">
        <f t="shared" si="108"/>
        <v>-5.2706048050657026</v>
      </c>
      <c r="W224">
        <f t="shared" si="109"/>
        <v>109.0177517852985</v>
      </c>
      <c r="X224" s="7">
        <f t="shared" si="110"/>
        <v>0.55749927278129563</v>
      </c>
      <c r="Y224" s="7">
        <f t="shared" si="111"/>
        <v>0.2546721844887998</v>
      </c>
      <c r="Z224" s="7">
        <f t="shared" si="112"/>
        <v>0.86032636107379146</v>
      </c>
      <c r="AA224">
        <f t="shared" si="113"/>
        <v>872.142014282388</v>
      </c>
      <c r="AB224">
        <f t="shared" si="114"/>
        <v>691.20104719493429</v>
      </c>
      <c r="AC224">
        <f t="shared" si="115"/>
        <v>-7.1997382012664275</v>
      </c>
      <c r="AD224">
        <f t="shared" si="90"/>
        <v>33.275539367972321</v>
      </c>
      <c r="AE224">
        <f t="shared" si="116"/>
        <v>56.724460632027679</v>
      </c>
      <c r="AF224">
        <f t="shared" si="117"/>
        <v>1.0585915379307122E-2</v>
      </c>
      <c r="AG224">
        <f t="shared" si="118"/>
        <v>56.735046547406988</v>
      </c>
      <c r="AH224">
        <f t="shared" si="91"/>
        <v>167.26986084019347</v>
      </c>
    </row>
    <row r="225" spans="4:34" x14ac:dyDescent="0.25">
      <c r="D225" s="1">
        <f t="shared" si="119"/>
        <v>45150</v>
      </c>
      <c r="E225" s="7">
        <f t="shared" si="92"/>
        <v>0.53749999999999998</v>
      </c>
      <c r="F225" s="2">
        <f t="shared" si="93"/>
        <v>2460168.9541666666</v>
      </c>
      <c r="G225" s="3">
        <f t="shared" si="94"/>
        <v>0.23611099703399327</v>
      </c>
      <c r="I225">
        <f t="shared" si="95"/>
        <v>140.64413545551906</v>
      </c>
      <c r="J225">
        <f t="shared" si="96"/>
        <v>8857.3007576802356</v>
      </c>
      <c r="K225">
        <f t="shared" si="97"/>
        <v>1.6698701538695033E-2</v>
      </c>
      <c r="L225">
        <f t="shared" si="98"/>
        <v>-1.1405728712998959</v>
      </c>
      <c r="M225">
        <f t="shared" si="99"/>
        <v>139.50356258421917</v>
      </c>
      <c r="N225">
        <f t="shared" si="100"/>
        <v>8856.1601848089358</v>
      </c>
      <c r="O225">
        <f t="shared" si="101"/>
        <v>1.0133846632001366</v>
      </c>
      <c r="P225">
        <f t="shared" si="102"/>
        <v>139.49560135960832</v>
      </c>
      <c r="Q225">
        <f t="shared" si="103"/>
        <v>23.436220681846244</v>
      </c>
      <c r="R225">
        <f t="shared" si="104"/>
        <v>23.438473235962867</v>
      </c>
      <c r="S225">
        <f t="shared" si="105"/>
        <v>141.91312251335694</v>
      </c>
      <c r="T225">
        <f t="shared" si="106"/>
        <v>14.97219795144386</v>
      </c>
      <c r="U225">
        <f t="shared" si="107"/>
        <v>4.3031440662525441E-2</v>
      </c>
      <c r="V225">
        <f t="shared" si="108"/>
        <v>-5.1065992570151115</v>
      </c>
      <c r="W225">
        <f t="shared" si="109"/>
        <v>108.6399297462354</v>
      </c>
      <c r="X225" s="7">
        <f t="shared" si="110"/>
        <v>0.55738538003959381</v>
      </c>
      <c r="Y225" s="7">
        <f t="shared" si="111"/>
        <v>0.25560779741116219</v>
      </c>
      <c r="Z225" s="7">
        <f t="shared" si="112"/>
        <v>0.85916296266802561</v>
      </c>
      <c r="AA225">
        <f t="shared" si="113"/>
        <v>869.11943796988317</v>
      </c>
      <c r="AB225">
        <f t="shared" si="114"/>
        <v>691.36505274298486</v>
      </c>
      <c r="AC225">
        <f t="shared" si="115"/>
        <v>-7.1587368142537855</v>
      </c>
      <c r="AD225">
        <f t="shared" si="90"/>
        <v>33.564508957884527</v>
      </c>
      <c r="AE225">
        <f t="shared" si="116"/>
        <v>56.435491042115473</v>
      </c>
      <c r="AF225">
        <f t="shared" si="117"/>
        <v>1.0702571450148511E-2</v>
      </c>
      <c r="AG225">
        <f t="shared" si="118"/>
        <v>56.446193613565619</v>
      </c>
      <c r="AH225">
        <f t="shared" si="91"/>
        <v>167.42314782548033</v>
      </c>
    </row>
    <row r="226" spans="4:34" x14ac:dyDescent="0.25">
      <c r="D226" s="1">
        <f t="shared" si="119"/>
        <v>45151</v>
      </c>
      <c r="E226" s="7">
        <f t="shared" si="92"/>
        <v>0.53749999999999998</v>
      </c>
      <c r="F226" s="2">
        <f t="shared" si="93"/>
        <v>2460169.9541666666</v>
      </c>
      <c r="G226" s="3">
        <f t="shared" si="94"/>
        <v>0.23613837554186459</v>
      </c>
      <c r="I226">
        <f t="shared" si="95"/>
        <v>141.62978281960386</v>
      </c>
      <c r="J226">
        <f t="shared" si="96"/>
        <v>8858.2863579599707</v>
      </c>
      <c r="K226">
        <f t="shared" si="97"/>
        <v>1.6698700386146532E-2</v>
      </c>
      <c r="L226">
        <f t="shared" si="98"/>
        <v>-1.1664060535718248</v>
      </c>
      <c r="M226">
        <f t="shared" si="99"/>
        <v>140.46337676603204</v>
      </c>
      <c r="N226">
        <f t="shared" si="100"/>
        <v>8857.1199519063994</v>
      </c>
      <c r="O226">
        <f t="shared" si="101"/>
        <v>1.0132132131041074</v>
      </c>
      <c r="P226">
        <f t="shared" si="102"/>
        <v>140.45541942959451</v>
      </c>
      <c r="Q226">
        <f t="shared" si="103"/>
        <v>23.43622032581175</v>
      </c>
      <c r="R226">
        <f t="shared" si="104"/>
        <v>23.438474003173223</v>
      </c>
      <c r="S226">
        <f t="shared" si="105"/>
        <v>142.8554060604443</v>
      </c>
      <c r="T226">
        <f t="shared" si="106"/>
        <v>14.669783681049751</v>
      </c>
      <c r="U226">
        <f t="shared" si="107"/>
        <v>4.3031443559750103E-2</v>
      </c>
      <c r="V226">
        <f t="shared" si="108"/>
        <v>-4.9333059335351601</v>
      </c>
      <c r="W226">
        <f t="shared" si="109"/>
        <v>108.25903326424226</v>
      </c>
      <c r="X226" s="7">
        <f t="shared" si="110"/>
        <v>0.55726503745384393</v>
      </c>
      <c r="Y226" s="7">
        <f t="shared" si="111"/>
        <v>0.2565455006087265</v>
      </c>
      <c r="Z226" s="7">
        <f t="shared" si="112"/>
        <v>0.85798457429896124</v>
      </c>
      <c r="AA226">
        <f t="shared" si="113"/>
        <v>866.0722661139381</v>
      </c>
      <c r="AB226">
        <f t="shared" si="114"/>
        <v>691.53834606646478</v>
      </c>
      <c r="AC226">
        <f t="shared" si="115"/>
        <v>-7.1154134833838043</v>
      </c>
      <c r="AD226">
        <f t="shared" si="90"/>
        <v>33.857240247768509</v>
      </c>
      <c r="AE226">
        <f t="shared" si="116"/>
        <v>56.142759752231491</v>
      </c>
      <c r="AF226">
        <f t="shared" si="117"/>
        <v>1.082154073709244E-2</v>
      </c>
      <c r="AG226">
        <f t="shared" si="118"/>
        <v>56.153581292968582</v>
      </c>
      <c r="AH226">
        <f t="shared" si="91"/>
        <v>167.57936459011273</v>
      </c>
    </row>
    <row r="227" spans="4:34" x14ac:dyDescent="0.25">
      <c r="D227" s="1">
        <f t="shared" si="119"/>
        <v>45152</v>
      </c>
      <c r="E227" s="7">
        <f t="shared" si="92"/>
        <v>0.53749999999999998</v>
      </c>
      <c r="F227" s="2">
        <f t="shared" si="93"/>
        <v>2460170.9541666666</v>
      </c>
      <c r="G227" s="3">
        <f t="shared" si="94"/>
        <v>0.23616575404973592</v>
      </c>
      <c r="I227">
        <f t="shared" si="95"/>
        <v>142.61543018368866</v>
      </c>
      <c r="J227">
        <f t="shared" si="96"/>
        <v>8859.2719582397094</v>
      </c>
      <c r="K227">
        <f t="shared" si="97"/>
        <v>1.669869923359784E-2</v>
      </c>
      <c r="L227">
        <f t="shared" si="98"/>
        <v>-1.1919107120119958</v>
      </c>
      <c r="M227">
        <f t="shared" si="99"/>
        <v>141.42351947167666</v>
      </c>
      <c r="N227">
        <f t="shared" si="100"/>
        <v>8858.0800475276974</v>
      </c>
      <c r="O227">
        <f t="shared" si="101"/>
        <v>1.0130379251568784</v>
      </c>
      <c r="P227">
        <f t="shared" si="102"/>
        <v>141.41556602534914</v>
      </c>
      <c r="Q227">
        <f t="shared" si="103"/>
        <v>23.436219969777259</v>
      </c>
      <c r="R227">
        <f t="shared" si="104"/>
        <v>23.438474768458544</v>
      </c>
      <c r="S227">
        <f t="shared" si="105"/>
        <v>143.79539428067136</v>
      </c>
      <c r="T227">
        <f t="shared" si="106"/>
        <v>14.363477957801653</v>
      </c>
      <c r="U227">
        <f t="shared" si="107"/>
        <v>4.303144644970535E-2</v>
      </c>
      <c r="V227">
        <f t="shared" si="108"/>
        <v>-4.7508676079559322</v>
      </c>
      <c r="W227">
        <f t="shared" si="109"/>
        <v>107.875191331754</v>
      </c>
      <c r="X227" s="7">
        <f t="shared" si="110"/>
        <v>0.55713834417219166</v>
      </c>
      <c r="Y227" s="7">
        <f t="shared" si="111"/>
        <v>0.25748503491731944</v>
      </c>
      <c r="Z227" s="7">
        <f t="shared" si="112"/>
        <v>0.85679165342706387</v>
      </c>
      <c r="AA227">
        <f t="shared" si="113"/>
        <v>863.00153065403197</v>
      </c>
      <c r="AB227">
        <f t="shared" si="114"/>
        <v>691.72078439204404</v>
      </c>
      <c r="AC227">
        <f t="shared" si="115"/>
        <v>-7.0698039019889904</v>
      </c>
      <c r="AD227">
        <f t="shared" si="90"/>
        <v>34.153665170579281</v>
      </c>
      <c r="AE227">
        <f t="shared" si="116"/>
        <v>55.846334829420719</v>
      </c>
      <c r="AF227">
        <f t="shared" si="117"/>
        <v>1.0942840774154979E-2</v>
      </c>
      <c r="AG227">
        <f t="shared" si="118"/>
        <v>55.857277670194875</v>
      </c>
      <c r="AH227">
        <f t="shared" si="91"/>
        <v>167.73834053633573</v>
      </c>
    </row>
    <row r="228" spans="4:34" x14ac:dyDescent="0.25">
      <c r="D228" s="1">
        <f t="shared" si="119"/>
        <v>45153</v>
      </c>
      <c r="E228" s="7">
        <f t="shared" si="92"/>
        <v>0.53749999999999998</v>
      </c>
      <c r="F228" s="2">
        <f t="shared" si="93"/>
        <v>2460171.9541666666</v>
      </c>
      <c r="G228" s="3">
        <f t="shared" si="94"/>
        <v>0.23619313255760724</v>
      </c>
      <c r="I228">
        <f t="shared" si="95"/>
        <v>143.60107754777346</v>
      </c>
      <c r="J228">
        <f t="shared" si="96"/>
        <v>8860.2575585194481</v>
      </c>
      <c r="K228">
        <f t="shared" si="97"/>
        <v>1.6698698081048961E-2</v>
      </c>
      <c r="L228">
        <f t="shared" si="98"/>
        <v>-1.2170794468517281</v>
      </c>
      <c r="M228">
        <f t="shared" si="99"/>
        <v>142.38399810092173</v>
      </c>
      <c r="N228">
        <f t="shared" si="100"/>
        <v>8859.040479072597</v>
      </c>
      <c r="O228">
        <f t="shared" si="101"/>
        <v>1.012858847257923</v>
      </c>
      <c r="P228">
        <f t="shared" si="102"/>
        <v>142.37604854663763</v>
      </c>
      <c r="Q228">
        <f t="shared" si="103"/>
        <v>23.436219613742768</v>
      </c>
      <c r="R228">
        <f t="shared" si="104"/>
        <v>23.438475531817865</v>
      </c>
      <c r="S228">
        <f t="shared" si="105"/>
        <v>144.73312445295673</v>
      </c>
      <c r="T228">
        <f t="shared" si="106"/>
        <v>14.053367337419523</v>
      </c>
      <c r="U228">
        <f t="shared" si="107"/>
        <v>4.3031449332387534E-2</v>
      </c>
      <c r="V228">
        <f t="shared" si="108"/>
        <v>-4.559436646862606</v>
      </c>
      <c r="W228">
        <f t="shared" si="109"/>
        <v>107.48852908587625</v>
      </c>
      <c r="X228" s="7">
        <f t="shared" si="110"/>
        <v>0.55700540600476578</v>
      </c>
      <c r="Y228" s="7">
        <f t="shared" si="111"/>
        <v>0.25842615854399842</v>
      </c>
      <c r="Z228" s="7">
        <f t="shared" si="112"/>
        <v>0.85558465346553303</v>
      </c>
      <c r="AA228">
        <f t="shared" si="113"/>
        <v>859.90823268701001</v>
      </c>
      <c r="AB228">
        <f t="shared" si="114"/>
        <v>691.9122153531373</v>
      </c>
      <c r="AC228">
        <f t="shared" si="115"/>
        <v>-7.0219461617156753</v>
      </c>
      <c r="AD228">
        <f t="shared" si="90"/>
        <v>34.453715403108944</v>
      </c>
      <c r="AE228">
        <f t="shared" si="116"/>
        <v>55.546284596891056</v>
      </c>
      <c r="AF228">
        <f t="shared" si="117"/>
        <v>1.1066490017861953E-2</v>
      </c>
      <c r="AG228">
        <f t="shared" si="118"/>
        <v>55.557351086908916</v>
      </c>
      <c r="AH228">
        <f t="shared" si="91"/>
        <v>167.89990570283908</v>
      </c>
    </row>
    <row r="229" spans="4:34" x14ac:dyDescent="0.25">
      <c r="D229" s="1">
        <f t="shared" si="119"/>
        <v>45154</v>
      </c>
      <c r="E229" s="7">
        <f t="shared" si="92"/>
        <v>0.53749999999999998</v>
      </c>
      <c r="F229" s="2">
        <f t="shared" si="93"/>
        <v>2460172.9541666666</v>
      </c>
      <c r="G229" s="3">
        <f t="shared" si="94"/>
        <v>0.23622051106547856</v>
      </c>
      <c r="I229">
        <f t="shared" si="95"/>
        <v>144.58672491186007</v>
      </c>
      <c r="J229">
        <f t="shared" si="96"/>
        <v>8861.2431587991832</v>
      </c>
      <c r="K229">
        <f t="shared" si="97"/>
        <v>1.6698696928499887E-2</v>
      </c>
      <c r="L229">
        <f t="shared" si="98"/>
        <v>-1.2419049387740984</v>
      </c>
      <c r="M229">
        <f t="shared" si="99"/>
        <v>143.34481997308598</v>
      </c>
      <c r="N229">
        <f t="shared" si="100"/>
        <v>8860.0012538604096</v>
      </c>
      <c r="O229">
        <f t="shared" si="101"/>
        <v>1.0126760283944534</v>
      </c>
      <c r="P229">
        <f t="shared" si="102"/>
        <v>143.33687431277534</v>
      </c>
      <c r="Q229">
        <f t="shared" si="103"/>
        <v>23.436219257708274</v>
      </c>
      <c r="R229">
        <f t="shared" si="104"/>
        <v>23.438476293250229</v>
      </c>
      <c r="S229">
        <f t="shared" si="105"/>
        <v>145.66863623093502</v>
      </c>
      <c r="T229">
        <f t="shared" si="106"/>
        <v>13.739538656905456</v>
      </c>
      <c r="U229">
        <f t="shared" si="107"/>
        <v>4.3031452207793024E-2</v>
      </c>
      <c r="V229">
        <f t="shared" si="108"/>
        <v>-4.359174694021072</v>
      </c>
      <c r="W229">
        <f t="shared" si="109"/>
        <v>107.09916783181777</v>
      </c>
      <c r="X229" s="7">
        <f t="shared" si="110"/>
        <v>0.55686633520418127</v>
      </c>
      <c r="Y229" s="7">
        <f t="shared" si="111"/>
        <v>0.2593686467824653</v>
      </c>
      <c r="Z229" s="7">
        <f t="shared" si="112"/>
        <v>0.85436402362589725</v>
      </c>
      <c r="AA229">
        <f t="shared" si="113"/>
        <v>856.79334265454213</v>
      </c>
      <c r="AB229">
        <f t="shared" si="114"/>
        <v>692.11247730597893</v>
      </c>
      <c r="AC229">
        <f t="shared" si="115"/>
        <v>-6.9718806735052681</v>
      </c>
      <c r="AD229">
        <f t="shared" si="90"/>
        <v>34.75732233771096</v>
      </c>
      <c r="AE229">
        <f t="shared" si="116"/>
        <v>55.24267766228904</v>
      </c>
      <c r="AF229">
        <f t="shared" si="117"/>
        <v>1.1192507852732932E-2</v>
      </c>
      <c r="AG229">
        <f t="shared" si="118"/>
        <v>55.253870170141774</v>
      </c>
      <c r="AH229">
        <f t="shared" si="91"/>
        <v>168.06389100522154</v>
      </c>
    </row>
    <row r="230" spans="4:34" x14ac:dyDescent="0.25">
      <c r="D230" s="1">
        <f t="shared" si="119"/>
        <v>45155</v>
      </c>
      <c r="E230" s="7">
        <f t="shared" si="92"/>
        <v>0.53749999999999998</v>
      </c>
      <c r="F230" s="2">
        <f t="shared" si="93"/>
        <v>2460173.9541666666</v>
      </c>
      <c r="G230" s="3">
        <f t="shared" si="94"/>
        <v>0.23624788957334988</v>
      </c>
      <c r="I230">
        <f t="shared" si="95"/>
        <v>145.57237227594669</v>
      </c>
      <c r="J230">
        <f t="shared" si="96"/>
        <v>8862.2287590789201</v>
      </c>
      <c r="K230">
        <f t="shared" si="97"/>
        <v>1.669869577595063E-2</v>
      </c>
      <c r="L230">
        <f t="shared" si="98"/>
        <v>-1.2663799509029356</v>
      </c>
      <c r="M230">
        <f t="shared" si="99"/>
        <v>144.30599232504375</v>
      </c>
      <c r="N230">
        <f t="shared" si="100"/>
        <v>8860.9623791280173</v>
      </c>
      <c r="O230">
        <f t="shared" si="101"/>
        <v>1.0124895186313942</v>
      </c>
      <c r="P230">
        <f t="shared" si="102"/>
        <v>144.29805056063333</v>
      </c>
      <c r="Q230">
        <f t="shared" si="103"/>
        <v>23.436218901673783</v>
      </c>
      <c r="R230">
        <f t="shared" si="104"/>
        <v>23.438477052754685</v>
      </c>
      <c r="S230">
        <f t="shared" si="105"/>
        <v>146.60197157611762</v>
      </c>
      <c r="T230">
        <f t="shared" si="106"/>
        <v>13.422079011035496</v>
      </c>
      <c r="U230">
        <f t="shared" si="107"/>
        <v>4.303145507591824E-2</v>
      </c>
      <c r="V230">
        <f t="shared" si="108"/>
        <v>-4.1502523535283977</v>
      </c>
      <c r="W230">
        <f t="shared" si="109"/>
        <v>106.70722507554113</v>
      </c>
      <c r="X230" s="7">
        <f t="shared" si="110"/>
        <v>0.55672125024550578</v>
      </c>
      <c r="Y230" s="7">
        <f t="shared" si="111"/>
        <v>0.26031229170233594</v>
      </c>
      <c r="Z230" s="7">
        <f t="shared" si="112"/>
        <v>0.85313020878867563</v>
      </c>
      <c r="AA230">
        <f t="shared" si="113"/>
        <v>853.65780060432905</v>
      </c>
      <c r="AB230">
        <f t="shared" si="114"/>
        <v>692.3213996464716</v>
      </c>
      <c r="AC230">
        <f t="shared" si="115"/>
        <v>-6.9196500883820988</v>
      </c>
      <c r="AD230">
        <f t="shared" si="90"/>
        <v>35.064417054073566</v>
      </c>
      <c r="AE230">
        <f t="shared" si="116"/>
        <v>54.935582945926434</v>
      </c>
      <c r="AF230">
        <f t="shared" si="117"/>
        <v>1.13209145966316E-2</v>
      </c>
      <c r="AG230">
        <f t="shared" si="118"/>
        <v>54.946903860523065</v>
      </c>
      <c r="AH230">
        <f t="shared" si="91"/>
        <v>168.2301284593774</v>
      </c>
    </row>
    <row r="231" spans="4:34" x14ac:dyDescent="0.25">
      <c r="D231" s="1">
        <f t="shared" si="119"/>
        <v>45156</v>
      </c>
      <c r="E231" s="7">
        <f t="shared" si="92"/>
        <v>0.53749999999999998</v>
      </c>
      <c r="F231" s="2">
        <f t="shared" si="93"/>
        <v>2460174.9541666666</v>
      </c>
      <c r="G231" s="3">
        <f t="shared" si="94"/>
        <v>0.23627526808122121</v>
      </c>
      <c r="I231">
        <f t="shared" si="95"/>
        <v>146.55801964003331</v>
      </c>
      <c r="J231">
        <f t="shared" si="96"/>
        <v>8863.2143593586552</v>
      </c>
      <c r="K231">
        <f t="shared" si="97"/>
        <v>1.6698694623401178E-2</v>
      </c>
      <c r="L231">
        <f t="shared" si="98"/>
        <v>-1.2904973307871161</v>
      </c>
      <c r="M231">
        <f t="shared" si="99"/>
        <v>145.2675223092462</v>
      </c>
      <c r="N231">
        <f t="shared" si="100"/>
        <v>8861.9238620278684</v>
      </c>
      <c r="O231">
        <f t="shared" si="101"/>
        <v>1.0122993691010849</v>
      </c>
      <c r="P231">
        <f t="shared" si="102"/>
        <v>145.25958444265939</v>
      </c>
      <c r="Q231">
        <f t="shared" si="103"/>
        <v>23.436218545639292</v>
      </c>
      <c r="R231">
        <f t="shared" si="104"/>
        <v>23.43847781033028</v>
      </c>
      <c r="S231">
        <f t="shared" si="105"/>
        <v>147.53317469088091</v>
      </c>
      <c r="T231">
        <f t="shared" si="106"/>
        <v>13.101075730738854</v>
      </c>
      <c r="U231">
        <f t="shared" si="107"/>
        <v>4.3031457936759589E-2</v>
      </c>
      <c r="V231">
        <f t="shared" si="108"/>
        <v>-3.9328488733893212</v>
      </c>
      <c r="W231">
        <f t="shared" si="109"/>
        <v>106.31281456494389</v>
      </c>
      <c r="X231" s="7">
        <f t="shared" si="110"/>
        <v>0.55657027560652039</v>
      </c>
      <c r="Y231" s="7">
        <f t="shared" si="111"/>
        <v>0.26125690181500955</v>
      </c>
      <c r="Z231" s="7">
        <f t="shared" si="112"/>
        <v>0.85188364939803118</v>
      </c>
      <c r="AA231">
        <f t="shared" si="113"/>
        <v>850.50251651955114</v>
      </c>
      <c r="AB231">
        <f t="shared" si="114"/>
        <v>692.53880312661067</v>
      </c>
      <c r="AC231">
        <f t="shared" si="115"/>
        <v>-6.8652992183473316</v>
      </c>
      <c r="AD231">
        <f t="shared" si="90"/>
        <v>35.374930291194154</v>
      </c>
      <c r="AE231">
        <f t="shared" si="116"/>
        <v>54.625069708805846</v>
      </c>
      <c r="AF231">
        <f t="shared" si="117"/>
        <v>1.1451731505990114E-2</v>
      </c>
      <c r="AG231">
        <f t="shared" si="118"/>
        <v>54.636521440311839</v>
      </c>
      <c r="AH231">
        <f t="shared" si="91"/>
        <v>168.39845138815087</v>
      </c>
    </row>
    <row r="232" spans="4:34" x14ac:dyDescent="0.25">
      <c r="D232" s="1">
        <f t="shared" si="119"/>
        <v>45157</v>
      </c>
      <c r="E232" s="7">
        <f t="shared" si="92"/>
        <v>0.53749999999999998</v>
      </c>
      <c r="F232" s="2">
        <f t="shared" si="93"/>
        <v>2460175.9541666666</v>
      </c>
      <c r="G232" s="3">
        <f t="shared" si="94"/>
        <v>0.23630264658909253</v>
      </c>
      <c r="I232">
        <f t="shared" si="95"/>
        <v>147.54366700412174</v>
      </c>
      <c r="J232">
        <f t="shared" si="96"/>
        <v>8864.1999596383921</v>
      </c>
      <c r="K232">
        <f t="shared" si="97"/>
        <v>1.6698693470851535E-2</v>
      </c>
      <c r="L232">
        <f t="shared" si="98"/>
        <v>-1.3142500123808356</v>
      </c>
      <c r="M232">
        <f t="shared" si="99"/>
        <v>146.22941699174092</v>
      </c>
      <c r="N232">
        <f t="shared" si="100"/>
        <v>8862.8857096260108</v>
      </c>
      <c r="O232">
        <f t="shared" si="101"/>
        <v>1.0121056319926949</v>
      </c>
      <c r="P232">
        <f t="shared" si="102"/>
        <v>146.22148302489779</v>
      </c>
      <c r="Q232">
        <f t="shared" si="103"/>
        <v>23.436218189604801</v>
      </c>
      <c r="R232">
        <f t="shared" si="104"/>
        <v>23.438478565976059</v>
      </c>
      <c r="S232">
        <f t="shared" si="105"/>
        <v>148.46229195141856</v>
      </c>
      <c r="T232">
        <f t="shared" si="106"/>
        <v>12.77661636334448</v>
      </c>
      <c r="U232">
        <f t="shared" si="107"/>
        <v>4.3031460790313433E-2</v>
      </c>
      <c r="V232">
        <f t="shared" si="108"/>
        <v>-3.7071518306653042</v>
      </c>
      <c r="W232">
        <f t="shared" si="109"/>
        <v>105.91604633892203</v>
      </c>
      <c r="X232" s="7">
        <f t="shared" si="110"/>
        <v>0.55641354154907319</v>
      </c>
      <c r="Y232" s="7">
        <f t="shared" si="111"/>
        <v>0.26220230171873421</v>
      </c>
      <c r="Z232" s="7">
        <f t="shared" si="112"/>
        <v>0.85062478137941211</v>
      </c>
      <c r="AA232">
        <f t="shared" si="113"/>
        <v>847.32837071137624</v>
      </c>
      <c r="AB232">
        <f t="shared" si="114"/>
        <v>692.76450016933461</v>
      </c>
      <c r="AC232">
        <f t="shared" si="115"/>
        <v>-6.8088749576663474</v>
      </c>
      <c r="AD232">
        <f t="shared" si="90"/>
        <v>35.688792419681427</v>
      </c>
      <c r="AE232">
        <f t="shared" si="116"/>
        <v>54.311207580318573</v>
      </c>
      <c r="AF232">
        <f t="shared" si="117"/>
        <v>1.158498078090409E-2</v>
      </c>
      <c r="AG232">
        <f t="shared" si="118"/>
        <v>54.322792561099476</v>
      </c>
      <c r="AH232">
        <f t="shared" si="91"/>
        <v>168.5686946116424</v>
      </c>
    </row>
    <row r="233" spans="4:34" x14ac:dyDescent="0.25">
      <c r="D233" s="1">
        <f t="shared" si="119"/>
        <v>45158</v>
      </c>
      <c r="E233" s="7">
        <f t="shared" si="92"/>
        <v>0.53749999999999998</v>
      </c>
      <c r="F233" s="2">
        <f t="shared" si="93"/>
        <v>2460176.9541666666</v>
      </c>
      <c r="G233" s="3">
        <f t="shared" si="94"/>
        <v>0.23633002509696385</v>
      </c>
      <c r="I233">
        <f t="shared" si="95"/>
        <v>148.52931436820836</v>
      </c>
      <c r="J233">
        <f t="shared" si="96"/>
        <v>8865.185559918129</v>
      </c>
      <c r="K233">
        <f t="shared" si="97"/>
        <v>1.6698692318301706E-2</v>
      </c>
      <c r="L233">
        <f t="shared" si="98"/>
        <v>-1.337631018019094</v>
      </c>
      <c r="M233">
        <f t="shared" si="99"/>
        <v>147.19168335018927</v>
      </c>
      <c r="N233">
        <f t="shared" si="100"/>
        <v>8863.8479289001098</v>
      </c>
      <c r="O233">
        <f t="shared" si="101"/>
        <v>1.0119083605413643</v>
      </c>
      <c r="P233">
        <f t="shared" si="102"/>
        <v>147.18375328500656</v>
      </c>
      <c r="Q233">
        <f t="shared" si="103"/>
        <v>23.436217833570314</v>
      </c>
      <c r="R233">
        <f t="shared" si="104"/>
        <v>23.43847931969108</v>
      </c>
      <c r="S233">
        <f t="shared" si="105"/>
        <v>149.38937184079495</v>
      </c>
      <c r="T233">
        <f t="shared" si="106"/>
        <v>12.448788654666423</v>
      </c>
      <c r="U233">
        <f t="shared" si="107"/>
        <v>4.3031463636576249E-2</v>
      </c>
      <c r="V233">
        <f t="shared" si="108"/>
        <v>-3.4733568192915265</v>
      </c>
      <c r="W233">
        <f t="shared" si="109"/>
        <v>105.51702678368925</v>
      </c>
      <c r="X233" s="7">
        <f t="shared" si="110"/>
        <v>0.55625118390228578</v>
      </c>
      <c r="Y233" s="7">
        <f t="shared" si="111"/>
        <v>0.26314833172537117</v>
      </c>
      <c r="Z233" s="7">
        <f t="shared" si="112"/>
        <v>0.84935403607920024</v>
      </c>
      <c r="AA233">
        <f t="shared" si="113"/>
        <v>844.13621426951397</v>
      </c>
      <c r="AB233">
        <f t="shared" si="114"/>
        <v>692.9982951807084</v>
      </c>
      <c r="AC233">
        <f t="shared" si="115"/>
        <v>-6.7504262048229009</v>
      </c>
      <c r="AD233">
        <f t="shared" si="90"/>
        <v>36.005933414502074</v>
      </c>
      <c r="AE233">
        <f t="shared" si="116"/>
        <v>53.994066585497926</v>
      </c>
      <c r="AF233">
        <f t="shared" si="117"/>
        <v>1.1720685570089252E-2</v>
      </c>
      <c r="AG233">
        <f t="shared" si="118"/>
        <v>54.005787271068016</v>
      </c>
      <c r="AH233">
        <f t="shared" si="91"/>
        <v>168.74069462159355</v>
      </c>
    </row>
    <row r="234" spans="4:34" x14ac:dyDescent="0.25">
      <c r="D234" s="1">
        <f t="shared" si="119"/>
        <v>45159</v>
      </c>
      <c r="E234" s="7">
        <f t="shared" si="92"/>
        <v>0.53749999999999998</v>
      </c>
      <c r="F234" s="2">
        <f t="shared" si="93"/>
        <v>2460177.9541666666</v>
      </c>
      <c r="G234" s="3">
        <f t="shared" si="94"/>
        <v>0.23635740360483518</v>
      </c>
      <c r="I234">
        <f t="shared" si="95"/>
        <v>149.5149617322968</v>
      </c>
      <c r="J234">
        <f t="shared" si="96"/>
        <v>8866.1711601978641</v>
      </c>
      <c r="K234">
        <f t="shared" si="97"/>
        <v>1.6698691165751685E-2</v>
      </c>
      <c r="L234">
        <f t="shared" si="98"/>
        <v>-1.3606334603878392</v>
      </c>
      <c r="M234">
        <f t="shared" si="99"/>
        <v>148.15432827190895</v>
      </c>
      <c r="N234">
        <f t="shared" si="100"/>
        <v>8864.8105267374758</v>
      </c>
      <c r="O234">
        <f t="shared" si="101"/>
        <v>1.011707609017058</v>
      </c>
      <c r="P234">
        <f t="shared" si="102"/>
        <v>148.1464021103001</v>
      </c>
      <c r="Q234">
        <f t="shared" si="103"/>
        <v>23.436217477535823</v>
      </c>
      <c r="R234">
        <f t="shared" si="104"/>
        <v>23.438480071474388</v>
      </c>
      <c r="S234">
        <f t="shared" si="105"/>
        <v>150.31446488225529</v>
      </c>
      <c r="T234">
        <f t="shared" si="106"/>
        <v>12.117680532886446</v>
      </c>
      <c r="U234">
        <f t="shared" si="107"/>
        <v>4.3031466475544414E-2</v>
      </c>
      <c r="V234">
        <f t="shared" si="108"/>
        <v>-3.2316671415907061</v>
      </c>
      <c r="W234">
        <f t="shared" si="109"/>
        <v>105.1158586957424</v>
      </c>
      <c r="X234" s="7">
        <f t="shared" si="110"/>
        <v>0.55608334384832692</v>
      </c>
      <c r="Y234" s="7">
        <f t="shared" si="111"/>
        <v>0.26409484747126472</v>
      </c>
      <c r="Z234" s="7">
        <f t="shared" si="112"/>
        <v>0.84807184022538906</v>
      </c>
      <c r="AA234">
        <f t="shared" si="113"/>
        <v>840.92686956593923</v>
      </c>
      <c r="AB234">
        <f t="shared" si="114"/>
        <v>693.23998485840923</v>
      </c>
      <c r="AC234">
        <f t="shared" si="115"/>
        <v>-6.6900037853976926</v>
      </c>
      <c r="AD234">
        <f t="shared" si="90"/>
        <v>36.326282828285635</v>
      </c>
      <c r="AE234">
        <f t="shared" si="116"/>
        <v>53.673717171714365</v>
      </c>
      <c r="AF234">
        <f t="shared" si="117"/>
        <v>1.1858869975688423E-2</v>
      </c>
      <c r="AG234">
        <f t="shared" si="118"/>
        <v>53.685576041690055</v>
      </c>
      <c r="AH234">
        <f t="shared" si="91"/>
        <v>168.91428974029873</v>
      </c>
    </row>
    <row r="235" spans="4:34" x14ac:dyDescent="0.25">
      <c r="D235" s="1">
        <f t="shared" si="119"/>
        <v>45160</v>
      </c>
      <c r="E235" s="7">
        <f t="shared" si="92"/>
        <v>0.53749999999999998</v>
      </c>
      <c r="F235" s="2">
        <f t="shared" si="93"/>
        <v>2460178.9541666666</v>
      </c>
      <c r="G235" s="3">
        <f t="shared" si="94"/>
        <v>0.2363847821127065</v>
      </c>
      <c r="I235">
        <f t="shared" si="95"/>
        <v>150.50060909638523</v>
      </c>
      <c r="J235">
        <f t="shared" si="96"/>
        <v>8867.156760477601</v>
      </c>
      <c r="K235">
        <f t="shared" si="97"/>
        <v>1.6698690013201477E-2</v>
      </c>
      <c r="L235">
        <f t="shared" si="98"/>
        <v>-1.383250544489238</v>
      </c>
      <c r="M235">
        <f t="shared" si="99"/>
        <v>149.11735855189599</v>
      </c>
      <c r="N235">
        <f t="shared" si="100"/>
        <v>8865.7735099331112</v>
      </c>
      <c r="O235">
        <f t="shared" si="101"/>
        <v>1.0115034327131343</v>
      </c>
      <c r="P235">
        <f t="shared" si="102"/>
        <v>149.10943629577108</v>
      </c>
      <c r="Q235">
        <f t="shared" si="103"/>
        <v>23.436217121501333</v>
      </c>
      <c r="R235">
        <f t="shared" si="104"/>
        <v>23.438480821325037</v>
      </c>
      <c r="S235">
        <f t="shared" si="105"/>
        <v>151.23762357286341</v>
      </c>
      <c r="T235">
        <f t="shared" si="106"/>
        <v>11.783380094214232</v>
      </c>
      <c r="U235">
        <f t="shared" si="107"/>
        <v>4.3031469307214347E-2</v>
      </c>
      <c r="V235">
        <f t="shared" si="108"/>
        <v>-2.9822935044534562</v>
      </c>
      <c r="W235">
        <f t="shared" si="109"/>
        <v>104.71264135092369</v>
      </c>
      <c r="X235" s="7">
        <f t="shared" si="110"/>
        <v>0.55591016771142598</v>
      </c>
      <c r="Y235" s="7">
        <f t="shared" si="111"/>
        <v>0.26504171951441569</v>
      </c>
      <c r="Z235" s="7">
        <f t="shared" si="112"/>
        <v>0.84677861590843628</v>
      </c>
      <c r="AA235">
        <f t="shared" si="113"/>
        <v>837.70113080738952</v>
      </c>
      <c r="AB235">
        <f t="shared" si="114"/>
        <v>693.48935849554653</v>
      </c>
      <c r="AC235">
        <f t="shared" si="115"/>
        <v>-6.6276603761133686</v>
      </c>
      <c r="AD235">
        <f t="shared" si="90"/>
        <v>36.649769765262263</v>
      </c>
      <c r="AE235">
        <f t="shared" si="116"/>
        <v>53.350230234737737</v>
      </c>
      <c r="AF235">
        <f t="shared" si="117"/>
        <v>1.1999559057899227E-2</v>
      </c>
      <c r="AG235">
        <f t="shared" si="118"/>
        <v>53.362229793795635</v>
      </c>
      <c r="AH235">
        <f t="shared" si="91"/>
        <v>169.08932026453169</v>
      </c>
    </row>
    <row r="236" spans="4:34" x14ac:dyDescent="0.25">
      <c r="D236" s="1">
        <f t="shared" si="119"/>
        <v>45161</v>
      </c>
      <c r="E236" s="7">
        <f t="shared" si="92"/>
        <v>0.53749999999999998</v>
      </c>
      <c r="F236" s="2">
        <f t="shared" si="93"/>
        <v>2460179.9541666666</v>
      </c>
      <c r="G236" s="3">
        <f t="shared" si="94"/>
        <v>0.23641216062057782</v>
      </c>
      <c r="I236">
        <f t="shared" si="95"/>
        <v>151.48625646047367</v>
      </c>
      <c r="J236">
        <f t="shared" si="96"/>
        <v>8868.1423607573361</v>
      </c>
      <c r="K236">
        <f t="shared" si="97"/>
        <v>1.6698688860651074E-2</v>
      </c>
      <c r="L236">
        <f t="shared" si="98"/>
        <v>-1.405475569600074</v>
      </c>
      <c r="M236">
        <f t="shared" si="99"/>
        <v>150.0807808908736</v>
      </c>
      <c r="N236">
        <f t="shared" si="100"/>
        <v>8866.7368851877363</v>
      </c>
      <c r="O236">
        <f t="shared" si="101"/>
        <v>1.0112958879346345</v>
      </c>
      <c r="P236">
        <f t="shared" si="102"/>
        <v>150.07286254213935</v>
      </c>
      <c r="Q236">
        <f t="shared" si="103"/>
        <v>23.436216765466845</v>
      </c>
      <c r="R236">
        <f t="shared" si="104"/>
        <v>23.438481569242086</v>
      </c>
      <c r="S236">
        <f t="shared" si="105"/>
        <v>152.15890231761787</v>
      </c>
      <c r="T236">
        <f t="shared" si="106"/>
        <v>11.445975590271122</v>
      </c>
      <c r="U236">
        <f t="shared" si="107"/>
        <v>4.3031472131582524E-2</v>
      </c>
      <c r="V236">
        <f t="shared" si="108"/>
        <v>-2.7254537210813998</v>
      </c>
      <c r="W236">
        <f t="shared" si="109"/>
        <v>104.3074705790216</v>
      </c>
      <c r="X236" s="7">
        <f t="shared" si="110"/>
        <v>0.55573180675075107</v>
      </c>
      <c r="Y236" s="7">
        <f t="shared" si="111"/>
        <v>0.26598883292013553</v>
      </c>
      <c r="Z236" s="7">
        <f t="shared" si="112"/>
        <v>0.8454747805813666</v>
      </c>
      <c r="AA236">
        <f t="shared" si="113"/>
        <v>834.45976463217278</v>
      </c>
      <c r="AB236">
        <f t="shared" si="114"/>
        <v>693.74619827891854</v>
      </c>
      <c r="AC236">
        <f t="shared" si="115"/>
        <v>-6.5634504302703647</v>
      </c>
      <c r="AD236">
        <f t="shared" si="90"/>
        <v>36.976322855927748</v>
      </c>
      <c r="AE236">
        <f t="shared" si="116"/>
        <v>53.023677144072252</v>
      </c>
      <c r="AF236">
        <f t="shared" si="117"/>
        <v>1.2142778839399009E-2</v>
      </c>
      <c r="AG236">
        <f t="shared" si="118"/>
        <v>53.035819922911649</v>
      </c>
      <c r="AH236">
        <f t="shared" si="91"/>
        <v>169.2656285949854</v>
      </c>
    </row>
    <row r="237" spans="4:34" x14ac:dyDescent="0.25">
      <c r="D237" s="1">
        <f t="shared" si="119"/>
        <v>45162</v>
      </c>
      <c r="E237" s="7">
        <f t="shared" si="92"/>
        <v>0.53749999999999998</v>
      </c>
      <c r="F237" s="2">
        <f t="shared" si="93"/>
        <v>2460180.9541666666</v>
      </c>
      <c r="G237" s="3">
        <f t="shared" si="94"/>
        <v>0.23643953912844914</v>
      </c>
      <c r="I237">
        <f t="shared" si="95"/>
        <v>152.47190382456392</v>
      </c>
      <c r="J237">
        <f t="shared" si="96"/>
        <v>8869.1279610370711</v>
      </c>
      <c r="K237">
        <f t="shared" si="97"/>
        <v>1.6698687708100485E-2</v>
      </c>
      <c r="L237">
        <f t="shared" si="98"/>
        <v>-1.4273019312249717</v>
      </c>
      <c r="M237">
        <f t="shared" si="99"/>
        <v>151.04460189333895</v>
      </c>
      <c r="N237">
        <f t="shared" si="100"/>
        <v>8867.7006591058471</v>
      </c>
      <c r="O237">
        <f t="shared" si="101"/>
        <v>1.0110850319862772</v>
      </c>
      <c r="P237">
        <f t="shared" si="102"/>
        <v>151.03668745389876</v>
      </c>
      <c r="Q237">
        <f t="shared" si="103"/>
        <v>23.436216409432355</v>
      </c>
      <c r="R237">
        <f t="shared" si="104"/>
        <v>23.438482315224586</v>
      </c>
      <c r="S237">
        <f t="shared" si="105"/>
        <v>153.0783573641113</v>
      </c>
      <c r="T237">
        <f t="shared" si="106"/>
        <v>11.105555417166977</v>
      </c>
      <c r="U237">
        <f t="shared" si="107"/>
        <v>4.3031474948645329E-2</v>
      </c>
      <c r="V237">
        <f t="shared" si="108"/>
        <v>-2.4613724191112136</v>
      </c>
      <c r="W237">
        <f t="shared" si="109"/>
        <v>103.90043884341574</v>
      </c>
      <c r="X237" s="7">
        <f t="shared" si="110"/>
        <v>0.55554841695771617</v>
      </c>
      <c r="Y237" s="7">
        <f t="shared" si="111"/>
        <v>0.26693608683711695</v>
      </c>
      <c r="Z237" s="7">
        <f t="shared" si="112"/>
        <v>0.84416074707831557</v>
      </c>
      <c r="AA237">
        <f t="shared" si="113"/>
        <v>831.20351074732594</v>
      </c>
      <c r="AB237">
        <f t="shared" si="114"/>
        <v>694.01027958088878</v>
      </c>
      <c r="AC237">
        <f t="shared" si="115"/>
        <v>-6.4974301047778056</v>
      </c>
      <c r="AD237">
        <f t="shared" si="90"/>
        <v>37.305870232490825</v>
      </c>
      <c r="AE237">
        <f t="shared" si="116"/>
        <v>52.694129767509175</v>
      </c>
      <c r="AF237">
        <f t="shared" si="117"/>
        <v>1.2288556309524225E-2</v>
      </c>
      <c r="AG237">
        <f t="shared" si="118"/>
        <v>52.706418323818696</v>
      </c>
      <c r="AH237">
        <f t="shared" si="91"/>
        <v>169.44305935175714</v>
      </c>
    </row>
    <row r="238" spans="4:34" x14ac:dyDescent="0.25">
      <c r="D238" s="1">
        <f t="shared" si="119"/>
        <v>45163</v>
      </c>
      <c r="E238" s="7">
        <f t="shared" si="92"/>
        <v>0.53749999999999998</v>
      </c>
      <c r="F238" s="2">
        <f t="shared" si="93"/>
        <v>2460181.9541666666</v>
      </c>
      <c r="G238" s="3">
        <f t="shared" si="94"/>
        <v>0.23646691763632047</v>
      </c>
      <c r="I238">
        <f t="shared" si="95"/>
        <v>153.45755118865418</v>
      </c>
      <c r="J238">
        <f t="shared" si="96"/>
        <v>8870.1135613168062</v>
      </c>
      <c r="K238">
        <f t="shared" si="97"/>
        <v>1.6698686555549704E-2</v>
      </c>
      <c r="L238">
        <f t="shared" si="98"/>
        <v>-1.4487231230418804</v>
      </c>
      <c r="M238">
        <f t="shared" si="99"/>
        <v>152.00882806561231</v>
      </c>
      <c r="N238">
        <f t="shared" si="100"/>
        <v>8868.6648381937648</v>
      </c>
      <c r="O238">
        <f t="shared" si="101"/>
        <v>1.01087092316017</v>
      </c>
      <c r="P238">
        <f t="shared" si="102"/>
        <v>152.00091753736626</v>
      </c>
      <c r="Q238">
        <f t="shared" si="103"/>
        <v>23.436216053397867</v>
      </c>
      <c r="R238">
        <f t="shared" si="104"/>
        <v>23.438483059271608</v>
      </c>
      <c r="S238">
        <f t="shared" si="105"/>
        <v>153.99604673782005</v>
      </c>
      <c r="T238">
        <f t="shared" si="106"/>
        <v>10.762208106226222</v>
      </c>
      <c r="U238">
        <f t="shared" si="107"/>
        <v>4.3031477758399252E-2</v>
      </c>
      <c r="V238">
        <f t="shared" si="108"/>
        <v>-2.1902807558729673</v>
      </c>
      <c r="W238">
        <f t="shared" si="109"/>
        <v>103.49163532528723</v>
      </c>
      <c r="X238" s="7">
        <f t="shared" si="110"/>
        <v>0.55536015885824519</v>
      </c>
      <c r="Y238" s="7">
        <f t="shared" si="111"/>
        <v>0.26788339406578066</v>
      </c>
      <c r="Z238" s="7">
        <f t="shared" si="112"/>
        <v>0.84283692365070961</v>
      </c>
      <c r="AA238">
        <f t="shared" si="113"/>
        <v>827.93308260229787</v>
      </c>
      <c r="AB238">
        <f t="shared" si="114"/>
        <v>694.28137124412694</v>
      </c>
      <c r="AC238">
        <f t="shared" si="115"/>
        <v>-6.4296571889682639</v>
      </c>
      <c r="AD238">
        <f t="shared" si="90"/>
        <v>37.638339505158484</v>
      </c>
      <c r="AE238">
        <f t="shared" si="116"/>
        <v>52.361660494841516</v>
      </c>
      <c r="AF238">
        <f t="shared" si="117"/>
        <v>1.2436919428158671E-2</v>
      </c>
      <c r="AG238">
        <f t="shared" si="118"/>
        <v>52.374097414269677</v>
      </c>
      <c r="AH238">
        <f t="shared" si="91"/>
        <v>169.62145947642057</v>
      </c>
    </row>
    <row r="239" spans="4:34" x14ac:dyDescent="0.25">
      <c r="D239" s="1">
        <f t="shared" si="119"/>
        <v>45164</v>
      </c>
      <c r="E239" s="7">
        <f t="shared" si="92"/>
        <v>0.53749999999999998</v>
      </c>
      <c r="F239" s="2">
        <f t="shared" si="93"/>
        <v>2460182.9541666666</v>
      </c>
      <c r="G239" s="3">
        <f t="shared" si="94"/>
        <v>0.23649429614419176</v>
      </c>
      <c r="I239">
        <f t="shared" si="95"/>
        <v>154.44319855274443</v>
      </c>
      <c r="J239">
        <f t="shared" si="96"/>
        <v>8871.0991615965395</v>
      </c>
      <c r="K239">
        <f t="shared" si="97"/>
        <v>1.6698685402998733E-2</v>
      </c>
      <c r="L239">
        <f t="shared" si="98"/>
        <v>-1.4697327388410983</v>
      </c>
      <c r="M239">
        <f t="shared" si="99"/>
        <v>152.97346581390335</v>
      </c>
      <c r="N239">
        <f t="shared" si="100"/>
        <v>8869.6294288576992</v>
      </c>
      <c r="O239">
        <f t="shared" si="101"/>
        <v>1.0106536207232288</v>
      </c>
      <c r="P239">
        <f t="shared" si="102"/>
        <v>152.9655591987482</v>
      </c>
      <c r="Q239">
        <f t="shared" si="103"/>
        <v>23.436215697363377</v>
      </c>
      <c r="R239">
        <f t="shared" si="104"/>
        <v>23.438483801382194</v>
      </c>
      <c r="S239">
        <f t="shared" si="105"/>
        <v>154.91203017810852</v>
      </c>
      <c r="T239">
        <f t="shared" si="106"/>
        <v>10.41602231631343</v>
      </c>
      <c r="U239">
        <f t="shared" si="107"/>
        <v>4.3031480560840711E-2</v>
      </c>
      <c r="V239">
        <f t="shared" si="108"/>
        <v>-1.9124161414373131</v>
      </c>
      <c r="W239">
        <f t="shared" si="109"/>
        <v>103.08114601194271</v>
      </c>
      <c r="X239" s="7">
        <f t="shared" si="110"/>
        <v>0.55516719732044262</v>
      </c>
      <c r="Y239" s="7">
        <f t="shared" si="111"/>
        <v>0.26883068062060178</v>
      </c>
      <c r="Z239" s="7">
        <f t="shared" si="112"/>
        <v>0.84150371402028346</v>
      </c>
      <c r="AA239">
        <f t="shared" si="113"/>
        <v>824.64916809554165</v>
      </c>
      <c r="AB239">
        <f t="shared" si="114"/>
        <v>694.5592358585626</v>
      </c>
      <c r="AC239">
        <f t="shared" si="115"/>
        <v>-6.3601910353593496</v>
      </c>
      <c r="AD239">
        <f t="shared" si="90"/>
        <v>37.973657739307065</v>
      </c>
      <c r="AE239">
        <f t="shared" si="116"/>
        <v>52.026342260692935</v>
      </c>
      <c r="AF239">
        <f t="shared" si="117"/>
        <v>1.2587897129277997E-2</v>
      </c>
      <c r="AG239">
        <f t="shared" si="118"/>
        <v>52.038930157822215</v>
      </c>
      <c r="AH239">
        <f t="shared" si="91"/>
        <v>169.80067832124553</v>
      </c>
    </row>
    <row r="240" spans="4:34" x14ac:dyDescent="0.25">
      <c r="D240" s="1">
        <f t="shared" si="119"/>
        <v>45165</v>
      </c>
      <c r="E240" s="7">
        <f t="shared" si="92"/>
        <v>0.53749999999999998</v>
      </c>
      <c r="F240" s="2">
        <f t="shared" si="93"/>
        <v>2460183.9541666666</v>
      </c>
      <c r="G240" s="3">
        <f t="shared" si="94"/>
        <v>0.23652167465206309</v>
      </c>
      <c r="I240">
        <f t="shared" si="95"/>
        <v>155.42884591683469</v>
      </c>
      <c r="J240">
        <f t="shared" si="96"/>
        <v>8872.0847618762728</v>
      </c>
      <c r="K240">
        <f t="shared" si="97"/>
        <v>1.6698684250447574E-2</v>
      </c>
      <c r="L240">
        <f t="shared" si="98"/>
        <v>-1.490324474456161</v>
      </c>
      <c r="M240">
        <f t="shared" si="99"/>
        <v>153.93852144237852</v>
      </c>
      <c r="N240">
        <f t="shared" si="100"/>
        <v>8870.5944374018163</v>
      </c>
      <c r="O240">
        <f t="shared" si="101"/>
        <v>1.0104331849043056</v>
      </c>
      <c r="P240">
        <f t="shared" si="102"/>
        <v>153.9306187422076</v>
      </c>
      <c r="Q240">
        <f t="shared" si="103"/>
        <v>23.436215341328889</v>
      </c>
      <c r="R240">
        <f t="shared" si="104"/>
        <v>23.438484541555425</v>
      </c>
      <c r="S240">
        <f t="shared" si="105"/>
        <v>155.82636907499429</v>
      </c>
      <c r="T240">
        <f t="shared" si="106"/>
        <v>10.067086827717924</v>
      </c>
      <c r="U240">
        <f t="shared" si="107"/>
        <v>4.3031483355966196E-2</v>
      </c>
      <c r="V240">
        <f t="shared" si="108"/>
        <v>-1.6280219700401679</v>
      </c>
      <c r="W240">
        <f t="shared" si="109"/>
        <v>102.66905378884378</v>
      </c>
      <c r="X240" s="7">
        <f t="shared" si="110"/>
        <v>0.55496970136808355</v>
      </c>
      <c r="Y240" s="7">
        <f t="shared" si="111"/>
        <v>0.26977788528796187</v>
      </c>
      <c r="Z240" s="7">
        <f t="shared" si="112"/>
        <v>0.84016151744820511</v>
      </c>
      <c r="AA240">
        <f t="shared" si="113"/>
        <v>821.35243031075026</v>
      </c>
      <c r="AB240">
        <f t="shared" si="114"/>
        <v>694.84363002995974</v>
      </c>
      <c r="AC240">
        <f t="shared" si="115"/>
        <v>-6.2890924925100649</v>
      </c>
      <c r="AD240">
        <f t="shared" si="90"/>
        <v>38.311751433566059</v>
      </c>
      <c r="AE240">
        <f t="shared" si="116"/>
        <v>51.688248566433941</v>
      </c>
      <c r="AF240">
        <f t="shared" si="117"/>
        <v>1.2741519324084736E-2</v>
      </c>
      <c r="AG240">
        <f t="shared" si="118"/>
        <v>51.700990085758029</v>
      </c>
      <c r="AH240">
        <f t="shared" si="91"/>
        <v>169.98056772614154</v>
      </c>
    </row>
    <row r="241" spans="4:34" x14ac:dyDescent="0.25">
      <c r="D241" s="1">
        <f t="shared" si="119"/>
        <v>45166</v>
      </c>
      <c r="E241" s="7">
        <f t="shared" si="92"/>
        <v>0.53749999999999998</v>
      </c>
      <c r="F241" s="2">
        <f t="shared" si="93"/>
        <v>2460184.9541666666</v>
      </c>
      <c r="G241" s="3">
        <f t="shared" si="94"/>
        <v>0.23654905315993441</v>
      </c>
      <c r="I241">
        <f t="shared" si="95"/>
        <v>156.41449328092676</v>
      </c>
      <c r="J241">
        <f t="shared" si="96"/>
        <v>8873.0703621560078</v>
      </c>
      <c r="K241">
        <f t="shared" si="97"/>
        <v>1.6698683097896225E-2</v>
      </c>
      <c r="L241">
        <f t="shared" si="98"/>
        <v>-1.5104921296869169</v>
      </c>
      <c r="M241">
        <f t="shared" si="99"/>
        <v>154.90400115123984</v>
      </c>
      <c r="N241">
        <f t="shared" si="100"/>
        <v>8871.5598700263217</v>
      </c>
      <c r="O241">
        <f t="shared" si="101"/>
        <v>1.0102096768810234</v>
      </c>
      <c r="P241">
        <f t="shared" si="102"/>
        <v>154.89610236794323</v>
      </c>
      <c r="Q241">
        <f t="shared" si="103"/>
        <v>23.436214985294402</v>
      </c>
      <c r="R241">
        <f t="shared" si="104"/>
        <v>23.438485279790353</v>
      </c>
      <c r="S241">
        <f t="shared" si="105"/>
        <v>156.73912640673461</v>
      </c>
      <c r="T241">
        <f t="shared" si="106"/>
        <v>9.7154905375458238</v>
      </c>
      <c r="U241">
        <f t="shared" si="107"/>
        <v>4.3031486143772148E-2</v>
      </c>
      <c r="V241">
        <f t="shared" si="108"/>
        <v>-1.337347360374888</v>
      </c>
      <c r="W241">
        <f t="shared" si="109"/>
        <v>102.25543853495168</v>
      </c>
      <c r="X241" s="7">
        <f t="shared" si="110"/>
        <v>0.55476784400026036</v>
      </c>
      <c r="Y241" s="7">
        <f t="shared" si="111"/>
        <v>0.27072495918095019</v>
      </c>
      <c r="Z241" s="7">
        <f t="shared" si="112"/>
        <v>0.83881072881957064</v>
      </c>
      <c r="AA241">
        <f t="shared" si="113"/>
        <v>818.04350827961343</v>
      </c>
      <c r="AB241">
        <f t="shared" si="114"/>
        <v>695.13430463962504</v>
      </c>
      <c r="AC241">
        <f t="shared" si="115"/>
        <v>-6.2164238400937393</v>
      </c>
      <c r="AD241">
        <f t="shared" si="90"/>
        <v>38.652546498841765</v>
      </c>
      <c r="AE241">
        <f t="shared" si="116"/>
        <v>51.347453501158235</v>
      </c>
      <c r="AF241">
        <f t="shared" si="117"/>
        <v>1.2897816903663557E-2</v>
      </c>
      <c r="AG241">
        <f t="shared" si="118"/>
        <v>51.360351318061902</v>
      </c>
      <c r="AH241">
        <f t="shared" si="91"/>
        <v>170.16098208390599</v>
      </c>
    </row>
    <row r="242" spans="4:34" x14ac:dyDescent="0.25">
      <c r="D242" s="1">
        <f t="shared" si="119"/>
        <v>45167</v>
      </c>
      <c r="E242" s="7">
        <f t="shared" si="92"/>
        <v>0.53749999999999998</v>
      </c>
      <c r="F242" s="2">
        <f t="shared" si="93"/>
        <v>2460185.9541666666</v>
      </c>
      <c r="G242" s="3">
        <f t="shared" si="94"/>
        <v>0.23657643166780573</v>
      </c>
      <c r="I242">
        <f t="shared" si="95"/>
        <v>157.40014064501884</v>
      </c>
      <c r="J242">
        <f t="shared" si="96"/>
        <v>8874.0559624357429</v>
      </c>
      <c r="K242">
        <f t="shared" si="97"/>
        <v>1.6698681945344684E-2</v>
      </c>
      <c r="L242">
        <f t="shared" si="98"/>
        <v>-1.5302296102135853</v>
      </c>
      <c r="M242">
        <f t="shared" si="99"/>
        <v>155.86991103480526</v>
      </c>
      <c r="N242">
        <f t="shared" si="100"/>
        <v>8872.5257328255302</v>
      </c>
      <c r="O242">
        <f t="shared" si="101"/>
        <v>1.0099831587663237</v>
      </c>
      <c r="P242">
        <f t="shared" si="102"/>
        <v>155.86201617026961</v>
      </c>
      <c r="Q242">
        <f t="shared" si="103"/>
        <v>23.436214629259915</v>
      </c>
      <c r="R242">
        <f t="shared" si="104"/>
        <v>23.438486016086046</v>
      </c>
      <c r="S242">
        <f t="shared" si="105"/>
        <v>157.65036667826459</v>
      </c>
      <c r="T242">
        <f t="shared" si="106"/>
        <v>9.3613224565745412</v>
      </c>
      <c r="U242">
        <f t="shared" si="107"/>
        <v>4.3031488924255026E-2</v>
      </c>
      <c r="V242">
        <f t="shared" si="108"/>
        <v>-1.0406469051644469</v>
      </c>
      <c r="W242">
        <f t="shared" si="109"/>
        <v>101.84037722103622</v>
      </c>
      <c r="X242" s="7">
        <f t="shared" si="110"/>
        <v>0.55456180201747529</v>
      </c>
      <c r="Y242" s="7">
        <f t="shared" si="111"/>
        <v>0.27167186529237469</v>
      </c>
      <c r="Z242" s="7">
        <f t="shared" si="112"/>
        <v>0.83745173874257595</v>
      </c>
      <c r="AA242">
        <f t="shared" si="113"/>
        <v>814.72301776828976</v>
      </c>
      <c r="AB242">
        <f t="shared" si="114"/>
        <v>695.43100509483554</v>
      </c>
      <c r="AC242">
        <f t="shared" si="115"/>
        <v>-6.1422487262911147</v>
      </c>
      <c r="AD242">
        <f t="shared" si="90"/>
        <v>38.995968238291177</v>
      </c>
      <c r="AE242">
        <f t="shared" si="116"/>
        <v>51.004031761708823</v>
      </c>
      <c r="AF242">
        <f t="shared" si="117"/>
        <v>1.3056821741073553E-2</v>
      </c>
      <c r="AG242">
        <f t="shared" si="118"/>
        <v>51.017088583449897</v>
      </c>
      <c r="AH242">
        <f t="shared" si="91"/>
        <v>170.34177839437507</v>
      </c>
    </row>
    <row r="243" spans="4:34" x14ac:dyDescent="0.25">
      <c r="D243" s="1">
        <f t="shared" si="119"/>
        <v>45168</v>
      </c>
      <c r="E243" s="7">
        <f t="shared" si="92"/>
        <v>0.53749999999999998</v>
      </c>
      <c r="F243" s="2">
        <f t="shared" si="93"/>
        <v>2460186.9541666666</v>
      </c>
      <c r="G243" s="3">
        <f t="shared" si="94"/>
        <v>0.23660381017567705</v>
      </c>
      <c r="I243">
        <f t="shared" si="95"/>
        <v>158.38578800910909</v>
      </c>
      <c r="J243">
        <f t="shared" si="96"/>
        <v>8875.0415627154762</v>
      </c>
      <c r="K243">
        <f t="shared" si="97"/>
        <v>1.6698680792792953E-2</v>
      </c>
      <c r="L243">
        <f t="shared" si="98"/>
        <v>-1.5495309295017483</v>
      </c>
      <c r="M243">
        <f t="shared" si="99"/>
        <v>156.83625707960735</v>
      </c>
      <c r="N243">
        <f t="shared" si="100"/>
        <v>8873.4920317859742</v>
      </c>
      <c r="O243">
        <f t="shared" si="101"/>
        <v>1.00975369359471</v>
      </c>
      <c r="P243">
        <f t="shared" si="102"/>
        <v>156.82836613571604</v>
      </c>
      <c r="Q243">
        <f t="shared" si="103"/>
        <v>23.436214273225428</v>
      </c>
      <c r="R243">
        <f t="shared" si="104"/>
        <v>23.438486750441569</v>
      </c>
      <c r="S243">
        <f t="shared" si="105"/>
        <v>158.56015586053508</v>
      </c>
      <c r="T243">
        <f t="shared" si="106"/>
        <v>9.0046717075128484</v>
      </c>
      <c r="U243">
        <f t="shared" si="107"/>
        <v>4.3031491697411335E-2</v>
      </c>
      <c r="V243">
        <f t="shared" si="108"/>
        <v>-0.73818043032688985</v>
      </c>
      <c r="W243">
        <f t="shared" si="109"/>
        <v>101.42394401061331</v>
      </c>
      <c r="X243" s="7">
        <f t="shared" si="110"/>
        <v>0.55435175585439367</v>
      </c>
      <c r="Y243" s="7">
        <f t="shared" si="111"/>
        <v>0.27261857804713446</v>
      </c>
      <c r="Z243" s="7">
        <f t="shared" si="112"/>
        <v>0.83608493366165282</v>
      </c>
      <c r="AA243">
        <f t="shared" si="113"/>
        <v>811.39155208490649</v>
      </c>
      <c r="AB243">
        <f t="shared" si="114"/>
        <v>695.73347156967304</v>
      </c>
      <c r="AC243">
        <f t="shared" si="115"/>
        <v>-6.0666321075817393</v>
      </c>
      <c r="AD243">
        <f t="shared" si="90"/>
        <v>39.341941328259516</v>
      </c>
      <c r="AE243">
        <f t="shared" si="116"/>
        <v>50.658058671740484</v>
      </c>
      <c r="AF243">
        <f t="shared" si="117"/>
        <v>1.3218566692790085E-2</v>
      </c>
      <c r="AG243">
        <f t="shared" si="118"/>
        <v>50.671277238433277</v>
      </c>
      <c r="AH243">
        <f t="shared" si="91"/>
        <v>170.52281630807568</v>
      </c>
    </row>
    <row r="244" spans="4:34" x14ac:dyDescent="0.25">
      <c r="D244" s="1">
        <f t="shared" si="119"/>
        <v>45169</v>
      </c>
      <c r="E244" s="7">
        <f t="shared" si="92"/>
        <v>0.53749999999999998</v>
      </c>
      <c r="F244" s="2">
        <f t="shared" si="93"/>
        <v>2460187.9541666666</v>
      </c>
      <c r="G244" s="3">
        <f t="shared" si="94"/>
        <v>0.23663118868354838</v>
      </c>
      <c r="I244">
        <f t="shared" si="95"/>
        <v>159.37143537320117</v>
      </c>
      <c r="J244">
        <f t="shared" si="96"/>
        <v>8876.0271629952094</v>
      </c>
      <c r="K244">
        <f t="shared" si="97"/>
        <v>1.6698679640241035E-2</v>
      </c>
      <c r="L244">
        <f t="shared" si="98"/>
        <v>-1.5683902106978909</v>
      </c>
      <c r="M244">
        <f t="shared" si="99"/>
        <v>157.80304516250328</v>
      </c>
      <c r="N244">
        <f t="shared" si="100"/>
        <v>8874.4587727845119</v>
      </c>
      <c r="O244">
        <f t="shared" si="101"/>
        <v>1.0095213453082004</v>
      </c>
      <c r="P244">
        <f t="shared" si="102"/>
        <v>157.79515814113631</v>
      </c>
      <c r="Q244">
        <f t="shared" si="103"/>
        <v>23.43621391719094</v>
      </c>
      <c r="R244">
        <f t="shared" si="104"/>
        <v>23.438487482855994</v>
      </c>
      <c r="S244">
        <f t="shared" si="105"/>
        <v>159.46856133076517</v>
      </c>
      <c r="T244">
        <f t="shared" si="106"/>
        <v>8.6456275246181367</v>
      </c>
      <c r="U244">
        <f t="shared" si="107"/>
        <v>4.3031494463237528E-2</v>
      </c>
      <c r="V244">
        <f t="shared" si="108"/>
        <v>-0.43021276396362729</v>
      </c>
      <c r="W244">
        <f t="shared" si="109"/>
        <v>101.00621036321492</v>
      </c>
      <c r="X244" s="7">
        <f t="shared" si="110"/>
        <v>0.55413788941941922</v>
      </c>
      <c r="Y244" s="7">
        <f t="shared" si="111"/>
        <v>0.27356508285493331</v>
      </c>
      <c r="Z244" s="7">
        <f t="shared" si="112"/>
        <v>0.83471069598390513</v>
      </c>
      <c r="AA244">
        <f t="shared" si="113"/>
        <v>808.04968290571935</v>
      </c>
      <c r="AB244">
        <f t="shared" si="114"/>
        <v>696.04143923603635</v>
      </c>
      <c r="AC244">
        <f t="shared" si="115"/>
        <v>-5.9896401909909116</v>
      </c>
      <c r="AD244">
        <f t="shared" si="90"/>
        <v>39.690389800178302</v>
      </c>
      <c r="AE244">
        <f t="shared" si="116"/>
        <v>50.309610199821698</v>
      </c>
      <c r="AF244">
        <f t="shared" si="117"/>
        <v>1.338308559939454E-2</v>
      </c>
      <c r="AG244">
        <f t="shared" si="118"/>
        <v>50.322993285421092</v>
      </c>
      <c r="AH244">
        <f t="shared" si="91"/>
        <v>170.70395815998768</v>
      </c>
    </row>
    <row r="245" spans="4:34" x14ac:dyDescent="0.25">
      <c r="D245" s="1">
        <f t="shared" si="119"/>
        <v>45170</v>
      </c>
      <c r="E245" s="7">
        <f t="shared" si="92"/>
        <v>0.53749999999999998</v>
      </c>
      <c r="F245" s="2">
        <f t="shared" si="93"/>
        <v>2460188.9541666666</v>
      </c>
      <c r="G245" s="3">
        <f t="shared" si="94"/>
        <v>0.2366585671914197</v>
      </c>
      <c r="I245">
        <f t="shared" si="95"/>
        <v>160.35708273729506</v>
      </c>
      <c r="J245">
        <f t="shared" si="96"/>
        <v>8877.0127632749427</v>
      </c>
      <c r="K245">
        <f t="shared" si="97"/>
        <v>1.6698678487688925E-2</v>
      </c>
      <c r="L245">
        <f t="shared" si="98"/>
        <v>-1.5868016885139551</v>
      </c>
      <c r="M245">
        <f t="shared" si="99"/>
        <v>158.7702810487811</v>
      </c>
      <c r="N245">
        <f t="shared" si="100"/>
        <v>8875.4259615864285</v>
      </c>
      <c r="O245">
        <f t="shared" si="101"/>
        <v>1.0092861787419847</v>
      </c>
      <c r="P245">
        <f t="shared" si="102"/>
        <v>158.7623979518151</v>
      </c>
      <c r="Q245">
        <f t="shared" si="103"/>
        <v>23.436213561156453</v>
      </c>
      <c r="R245">
        <f t="shared" si="104"/>
        <v>23.438488213328391</v>
      </c>
      <c r="S245">
        <f t="shared" si="105"/>
        <v>160.37565181360776</v>
      </c>
      <c r="T245">
        <f t="shared" si="106"/>
        <v>8.2842792546243089</v>
      </c>
      <c r="U245">
        <f t="shared" si="107"/>
        <v>4.3031497221730122E-2</v>
      </c>
      <c r="V245">
        <f t="shared" si="108"/>
        <v>-0.11701351531686528</v>
      </c>
      <c r="W245">
        <f t="shared" si="109"/>
        <v>100.58724513972466</v>
      </c>
      <c r="X245" s="7">
        <f t="shared" si="110"/>
        <v>0.5539203899411923</v>
      </c>
      <c r="Y245" s="7">
        <f t="shared" si="111"/>
        <v>0.27451137566417938</v>
      </c>
      <c r="Z245" s="7">
        <f t="shared" si="112"/>
        <v>0.83332940421820534</v>
      </c>
      <c r="AA245">
        <f t="shared" si="113"/>
        <v>804.69796111779726</v>
      </c>
      <c r="AB245">
        <f t="shared" si="114"/>
        <v>696.35463848468305</v>
      </c>
      <c r="AC245">
        <f t="shared" si="115"/>
        <v>-5.9113403788292374</v>
      </c>
      <c r="AD245">
        <f t="shared" si="90"/>
        <v>40.041237023412435</v>
      </c>
      <c r="AE245">
        <f t="shared" si="116"/>
        <v>49.958762976587565</v>
      </c>
      <c r="AF245">
        <f t="shared" si="117"/>
        <v>1.3550413285399139E-2</v>
      </c>
      <c r="AG245">
        <f t="shared" si="118"/>
        <v>49.972313389872966</v>
      </c>
      <c r="AH245">
        <f t="shared" si="91"/>
        <v>170.88506899402421</v>
      </c>
    </row>
    <row r="246" spans="4:34" x14ac:dyDescent="0.25">
      <c r="D246" s="1">
        <f t="shared" si="119"/>
        <v>45171</v>
      </c>
      <c r="E246" s="7">
        <f t="shared" si="92"/>
        <v>0.53749999999999998</v>
      </c>
      <c r="F246" s="2">
        <f t="shared" si="93"/>
        <v>2460189.9541666666</v>
      </c>
      <c r="G246" s="3">
        <f t="shared" si="94"/>
        <v>0.23668594569929102</v>
      </c>
      <c r="I246">
        <f t="shared" si="95"/>
        <v>161.34273010138895</v>
      </c>
      <c r="J246">
        <f t="shared" si="96"/>
        <v>8877.998363554676</v>
      </c>
      <c r="K246">
        <f t="shared" si="97"/>
        <v>1.6698677335136625E-2</v>
      </c>
      <c r="L246">
        <f t="shared" si="98"/>
        <v>-1.6047597111015628</v>
      </c>
      <c r="M246">
        <f t="shared" si="99"/>
        <v>159.73797039028739</v>
      </c>
      <c r="N246">
        <f t="shared" si="100"/>
        <v>8876.393603843575</v>
      </c>
      <c r="O246">
        <f t="shared" si="101"/>
        <v>1.009048259609781</v>
      </c>
      <c r="P246">
        <f t="shared" si="102"/>
        <v>159.73009121959566</v>
      </c>
      <c r="Q246">
        <f t="shared" si="103"/>
        <v>23.436213205121966</v>
      </c>
      <c r="R246">
        <f t="shared" si="104"/>
        <v>23.43848894185783</v>
      </c>
      <c r="S246">
        <f t="shared" si="105"/>
        <v>161.28149732325787</v>
      </c>
      <c r="T246">
        <f t="shared" si="106"/>
        <v>7.9207163589179501</v>
      </c>
      <c r="U246">
        <f t="shared" si="107"/>
        <v>4.3031499972885578E-2</v>
      </c>
      <c r="V246">
        <f t="shared" si="108"/>
        <v>0.20114313626574021</v>
      </c>
      <c r="W246">
        <f t="shared" si="109"/>
        <v>100.16711470952038</v>
      </c>
      <c r="X246" s="7">
        <f t="shared" si="110"/>
        <v>0.55369944782203773</v>
      </c>
      <c r="Y246" s="7">
        <f t="shared" si="111"/>
        <v>0.27545746251781444</v>
      </c>
      <c r="Z246" s="7">
        <f t="shared" si="112"/>
        <v>0.83194143312626101</v>
      </c>
      <c r="AA246">
        <f t="shared" si="113"/>
        <v>801.33691767616301</v>
      </c>
      <c r="AB246">
        <f t="shared" si="114"/>
        <v>696.67279513626568</v>
      </c>
      <c r="AC246">
        <f t="shared" si="115"/>
        <v>-5.8318012159335808</v>
      </c>
      <c r="AD246">
        <f t="shared" si="90"/>
        <v>40.394405689054231</v>
      </c>
      <c r="AE246">
        <f t="shared" si="116"/>
        <v>49.605594310945769</v>
      </c>
      <c r="AF246">
        <f t="shared" si="117"/>
        <v>1.3720585558090416E-2</v>
      </c>
      <c r="AG246">
        <f t="shared" si="118"/>
        <v>49.619314896503859</v>
      </c>
      <c r="AH246">
        <f t="shared" si="91"/>
        <v>171.06601657884062</v>
      </c>
    </row>
    <row r="247" spans="4:34" x14ac:dyDescent="0.25">
      <c r="D247" s="1">
        <f t="shared" si="119"/>
        <v>45172</v>
      </c>
      <c r="E247" s="7">
        <f t="shared" si="92"/>
        <v>0.53749999999999998</v>
      </c>
      <c r="F247" s="2">
        <f t="shared" si="93"/>
        <v>2460190.9541666666</v>
      </c>
      <c r="G247" s="3">
        <f t="shared" si="94"/>
        <v>0.23671332420716235</v>
      </c>
      <c r="I247">
        <f t="shared" si="95"/>
        <v>162.32837746548284</v>
      </c>
      <c r="J247">
        <f t="shared" si="96"/>
        <v>8878.9839638344092</v>
      </c>
      <c r="K247">
        <f t="shared" si="97"/>
        <v>1.6698676182584134E-2</v>
      </c>
      <c r="L247">
        <f t="shared" si="98"/>
        <v>-1.6222587419143282</v>
      </c>
      <c r="M247">
        <f t="shared" si="99"/>
        <v>160.70611872356852</v>
      </c>
      <c r="N247">
        <f t="shared" si="100"/>
        <v>8877.361705092495</v>
      </c>
      <c r="O247">
        <f t="shared" si="101"/>
        <v>1.0088076544888991</v>
      </c>
      <c r="P247">
        <f t="shared" si="102"/>
        <v>160.69824348102102</v>
      </c>
      <c r="Q247">
        <f t="shared" si="103"/>
        <v>23.436212849087482</v>
      </c>
      <c r="R247">
        <f t="shared" si="104"/>
        <v>23.438489668443388</v>
      </c>
      <c r="S247">
        <f t="shared" si="105"/>
        <v>162.18616910649087</v>
      </c>
      <c r="T247">
        <f t="shared" si="106"/>
        <v>7.5550284169125259</v>
      </c>
      <c r="U247">
        <f t="shared" si="107"/>
        <v>4.3031502716700448E-2</v>
      </c>
      <c r="V247">
        <f t="shared" si="108"/>
        <v>0.52397864239473613</v>
      </c>
      <c r="W247">
        <f t="shared" si="109"/>
        <v>99.745883059205056</v>
      </c>
      <c r="X247" s="7">
        <f t="shared" si="110"/>
        <v>0.55347525649833706</v>
      </c>
      <c r="Y247" s="7">
        <f t="shared" si="111"/>
        <v>0.27640335911165637</v>
      </c>
      <c r="Z247" s="7">
        <f t="shared" si="112"/>
        <v>0.83054715388501787</v>
      </c>
      <c r="AA247">
        <f t="shared" si="113"/>
        <v>797.96706447364045</v>
      </c>
      <c r="AB247">
        <f t="shared" si="114"/>
        <v>696.99563064239464</v>
      </c>
      <c r="AC247">
        <f t="shared" si="115"/>
        <v>-5.7510923394013389</v>
      </c>
      <c r="AD247">
        <f t="shared" si="90"/>
        <v>40.749817794645438</v>
      </c>
      <c r="AE247">
        <f t="shared" si="116"/>
        <v>49.250182205354562</v>
      </c>
      <c r="AF247">
        <f t="shared" si="117"/>
        <v>1.389363920525835E-2</v>
      </c>
      <c r="AG247">
        <f t="shared" si="118"/>
        <v>49.264075844559819</v>
      </c>
      <c r="AH247">
        <f t="shared" si="91"/>
        <v>171.24667141559235</v>
      </c>
    </row>
    <row r="248" spans="4:34" x14ac:dyDescent="0.25">
      <c r="D248" s="1">
        <f t="shared" si="119"/>
        <v>45173</v>
      </c>
      <c r="E248" s="7">
        <f t="shared" si="92"/>
        <v>0.53749999999999998</v>
      </c>
      <c r="F248" s="2">
        <f t="shared" si="93"/>
        <v>2460191.9541666666</v>
      </c>
      <c r="G248" s="3">
        <f t="shared" si="94"/>
        <v>0.23674070271503367</v>
      </c>
      <c r="I248">
        <f t="shared" si="95"/>
        <v>163.31402482957856</v>
      </c>
      <c r="J248">
        <f t="shared" si="96"/>
        <v>8879.9695641141407</v>
      </c>
      <c r="K248">
        <f t="shared" si="97"/>
        <v>1.6698675030031456E-2</v>
      </c>
      <c r="L248">
        <f t="shared" si="98"/>
        <v>-1.6392933615579603</v>
      </c>
      <c r="M248">
        <f t="shared" si="99"/>
        <v>161.67473146802061</v>
      </c>
      <c r="N248">
        <f t="shared" si="100"/>
        <v>8878.3302707525836</v>
      </c>
      <c r="O248">
        <f t="shared" si="101"/>
        <v>1.0085644308049972</v>
      </c>
      <c r="P248">
        <f t="shared" si="102"/>
        <v>161.6668601554839</v>
      </c>
      <c r="Q248">
        <f t="shared" si="103"/>
        <v>23.436212493052995</v>
      </c>
      <c r="R248">
        <f t="shared" si="104"/>
        <v>23.438490393084134</v>
      </c>
      <c r="S248">
        <f t="shared" si="105"/>
        <v>163.08973958661704</v>
      </c>
      <c r="T248">
        <f t="shared" si="106"/>
        <v>7.1873051305680384</v>
      </c>
      <c r="U248">
        <f t="shared" si="107"/>
        <v>4.3031505453171165E-2</v>
      </c>
      <c r="V248">
        <f t="shared" si="108"/>
        <v>0.85121027686013073</v>
      </c>
      <c r="W248">
        <f t="shared" si="109"/>
        <v>99.323611902728189</v>
      </c>
      <c r="X248" s="7">
        <f t="shared" si="110"/>
        <v>0.55324801230773601</v>
      </c>
      <c r="Y248" s="7">
        <f t="shared" si="111"/>
        <v>0.27734909035571326</v>
      </c>
      <c r="Z248" s="7">
        <f t="shared" si="112"/>
        <v>0.82914693425975883</v>
      </c>
      <c r="AA248">
        <f t="shared" si="113"/>
        <v>794.58889522182551</v>
      </c>
      <c r="AB248">
        <f t="shared" si="114"/>
        <v>697.32286227686006</v>
      </c>
      <c r="AC248">
        <f t="shared" si="115"/>
        <v>-5.6692844307849839</v>
      </c>
      <c r="AD248">
        <f t="shared" si="90"/>
        <v>41.10739462980694</v>
      </c>
      <c r="AE248">
        <f t="shared" si="116"/>
        <v>48.89260537019306</v>
      </c>
      <c r="AF248">
        <f t="shared" si="117"/>
        <v>1.4069611991667893E-2</v>
      </c>
      <c r="AG248">
        <f t="shared" si="118"/>
        <v>48.906674982184725</v>
      </c>
      <c r="AH248">
        <f t="shared" si="91"/>
        <v>171.42690673824211</v>
      </c>
    </row>
    <row r="249" spans="4:34" x14ac:dyDescent="0.25">
      <c r="D249" s="1">
        <f t="shared" si="119"/>
        <v>45174</v>
      </c>
      <c r="E249" s="7">
        <f t="shared" si="92"/>
        <v>0.53749999999999998</v>
      </c>
      <c r="F249" s="2">
        <f t="shared" si="93"/>
        <v>2460192.9541666666</v>
      </c>
      <c r="G249" s="3">
        <f t="shared" si="94"/>
        <v>0.23676808122290499</v>
      </c>
      <c r="I249">
        <f t="shared" si="95"/>
        <v>164.29967219367245</v>
      </c>
      <c r="J249">
        <f t="shared" si="96"/>
        <v>8880.9551643938739</v>
      </c>
      <c r="K249">
        <f t="shared" si="97"/>
        <v>1.6698673877478587E-2</v>
      </c>
      <c r="L249">
        <f t="shared" si="98"/>
        <v>-1.6558582696279038</v>
      </c>
      <c r="M249">
        <f t="shared" si="99"/>
        <v>162.64381392404454</v>
      </c>
      <c r="N249">
        <f t="shared" si="100"/>
        <v>8879.2993061242469</v>
      </c>
      <c r="O249">
        <f t="shared" si="101"/>
        <v>1.0083186568165456</v>
      </c>
      <c r="P249">
        <f t="shared" si="102"/>
        <v>162.63594654338186</v>
      </c>
      <c r="Q249">
        <f t="shared" si="103"/>
        <v>23.436212137018511</v>
      </c>
      <c r="R249">
        <f t="shared" si="104"/>
        <v>23.438491115779154</v>
      </c>
      <c r="S249">
        <f t="shared" si="105"/>
        <v>163.99228230832924</v>
      </c>
      <c r="T249">
        <f t="shared" si="106"/>
        <v>6.8176363300032188</v>
      </c>
      <c r="U249">
        <f t="shared" si="107"/>
        <v>4.3031508182294322E-2</v>
      </c>
      <c r="V249">
        <f t="shared" si="108"/>
        <v>1.182551317227005</v>
      </c>
      <c r="W249">
        <f t="shared" si="109"/>
        <v>98.900360792722921</v>
      </c>
      <c r="X249" s="7">
        <f t="shared" si="110"/>
        <v>0.55301791436303682</v>
      </c>
      <c r="Y249" s="7">
        <f t="shared" si="111"/>
        <v>0.27829468993880646</v>
      </c>
      <c r="Z249" s="7">
        <f t="shared" si="112"/>
        <v>0.82774113878726707</v>
      </c>
      <c r="AA249">
        <f t="shared" si="113"/>
        <v>791.20288634178337</v>
      </c>
      <c r="AB249">
        <f t="shared" si="114"/>
        <v>697.65420331722692</v>
      </c>
      <c r="AC249">
        <f t="shared" si="115"/>
        <v>-5.5864491706932711</v>
      </c>
      <c r="AD249">
        <f t="shared" si="90"/>
        <v>41.467056762752605</v>
      </c>
      <c r="AE249">
        <f t="shared" si="116"/>
        <v>48.532943237247395</v>
      </c>
      <c r="AF249">
        <f t="shared" si="117"/>
        <v>1.4248542654117697E-2</v>
      </c>
      <c r="AG249">
        <f t="shared" si="118"/>
        <v>48.54719177990151</v>
      </c>
      <c r="AH249">
        <f t="shared" si="91"/>
        <v>171.60659850703348</v>
      </c>
    </row>
    <row r="250" spans="4:34" x14ac:dyDescent="0.25">
      <c r="D250" s="1">
        <f t="shared" si="119"/>
        <v>45175</v>
      </c>
      <c r="E250" s="7">
        <f t="shared" si="92"/>
        <v>0.53749999999999998</v>
      </c>
      <c r="F250" s="2">
        <f t="shared" si="93"/>
        <v>2460193.9541666666</v>
      </c>
      <c r="G250" s="3">
        <f t="shared" si="94"/>
        <v>0.23679545973077631</v>
      </c>
      <c r="I250">
        <f t="shared" si="95"/>
        <v>165.28531955776816</v>
      </c>
      <c r="J250">
        <f t="shared" si="96"/>
        <v>8881.9407646736054</v>
      </c>
      <c r="K250">
        <f t="shared" si="97"/>
        <v>1.6698672724925527E-2</v>
      </c>
      <c r="L250">
        <f t="shared" si="98"/>
        <v>-1.671948286532867</v>
      </c>
      <c r="M250">
        <f t="shared" si="99"/>
        <v>163.61337127123531</v>
      </c>
      <c r="N250">
        <f t="shared" si="100"/>
        <v>8880.2688163870716</v>
      </c>
      <c r="O250">
        <f t="shared" si="101"/>
        <v>1.0080704015989901</v>
      </c>
      <c r="P250">
        <f t="shared" si="102"/>
        <v>163.60550782430653</v>
      </c>
      <c r="Q250">
        <f t="shared" si="103"/>
        <v>23.436211780984024</v>
      </c>
      <c r="R250">
        <f t="shared" si="104"/>
        <v>23.438491836527515</v>
      </c>
      <c r="S250">
        <f t="shared" si="105"/>
        <v>164.89387188344551</v>
      </c>
      <c r="T250">
        <f t="shared" si="106"/>
        <v>6.4461119801344582</v>
      </c>
      <c r="U250">
        <f t="shared" si="107"/>
        <v>4.3031510904066379E-2</v>
      </c>
      <c r="V250">
        <f t="shared" si="108"/>
        <v>1.5177112171107556</v>
      </c>
      <c r="W250">
        <f t="shared" si="109"/>
        <v>98.476187232890695</v>
      </c>
      <c r="X250" s="7">
        <f t="shared" si="110"/>
        <v>0.55278516443256198</v>
      </c>
      <c r="Y250" s="7">
        <f t="shared" si="111"/>
        <v>0.27924019989675453</v>
      </c>
      <c r="Z250" s="7">
        <f t="shared" si="112"/>
        <v>0.82633012896836944</v>
      </c>
      <c r="AA250">
        <f t="shared" si="113"/>
        <v>787.80949786312556</v>
      </c>
      <c r="AB250">
        <f t="shared" si="114"/>
        <v>697.98936321711074</v>
      </c>
      <c r="AC250">
        <f t="shared" si="115"/>
        <v>-5.5026591957223161</v>
      </c>
      <c r="AD250">
        <f t="shared" si="90"/>
        <v>41.828724027674888</v>
      </c>
      <c r="AE250">
        <f t="shared" si="116"/>
        <v>48.171275972325112</v>
      </c>
      <c r="AF250">
        <f t="shared" si="117"/>
        <v>1.4430470894925079E-2</v>
      </c>
      <c r="AG250">
        <f t="shared" si="118"/>
        <v>48.185706443220035</v>
      </c>
      <c r="AH250">
        <f t="shared" si="91"/>
        <v>171.78562539573147</v>
      </c>
    </row>
    <row r="251" spans="4:34" x14ac:dyDescent="0.25">
      <c r="D251" s="1">
        <f t="shared" si="119"/>
        <v>45176</v>
      </c>
      <c r="E251" s="7">
        <f t="shared" si="92"/>
        <v>0.53749999999999998</v>
      </c>
      <c r="F251" s="2">
        <f t="shared" si="93"/>
        <v>2460194.9541666666</v>
      </c>
      <c r="G251" s="3">
        <f t="shared" si="94"/>
        <v>0.23682283823864764</v>
      </c>
      <c r="I251">
        <f t="shared" si="95"/>
        <v>166.27096692186569</v>
      </c>
      <c r="J251">
        <f t="shared" si="96"/>
        <v>8882.9263649533368</v>
      </c>
      <c r="K251">
        <f t="shared" si="97"/>
        <v>1.6698671572372276E-2</v>
      </c>
      <c r="L251">
        <f t="shared" si="98"/>
        <v>-1.6875583553045141</v>
      </c>
      <c r="M251">
        <f t="shared" si="99"/>
        <v>164.58340856656119</v>
      </c>
      <c r="N251">
        <f t="shared" si="100"/>
        <v>8881.2388065980322</v>
      </c>
      <c r="O251">
        <f t="shared" si="101"/>
        <v>1.00781973502861</v>
      </c>
      <c r="P251">
        <f t="shared" si="102"/>
        <v>164.57554905522281</v>
      </c>
      <c r="Q251">
        <f t="shared" si="103"/>
        <v>23.436211424949541</v>
      </c>
      <c r="R251">
        <f t="shared" si="104"/>
        <v>23.438492555328306</v>
      </c>
      <c r="S251">
        <f t="shared" si="105"/>
        <v>165.7945839374739</v>
      </c>
      <c r="T251">
        <f t="shared" si="106"/>
        <v>6.0728221883029292</v>
      </c>
      <c r="U251">
        <f t="shared" si="107"/>
        <v>4.3031513618483883E-2</v>
      </c>
      <c r="V251">
        <f t="shared" si="108"/>
        <v>1.8563957695078455</v>
      </c>
      <c r="W251">
        <f t="shared" si="109"/>
        <v>98.051146791317365</v>
      </c>
      <c r="X251" s="7">
        <f t="shared" si="110"/>
        <v>0.55254996682673074</v>
      </c>
      <c r="Y251" s="7">
        <f t="shared" si="111"/>
        <v>0.2801856701841825</v>
      </c>
      <c r="Z251" s="7">
        <f t="shared" si="112"/>
        <v>0.82491426346927899</v>
      </c>
      <c r="AA251">
        <f t="shared" si="113"/>
        <v>784.40917433053892</v>
      </c>
      <c r="AB251">
        <f t="shared" si="114"/>
        <v>698.32804776950775</v>
      </c>
      <c r="AC251">
        <f t="shared" si="115"/>
        <v>-5.417988057623063</v>
      </c>
      <c r="AD251">
        <f t="shared" si="90"/>
        <v>42.192315512961073</v>
      </c>
      <c r="AE251">
        <f t="shared" si="116"/>
        <v>47.807684487038927</v>
      </c>
      <c r="AF251">
        <f t="shared" si="117"/>
        <v>1.4615437373650168E-2</v>
      </c>
      <c r="AG251">
        <f t="shared" si="118"/>
        <v>47.822299924412576</v>
      </c>
      <c r="AH251">
        <f t="shared" si="91"/>
        <v>171.9638687732263</v>
      </c>
    </row>
    <row r="252" spans="4:34" x14ac:dyDescent="0.25">
      <c r="D252" s="1">
        <f t="shared" si="119"/>
        <v>45177</v>
      </c>
      <c r="E252" s="7">
        <f t="shared" si="92"/>
        <v>0.53749999999999998</v>
      </c>
      <c r="F252" s="2">
        <f t="shared" si="93"/>
        <v>2460195.9541666666</v>
      </c>
      <c r="G252" s="3">
        <f t="shared" si="94"/>
        <v>0.23685021674651896</v>
      </c>
      <c r="I252">
        <f t="shared" si="95"/>
        <v>167.2566142859614</v>
      </c>
      <c r="J252">
        <f t="shared" si="96"/>
        <v>8883.9119652330683</v>
      </c>
      <c r="K252">
        <f t="shared" si="97"/>
        <v>1.6698670419818838E-2</v>
      </c>
      <c r="L252">
        <f t="shared" si="98"/>
        <v>-1.7026835433921184</v>
      </c>
      <c r="M252">
        <f t="shared" si="99"/>
        <v>165.55393074256929</v>
      </c>
      <c r="N252">
        <f t="shared" si="100"/>
        <v>8882.2092816896766</v>
      </c>
      <c r="O252">
        <f t="shared" si="101"/>
        <v>1.0075667277660834</v>
      </c>
      <c r="P252">
        <f t="shared" si="102"/>
        <v>165.54607516867446</v>
      </c>
      <c r="Q252">
        <f t="shared" si="103"/>
        <v>23.436211068915057</v>
      </c>
      <c r="R252">
        <f t="shared" si="104"/>
        <v>23.438493272180608</v>
      </c>
      <c r="S252">
        <f t="shared" si="105"/>
        <v>166.6944950569941</v>
      </c>
      <c r="T252">
        <f t="shared" si="106"/>
        <v>5.6978572128207139</v>
      </c>
      <c r="U252">
        <f t="shared" si="107"/>
        <v>4.3031516325543383E-2</v>
      </c>
      <c r="V252">
        <f t="shared" si="108"/>
        <v>2.1983072616531545</v>
      </c>
      <c r="W252">
        <f t="shared" si="109"/>
        <v>97.62529321458851</v>
      </c>
      <c r="X252" s="7">
        <f t="shared" si="110"/>
        <v>0.55231252829051869</v>
      </c>
      <c r="Y252" s="7">
        <f t="shared" si="111"/>
        <v>0.28113115824999507</v>
      </c>
      <c r="Z252" s="7">
        <f t="shared" si="112"/>
        <v>0.82349389833104236</v>
      </c>
      <c r="AA252">
        <f t="shared" si="113"/>
        <v>781.00234571670808</v>
      </c>
      <c r="AB252">
        <f t="shared" si="114"/>
        <v>698.66995926165305</v>
      </c>
      <c r="AC252">
        <f t="shared" si="115"/>
        <v>-5.332510184586738</v>
      </c>
      <c r="AD252">
        <f t="shared" si="90"/>
        <v>42.557749550229047</v>
      </c>
      <c r="AE252">
        <f t="shared" si="116"/>
        <v>47.442250449770953</v>
      </c>
      <c r="AF252">
        <f t="shared" si="117"/>
        <v>1.4803483696873841E-2</v>
      </c>
      <c r="AG252">
        <f t="shared" si="118"/>
        <v>47.457053933467826</v>
      </c>
      <c r="AH252">
        <f t="shared" si="91"/>
        <v>172.14121268009399</v>
      </c>
    </row>
    <row r="253" spans="4:34" x14ac:dyDescent="0.25">
      <c r="D253" s="1">
        <f t="shared" si="119"/>
        <v>45178</v>
      </c>
      <c r="E253" s="7">
        <f t="shared" si="92"/>
        <v>0.53749999999999998</v>
      </c>
      <c r="F253" s="2">
        <f t="shared" si="93"/>
        <v>2460196.9541666666</v>
      </c>
      <c r="G253" s="3">
        <f t="shared" si="94"/>
        <v>0.23687759525439028</v>
      </c>
      <c r="I253">
        <f t="shared" si="95"/>
        <v>168.24226165005894</v>
      </c>
      <c r="J253">
        <f t="shared" si="96"/>
        <v>8884.8975655128015</v>
      </c>
      <c r="K253">
        <f t="shared" si="97"/>
        <v>1.6698669267265209E-2</v>
      </c>
      <c r="L253">
        <f t="shared" si="98"/>
        <v>-1.7173190444414004</v>
      </c>
      <c r="M253">
        <f t="shared" si="99"/>
        <v>166.52494260561753</v>
      </c>
      <c r="N253">
        <f t="shared" si="100"/>
        <v>8883.1802464683606</v>
      </c>
      <c r="O253">
        <f t="shared" si="101"/>
        <v>1.0073114512397454</v>
      </c>
      <c r="P253">
        <f t="shared" si="102"/>
        <v>166.51709097101605</v>
      </c>
      <c r="Q253">
        <f t="shared" si="103"/>
        <v>23.43621071288057</v>
      </c>
      <c r="R253">
        <f t="shared" si="104"/>
        <v>23.438493987083501</v>
      </c>
      <c r="S253">
        <f t="shared" si="105"/>
        <v>167.59368273781178</v>
      </c>
      <c r="T253">
        <f t="shared" si="106"/>
        <v>5.3213074723802096</v>
      </c>
      <c r="U253">
        <f t="shared" si="107"/>
        <v>4.3031519025241383E-2</v>
      </c>
      <c r="V253">
        <f t="shared" si="108"/>
        <v>2.5431446219443892</v>
      </c>
      <c r="W253">
        <f t="shared" si="109"/>
        <v>97.198678542605876</v>
      </c>
      <c r="X253" s="7">
        <f t="shared" si="110"/>
        <v>0.55207305790142758</v>
      </c>
      <c r="Y253" s="7">
        <f t="shared" si="111"/>
        <v>0.28207672861641131</v>
      </c>
      <c r="Z253" s="7">
        <f t="shared" si="112"/>
        <v>0.82206938718644396</v>
      </c>
      <c r="AA253">
        <f t="shared" si="113"/>
        <v>777.58942834084701</v>
      </c>
      <c r="AB253">
        <f t="shared" si="114"/>
        <v>699.01479662194436</v>
      </c>
      <c r="AC253">
        <f t="shared" si="115"/>
        <v>-5.246300844513911</v>
      </c>
      <c r="AD253">
        <f t="shared" si="90"/>
        <v>42.924943704158082</v>
      </c>
      <c r="AE253">
        <f t="shared" si="116"/>
        <v>47.075056295841918</v>
      </c>
      <c r="AF253">
        <f t="shared" si="117"/>
        <v>1.4994652405823837E-2</v>
      </c>
      <c r="AG253">
        <f t="shared" si="118"/>
        <v>47.090050948247743</v>
      </c>
      <c r="AH253">
        <f t="shared" si="91"/>
        <v>172.31754380070015</v>
      </c>
    </row>
    <row r="254" spans="4:34" x14ac:dyDescent="0.25">
      <c r="D254" s="1">
        <f t="shared" si="119"/>
        <v>45179</v>
      </c>
      <c r="E254" s="7">
        <f t="shared" si="92"/>
        <v>0.53749999999999998</v>
      </c>
      <c r="F254" s="2">
        <f t="shared" si="93"/>
        <v>2460197.9541666666</v>
      </c>
      <c r="G254" s="3">
        <f t="shared" si="94"/>
        <v>0.23690497376226158</v>
      </c>
      <c r="I254">
        <f t="shared" si="95"/>
        <v>169.22790901415283</v>
      </c>
      <c r="J254">
        <f t="shared" si="96"/>
        <v>8885.8831657925293</v>
      </c>
      <c r="K254">
        <f t="shared" si="97"/>
        <v>1.669866811471139E-2</v>
      </c>
      <c r="L254">
        <f t="shared" si="98"/>
        <v>-1.7314601800568277</v>
      </c>
      <c r="M254">
        <f t="shared" si="99"/>
        <v>167.49644883409601</v>
      </c>
      <c r="N254">
        <f t="shared" si="100"/>
        <v>8884.1517056124721</v>
      </c>
      <c r="O254">
        <f t="shared" si="101"/>
        <v>1.0070539776285516</v>
      </c>
      <c r="P254">
        <f t="shared" si="102"/>
        <v>167.4886011406343</v>
      </c>
      <c r="Q254">
        <f t="shared" si="103"/>
        <v>23.436210356846086</v>
      </c>
      <c r="R254">
        <f t="shared" si="104"/>
        <v>23.43849470003607</v>
      </c>
      <c r="S254">
        <f t="shared" si="105"/>
        <v>168.49222533380168</v>
      </c>
      <c r="T254">
        <f t="shared" si="106"/>
        <v>4.9432635562849789</v>
      </c>
      <c r="U254">
        <f t="shared" si="107"/>
        <v>4.303152171757444E-2</v>
      </c>
      <c r="V254">
        <f t="shared" si="108"/>
        <v>2.8906035595351622</v>
      </c>
      <c r="W254">
        <f t="shared" si="109"/>
        <v>96.771353224038663</v>
      </c>
      <c r="X254" s="7">
        <f t="shared" si="110"/>
        <v>0.5518317669725451</v>
      </c>
      <c r="Y254" s="7">
        <f t="shared" si="111"/>
        <v>0.28302245246132662</v>
      </c>
      <c r="Z254" s="7">
        <f t="shared" si="112"/>
        <v>0.82064108148376358</v>
      </c>
      <c r="AA254">
        <f t="shared" si="113"/>
        <v>774.1708257923093</v>
      </c>
      <c r="AB254">
        <f t="shared" si="114"/>
        <v>699.36225555953513</v>
      </c>
      <c r="AC254">
        <f t="shared" si="115"/>
        <v>-5.1594361101162178</v>
      </c>
      <c r="AD254">
        <f t="shared" si="90"/>
        <v>43.293814763077926</v>
      </c>
      <c r="AE254">
        <f t="shared" si="116"/>
        <v>46.706185236922074</v>
      </c>
      <c r="AF254">
        <f t="shared" si="117"/>
        <v>1.5188986961622178E-2</v>
      </c>
      <c r="AG254">
        <f t="shared" si="118"/>
        <v>46.7213742238837</v>
      </c>
      <c r="AH254">
        <f t="shared" si="91"/>
        <v>172.49275143140312</v>
      </c>
    </row>
    <row r="255" spans="4:34" x14ac:dyDescent="0.25">
      <c r="D255" s="1">
        <f t="shared" si="119"/>
        <v>45180</v>
      </c>
      <c r="E255" s="7">
        <f t="shared" si="92"/>
        <v>0.53749999999999998</v>
      </c>
      <c r="F255" s="2">
        <f t="shared" si="93"/>
        <v>2460198.9541666666</v>
      </c>
      <c r="G255" s="3">
        <f t="shared" si="94"/>
        <v>0.2369323522701329</v>
      </c>
      <c r="I255">
        <f t="shared" si="95"/>
        <v>170.21355637825036</v>
      </c>
      <c r="J255">
        <f t="shared" si="96"/>
        <v>8886.8687660722608</v>
      </c>
      <c r="K255">
        <f t="shared" si="97"/>
        <v>1.6698666962157379E-2</v>
      </c>
      <c r="L255">
        <f t="shared" si="98"/>
        <v>-1.7451024015471137</v>
      </c>
      <c r="M255">
        <f t="shared" si="99"/>
        <v>168.46845397670324</v>
      </c>
      <c r="N255">
        <f t="shared" si="100"/>
        <v>8885.1236636707144</v>
      </c>
      <c r="O255">
        <f t="shared" si="101"/>
        <v>1.0067943798447307</v>
      </c>
      <c r="P255">
        <f t="shared" si="102"/>
        <v>168.46061022622433</v>
      </c>
      <c r="Q255">
        <f t="shared" si="103"/>
        <v>23.436210000811602</v>
      </c>
      <c r="R255">
        <f t="shared" si="104"/>
        <v>23.438495411037408</v>
      </c>
      <c r="S255">
        <f t="shared" si="105"/>
        <v>169.39020200644404</v>
      </c>
      <c r="T255">
        <f t="shared" si="106"/>
        <v>4.5638162354207799</v>
      </c>
      <c r="U255">
        <f t="shared" si="107"/>
        <v>4.3031524402539136E-2</v>
      </c>
      <c r="V255">
        <f t="shared" si="108"/>
        <v>3.2403766972992116</v>
      </c>
      <c r="W255">
        <f t="shared" si="109"/>
        <v>96.343366232315589</v>
      </c>
      <c r="X255" s="7">
        <f t="shared" si="110"/>
        <v>0.55158886896020887</v>
      </c>
      <c r="Y255" s="7">
        <f t="shared" si="111"/>
        <v>0.28396840720377664</v>
      </c>
      <c r="Z255" s="7">
        <f t="shared" si="112"/>
        <v>0.81920933071664104</v>
      </c>
      <c r="AA255">
        <f t="shared" si="113"/>
        <v>770.74692985852471</v>
      </c>
      <c r="AB255">
        <f t="shared" si="114"/>
        <v>699.71202869729916</v>
      </c>
      <c r="AC255">
        <f t="shared" si="115"/>
        <v>-5.0719928256752098</v>
      </c>
      <c r="AD255">
        <f t="shared" si="90"/>
        <v>43.664278730318664</v>
      </c>
      <c r="AE255">
        <f t="shared" si="116"/>
        <v>46.335721269681336</v>
      </c>
      <c r="AF255">
        <f t="shared" si="117"/>
        <v>1.538653172793151E-2</v>
      </c>
      <c r="AG255">
        <f t="shared" si="118"/>
        <v>46.35110780140927</v>
      </c>
      <c r="AH255">
        <f t="shared" si="91"/>
        <v>172.66672744544076</v>
      </c>
    </row>
    <row r="256" spans="4:34" x14ac:dyDescent="0.25">
      <c r="D256" s="1">
        <f t="shared" si="119"/>
        <v>45181</v>
      </c>
      <c r="E256" s="7">
        <f t="shared" si="92"/>
        <v>0.53749999999999998</v>
      </c>
      <c r="F256" s="2">
        <f t="shared" si="93"/>
        <v>2460199.9541666666</v>
      </c>
      <c r="G256" s="3">
        <f t="shared" si="94"/>
        <v>0.23695973077800422</v>
      </c>
      <c r="I256">
        <f t="shared" si="95"/>
        <v>171.19920374234971</v>
      </c>
      <c r="J256">
        <f t="shared" si="96"/>
        <v>8887.8543663519922</v>
      </c>
      <c r="K256">
        <f t="shared" si="97"/>
        <v>1.6698665809603181E-2</v>
      </c>
      <c r="L256">
        <f t="shared" si="98"/>
        <v>-1.7582412916518255</v>
      </c>
      <c r="M256">
        <f t="shared" si="99"/>
        <v>169.4409624506979</v>
      </c>
      <c r="N256">
        <f t="shared" si="100"/>
        <v>8886.0961250603395</v>
      </c>
      <c r="O256">
        <f t="shared" si="101"/>
        <v>1.006532731516155</v>
      </c>
      <c r="P256">
        <f t="shared" si="102"/>
        <v>169.43312264504149</v>
      </c>
      <c r="Q256">
        <f t="shared" si="103"/>
        <v>23.436209644777119</v>
      </c>
      <c r="R256">
        <f t="shared" si="104"/>
        <v>23.438496120086597</v>
      </c>
      <c r="S256">
        <f t="shared" si="105"/>
        <v>170.28769267492123</v>
      </c>
      <c r="T256">
        <f t="shared" si="106"/>
        <v>4.1830564739410763</v>
      </c>
      <c r="U256">
        <f t="shared" si="107"/>
        <v>4.3031527080131977E-2</v>
      </c>
      <c r="V256">
        <f t="shared" si="108"/>
        <v>3.5921536988820817</v>
      </c>
      <c r="W256">
        <f t="shared" si="109"/>
        <v>95.914765182140385</v>
      </c>
      <c r="X256" s="7">
        <f t="shared" si="110"/>
        <v>0.55134457937577641</v>
      </c>
      <c r="Y256" s="7">
        <f t="shared" si="111"/>
        <v>0.28491467609205312</v>
      </c>
      <c r="Z256" s="7">
        <f t="shared" si="112"/>
        <v>0.8177744826594997</v>
      </c>
      <c r="AA256">
        <f t="shared" si="113"/>
        <v>767.31812145712308</v>
      </c>
      <c r="AB256">
        <f t="shared" si="114"/>
        <v>700.06380569888199</v>
      </c>
      <c r="AC256">
        <f t="shared" si="115"/>
        <v>-4.9840485752795018</v>
      </c>
      <c r="AD256">
        <f t="shared" si="90"/>
        <v>44.036250816272563</v>
      </c>
      <c r="AE256">
        <f t="shared" si="116"/>
        <v>45.963749183727437</v>
      </c>
      <c r="AF256">
        <f t="shared" si="117"/>
        <v>1.5587331950734733E-2</v>
      </c>
      <c r="AG256">
        <f t="shared" si="118"/>
        <v>45.97933651567817</v>
      </c>
      <c r="AH256">
        <f t="shared" si="91"/>
        <v>172.83936625502156</v>
      </c>
    </row>
    <row r="257" spans="4:34" x14ac:dyDescent="0.25">
      <c r="D257" s="1">
        <f t="shared" si="119"/>
        <v>45182</v>
      </c>
      <c r="E257" s="7">
        <f t="shared" si="92"/>
        <v>0.53749999999999998</v>
      </c>
      <c r="F257" s="2">
        <f t="shared" si="93"/>
        <v>2460200.9541666666</v>
      </c>
      <c r="G257" s="3">
        <f t="shared" si="94"/>
        <v>0.23698710928587555</v>
      </c>
      <c r="I257">
        <f t="shared" si="95"/>
        <v>172.18485110644906</v>
      </c>
      <c r="J257">
        <f t="shared" si="96"/>
        <v>8888.8399666317218</v>
      </c>
      <c r="K257">
        <f t="shared" si="97"/>
        <v>1.6698664657048792E-2</v>
      </c>
      <c r="L257">
        <f t="shared" si="98"/>
        <v>-1.7708725662498808</v>
      </c>
      <c r="M257">
        <f t="shared" si="99"/>
        <v>170.41397854019917</v>
      </c>
      <c r="N257">
        <f t="shared" si="100"/>
        <v>8887.0690940654713</v>
      </c>
      <c r="O257">
        <f t="shared" si="101"/>
        <v>1.0062691069683933</v>
      </c>
      <c r="P257">
        <f t="shared" si="102"/>
        <v>170.40614268120157</v>
      </c>
      <c r="Q257">
        <f t="shared" si="103"/>
        <v>23.436209288742635</v>
      </c>
      <c r="R257">
        <f t="shared" si="104"/>
        <v>23.438496827182732</v>
      </c>
      <c r="S257">
        <f t="shared" si="105"/>
        <v>171.18477796677644</v>
      </c>
      <c r="T257">
        <f t="shared" si="106"/>
        <v>3.8010754415822783</v>
      </c>
      <c r="U257">
        <f t="shared" si="107"/>
        <v>4.3031529750349587E-2</v>
      </c>
      <c r="V257">
        <f t="shared" si="108"/>
        <v>3.9456213906726898</v>
      </c>
      <c r="W257">
        <f t="shared" si="109"/>
        <v>95.485596446460477</v>
      </c>
      <c r="X257" s="7">
        <f t="shared" si="110"/>
        <v>0.55109911570092174</v>
      </c>
      <c r="Y257" s="7">
        <f t="shared" si="111"/>
        <v>0.28586134779408712</v>
      </c>
      <c r="Z257" s="7">
        <f t="shared" si="112"/>
        <v>0.81633688360775647</v>
      </c>
      <c r="AA257">
        <f t="shared" si="113"/>
        <v>763.88477157168381</v>
      </c>
      <c r="AB257">
        <f t="shared" si="114"/>
        <v>700.41727339067268</v>
      </c>
      <c r="AC257">
        <f t="shared" si="115"/>
        <v>-4.8956816523318309</v>
      </c>
      <c r="AD257">
        <f t="shared" si="90"/>
        <v>44.409645431178355</v>
      </c>
      <c r="AE257">
        <f t="shared" si="116"/>
        <v>45.590354568821645</v>
      </c>
      <c r="AF257">
        <f t="shared" si="117"/>
        <v>1.579143373499544E-2</v>
      </c>
      <c r="AG257">
        <f t="shared" si="118"/>
        <v>45.606146002556642</v>
      </c>
      <c r="AH257">
        <f t="shared" si="91"/>
        <v>173.01056477117379</v>
      </c>
    </row>
    <row r="258" spans="4:34" x14ac:dyDescent="0.25">
      <c r="D258" s="1">
        <f t="shared" si="119"/>
        <v>45183</v>
      </c>
      <c r="E258" s="7">
        <f t="shared" si="92"/>
        <v>0.53749999999999998</v>
      </c>
      <c r="F258" s="2">
        <f t="shared" si="93"/>
        <v>2460201.9541666666</v>
      </c>
      <c r="G258" s="3">
        <f t="shared" si="94"/>
        <v>0.23701448779374687</v>
      </c>
      <c r="I258">
        <f t="shared" si="95"/>
        <v>173.17049847054841</v>
      </c>
      <c r="J258">
        <f t="shared" si="96"/>
        <v>8889.8255669114533</v>
      </c>
      <c r="K258">
        <f t="shared" si="97"/>
        <v>1.6698663504494213E-2</v>
      </c>
      <c r="L258">
        <f t="shared" si="98"/>
        <v>-1.7829920760479099</v>
      </c>
      <c r="M258">
        <f t="shared" si="99"/>
        <v>171.38750639450049</v>
      </c>
      <c r="N258">
        <f t="shared" si="100"/>
        <v>8888.0425748354046</v>
      </c>
      <c r="O258">
        <f t="shared" si="101"/>
        <v>1.0060035812064756</v>
      </c>
      <c r="P258">
        <f t="shared" si="102"/>
        <v>171.37967448399465</v>
      </c>
      <c r="Q258">
        <f t="shared" si="103"/>
        <v>23.436208932708155</v>
      </c>
      <c r="R258">
        <f t="shared" si="104"/>
        <v>23.438497532324906</v>
      </c>
      <c r="S258">
        <f t="shared" si="105"/>
        <v>172.08153916903325</v>
      </c>
      <c r="T258">
        <f t="shared" si="106"/>
        <v>3.4179645265652523</v>
      </c>
      <c r="U258">
        <f t="shared" si="107"/>
        <v>4.3031532413188488E-2</v>
      </c>
      <c r="V258">
        <f t="shared" si="108"/>
        <v>4.3004638795379861</v>
      </c>
      <c r="W258">
        <f t="shared" si="109"/>
        <v>95.055905273878196</v>
      </c>
      <c r="X258" s="7">
        <f t="shared" si="110"/>
        <v>0.55085269730587638</v>
      </c>
      <c r="Y258" s="7">
        <f t="shared" si="111"/>
        <v>0.2868085159895481</v>
      </c>
      <c r="Z258" s="7">
        <f t="shared" si="112"/>
        <v>0.81489687862220472</v>
      </c>
      <c r="AA258">
        <f t="shared" si="113"/>
        <v>760.44724219102557</v>
      </c>
      <c r="AB258">
        <f t="shared" si="114"/>
        <v>700.77211587953798</v>
      </c>
      <c r="AC258">
        <f t="shared" si="115"/>
        <v>-4.8069710301155055</v>
      </c>
      <c r="AD258">
        <f t="shared" ref="AD258:AD321" si="120">DEGREES(ACOS(SIN(RADIANS($B$2))*SIN(RADIANS(T258))+COS(RADIANS($B$2))*COS(RADIANS(T258))*COS(RADIANS(AC258))))</f>
        <v>44.78437617860164</v>
      </c>
      <c r="AE258">
        <f t="shared" si="116"/>
        <v>45.21562382139836</v>
      </c>
      <c r="AF258">
        <f t="shared" si="117"/>
        <v>1.5998884017909297E-2</v>
      </c>
      <c r="AG258">
        <f t="shared" si="118"/>
        <v>45.231622705416271</v>
      </c>
      <c r="AH258">
        <f t="shared" ref="AH258:AH321" si="121"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>173.18022236185766</v>
      </c>
    </row>
    <row r="259" spans="4:34" x14ac:dyDescent="0.25">
      <c r="D259" s="1">
        <f t="shared" si="119"/>
        <v>45184</v>
      </c>
      <c r="E259" s="7">
        <f t="shared" ref="E259:E322" si="122">$B$5</f>
        <v>0.53749999999999998</v>
      </c>
      <c r="F259" s="2">
        <f t="shared" ref="F259:F322" si="123">D259+2415018.5+E259-$B$4/24</f>
        <v>2460202.9541666666</v>
      </c>
      <c r="G259" s="3">
        <f t="shared" ref="G259:G322" si="124">(F259-2451545)/36525</f>
        <v>0.23704186630161819</v>
      </c>
      <c r="I259">
        <f t="shared" ref="I259:I322" si="125">MOD(280.46646+G259*(36000.76983 + G259*0.0003032),360)</f>
        <v>174.15614583464776</v>
      </c>
      <c r="J259">
        <f t="shared" ref="J259:J322" si="126">357.52911+G259*(35999.05029 - 0.0001537*G259)</f>
        <v>8890.8111671911847</v>
      </c>
      <c r="K259">
        <f t="shared" ref="K259:K322" si="127">0.016708634-G259*(0.000042037+0.0000001267*G259)</f>
        <v>1.6698662351939442E-2</v>
      </c>
      <c r="L259">
        <f t="shared" ref="L259:L322" si="128">SIN(RADIANS(J259))*(1.914602-G259*(0.004817+0.000014*G259))+SIN(RADIANS(2*J259))*(0.019993-0.000101*G259)+SIN(RADIANS(3*J259))*0.000289</f>
        <v>-1.7945958082479718</v>
      </c>
      <c r="M259">
        <f t="shared" ref="M259:M322" si="129">I259+L259</f>
        <v>172.36155002639978</v>
      </c>
      <c r="N259">
        <f t="shared" ref="N259:N322" si="130">J259+L259</f>
        <v>8889.0165713829374</v>
      </c>
      <c r="O259">
        <f t="shared" ref="O259:O322" si="131">(1.000001018*(1-K259*K259))/(1+K259*COS(RADIANS(N259)))</f>
        <v>1.005736229896357</v>
      </c>
      <c r="P259">
        <f t="shared" ref="P259:P322" si="132">M259-0.00569-0.00478*SIN(RADIANS(125.04-1934.136*G259))</f>
        <v>172.35372206621528</v>
      </c>
      <c r="Q259">
        <f t="shared" ref="Q259:Q322" si="133">23+(26+((21.448-G259*(46.815+G259*(0.00059-G259*0.001813))))/60)/60</f>
        <v>23.436208576673671</v>
      </c>
      <c r="R259">
        <f t="shared" ref="R259:R322" si="134">Q259+0.00256*COS(RADIANS(125.04-1934.136*G259))</f>
        <v>23.438498235512203</v>
      </c>
      <c r="S259">
        <f t="shared" ref="S259:S322" si="135">DEGREES(ATAN2(COS(RADIANS(P259)),COS(RADIANS(R259))*SIN(RADIANS(P259))))</f>
        <v>172.97805817970465</v>
      </c>
      <c r="T259">
        <f t="shared" ref="T259:T322" si="136">DEGREES(ASIN(SIN(RADIANS(R259))*SIN(RADIANS(P259))))</f>
        <v>3.0338153490251343</v>
      </c>
      <c r="U259">
        <f t="shared" ref="U259:U322" si="137">TAN(RADIANS(R259/2))*TAN(RADIANS(R259/2))</f>
        <v>4.3031535068645266E-2</v>
      </c>
      <c r="V259">
        <f t="shared" ref="V259:V322" si="138">4*DEGREES(U259*SIN(2*RADIANS(I259))-2*K259*SIN(RADIANS(J259))+4*K259*U259*SIN(RADIANS(J259))*COS(2*RADIANS(I259))-0.5*U259*U259*SIN(4*RADIANS(I259))-1.25*K259*K259*SIN(2*RADIANS(J259)))</f>
        <v>4.6563626672296214</v>
      </c>
      <c r="W259">
        <f t="shared" ref="W259:W322" si="139">DEGREES(ACOS(COS(RADIANS(90.833))/(COS(RADIANS($B$2))*COS(RADIANS(T259)))-TAN(RADIANS($B$2))*TAN(RADIANS(T259))))</f>
        <v>94.625735906488401</v>
      </c>
      <c r="X259" s="7">
        <f t="shared" ref="X259:X322" si="140">(720-4*$B$3-V259+$B$4*60)/1440</f>
        <v>0.55060554536997952</v>
      </c>
      <c r="Y259" s="7">
        <f t="shared" ref="Y259:Y322" si="141">(X259*1440-W259*4)/1440</f>
        <v>0.28775627896306727</v>
      </c>
      <c r="Z259" s="7">
        <f t="shared" ref="Z259:Z322" si="142">(X259*1440+W259*4)/1440</f>
        <v>0.81345481177689172</v>
      </c>
      <c r="AA259">
        <f t="shared" ref="AA259:AA322" si="143">8*W259</f>
        <v>757.00588725190721</v>
      </c>
      <c r="AB259">
        <f t="shared" ref="AB259:AB322" si="144">MOD(E259*1440+V259+4*$B$3-60*$B$4,1440)</f>
        <v>701.12801466722954</v>
      </c>
      <c r="AC259">
        <f t="shared" ref="AC259:AC322" si="145">IF(AB259/4&lt;0,AB259/4+180,AB259/4-180)</f>
        <v>-4.717996333192616</v>
      </c>
      <c r="AD259">
        <f t="shared" si="120"/>
        <v>45.160355849602126</v>
      </c>
      <c r="AE259">
        <f t="shared" ref="AE259:AE322" si="146">90-AD259</f>
        <v>44.839644150397874</v>
      </c>
      <c r="AF259">
        <f t="shared" ref="AF259:AF322" si="147">IF(AE259&gt;85,0,IF(AE259&gt;5,58.1/TAN(RADIANS(AE259))-0.07/POWER(TAN(RADIANS(AE259)),3)+0.000086/POWER(TAN(RADIANS(AE259)),5),IF(AE259&gt;-0.575,1735+AE259*(-518.2+AE259*(103.4+AE259*(-12.79+AE259*0.711))),-20.772/TAN(RADIANS(AE259)))))/3600</f>
        <v>1.620973053844537E-2</v>
      </c>
      <c r="AG259">
        <f t="shared" ref="AG259:AG322" si="148">AE259+AF259</f>
        <v>44.855853880936316</v>
      </c>
      <c r="AH259">
        <f t="shared" si="121"/>
        <v>173.34824080884403</v>
      </c>
    </row>
    <row r="260" spans="4:34" x14ac:dyDescent="0.25">
      <c r="D260" s="1">
        <f t="shared" ref="D260:D323" si="149">D259+1</f>
        <v>45185</v>
      </c>
      <c r="E260" s="7">
        <f t="shared" si="122"/>
        <v>0.53749999999999998</v>
      </c>
      <c r="F260" s="2">
        <f t="shared" si="123"/>
        <v>2460203.9541666666</v>
      </c>
      <c r="G260" s="3">
        <f t="shared" si="124"/>
        <v>0.23706924480948952</v>
      </c>
      <c r="I260">
        <f t="shared" si="125"/>
        <v>175.14179319874711</v>
      </c>
      <c r="J260">
        <f t="shared" si="126"/>
        <v>8891.7967674709125</v>
      </c>
      <c r="K260">
        <f t="shared" si="127"/>
        <v>1.6698661199384485E-2</v>
      </c>
      <c r="L260">
        <f t="shared" si="128"/>
        <v>-1.8056798881938119</v>
      </c>
      <c r="M260">
        <f t="shared" si="129"/>
        <v>173.33611331055329</v>
      </c>
      <c r="N260">
        <f t="shared" si="130"/>
        <v>8889.991087582719</v>
      </c>
      <c r="O260">
        <f t="shared" si="131"/>
        <v>1.0054671293460857</v>
      </c>
      <c r="P260">
        <f t="shared" si="132"/>
        <v>173.32828930251631</v>
      </c>
      <c r="Q260">
        <f t="shared" si="133"/>
        <v>23.436208220639188</v>
      </c>
      <c r="R260">
        <f t="shared" si="134"/>
        <v>23.438498936743727</v>
      </c>
      <c r="S260">
        <f t="shared" si="135"/>
        <v>173.8744174596213</v>
      </c>
      <c r="T260">
        <f t="shared" si="136"/>
        <v>2.6487197749091114</v>
      </c>
      <c r="U260">
        <f t="shared" si="137"/>
        <v>4.3031537716716507E-2</v>
      </c>
      <c r="V260">
        <f t="shared" si="138"/>
        <v>5.0129967624146108</v>
      </c>
      <c r="W260">
        <f t="shared" si="139"/>
        <v>94.195131698134531</v>
      </c>
      <c r="X260" s="7">
        <f t="shared" si="140"/>
        <v>0.55035788280387876</v>
      </c>
      <c r="Y260" s="7">
        <f t="shared" si="141"/>
        <v>0.28870473919794948</v>
      </c>
      <c r="Z260" s="7">
        <f t="shared" si="142"/>
        <v>0.81201102640980793</v>
      </c>
      <c r="AA260">
        <f t="shared" si="143"/>
        <v>753.56105358507625</v>
      </c>
      <c r="AB260">
        <f t="shared" si="144"/>
        <v>701.48464876241451</v>
      </c>
      <c r="AC260">
        <f t="shared" si="145"/>
        <v>-4.6288378093963729</v>
      </c>
      <c r="AD260">
        <f t="shared" si="120"/>
        <v>45.537496417584222</v>
      </c>
      <c r="AE260">
        <f t="shared" si="146"/>
        <v>44.462503582415778</v>
      </c>
      <c r="AF260">
        <f t="shared" si="147"/>
        <v>1.6424021802859599E-2</v>
      </c>
      <c r="AG260">
        <f t="shared" si="148"/>
        <v>44.47892760421864</v>
      </c>
      <c r="AH260">
        <f t="shared" si="121"/>
        <v>173.51452426384026</v>
      </c>
    </row>
    <row r="261" spans="4:34" x14ac:dyDescent="0.25">
      <c r="D261" s="1">
        <f t="shared" si="149"/>
        <v>45186</v>
      </c>
      <c r="E261" s="7">
        <f t="shared" si="122"/>
        <v>0.53749999999999998</v>
      </c>
      <c r="F261" s="2">
        <f t="shared" si="123"/>
        <v>2460204.9541666666</v>
      </c>
      <c r="G261" s="3">
        <f t="shared" si="124"/>
        <v>0.23709662331736084</v>
      </c>
      <c r="I261">
        <f t="shared" si="125"/>
        <v>176.12744056284828</v>
      </c>
      <c r="J261">
        <f t="shared" si="126"/>
        <v>8892.7823677506422</v>
      </c>
      <c r="K261">
        <f t="shared" si="127"/>
        <v>1.6698660046829336E-2</v>
      </c>
      <c r="L261">
        <f t="shared" si="128"/>
        <v>-1.8162405809949573</v>
      </c>
      <c r="M261">
        <f t="shared" si="129"/>
        <v>174.31119998185332</v>
      </c>
      <c r="N261">
        <f t="shared" si="130"/>
        <v>8890.9661271696477</v>
      </c>
      <c r="O261">
        <f t="shared" si="131"/>
        <v>1.0051963564866682</v>
      </c>
      <c r="P261">
        <f t="shared" si="132"/>
        <v>174.30337992778672</v>
      </c>
      <c r="Q261">
        <f t="shared" si="133"/>
        <v>23.436207864604707</v>
      </c>
      <c r="R261">
        <f t="shared" si="134"/>
        <v>23.438499636018573</v>
      </c>
      <c r="S261">
        <f t="shared" si="135"/>
        <v>174.77069998449809</v>
      </c>
      <c r="T261">
        <f t="shared" si="136"/>
        <v>2.2627699302843278</v>
      </c>
      <c r="U261">
        <f t="shared" si="137"/>
        <v>4.3031540357398805E-2</v>
      </c>
      <c r="V261">
        <f t="shared" si="138"/>
        <v>5.3700427913170525</v>
      </c>
      <c r="W261">
        <f t="shared" si="139"/>
        <v>93.764135233087345</v>
      </c>
      <c r="X261" s="7">
        <f t="shared" si="140"/>
        <v>0.5501099341726966</v>
      </c>
      <c r="Y261" s="7">
        <f t="shared" si="141"/>
        <v>0.28965400296967625</v>
      </c>
      <c r="Z261" s="7">
        <f t="shared" si="142"/>
        <v>0.81056586537571695</v>
      </c>
      <c r="AA261">
        <f t="shared" si="143"/>
        <v>750.11308186469876</v>
      </c>
      <c r="AB261">
        <f t="shared" si="144"/>
        <v>701.84169479131697</v>
      </c>
      <c r="AC261">
        <f t="shared" si="145"/>
        <v>-4.539576302170758</v>
      </c>
      <c r="AD261">
        <f t="shared" si="120"/>
        <v>45.915709033829295</v>
      </c>
      <c r="AE261">
        <f t="shared" si="146"/>
        <v>44.084290966170705</v>
      </c>
      <c r="AF261">
        <f t="shared" si="147"/>
        <v>1.6641807045841901E-2</v>
      </c>
      <c r="AG261">
        <f t="shared" si="148"/>
        <v>44.100932773216549</v>
      </c>
      <c r="AH261">
        <f t="shared" si="121"/>
        <v>173.67897920432245</v>
      </c>
    </row>
    <row r="262" spans="4:34" x14ac:dyDescent="0.25">
      <c r="D262" s="1">
        <f t="shared" si="149"/>
        <v>45187</v>
      </c>
      <c r="E262" s="7">
        <f t="shared" si="122"/>
        <v>0.53749999999999998</v>
      </c>
      <c r="F262" s="2">
        <f t="shared" si="123"/>
        <v>2460205.9541666666</v>
      </c>
      <c r="G262" s="3">
        <f t="shared" si="124"/>
        <v>0.23712400182523216</v>
      </c>
      <c r="I262">
        <f t="shared" si="125"/>
        <v>177.11308792694945</v>
      </c>
      <c r="J262">
        <f t="shared" si="126"/>
        <v>8893.7679680303736</v>
      </c>
      <c r="K262">
        <f t="shared" si="127"/>
        <v>1.6698658894273997E-2</v>
      </c>
      <c r="L262">
        <f t="shared" si="128"/>
        <v>-1.8262742931270166</v>
      </c>
      <c r="M262">
        <f t="shared" si="129"/>
        <v>175.28681363382242</v>
      </c>
      <c r="N262">
        <f t="shared" si="130"/>
        <v>8891.9416937372462</v>
      </c>
      <c r="O262">
        <f t="shared" si="131"/>
        <v>1.00492398885265</v>
      </c>
      <c r="P262">
        <f t="shared" si="132"/>
        <v>175.27899753554561</v>
      </c>
      <c r="Q262">
        <f t="shared" si="133"/>
        <v>23.436207508570224</v>
      </c>
      <c r="R262">
        <f t="shared" si="134"/>
        <v>23.438500333335838</v>
      </c>
      <c r="S262">
        <f t="shared" si="135"/>
        <v>175.66698919714781</v>
      </c>
      <c r="T262">
        <f t="shared" si="136"/>
        <v>1.8760582160009147</v>
      </c>
      <c r="U262">
        <f t="shared" si="137"/>
        <v>4.3031542990688745E-2</v>
      </c>
      <c r="V262">
        <f t="shared" si="138"/>
        <v>5.7271751079825961</v>
      </c>
      <c r="W262">
        <f t="shared" si="139"/>
        <v>93.33278844516235</v>
      </c>
      <c r="X262" s="7">
        <f t="shared" si="140"/>
        <v>0.54986192561945657</v>
      </c>
      <c r="Y262" s="7">
        <f t="shared" si="141"/>
        <v>0.29060417993845006</v>
      </c>
      <c r="Z262" s="7">
        <f t="shared" si="142"/>
        <v>0.80911967130046303</v>
      </c>
      <c r="AA262">
        <f t="shared" si="143"/>
        <v>746.6623075612988</v>
      </c>
      <c r="AB262">
        <f t="shared" si="144"/>
        <v>702.19882710798254</v>
      </c>
      <c r="AC262">
        <f t="shared" si="145"/>
        <v>-4.4502932230043655</v>
      </c>
      <c r="AD262">
        <f t="shared" si="120"/>
        <v>46.294904023707851</v>
      </c>
      <c r="AE262">
        <f t="shared" si="146"/>
        <v>43.705095976292149</v>
      </c>
      <c r="AF262">
        <f t="shared" si="147"/>
        <v>1.6863136186936325E-2</v>
      </c>
      <c r="AG262">
        <f t="shared" si="148"/>
        <v>43.721959112479084</v>
      </c>
      <c r="AH262">
        <f t="shared" si="121"/>
        <v>173.8415143895179</v>
      </c>
    </row>
    <row r="263" spans="4:34" x14ac:dyDescent="0.25">
      <c r="D263" s="1">
        <f t="shared" si="149"/>
        <v>45188</v>
      </c>
      <c r="E263" s="7">
        <f t="shared" si="122"/>
        <v>0.53749999999999998</v>
      </c>
      <c r="F263" s="2">
        <f t="shared" si="123"/>
        <v>2460206.9541666666</v>
      </c>
      <c r="G263" s="3">
        <f t="shared" si="124"/>
        <v>0.23715138033310348</v>
      </c>
      <c r="I263">
        <f t="shared" si="125"/>
        <v>178.09873529105062</v>
      </c>
      <c r="J263">
        <f t="shared" si="126"/>
        <v>8894.7535683101014</v>
      </c>
      <c r="K263">
        <f t="shared" si="127"/>
        <v>1.6698657741718467E-2</v>
      </c>
      <c r="L263">
        <f t="shared" si="128"/>
        <v>-1.8357775740079527</v>
      </c>
      <c r="M263">
        <f t="shared" si="129"/>
        <v>176.26295771704267</v>
      </c>
      <c r="N263">
        <f t="shared" si="130"/>
        <v>8892.9177907360936</v>
      </c>
      <c r="O263">
        <f t="shared" si="131"/>
        <v>1.0046501045623975</v>
      </c>
      <c r="P263">
        <f t="shared" si="132"/>
        <v>176.25514557637172</v>
      </c>
      <c r="Q263">
        <f t="shared" si="133"/>
        <v>23.436207152535744</v>
      </c>
      <c r="R263">
        <f t="shared" si="134"/>
        <v>23.438501028694624</v>
      </c>
      <c r="S263">
        <f t="shared" si="135"/>
        <v>176.56336895977287</v>
      </c>
      <c r="T263">
        <f t="shared" si="136"/>
        <v>1.488677322643766</v>
      </c>
      <c r="U263">
        <f t="shared" si="137"/>
        <v>4.3031545616582942E-2</v>
      </c>
      <c r="V263">
        <f t="shared" si="138"/>
        <v>6.0840659052148691</v>
      </c>
      <c r="W263">
        <f t="shared" si="139"/>
        <v>92.901132737286559</v>
      </c>
      <c r="X263" s="7">
        <f t="shared" si="140"/>
        <v>0.5496140847880453</v>
      </c>
      <c r="Y263" s="7">
        <f t="shared" si="141"/>
        <v>0.29155538274002707</v>
      </c>
      <c r="Z263" s="7">
        <f t="shared" si="142"/>
        <v>0.80767278683606347</v>
      </c>
      <c r="AA263">
        <f t="shared" si="143"/>
        <v>743.20906189829248</v>
      </c>
      <c r="AB263">
        <f t="shared" si="144"/>
        <v>702.55571790521481</v>
      </c>
      <c r="AC263">
        <f t="shared" si="145"/>
        <v>-4.3610705236962986</v>
      </c>
      <c r="AD263">
        <f t="shared" si="120"/>
        <v>46.674990883586361</v>
      </c>
      <c r="AE263">
        <f t="shared" si="146"/>
        <v>43.325009116413639</v>
      </c>
      <c r="AF263">
        <f t="shared" si="147"/>
        <v>1.7088059781859524E-2</v>
      </c>
      <c r="AG263">
        <f t="shared" si="148"/>
        <v>43.342097176195502</v>
      </c>
      <c r="AH263">
        <f t="shared" si="121"/>
        <v>174.00204081695688</v>
      </c>
    </row>
    <row r="264" spans="4:34" x14ac:dyDescent="0.25">
      <c r="D264" s="1">
        <f t="shared" si="149"/>
        <v>45189</v>
      </c>
      <c r="E264" s="7">
        <f t="shared" si="122"/>
        <v>0.53749999999999998</v>
      </c>
      <c r="F264" s="2">
        <f t="shared" si="123"/>
        <v>2460207.9541666666</v>
      </c>
      <c r="G264" s="3">
        <f t="shared" si="124"/>
        <v>0.23717875884097481</v>
      </c>
      <c r="I264">
        <f t="shared" si="125"/>
        <v>179.08438265515179</v>
      </c>
      <c r="J264">
        <f t="shared" si="126"/>
        <v>8895.739168589831</v>
      </c>
      <c r="K264">
        <f t="shared" si="127"/>
        <v>1.6698656589162749E-2</v>
      </c>
      <c r="L264">
        <f t="shared" si="128"/>
        <v>-1.8447471175492183</v>
      </c>
      <c r="M264">
        <f t="shared" si="129"/>
        <v>177.23963553760257</v>
      </c>
      <c r="N264">
        <f t="shared" si="130"/>
        <v>8893.8944214722815</v>
      </c>
      <c r="O264">
        <f t="shared" si="131"/>
        <v>1.0043747822980869</v>
      </c>
      <c r="P264">
        <f t="shared" si="132"/>
        <v>177.23182735635018</v>
      </c>
      <c r="Q264">
        <f t="shared" si="133"/>
        <v>23.436206796501263</v>
      </c>
      <c r="R264">
        <f t="shared" si="134"/>
        <v>23.438501722094035</v>
      </c>
      <c r="S264">
        <f t="shared" si="135"/>
        <v>177.45992350622782</v>
      </c>
      <c r="T264">
        <f t="shared" si="136"/>
        <v>1.1007202457214229</v>
      </c>
      <c r="U264">
        <f t="shared" si="137"/>
        <v>4.3031548235078008E-2</v>
      </c>
      <c r="V264">
        <f t="shared" si="138"/>
        <v>6.4403853272363296</v>
      </c>
      <c r="W264">
        <f t="shared" si="139"/>
        <v>92.469209101548458</v>
      </c>
      <c r="X264" s="7">
        <f t="shared" si="140"/>
        <v>0.54936664074497488</v>
      </c>
      <c r="Y264" s="7">
        <f t="shared" si="141"/>
        <v>0.29250772657400698</v>
      </c>
      <c r="Z264" s="7">
        <f t="shared" si="142"/>
        <v>0.80622555491594283</v>
      </c>
      <c r="AA264">
        <f t="shared" si="143"/>
        <v>739.75367281238766</v>
      </c>
      <c r="AB264">
        <f t="shared" si="144"/>
        <v>702.91203732723625</v>
      </c>
      <c r="AC264">
        <f t="shared" si="145"/>
        <v>-4.2719906681909379</v>
      </c>
      <c r="AD264">
        <f t="shared" si="120"/>
        <v>47.055878278431393</v>
      </c>
      <c r="AE264">
        <f t="shared" si="146"/>
        <v>42.944121721568607</v>
      </c>
      <c r="AF264">
        <f t="shared" si="147"/>
        <v>1.7316628968312292E-2</v>
      </c>
      <c r="AG264">
        <f t="shared" si="148"/>
        <v>42.961438350536916</v>
      </c>
      <c r="AH264">
        <f t="shared" si="121"/>
        <v>174.16047167998317</v>
      </c>
    </row>
    <row r="265" spans="4:34" x14ac:dyDescent="0.25">
      <c r="D265" s="1">
        <f t="shared" si="149"/>
        <v>45190</v>
      </c>
      <c r="E265" s="7">
        <f t="shared" si="122"/>
        <v>0.53749999999999998</v>
      </c>
      <c r="F265" s="2">
        <f t="shared" si="123"/>
        <v>2460208.9541666666</v>
      </c>
      <c r="G265" s="3">
        <f t="shared" si="124"/>
        <v>0.23720613734884613</v>
      </c>
      <c r="I265">
        <f t="shared" si="125"/>
        <v>180.07003001925295</v>
      </c>
      <c r="J265">
        <f t="shared" si="126"/>
        <v>8896.724768869557</v>
      </c>
      <c r="K265">
        <f t="shared" si="127"/>
        <v>1.6698655436606841E-2</v>
      </c>
      <c r="L265">
        <f t="shared" si="128"/>
        <v>-1.8531797636803276</v>
      </c>
      <c r="M265">
        <f t="shared" si="129"/>
        <v>178.21685025557264</v>
      </c>
      <c r="N265">
        <f t="shared" si="130"/>
        <v>8894.8715891058764</v>
      </c>
      <c r="O265">
        <f t="shared" si="131"/>
        <v>1.0040981012854062</v>
      </c>
      <c r="P265">
        <f t="shared" si="132"/>
        <v>178.20904603554808</v>
      </c>
      <c r="Q265">
        <f t="shared" si="133"/>
        <v>23.43620644046678</v>
      </c>
      <c r="R265">
        <f t="shared" si="134"/>
        <v>23.438502413533165</v>
      </c>
      <c r="S265">
        <f t="shared" si="135"/>
        <v>178.35673739417138</v>
      </c>
      <c r="T265">
        <f t="shared" si="136"/>
        <v>0.71228030102758577</v>
      </c>
      <c r="U265">
        <f t="shared" si="137"/>
        <v>4.3031550846170524E-2</v>
      </c>
      <c r="V265">
        <f t="shared" si="138"/>
        <v>6.7958015851440035</v>
      </c>
      <c r="W265">
        <f t="shared" si="139"/>
        <v>92.037058239756121</v>
      </c>
      <c r="X265" s="7">
        <f t="shared" si="140"/>
        <v>0.54911982389920566</v>
      </c>
      <c r="Y265" s="7">
        <f t="shared" si="141"/>
        <v>0.29346132878877201</v>
      </c>
      <c r="Z265" s="7">
        <f t="shared" si="142"/>
        <v>0.80477831900963936</v>
      </c>
      <c r="AA265">
        <f t="shared" si="143"/>
        <v>736.29646591804897</v>
      </c>
      <c r="AB265">
        <f t="shared" si="144"/>
        <v>703.26745358514393</v>
      </c>
      <c r="AC265">
        <f t="shared" si="145"/>
        <v>-4.1831366037140185</v>
      </c>
      <c r="AD265">
        <f t="shared" si="120"/>
        <v>47.437474040131349</v>
      </c>
      <c r="AE265">
        <f t="shared" si="146"/>
        <v>42.562525959868651</v>
      </c>
      <c r="AF265">
        <f t="shared" si="147"/>
        <v>1.7548895405863917E-2</v>
      </c>
      <c r="AG265">
        <f t="shared" si="148"/>
        <v>42.580074855274518</v>
      </c>
      <c r="AH265">
        <f t="shared" si="121"/>
        <v>174.31672232660412</v>
      </c>
    </row>
    <row r="266" spans="4:34" x14ac:dyDescent="0.25">
      <c r="D266" s="1">
        <f t="shared" si="149"/>
        <v>45191</v>
      </c>
      <c r="E266" s="7">
        <f t="shared" si="122"/>
        <v>0.53749999999999998</v>
      </c>
      <c r="F266" s="2">
        <f t="shared" si="123"/>
        <v>2460209.9541666666</v>
      </c>
      <c r="G266" s="3">
        <f t="shared" si="124"/>
        <v>0.23723351585671745</v>
      </c>
      <c r="I266">
        <f t="shared" si="125"/>
        <v>181.05567738335594</v>
      </c>
      <c r="J266">
        <f t="shared" si="126"/>
        <v>8897.7103691492866</v>
      </c>
      <c r="K266">
        <f t="shared" si="127"/>
        <v>1.6698654284050742E-2</v>
      </c>
      <c r="L266">
        <f t="shared" si="128"/>
        <v>-1.8610724998465835</v>
      </c>
      <c r="M266">
        <f t="shared" si="129"/>
        <v>179.19460488350936</v>
      </c>
      <c r="N266">
        <f t="shared" si="130"/>
        <v>8895.8492966494396</v>
      </c>
      <c r="O266">
        <f t="shared" si="131"/>
        <v>1.0038201412729666</v>
      </c>
      <c r="P266">
        <f t="shared" si="132"/>
        <v>179.18680462651858</v>
      </c>
      <c r="Q266">
        <f t="shared" si="133"/>
        <v>23.4362060844323</v>
      </c>
      <c r="R266">
        <f t="shared" si="134"/>
        <v>23.438503103011129</v>
      </c>
      <c r="S266">
        <f t="shared" si="135"/>
        <v>179.2538954570131</v>
      </c>
      <c r="T266">
        <f t="shared" si="136"/>
        <v>0.32345114011517956</v>
      </c>
      <c r="U266">
        <f t="shared" si="137"/>
        <v>4.3031553449857124E-2</v>
      </c>
      <c r="V266">
        <f t="shared" si="138"/>
        <v>7.1499810762360347</v>
      </c>
      <c r="W266">
        <f t="shared" si="139"/>
        <v>91.60472068453852</v>
      </c>
      <c r="X266" s="7">
        <f t="shared" si="140"/>
        <v>0.54887386591928056</v>
      </c>
      <c r="Y266" s="7">
        <f t="shared" si="141"/>
        <v>0.2944163084622291</v>
      </c>
      <c r="Z266" s="7">
        <f t="shared" si="142"/>
        <v>0.80333142337633201</v>
      </c>
      <c r="AA266">
        <f t="shared" si="143"/>
        <v>732.83776547630816</v>
      </c>
      <c r="AB266">
        <f t="shared" si="144"/>
        <v>703.62163307623598</v>
      </c>
      <c r="AC266">
        <f t="shared" si="145"/>
        <v>-4.0945917309410049</v>
      </c>
      <c r="AD266">
        <f t="shared" si="120"/>
        <v>47.8196851665545</v>
      </c>
      <c r="AE266">
        <f t="shared" si="146"/>
        <v>42.1803148334455</v>
      </c>
      <c r="AF266">
        <f t="shared" si="147"/>
        <v>1.7784911209462836E-2</v>
      </c>
      <c r="AG266">
        <f t="shared" si="148"/>
        <v>42.198099744654961</v>
      </c>
      <c r="AH266">
        <f t="shared" si="121"/>
        <v>174.47071022001842</v>
      </c>
    </row>
    <row r="267" spans="4:34" x14ac:dyDescent="0.25">
      <c r="D267" s="1">
        <f t="shared" si="149"/>
        <v>45192</v>
      </c>
      <c r="E267" s="7">
        <f t="shared" si="122"/>
        <v>0.53749999999999998</v>
      </c>
      <c r="F267" s="2">
        <f t="shared" si="123"/>
        <v>2460210.9541666666</v>
      </c>
      <c r="G267" s="3">
        <f t="shared" si="124"/>
        <v>0.23726089436458878</v>
      </c>
      <c r="I267">
        <f t="shared" si="125"/>
        <v>182.04132474745893</v>
      </c>
      <c r="J267">
        <f t="shared" si="126"/>
        <v>8898.6959694290163</v>
      </c>
      <c r="K267">
        <f t="shared" si="127"/>
        <v>1.6698653131494452E-2</v>
      </c>
      <c r="L267">
        <f t="shared" si="128"/>
        <v>-1.8684224624781955</v>
      </c>
      <c r="M267">
        <f t="shared" si="129"/>
        <v>180.17290228498072</v>
      </c>
      <c r="N267">
        <f t="shared" si="130"/>
        <v>8896.8275469665386</v>
      </c>
      <c r="O267">
        <f t="shared" si="131"/>
        <v>1.0035409825114336</v>
      </c>
      <c r="P267">
        <f t="shared" si="132"/>
        <v>180.16510599282626</v>
      </c>
      <c r="Q267">
        <f t="shared" si="133"/>
        <v>23.43620572839782</v>
      </c>
      <c r="R267">
        <f t="shared" si="134"/>
        <v>23.438503790527033</v>
      </c>
      <c r="S267">
        <f t="shared" si="135"/>
        <v>-179.84851724444869</v>
      </c>
      <c r="T267">
        <f t="shared" si="136"/>
        <v>-6.5673234175287296E-2</v>
      </c>
      <c r="U267">
        <f t="shared" si="137"/>
        <v>4.303155604613447E-2</v>
      </c>
      <c r="V267">
        <f t="shared" si="138"/>
        <v>7.5025885082739201</v>
      </c>
      <c r="W267">
        <f t="shared" si="139"/>
        <v>91.172236921030176</v>
      </c>
      <c r="X267" s="7">
        <f t="shared" si="140"/>
        <v>0.54862899964703205</v>
      </c>
      <c r="Y267" s="7">
        <f t="shared" si="141"/>
        <v>0.29537278597750377</v>
      </c>
      <c r="Z267" s="7">
        <f t="shared" si="142"/>
        <v>0.80188521331656026</v>
      </c>
      <c r="AA267">
        <f t="shared" si="143"/>
        <v>729.37789536824141</v>
      </c>
      <c r="AB267">
        <f t="shared" si="144"/>
        <v>703.97424050827385</v>
      </c>
      <c r="AC267">
        <f t="shared" si="145"/>
        <v>-4.0064398729315371</v>
      </c>
      <c r="AD267">
        <f t="shared" si="120"/>
        <v>48.202417821364293</v>
      </c>
      <c r="AE267">
        <f t="shared" si="146"/>
        <v>41.797582178635707</v>
      </c>
      <c r="AF267">
        <f t="shared" si="147"/>
        <v>1.8024728876102174E-2</v>
      </c>
      <c r="AG267">
        <f t="shared" si="148"/>
        <v>41.815606907511807</v>
      </c>
      <c r="AH267">
        <f t="shared" si="121"/>
        <v>174.62235490115006</v>
      </c>
    </row>
    <row r="268" spans="4:34" x14ac:dyDescent="0.25">
      <c r="D268" s="1">
        <f t="shared" si="149"/>
        <v>45193</v>
      </c>
      <c r="E268" s="7">
        <f t="shared" si="122"/>
        <v>0.53749999999999998</v>
      </c>
      <c r="F268" s="2">
        <f t="shared" si="123"/>
        <v>2460211.9541666666</v>
      </c>
      <c r="G268" s="3">
        <f t="shared" si="124"/>
        <v>0.23728827287246007</v>
      </c>
      <c r="I268">
        <f t="shared" si="125"/>
        <v>183.02697211156192</v>
      </c>
      <c r="J268">
        <f t="shared" si="126"/>
        <v>8899.6815697087422</v>
      </c>
      <c r="K268">
        <f t="shared" si="127"/>
        <v>1.6698651978937974E-2</v>
      </c>
      <c r="L268">
        <f t="shared" si="128"/>
        <v>-1.8752269384304046</v>
      </c>
      <c r="M268">
        <f t="shared" si="129"/>
        <v>181.1517451731315</v>
      </c>
      <c r="N268">
        <f t="shared" si="130"/>
        <v>8897.8063427703109</v>
      </c>
      <c r="O268">
        <f t="shared" si="131"/>
        <v>1.0032607057323699</v>
      </c>
      <c r="P268">
        <f t="shared" si="132"/>
        <v>181.1439528476125</v>
      </c>
      <c r="Q268">
        <f t="shared" si="133"/>
        <v>23.436205372363339</v>
      </c>
      <c r="R268">
        <f t="shared" si="134"/>
        <v>23.438504476079984</v>
      </c>
      <c r="S268">
        <f t="shared" si="135"/>
        <v>-178.95041547077793</v>
      </c>
      <c r="T268">
        <f t="shared" si="136"/>
        <v>-0.45499845220232771</v>
      </c>
      <c r="U268">
        <f t="shared" si="137"/>
        <v>4.3031558634999162E-2</v>
      </c>
      <c r="V268">
        <f t="shared" si="138"/>
        <v>7.8532870297492874</v>
      </c>
      <c r="W268">
        <f t="shared" si="139"/>
        <v>90.739647509170453</v>
      </c>
      <c r="X268" s="7">
        <f t="shared" si="140"/>
        <v>0.54838545900711866</v>
      </c>
      <c r="Y268" s="7">
        <f t="shared" si="141"/>
        <v>0.29633088259275631</v>
      </c>
      <c r="Z268" s="7">
        <f t="shared" si="142"/>
        <v>0.80044003542148101</v>
      </c>
      <c r="AA268">
        <f t="shared" si="143"/>
        <v>725.91718007336362</v>
      </c>
      <c r="AB268">
        <f t="shared" si="144"/>
        <v>704.3249390297492</v>
      </c>
      <c r="AC268">
        <f t="shared" si="145"/>
        <v>-3.9187652425626993</v>
      </c>
      <c r="AD268">
        <f t="shared" si="120"/>
        <v>48.585577334626663</v>
      </c>
      <c r="AE268">
        <f t="shared" si="146"/>
        <v>41.414422665373337</v>
      </c>
      <c r="AF268">
        <f t="shared" si="147"/>
        <v>1.8268401204150294E-2</v>
      </c>
      <c r="AG268">
        <f t="shared" si="148"/>
        <v>41.43269106657749</v>
      </c>
      <c r="AH268">
        <f t="shared" si="121"/>
        <v>174.77157795347637</v>
      </c>
    </row>
    <row r="269" spans="4:34" x14ac:dyDescent="0.25">
      <c r="D269" s="1">
        <f t="shared" si="149"/>
        <v>45194</v>
      </c>
      <c r="E269" s="7">
        <f t="shared" si="122"/>
        <v>0.53749999999999998</v>
      </c>
      <c r="F269" s="2">
        <f t="shared" si="123"/>
        <v>2460212.9541666666</v>
      </c>
      <c r="G269" s="3">
        <f t="shared" si="124"/>
        <v>0.23731565138033139</v>
      </c>
      <c r="I269">
        <f t="shared" si="125"/>
        <v>184.01261947566672</v>
      </c>
      <c r="J269">
        <f t="shared" si="126"/>
        <v>8900.6671699884701</v>
      </c>
      <c r="K269">
        <f t="shared" si="127"/>
        <v>1.6698650826381306E-2</v>
      </c>
      <c r="L269">
        <f t="shared" si="128"/>
        <v>-1.881483366393264</v>
      </c>
      <c r="M269">
        <f t="shared" si="129"/>
        <v>182.13113610927346</v>
      </c>
      <c r="N269">
        <f t="shared" si="130"/>
        <v>8898.7856866220773</v>
      </c>
      <c r="O269">
        <f t="shared" si="131"/>
        <v>1.0029793921267942</v>
      </c>
      <c r="P269">
        <f t="shared" si="132"/>
        <v>182.12334775218565</v>
      </c>
      <c r="Q269">
        <f t="shared" si="133"/>
        <v>23.436205016328859</v>
      </c>
      <c r="R269">
        <f t="shared" si="134"/>
        <v>23.438505159669091</v>
      </c>
      <c r="S269">
        <f t="shared" si="135"/>
        <v>-178.05171385315558</v>
      </c>
      <c r="T269">
        <f t="shared" si="136"/>
        <v>-0.84442976208166443</v>
      </c>
      <c r="U269">
        <f t="shared" si="137"/>
        <v>4.3031561216447842E-2</v>
      </c>
      <c r="V269">
        <f t="shared" si="138"/>
        <v>8.2017383671930073</v>
      </c>
      <c r="W269">
        <f t="shared" si="139"/>
        <v>90.306993206664401</v>
      </c>
      <c r="X269" s="7">
        <f t="shared" si="140"/>
        <v>0.54814347891167159</v>
      </c>
      <c r="Y269" s="7">
        <f t="shared" si="141"/>
        <v>0.29729072000427043</v>
      </c>
      <c r="Z269" s="7">
        <f t="shared" si="142"/>
        <v>0.7989962378190727</v>
      </c>
      <c r="AA269">
        <f t="shared" si="143"/>
        <v>722.45594565331521</v>
      </c>
      <c r="AB269">
        <f t="shared" si="144"/>
        <v>704.67339036719295</v>
      </c>
      <c r="AC269">
        <f t="shared" si="145"/>
        <v>-3.8316524082017622</v>
      </c>
      <c r="AD269">
        <f t="shared" si="120"/>
        <v>48.969068204234496</v>
      </c>
      <c r="AE269">
        <f t="shared" si="146"/>
        <v>41.030931795765504</v>
      </c>
      <c r="AF269">
        <f t="shared" si="147"/>
        <v>1.8515981204823322E-2</v>
      </c>
      <c r="AG269">
        <f t="shared" si="148"/>
        <v>41.049447776970325</v>
      </c>
      <c r="AH269">
        <f t="shared" si="121"/>
        <v>174.91830297042532</v>
      </c>
    </row>
    <row r="270" spans="4:34" x14ac:dyDescent="0.25">
      <c r="D270" s="1">
        <f t="shared" si="149"/>
        <v>45195</v>
      </c>
      <c r="E270" s="7">
        <f t="shared" si="122"/>
        <v>0.53749999999999998</v>
      </c>
      <c r="F270" s="2">
        <f t="shared" si="123"/>
        <v>2460213.9541666666</v>
      </c>
      <c r="G270" s="3">
        <f t="shared" si="124"/>
        <v>0.23734302988820272</v>
      </c>
      <c r="I270">
        <f t="shared" si="125"/>
        <v>184.99826683977153</v>
      </c>
      <c r="J270">
        <f t="shared" si="126"/>
        <v>8901.6527702681979</v>
      </c>
      <c r="K270">
        <f t="shared" si="127"/>
        <v>1.6698649673824447E-2</v>
      </c>
      <c r="L270">
        <f t="shared" si="128"/>
        <v>-1.887189338269905</v>
      </c>
      <c r="M270">
        <f t="shared" si="129"/>
        <v>183.11107750150163</v>
      </c>
      <c r="N270">
        <f t="shared" si="130"/>
        <v>8899.7655809299285</v>
      </c>
      <c r="O270">
        <f t="shared" si="131"/>
        <v>1.0026971233234749</v>
      </c>
      <c r="P270">
        <f t="shared" si="132"/>
        <v>183.10329311463741</v>
      </c>
      <c r="Q270">
        <f t="shared" si="133"/>
        <v>23.436204660294383</v>
      </c>
      <c r="R270">
        <f t="shared" si="134"/>
        <v>23.43850584129347</v>
      </c>
      <c r="S270">
        <f t="shared" si="135"/>
        <v>-177.15232694323612</v>
      </c>
      <c r="T270">
        <f t="shared" si="136"/>
        <v>-1.2338720143803719</v>
      </c>
      <c r="U270">
        <f t="shared" si="137"/>
        <v>4.3031563790477165E-2</v>
      </c>
      <c r="V270">
        <f t="shared" si="138"/>
        <v>8.5476029705466647</v>
      </c>
      <c r="W270">
        <f t="shared" si="139"/>
        <v>89.874315092644579</v>
      </c>
      <c r="X270" s="7">
        <f t="shared" si="140"/>
        <v>0.54790329515934266</v>
      </c>
      <c r="Y270" s="7">
        <f t="shared" si="141"/>
        <v>0.29825241990199663</v>
      </c>
      <c r="Z270" s="7">
        <f t="shared" si="142"/>
        <v>0.79755417041668875</v>
      </c>
      <c r="AA270">
        <f t="shared" si="143"/>
        <v>718.99452074115663</v>
      </c>
      <c r="AB270">
        <f t="shared" si="144"/>
        <v>705.01925497054663</v>
      </c>
      <c r="AC270">
        <f t="shared" si="145"/>
        <v>-3.7451862573633434</v>
      </c>
      <c r="AD270">
        <f t="shared" si="120"/>
        <v>49.352794098184702</v>
      </c>
      <c r="AE270">
        <f t="shared" si="146"/>
        <v>40.647205901815298</v>
      </c>
      <c r="AF270">
        <f t="shared" si="147"/>
        <v>1.8767522005255298E-2</v>
      </c>
      <c r="AG270">
        <f t="shared" si="148"/>
        <v>40.665973423820553</v>
      </c>
      <c r="AH270">
        <f t="shared" si="121"/>
        <v>175.06245552557573</v>
      </c>
    </row>
    <row r="271" spans="4:34" x14ac:dyDescent="0.25">
      <c r="D271" s="1">
        <f t="shared" si="149"/>
        <v>45196</v>
      </c>
      <c r="E271" s="7">
        <f t="shared" si="122"/>
        <v>0.53749999999999998</v>
      </c>
      <c r="F271" s="2">
        <f t="shared" si="123"/>
        <v>2460214.9541666666</v>
      </c>
      <c r="G271" s="3">
        <f t="shared" si="124"/>
        <v>0.23737040839607404</v>
      </c>
      <c r="I271">
        <f t="shared" si="125"/>
        <v>185.98391420387634</v>
      </c>
      <c r="J271">
        <f t="shared" si="126"/>
        <v>8902.6383705479238</v>
      </c>
      <c r="K271">
        <f t="shared" si="127"/>
        <v>1.6698648521267397E-2</v>
      </c>
      <c r="L271">
        <f t="shared" si="128"/>
        <v>-1.8923426005225297</v>
      </c>
      <c r="M271">
        <f t="shared" si="129"/>
        <v>184.0915716033538</v>
      </c>
      <c r="N271">
        <f t="shared" si="130"/>
        <v>8900.7460279474017</v>
      </c>
      <c r="O271">
        <f t="shared" si="131"/>
        <v>1.0024139813669382</v>
      </c>
      <c r="P271">
        <f t="shared" si="132"/>
        <v>184.08379118850215</v>
      </c>
      <c r="Q271">
        <f t="shared" si="133"/>
        <v>23.436204304259903</v>
      </c>
      <c r="R271">
        <f t="shared" si="134"/>
        <v>23.438506520952227</v>
      </c>
      <c r="S271">
        <f t="shared" si="135"/>
        <v>-176.25216926369245</v>
      </c>
      <c r="T271">
        <f t="shared" si="136"/>
        <v>-1.6232296470183034</v>
      </c>
      <c r="U271">
        <f t="shared" si="137"/>
        <v>4.3031566357083773E-2</v>
      </c>
      <c r="V271">
        <f t="shared" si="138"/>
        <v>8.8905401675936613</v>
      </c>
      <c r="W271">
        <f t="shared" si="139"/>
        <v>89.441654692065057</v>
      </c>
      <c r="X271" s="7">
        <f t="shared" si="140"/>
        <v>0.54766514432805991</v>
      </c>
      <c r="Y271" s="7">
        <f t="shared" si="141"/>
        <v>0.29921610351676803</v>
      </c>
      <c r="Z271" s="7">
        <f t="shared" si="142"/>
        <v>0.79611418513935173</v>
      </c>
      <c r="AA271">
        <f t="shared" si="143"/>
        <v>715.53323753652046</v>
      </c>
      <c r="AB271">
        <f t="shared" si="144"/>
        <v>705.36219216759366</v>
      </c>
      <c r="AC271">
        <f t="shared" si="145"/>
        <v>-3.6594519581015845</v>
      </c>
      <c r="AD271">
        <f t="shared" si="120"/>
        <v>49.736657857752526</v>
      </c>
      <c r="AE271">
        <f t="shared" si="146"/>
        <v>40.263342142247474</v>
      </c>
      <c r="AF271">
        <f t="shared" si="147"/>
        <v>1.9023076742599586E-2</v>
      </c>
      <c r="AG271">
        <f t="shared" si="148"/>
        <v>40.282365218990073</v>
      </c>
      <c r="AH271">
        <f t="shared" si="121"/>
        <v>175.2039631458747</v>
      </c>
    </row>
    <row r="272" spans="4:34" x14ac:dyDescent="0.25">
      <c r="D272" s="1">
        <f t="shared" si="149"/>
        <v>45197</v>
      </c>
      <c r="E272" s="7">
        <f t="shared" si="122"/>
        <v>0.53749999999999998</v>
      </c>
      <c r="F272" s="2">
        <f t="shared" si="123"/>
        <v>2460215.9541666666</v>
      </c>
      <c r="G272" s="3">
        <f t="shared" si="124"/>
        <v>0.23739778690394536</v>
      </c>
      <c r="I272">
        <f t="shared" si="125"/>
        <v>186.96956156798296</v>
      </c>
      <c r="J272">
        <f t="shared" si="126"/>
        <v>8903.6239708276516</v>
      </c>
      <c r="K272">
        <f t="shared" si="127"/>
        <v>1.669864736871016E-2</v>
      </c>
      <c r="L272">
        <f t="shared" si="128"/>
        <v>-1.8969410554848656</v>
      </c>
      <c r="M272">
        <f t="shared" si="129"/>
        <v>185.0726205124981</v>
      </c>
      <c r="N272">
        <f t="shared" si="130"/>
        <v>8901.7270297721661</v>
      </c>
      <c r="O272">
        <f t="shared" si="131"/>
        <v>1.0021300486952052</v>
      </c>
      <c r="P272">
        <f t="shared" si="132"/>
        <v>185.06484407144461</v>
      </c>
      <c r="Q272">
        <f t="shared" si="133"/>
        <v>23.436203948225423</v>
      </c>
      <c r="R272">
        <f t="shared" si="134"/>
        <v>23.43850719864448</v>
      </c>
      <c r="S272">
        <f t="shared" si="135"/>
        <v>-175.35115535956461</v>
      </c>
      <c r="T272">
        <f t="shared" si="136"/>
        <v>-2.0124066704368087</v>
      </c>
      <c r="U272">
        <f t="shared" si="137"/>
        <v>4.3031568916264307E-2</v>
      </c>
      <c r="V272">
        <f t="shared" si="138"/>
        <v>9.2302083283972518</v>
      </c>
      <c r="W272">
        <f t="shared" si="139"/>
        <v>89.009054100870955</v>
      </c>
      <c r="X272" s="7">
        <f t="shared" si="140"/>
        <v>0.54742926366083533</v>
      </c>
      <c r="Y272" s="7">
        <f t="shared" si="141"/>
        <v>0.30018189115841598</v>
      </c>
      <c r="Z272" s="7">
        <f t="shared" si="142"/>
        <v>0.79467663616325457</v>
      </c>
      <c r="AA272">
        <f t="shared" si="143"/>
        <v>712.07243280696764</v>
      </c>
      <c r="AB272">
        <f t="shared" si="144"/>
        <v>705.70186032839717</v>
      </c>
      <c r="AC272">
        <f t="shared" si="145"/>
        <v>-3.5745349179007064</v>
      </c>
      <c r="AD272">
        <f t="shared" si="120"/>
        <v>50.120561501597756</v>
      </c>
      <c r="AE272">
        <f t="shared" si="146"/>
        <v>39.879438498402244</v>
      </c>
      <c r="AF272">
        <f t="shared" si="147"/>
        <v>1.9282698448561019E-2</v>
      </c>
      <c r="AG272">
        <f t="shared" si="148"/>
        <v>39.898721196850808</v>
      </c>
      <c r="AH272">
        <f t="shared" si="121"/>
        <v>175.34275528805972</v>
      </c>
    </row>
    <row r="273" spans="4:34" x14ac:dyDescent="0.25">
      <c r="D273" s="1">
        <f t="shared" si="149"/>
        <v>45198</v>
      </c>
      <c r="E273" s="7">
        <f t="shared" si="122"/>
        <v>0.53749999999999998</v>
      </c>
      <c r="F273" s="2">
        <f t="shared" si="123"/>
        <v>2460216.9541666666</v>
      </c>
      <c r="G273" s="3">
        <f t="shared" si="124"/>
        <v>0.23742516541181669</v>
      </c>
      <c r="I273">
        <f t="shared" si="125"/>
        <v>187.95520893208777</v>
      </c>
      <c r="J273">
        <f t="shared" si="126"/>
        <v>8904.6095711073795</v>
      </c>
      <c r="K273">
        <f t="shared" si="127"/>
        <v>1.6698646216152732E-2</v>
      </c>
      <c r="L273">
        <f t="shared" si="128"/>
        <v>-1.9009827626399503</v>
      </c>
      <c r="M273">
        <f t="shared" si="129"/>
        <v>186.05422616944782</v>
      </c>
      <c r="N273">
        <f t="shared" si="130"/>
        <v>8902.7085883447398</v>
      </c>
      <c r="O273">
        <f t="shared" si="131"/>
        <v>1.001845408117269</v>
      </c>
      <c r="P273">
        <f t="shared" si="132"/>
        <v>186.04645370397466</v>
      </c>
      <c r="Q273">
        <f t="shared" si="133"/>
        <v>23.436203592190946</v>
      </c>
      <c r="R273">
        <f t="shared" si="134"/>
        <v>23.438507874369353</v>
      </c>
      <c r="S273">
        <f t="shared" si="135"/>
        <v>-174.44919985051558</v>
      </c>
      <c r="T273">
        <f t="shared" si="136"/>
        <v>-2.4013066531012055</v>
      </c>
      <c r="U273">
        <f t="shared" si="137"/>
        <v>4.3031571468015492E-2</v>
      </c>
      <c r="V273">
        <f t="shared" si="138"/>
        <v>9.5662650406555425</v>
      </c>
      <c r="W273">
        <f t="shared" si="139"/>
        <v>88.576556111976828</v>
      </c>
      <c r="X273" s="7">
        <f t="shared" si="140"/>
        <v>0.54719589094398924</v>
      </c>
      <c r="Y273" s="7">
        <f t="shared" si="141"/>
        <v>0.30114990174405359</v>
      </c>
      <c r="Z273" s="7">
        <f t="shared" si="142"/>
        <v>0.79324188014392483</v>
      </c>
      <c r="AA273">
        <f t="shared" si="143"/>
        <v>708.61244889581462</v>
      </c>
      <c r="AB273">
        <f t="shared" si="144"/>
        <v>706.03791704065554</v>
      </c>
      <c r="AC273">
        <f t="shared" si="145"/>
        <v>-3.4905207398361142</v>
      </c>
      <c r="AD273">
        <f t="shared" si="120"/>
        <v>50.504406230845966</v>
      </c>
      <c r="AE273">
        <f t="shared" si="146"/>
        <v>39.495593769154034</v>
      </c>
      <c r="AF273">
        <f t="shared" si="147"/>
        <v>1.9546439923735431E-2</v>
      </c>
      <c r="AG273">
        <f t="shared" si="148"/>
        <v>39.515140209077771</v>
      </c>
      <c r="AH273">
        <f t="shared" si="121"/>
        <v>175.47876331843111</v>
      </c>
    </row>
    <row r="274" spans="4:34" x14ac:dyDescent="0.25">
      <c r="D274" s="1">
        <f t="shared" si="149"/>
        <v>45199</v>
      </c>
      <c r="E274" s="7">
        <f t="shared" si="122"/>
        <v>0.53749999999999998</v>
      </c>
      <c r="F274" s="2">
        <f t="shared" si="123"/>
        <v>2460217.9541666666</v>
      </c>
      <c r="G274" s="3">
        <f t="shared" si="124"/>
        <v>0.23745254391968801</v>
      </c>
      <c r="I274">
        <f t="shared" si="125"/>
        <v>188.94085629619258</v>
      </c>
      <c r="J274">
        <f t="shared" si="126"/>
        <v>8905.5951713871054</v>
      </c>
      <c r="K274">
        <f t="shared" si="127"/>
        <v>1.6698645063595113E-2</v>
      </c>
      <c r="L274">
        <f t="shared" si="128"/>
        <v>-1.9044659398622994</v>
      </c>
      <c r="M274">
        <f t="shared" si="129"/>
        <v>187.03639035633029</v>
      </c>
      <c r="N274">
        <f t="shared" si="130"/>
        <v>8903.6907054472431</v>
      </c>
      <c r="O274">
        <f t="shared" si="131"/>
        <v>1.0015601427903016</v>
      </c>
      <c r="P274">
        <f t="shared" si="132"/>
        <v>187.02862186821628</v>
      </c>
      <c r="Q274">
        <f t="shared" si="133"/>
        <v>23.436203236156466</v>
      </c>
      <c r="R274">
        <f t="shared" si="134"/>
        <v>23.438508548125956</v>
      </c>
      <c r="S274">
        <f t="shared" si="135"/>
        <v>-173.54621748407132</v>
      </c>
      <c r="T274">
        <f t="shared" si="136"/>
        <v>-2.7898327074162088</v>
      </c>
      <c r="U274">
        <f t="shared" si="137"/>
        <v>4.3031574012333935E-2</v>
      </c>
      <c r="V274">
        <f t="shared" si="138"/>
        <v>9.898367296842812</v>
      </c>
      <c r="W274">
        <f t="shared" si="139"/>
        <v>88.144204342070338</v>
      </c>
      <c r="X274" s="7">
        <f t="shared" si="140"/>
        <v>0.54696526437719251</v>
      </c>
      <c r="Y274" s="7">
        <f t="shared" si="141"/>
        <v>0.30212025231588602</v>
      </c>
      <c r="Z274" s="7">
        <f t="shared" si="142"/>
        <v>0.79181027643849911</v>
      </c>
      <c r="AA274">
        <f t="shared" si="143"/>
        <v>705.15363473656271</v>
      </c>
      <c r="AB274">
        <f t="shared" si="144"/>
        <v>706.37001929684277</v>
      </c>
      <c r="AC274">
        <f t="shared" si="145"/>
        <v>-3.4074951757893075</v>
      </c>
      <c r="AD274">
        <f t="shared" si="120"/>
        <v>50.888092435200356</v>
      </c>
      <c r="AE274">
        <f t="shared" si="146"/>
        <v>39.111907564799644</v>
      </c>
      <c r="AF274">
        <f t="shared" si="147"/>
        <v>1.9814353601114717E-2</v>
      </c>
      <c r="AG274">
        <f t="shared" si="148"/>
        <v>39.131721918400757</v>
      </c>
      <c r="AH274">
        <f t="shared" si="121"/>
        <v>175.61192049611839</v>
      </c>
    </row>
    <row r="275" spans="4:34" x14ac:dyDescent="0.25">
      <c r="D275" s="1">
        <f t="shared" si="149"/>
        <v>45200</v>
      </c>
      <c r="E275" s="7">
        <f t="shared" si="122"/>
        <v>0.53749999999999998</v>
      </c>
      <c r="F275" s="2">
        <f t="shared" si="123"/>
        <v>2460218.9541666666</v>
      </c>
      <c r="G275" s="3">
        <f t="shared" si="124"/>
        <v>0.23747992242755933</v>
      </c>
      <c r="I275">
        <f t="shared" si="125"/>
        <v>189.92650366030102</v>
      </c>
      <c r="J275">
        <f t="shared" si="126"/>
        <v>8906.5807716668314</v>
      </c>
      <c r="K275">
        <f t="shared" si="127"/>
        <v>1.6698643911037304E-2</v>
      </c>
      <c r="L275">
        <f t="shared" si="128"/>
        <v>-1.9073889646232454</v>
      </c>
      <c r="M275">
        <f t="shared" si="129"/>
        <v>188.01911469567779</v>
      </c>
      <c r="N275">
        <f t="shared" si="130"/>
        <v>8904.673382702209</v>
      </c>
      <c r="O275">
        <f t="shared" si="131"/>
        <v>1.0012743361965994</v>
      </c>
      <c r="P275">
        <f t="shared" si="132"/>
        <v>188.01135018669831</v>
      </c>
      <c r="Q275">
        <f t="shared" si="133"/>
        <v>23.436202880121989</v>
      </c>
      <c r="R275">
        <f t="shared" si="134"/>
        <v>23.438509219913417</v>
      </c>
      <c r="S275">
        <f t="shared" si="135"/>
        <v>-172.64212318997579</v>
      </c>
      <c r="T275">
        <f t="shared" si="136"/>
        <v>-3.1778874761109495</v>
      </c>
      <c r="U275">
        <f t="shared" si="137"/>
        <v>4.3031576549216348E-2</v>
      </c>
      <c r="V275">
        <f t="shared" si="138"/>
        <v>10.226171693931422</v>
      </c>
      <c r="W275">
        <f t="shared" si="139"/>
        <v>87.712043359278525</v>
      </c>
      <c r="X275" s="7">
        <f t="shared" si="140"/>
        <v>0.54673762243476987</v>
      </c>
      <c r="Y275" s="7">
        <f t="shared" si="141"/>
        <v>0.30309305754788513</v>
      </c>
      <c r="Z275" s="7">
        <f t="shared" si="142"/>
        <v>0.79038218732165466</v>
      </c>
      <c r="AA275">
        <f t="shared" si="143"/>
        <v>701.6963468742282</v>
      </c>
      <c r="AB275">
        <f t="shared" si="144"/>
        <v>706.69782369393135</v>
      </c>
      <c r="AC275">
        <f t="shared" si="145"/>
        <v>-3.3255440765171613</v>
      </c>
      <c r="AD275">
        <f t="shared" si="120"/>
        <v>51.271519700118873</v>
      </c>
      <c r="AE275">
        <f t="shared" si="146"/>
        <v>38.728480299881127</v>
      </c>
      <c r="AF275">
        <f t="shared" si="147"/>
        <v>2.0086491398074127E-2</v>
      </c>
      <c r="AG275">
        <f t="shared" si="148"/>
        <v>38.748566791279202</v>
      </c>
      <c r="AH275">
        <f t="shared" si="121"/>
        <v>175.74216195991528</v>
      </c>
    </row>
    <row r="276" spans="4:34" x14ac:dyDescent="0.25">
      <c r="D276" s="1">
        <f t="shared" si="149"/>
        <v>45201</v>
      </c>
      <c r="E276" s="7">
        <f t="shared" si="122"/>
        <v>0.53749999999999998</v>
      </c>
      <c r="F276" s="2">
        <f t="shared" si="123"/>
        <v>2460219.9541666666</v>
      </c>
      <c r="G276" s="3">
        <f t="shared" si="124"/>
        <v>0.23750730093543065</v>
      </c>
      <c r="I276">
        <f t="shared" si="125"/>
        <v>190.91215102440765</v>
      </c>
      <c r="J276">
        <f t="shared" si="126"/>
        <v>8907.5663719465592</v>
      </c>
      <c r="K276">
        <f t="shared" si="127"/>
        <v>1.6698642758479307E-2</v>
      </c>
      <c r="L276">
        <f t="shared" si="128"/>
        <v>-1.9097503751583276</v>
      </c>
      <c r="M276">
        <f t="shared" si="129"/>
        <v>189.00240064924932</v>
      </c>
      <c r="N276">
        <f t="shared" si="130"/>
        <v>8905.656621571401</v>
      </c>
      <c r="O276">
        <f t="shared" si="131"/>
        <v>1.0009880721202788</v>
      </c>
      <c r="P276">
        <f t="shared" si="132"/>
        <v>188.99464012117639</v>
      </c>
      <c r="Q276">
        <f t="shared" si="133"/>
        <v>23.436202524087513</v>
      </c>
      <c r="R276">
        <f t="shared" si="134"/>
        <v>23.438509889730852</v>
      </c>
      <c r="S276">
        <f t="shared" si="135"/>
        <v>-171.73683213575441</v>
      </c>
      <c r="T276">
        <f t="shared" si="136"/>
        <v>-3.5653731191683802</v>
      </c>
      <c r="U276">
        <f t="shared" si="137"/>
        <v>4.303157907865942E-2</v>
      </c>
      <c r="V276">
        <f t="shared" si="138"/>
        <v>10.549334646440315</v>
      </c>
      <c r="W276">
        <f t="shared" si="139"/>
        <v>87.280118811707567</v>
      </c>
      <c r="X276" s="7">
        <f t="shared" si="140"/>
        <v>0.54651320371774981</v>
      </c>
      <c r="Y276" s="7">
        <f t="shared" si="141"/>
        <v>0.30406842924078431</v>
      </c>
      <c r="Z276" s="7">
        <f t="shared" si="142"/>
        <v>0.78895797819471525</v>
      </c>
      <c r="AA276">
        <f t="shared" si="143"/>
        <v>698.24095049366053</v>
      </c>
      <c r="AB276">
        <f t="shared" si="144"/>
        <v>707.02098664644029</v>
      </c>
      <c r="AC276">
        <f t="shared" si="145"/>
        <v>-3.244753338389927</v>
      </c>
      <c r="AD276">
        <f t="shared" si="120"/>
        <v>51.654586815107848</v>
      </c>
      <c r="AE276">
        <f t="shared" si="146"/>
        <v>38.345413184892152</v>
      </c>
      <c r="AF276">
        <f t="shared" si="147"/>
        <v>2.0362904556143674E-2</v>
      </c>
      <c r="AG276">
        <f t="shared" si="148"/>
        <v>38.365776089448296</v>
      </c>
      <c r="AH276">
        <f t="shared" si="121"/>
        <v>175.86942471877376</v>
      </c>
    </row>
    <row r="277" spans="4:34" x14ac:dyDescent="0.25">
      <c r="D277" s="1">
        <f t="shared" si="149"/>
        <v>45202</v>
      </c>
      <c r="E277" s="7">
        <f t="shared" si="122"/>
        <v>0.53749999999999998</v>
      </c>
      <c r="F277" s="2">
        <f t="shared" si="123"/>
        <v>2460220.9541666666</v>
      </c>
      <c r="G277" s="3">
        <f t="shared" si="124"/>
        <v>0.23753467944330198</v>
      </c>
      <c r="I277">
        <f t="shared" si="125"/>
        <v>191.89779838851609</v>
      </c>
      <c r="J277">
        <f t="shared" si="126"/>
        <v>8908.5519722262834</v>
      </c>
      <c r="K277">
        <f t="shared" si="127"/>
        <v>1.6698641605921119E-2</v>
      </c>
      <c r="L277">
        <f t="shared" si="128"/>
        <v>-1.9115488715956388</v>
      </c>
      <c r="M277">
        <f t="shared" si="129"/>
        <v>189.98624951692045</v>
      </c>
      <c r="N277">
        <f t="shared" si="130"/>
        <v>8906.6404233546873</v>
      </c>
      <c r="O277">
        <f t="shared" si="131"/>
        <v>1.0007014346237166</v>
      </c>
      <c r="P277">
        <f t="shared" si="132"/>
        <v>189.97849297152266</v>
      </c>
      <c r="Q277">
        <f t="shared" si="133"/>
        <v>23.436202168053033</v>
      </c>
      <c r="R277">
        <f t="shared" si="134"/>
        <v>23.438510557577384</v>
      </c>
      <c r="S277">
        <f t="shared" si="135"/>
        <v>-170.83025978355016</v>
      </c>
      <c r="T277">
        <f t="shared" si="136"/>
        <v>-3.9521913013860415</v>
      </c>
      <c r="U277">
        <f t="shared" si="137"/>
        <v>4.3031581600659792E-2</v>
      </c>
      <c r="V277">
        <f t="shared" si="138"/>
        <v>10.867512613498304</v>
      </c>
      <c r="W277">
        <f t="shared" si="139"/>
        <v>86.848477556847911</v>
      </c>
      <c r="X277" s="7">
        <f t="shared" si="140"/>
        <v>0.54629224679618171</v>
      </c>
      <c r="Y277" s="7">
        <f t="shared" si="141"/>
        <v>0.30504647580493749</v>
      </c>
      <c r="Z277" s="7">
        <f t="shared" si="142"/>
        <v>0.78753801778742594</v>
      </c>
      <c r="AA277">
        <f t="shared" si="143"/>
        <v>694.78782045478329</v>
      </c>
      <c r="AB277">
        <f t="shared" si="144"/>
        <v>707.33916461349827</v>
      </c>
      <c r="AC277">
        <f t="shared" si="145"/>
        <v>-3.1652088466254327</v>
      </c>
      <c r="AD277">
        <f t="shared" si="120"/>
        <v>52.037191783195766</v>
      </c>
      <c r="AE277">
        <f t="shared" si="146"/>
        <v>37.962808216804234</v>
      </c>
      <c r="AF277">
        <f t="shared" si="147"/>
        <v>2.0643643467849897E-2</v>
      </c>
      <c r="AG277">
        <f t="shared" si="148"/>
        <v>37.983451860272083</v>
      </c>
      <c r="AH277">
        <f t="shared" si="121"/>
        <v>175.99364764598965</v>
      </c>
    </row>
    <row r="278" spans="4:34" x14ac:dyDescent="0.25">
      <c r="D278" s="1">
        <f t="shared" si="149"/>
        <v>45203</v>
      </c>
      <c r="E278" s="7">
        <f t="shared" si="122"/>
        <v>0.53749999999999998</v>
      </c>
      <c r="F278" s="2">
        <f t="shared" si="123"/>
        <v>2460221.9541666666</v>
      </c>
      <c r="G278" s="3">
        <f t="shared" si="124"/>
        <v>0.2375620579511733</v>
      </c>
      <c r="I278">
        <f t="shared" si="125"/>
        <v>192.88344575262454</v>
      </c>
      <c r="J278">
        <f t="shared" si="126"/>
        <v>8909.5375725060094</v>
      </c>
      <c r="K278">
        <f t="shared" si="127"/>
        <v>1.669864045336274E-2</v>
      </c>
      <c r="L278">
        <f t="shared" si="128"/>
        <v>-1.9127833170440405</v>
      </c>
      <c r="M278">
        <f t="shared" si="129"/>
        <v>190.97066243558049</v>
      </c>
      <c r="N278">
        <f t="shared" si="130"/>
        <v>8907.6247891889652</v>
      </c>
      <c r="O278">
        <f t="shared" si="131"/>
        <v>1.0004145080237405</v>
      </c>
      <c r="P278">
        <f t="shared" si="132"/>
        <v>190.96290987462302</v>
      </c>
      <c r="Q278">
        <f t="shared" si="133"/>
        <v>23.436201812018556</v>
      </c>
      <c r="R278">
        <f t="shared" si="134"/>
        <v>23.438511223452146</v>
      </c>
      <c r="S278">
        <f t="shared" si="135"/>
        <v>-169.92232194838692</v>
      </c>
      <c r="T278">
        <f t="shared" si="136"/>
        <v>-4.3382431806183916</v>
      </c>
      <c r="U278">
        <f t="shared" si="137"/>
        <v>4.3031584115214225E-2</v>
      </c>
      <c r="V278">
        <f t="shared" si="138"/>
        <v>11.180362340506724</v>
      </c>
      <c r="W278">
        <f t="shared" si="139"/>
        <v>86.417167791868437</v>
      </c>
      <c r="X278" s="7">
        <f t="shared" si="140"/>
        <v>0.54607499004131488</v>
      </c>
      <c r="Y278" s="7">
        <f t="shared" si="141"/>
        <v>0.30602730173056925</v>
      </c>
      <c r="Z278" s="7">
        <f t="shared" si="142"/>
        <v>0.78612267835206051</v>
      </c>
      <c r="AA278">
        <f t="shared" si="143"/>
        <v>691.33734233494749</v>
      </c>
      <c r="AB278">
        <f t="shared" si="144"/>
        <v>707.65201434050664</v>
      </c>
      <c r="AC278">
        <f t="shared" si="145"/>
        <v>-3.0869964148733402</v>
      </c>
      <c r="AD278">
        <f t="shared" si="120"/>
        <v>52.419231831612613</v>
      </c>
      <c r="AE278">
        <f t="shared" si="146"/>
        <v>37.580768168387387</v>
      </c>
      <c r="AF278">
        <f t="shared" si="147"/>
        <v>2.0928757489863788E-2</v>
      </c>
      <c r="AG278">
        <f t="shared" si="148"/>
        <v>37.601696925877249</v>
      </c>
      <c r="AH278">
        <f t="shared" si="121"/>
        <v>176.11477147708706</v>
      </c>
    </row>
    <row r="279" spans="4:34" x14ac:dyDescent="0.25">
      <c r="D279" s="1">
        <f t="shared" si="149"/>
        <v>45204</v>
      </c>
      <c r="E279" s="7">
        <f t="shared" si="122"/>
        <v>0.53749999999999998</v>
      </c>
      <c r="F279" s="2">
        <f t="shared" si="123"/>
        <v>2460222.9541666666</v>
      </c>
      <c r="G279" s="3">
        <f t="shared" si="124"/>
        <v>0.23758943645904462</v>
      </c>
      <c r="I279">
        <f t="shared" si="125"/>
        <v>193.86909311673298</v>
      </c>
      <c r="J279">
        <f t="shared" si="126"/>
        <v>8910.5231727857354</v>
      </c>
      <c r="K279">
        <f t="shared" si="127"/>
        <v>1.6698639300804174E-2</v>
      </c>
      <c r="L279">
        <f t="shared" si="128"/>
        <v>-1.9134527386400033</v>
      </c>
      <c r="M279">
        <f t="shared" si="129"/>
        <v>191.95564037809299</v>
      </c>
      <c r="N279">
        <f t="shared" si="130"/>
        <v>8908.6097200470958</v>
      </c>
      <c r="O279">
        <f t="shared" si="131"/>
        <v>1.0001273768675873</v>
      </c>
      <c r="P279">
        <f t="shared" si="132"/>
        <v>191.94789180333765</v>
      </c>
      <c r="Q279">
        <f t="shared" si="133"/>
        <v>23.436201455984079</v>
      </c>
      <c r="R279">
        <f t="shared" si="134"/>
        <v>23.438511887354259</v>
      </c>
      <c r="S279">
        <f t="shared" si="135"/>
        <v>-169.01293485790404</v>
      </c>
      <c r="T279">
        <f t="shared" si="136"/>
        <v>-4.7234293967982079</v>
      </c>
      <c r="U279">
        <f t="shared" si="137"/>
        <v>4.3031586622319394E-2</v>
      </c>
      <c r="V279">
        <f t="shared" si="138"/>
        <v>11.487541115945286</v>
      </c>
      <c r="W279">
        <f t="shared" si="139"/>
        <v>85.986239184762155</v>
      </c>
      <c r="X279" s="7">
        <f t="shared" si="140"/>
        <v>0.54586167144726028</v>
      </c>
      <c r="Y279" s="7">
        <f t="shared" si="141"/>
        <v>0.30701100704514317</v>
      </c>
      <c r="Z279" s="7">
        <f t="shared" si="142"/>
        <v>0.78471233584937738</v>
      </c>
      <c r="AA279">
        <f t="shared" si="143"/>
        <v>687.88991347809724</v>
      </c>
      <c r="AB279">
        <f t="shared" si="144"/>
        <v>707.95919311594525</v>
      </c>
      <c r="AC279">
        <f t="shared" si="145"/>
        <v>-3.0102017210136864</v>
      </c>
      <c r="AD279">
        <f t="shared" si="120"/>
        <v>52.800603423745358</v>
      </c>
      <c r="AE279">
        <f t="shared" si="146"/>
        <v>37.199396576254642</v>
      </c>
      <c r="AF279">
        <f t="shared" si="147"/>
        <v>2.1218294741701383E-2</v>
      </c>
      <c r="AG279">
        <f t="shared" si="148"/>
        <v>37.220614870996343</v>
      </c>
      <c r="AH279">
        <f t="shared" si="121"/>
        <v>176.23273881140085</v>
      </c>
    </row>
    <row r="280" spans="4:34" x14ac:dyDescent="0.25">
      <c r="D280" s="1">
        <f t="shared" si="149"/>
        <v>45205</v>
      </c>
      <c r="E280" s="7">
        <f t="shared" si="122"/>
        <v>0.53749999999999998</v>
      </c>
      <c r="F280" s="2">
        <f t="shared" si="123"/>
        <v>2460223.9541666666</v>
      </c>
      <c r="G280" s="3">
        <f t="shared" si="124"/>
        <v>0.23761681496691595</v>
      </c>
      <c r="I280">
        <f t="shared" si="125"/>
        <v>194.85474048084143</v>
      </c>
      <c r="J280">
        <f t="shared" si="126"/>
        <v>8911.5087730654595</v>
      </c>
      <c r="K280">
        <f t="shared" si="127"/>
        <v>1.6698638148245414E-2</v>
      </c>
      <c r="L280">
        <f t="shared" si="128"/>
        <v>-1.9135563285520363</v>
      </c>
      <c r="M280">
        <f t="shared" si="129"/>
        <v>192.9411841522894</v>
      </c>
      <c r="N280">
        <f t="shared" si="130"/>
        <v>8909.5952167369069</v>
      </c>
      <c r="O280">
        <f t="shared" si="131"/>
        <v>0.99984012590861704</v>
      </c>
      <c r="P280">
        <f t="shared" si="132"/>
        <v>192.93343956549455</v>
      </c>
      <c r="Q280">
        <f t="shared" si="133"/>
        <v>23.436201099949603</v>
      </c>
      <c r="R280">
        <f t="shared" si="134"/>
        <v>23.438512549282851</v>
      </c>
      <c r="S280">
        <f t="shared" si="135"/>
        <v>-168.10201521368302</v>
      </c>
      <c r="T280">
        <f t="shared" si="136"/>
        <v>-5.1076500618024792</v>
      </c>
      <c r="U280">
        <f t="shared" si="137"/>
        <v>4.3031589121972004E-2</v>
      </c>
      <c r="V280">
        <f t="shared" si="138"/>
        <v>11.78870704375665</v>
      </c>
      <c r="W280">
        <f t="shared" si="139"/>
        <v>85.55574300633107</v>
      </c>
      <c r="X280" s="7">
        <f t="shared" si="140"/>
        <v>0.54565252844183576</v>
      </c>
      <c r="Y280" s="7">
        <f t="shared" si="141"/>
        <v>0.30799768675758282</v>
      </c>
      <c r="Z280" s="7">
        <f t="shared" si="142"/>
        <v>0.78330737012608875</v>
      </c>
      <c r="AA280">
        <f t="shared" si="143"/>
        <v>684.44594405064856</v>
      </c>
      <c r="AB280">
        <f t="shared" si="144"/>
        <v>708.26035904375658</v>
      </c>
      <c r="AC280">
        <f t="shared" si="145"/>
        <v>-2.934910239060855</v>
      </c>
      <c r="AD280">
        <f t="shared" si="120"/>
        <v>53.181202272406502</v>
      </c>
      <c r="AE280">
        <f t="shared" si="146"/>
        <v>36.818797727593498</v>
      </c>
      <c r="AF280">
        <f t="shared" si="147"/>
        <v>2.1512301889181115E-2</v>
      </c>
      <c r="AG280">
        <f t="shared" si="148"/>
        <v>36.84031002948268</v>
      </c>
      <c r="AH280">
        <f t="shared" si="121"/>
        <v>176.34749411730331</v>
      </c>
    </row>
    <row r="281" spans="4:34" x14ac:dyDescent="0.25">
      <c r="D281" s="1">
        <f t="shared" si="149"/>
        <v>45206</v>
      </c>
      <c r="E281" s="7">
        <f t="shared" si="122"/>
        <v>0.53749999999999998</v>
      </c>
      <c r="F281" s="2">
        <f t="shared" si="123"/>
        <v>2460224.9541666666</v>
      </c>
      <c r="G281" s="3">
        <f t="shared" si="124"/>
        <v>0.23764419347478727</v>
      </c>
      <c r="I281">
        <f t="shared" si="125"/>
        <v>195.84038784495169</v>
      </c>
      <c r="J281">
        <f t="shared" si="126"/>
        <v>8912.4943733451855</v>
      </c>
      <c r="K281">
        <f t="shared" si="127"/>
        <v>1.6698636995686467E-2</v>
      </c>
      <c r="L281">
        <f t="shared" si="128"/>
        <v>-1.9130934449415304</v>
      </c>
      <c r="M281">
        <f t="shared" si="129"/>
        <v>193.92729440001017</v>
      </c>
      <c r="N281">
        <f t="shared" si="130"/>
        <v>8910.5812799002433</v>
      </c>
      <c r="O281">
        <f t="shared" si="131"/>
        <v>0.99955284008179424</v>
      </c>
      <c r="P281">
        <f t="shared" si="132"/>
        <v>193.91955380293084</v>
      </c>
      <c r="Q281">
        <f t="shared" si="133"/>
        <v>23.436200743915126</v>
      </c>
      <c r="R281">
        <f t="shared" si="134"/>
        <v>23.438513209237058</v>
      </c>
      <c r="S281">
        <f t="shared" si="135"/>
        <v>-167.18948025424388</v>
      </c>
      <c r="T281">
        <f t="shared" si="136"/>
        <v>-5.4908047502472197</v>
      </c>
      <c r="U281">
        <f t="shared" si="137"/>
        <v>4.3031591614168779E-2</v>
      </c>
      <c r="V281">
        <f t="shared" si="138"/>
        <v>12.083519331672411</v>
      </c>
      <c r="W281">
        <f t="shared" si="139"/>
        <v>85.125732262963894</v>
      </c>
      <c r="X281" s="7">
        <f t="shared" si="140"/>
        <v>0.54544779768633866</v>
      </c>
      <c r="Y281" s="7">
        <f t="shared" si="141"/>
        <v>0.30898743028921671</v>
      </c>
      <c r="Z281" s="7">
        <f t="shared" si="142"/>
        <v>0.78190816508346062</v>
      </c>
      <c r="AA281">
        <f t="shared" si="143"/>
        <v>681.00585810371115</v>
      </c>
      <c r="AB281">
        <f t="shared" si="144"/>
        <v>708.55517133167234</v>
      </c>
      <c r="AC281">
        <f t="shared" si="145"/>
        <v>-2.8612071670819148</v>
      </c>
      <c r="AD281">
        <f t="shared" si="120"/>
        <v>53.560923354468265</v>
      </c>
      <c r="AE281">
        <f t="shared" si="146"/>
        <v>36.439076645531735</v>
      </c>
      <c r="AF281">
        <f t="shared" si="147"/>
        <v>2.1810823911837002E-2</v>
      </c>
      <c r="AG281">
        <f t="shared" si="148"/>
        <v>36.46088746944357</v>
      </c>
      <c r="AH281">
        <f t="shared" si="121"/>
        <v>176.45898374101364</v>
      </c>
    </row>
    <row r="282" spans="4:34" x14ac:dyDescent="0.25">
      <c r="D282" s="1">
        <f t="shared" si="149"/>
        <v>45207</v>
      </c>
      <c r="E282" s="7">
        <f t="shared" si="122"/>
        <v>0.53749999999999998</v>
      </c>
      <c r="F282" s="2">
        <f t="shared" si="123"/>
        <v>2460225.9541666666</v>
      </c>
      <c r="G282" s="3">
        <f t="shared" si="124"/>
        <v>0.23767157198265859</v>
      </c>
      <c r="I282">
        <f t="shared" si="125"/>
        <v>196.82603520906196</v>
      </c>
      <c r="J282">
        <f t="shared" si="126"/>
        <v>8913.4799736249097</v>
      </c>
      <c r="K282">
        <f t="shared" si="127"/>
        <v>1.6698635843127328E-2</v>
      </c>
      <c r="L282">
        <f t="shared" si="128"/>
        <v>-1.9120636128788673</v>
      </c>
      <c r="M282">
        <f t="shared" si="129"/>
        <v>194.9139715961831</v>
      </c>
      <c r="N282">
        <f t="shared" si="130"/>
        <v>8911.5679100120306</v>
      </c>
      <c r="O282">
        <f t="shared" si="131"/>
        <v>0.99926560447895463</v>
      </c>
      <c r="P282">
        <f t="shared" si="132"/>
        <v>194.90623499057085</v>
      </c>
      <c r="Q282">
        <f t="shared" si="133"/>
        <v>23.43620038788065</v>
      </c>
      <c r="R282">
        <f t="shared" si="134"/>
        <v>23.438513867216006</v>
      </c>
      <c r="S282">
        <f t="shared" si="135"/>
        <v>-166.2752478198073</v>
      </c>
      <c r="T282">
        <f t="shared" si="136"/>
        <v>-5.8727924912875107</v>
      </c>
      <c r="U282">
        <f t="shared" si="137"/>
        <v>4.3031594098906424E-2</v>
      </c>
      <c r="V282">
        <f t="shared" si="138"/>
        <v>12.371638595746255</v>
      </c>
      <c r="W282">
        <f t="shared" si="139"/>
        <v>84.696261830156786</v>
      </c>
      <c r="X282" s="7">
        <f t="shared" si="140"/>
        <v>0.54524771486406509</v>
      </c>
      <c r="Y282" s="7">
        <f t="shared" si="141"/>
        <v>0.30998032089140737</v>
      </c>
      <c r="Z282" s="7">
        <f t="shared" si="142"/>
        <v>0.78051510883672282</v>
      </c>
      <c r="AA282">
        <f t="shared" si="143"/>
        <v>677.57009464125429</v>
      </c>
      <c r="AB282">
        <f t="shared" si="144"/>
        <v>708.84329059574623</v>
      </c>
      <c r="AC282">
        <f t="shared" si="145"/>
        <v>-2.7891773510634437</v>
      </c>
      <c r="AD282">
        <f t="shared" si="120"/>
        <v>53.939660926904295</v>
      </c>
      <c r="AE282">
        <f t="shared" si="146"/>
        <v>36.060339073095705</v>
      </c>
      <c r="AF282">
        <f t="shared" si="147"/>
        <v>2.2113903853466954E-2</v>
      </c>
      <c r="AG282">
        <f t="shared" si="148"/>
        <v>36.08245297694917</v>
      </c>
      <c r="AH282">
        <f t="shared" si="121"/>
        <v>176.56715591889736</v>
      </c>
    </row>
    <row r="283" spans="4:34" x14ac:dyDescent="0.25">
      <c r="D283" s="1">
        <f t="shared" si="149"/>
        <v>45208</v>
      </c>
      <c r="E283" s="7">
        <f t="shared" si="122"/>
        <v>0.53749999999999998</v>
      </c>
      <c r="F283" s="2">
        <f t="shared" si="123"/>
        <v>2460226.9541666666</v>
      </c>
      <c r="G283" s="3">
        <f t="shared" si="124"/>
        <v>0.23769895049052989</v>
      </c>
      <c r="I283">
        <f t="shared" si="125"/>
        <v>197.81168257317222</v>
      </c>
      <c r="J283">
        <f t="shared" si="126"/>
        <v>8914.4655739046339</v>
      </c>
      <c r="K283">
        <f t="shared" si="127"/>
        <v>1.6698634690568002E-2</v>
      </c>
      <c r="L283">
        <f t="shared" si="128"/>
        <v>-1.9104665252136726</v>
      </c>
      <c r="M283">
        <f t="shared" si="129"/>
        <v>195.90121604795854</v>
      </c>
      <c r="N283">
        <f t="shared" si="130"/>
        <v>8912.5551073794195</v>
      </c>
      <c r="O283">
        <f t="shared" si="131"/>
        <v>0.9989785043238405</v>
      </c>
      <c r="P283">
        <f t="shared" si="132"/>
        <v>195.89348343556151</v>
      </c>
      <c r="Q283">
        <f t="shared" si="133"/>
        <v>23.436200031846177</v>
      </c>
      <c r="R283">
        <f t="shared" si="134"/>
        <v>23.438514523218835</v>
      </c>
      <c r="S283">
        <f t="shared" si="135"/>
        <v>-165.35923641888721</v>
      </c>
      <c r="T283">
        <f t="shared" si="136"/>
        <v>-6.2535117615128755</v>
      </c>
      <c r="U283">
        <f t="shared" si="137"/>
        <v>4.3031596576181705E-2</v>
      </c>
      <c r="V283">
        <f t="shared" si="138"/>
        <v>12.652727181275548</v>
      </c>
      <c r="W283">
        <f t="shared" si="139"/>
        <v>84.267388586695844</v>
      </c>
      <c r="X283" s="7">
        <f t="shared" si="140"/>
        <v>0.54505251445744762</v>
      </c>
      <c r="Y283" s="7">
        <f t="shared" si="141"/>
        <v>0.31097643504995914</v>
      </c>
      <c r="Z283" s="7">
        <f t="shared" si="142"/>
        <v>0.77912859386493605</v>
      </c>
      <c r="AA283">
        <f t="shared" si="143"/>
        <v>674.13910869356675</v>
      </c>
      <c r="AB283">
        <f t="shared" si="144"/>
        <v>709.12437918127546</v>
      </c>
      <c r="AC283">
        <f t="shared" si="145"/>
        <v>-2.7189052046811355</v>
      </c>
      <c r="AD283">
        <f t="shared" si="120"/>
        <v>54.31730854429059</v>
      </c>
      <c r="AE283">
        <f t="shared" si="146"/>
        <v>35.68269145570941</v>
      </c>
      <c r="AF283">
        <f t="shared" si="147"/>
        <v>2.2421582554995025E-2</v>
      </c>
      <c r="AG283">
        <f t="shared" si="148"/>
        <v>35.705113038264408</v>
      </c>
      <c r="AH283">
        <f t="shared" si="121"/>
        <v>176.67196079313749</v>
      </c>
    </row>
    <row r="284" spans="4:34" x14ac:dyDescent="0.25">
      <c r="D284" s="1">
        <f t="shared" si="149"/>
        <v>45209</v>
      </c>
      <c r="E284" s="7">
        <f t="shared" si="122"/>
        <v>0.53749999999999998</v>
      </c>
      <c r="F284" s="2">
        <f t="shared" si="123"/>
        <v>2460227.9541666666</v>
      </c>
      <c r="G284" s="3">
        <f t="shared" si="124"/>
        <v>0.23772632899840121</v>
      </c>
      <c r="I284">
        <f t="shared" si="125"/>
        <v>198.79732993728248</v>
      </c>
      <c r="J284">
        <f t="shared" si="126"/>
        <v>8915.451174184358</v>
      </c>
      <c r="K284">
        <f t="shared" si="127"/>
        <v>1.6698633538008482E-2</v>
      </c>
      <c r="L284">
        <f t="shared" si="128"/>
        <v>-1.9083020433980571</v>
      </c>
      <c r="M284">
        <f t="shared" si="129"/>
        <v>196.88902789388442</v>
      </c>
      <c r="N284">
        <f t="shared" si="130"/>
        <v>8913.5428721409608</v>
      </c>
      <c r="O284">
        <f t="shared" si="131"/>
        <v>0.99869162494692998</v>
      </c>
      <c r="P284">
        <f t="shared" si="132"/>
        <v>196.88129927644738</v>
      </c>
      <c r="Q284">
        <f t="shared" si="133"/>
        <v>23.4361996758117</v>
      </c>
      <c r="R284">
        <f t="shared" si="134"/>
        <v>23.438515177244675</v>
      </c>
      <c r="S284">
        <f t="shared" si="135"/>
        <v>-164.44136529680716</v>
      </c>
      <c r="T284">
        <f t="shared" si="136"/>
        <v>-6.6328604790149592</v>
      </c>
      <c r="U284">
        <f t="shared" si="137"/>
        <v>4.3031599045991305E-2</v>
      </c>
      <c r="V284">
        <f t="shared" si="138"/>
        <v>12.926449500185248</v>
      </c>
      <c r="W284">
        <f t="shared" si="139"/>
        <v>83.839171549418353</v>
      </c>
      <c r="X284" s="7">
        <f t="shared" si="140"/>
        <v>0.54486242951376029</v>
      </c>
      <c r="Y284" s="7">
        <f t="shared" si="141"/>
        <v>0.31197584187648714</v>
      </c>
      <c r="Z284" s="7">
        <f t="shared" si="142"/>
        <v>0.77774901715103351</v>
      </c>
      <c r="AA284">
        <f t="shared" si="143"/>
        <v>670.71337239534682</v>
      </c>
      <c r="AB284">
        <f t="shared" si="144"/>
        <v>709.39810150018525</v>
      </c>
      <c r="AC284">
        <f t="shared" si="145"/>
        <v>-2.6504746249536879</v>
      </c>
      <c r="AD284">
        <f t="shared" si="120"/>
        <v>54.693759077800536</v>
      </c>
      <c r="AE284">
        <f t="shared" si="146"/>
        <v>35.306240922199464</v>
      </c>
      <c r="AF284">
        <f t="shared" si="147"/>
        <v>2.273389836881036E-2</v>
      </c>
      <c r="AG284">
        <f t="shared" si="148"/>
        <v>35.328974820568277</v>
      </c>
      <c r="AH284">
        <f t="shared" si="121"/>
        <v>176.77335043063454</v>
      </c>
    </row>
    <row r="285" spans="4:34" x14ac:dyDescent="0.25">
      <c r="D285" s="1">
        <f t="shared" si="149"/>
        <v>45210</v>
      </c>
      <c r="E285" s="7">
        <f t="shared" si="122"/>
        <v>0.53749999999999998</v>
      </c>
      <c r="F285" s="2">
        <f t="shared" si="123"/>
        <v>2460228.9541666666</v>
      </c>
      <c r="G285" s="3">
        <f t="shared" si="124"/>
        <v>0.23775370750627253</v>
      </c>
      <c r="I285">
        <f t="shared" si="125"/>
        <v>199.78297730139275</v>
      </c>
      <c r="J285">
        <f t="shared" si="126"/>
        <v>8916.4367744640804</v>
      </c>
      <c r="K285">
        <f t="shared" si="127"/>
        <v>1.6698632385448775E-2</v>
      </c>
      <c r="L285">
        <f t="shared" si="128"/>
        <v>-1.9055701982617614</v>
      </c>
      <c r="M285">
        <f t="shared" si="129"/>
        <v>197.87740710313099</v>
      </c>
      <c r="N285">
        <f t="shared" si="130"/>
        <v>8914.5312042658188</v>
      </c>
      <c r="O285">
        <f t="shared" si="131"/>
        <v>0.99840505176006011</v>
      </c>
      <c r="P285">
        <f t="shared" si="132"/>
        <v>197.86968248239529</v>
      </c>
      <c r="Q285">
        <f t="shared" si="133"/>
        <v>23.436199319777227</v>
      </c>
      <c r="R285">
        <f t="shared" si="134"/>
        <v>23.438515829292665</v>
      </c>
      <c r="S285">
        <f t="shared" si="135"/>
        <v>-163.52155450620589</v>
      </c>
      <c r="T285">
        <f t="shared" si="136"/>
        <v>-7.01073599871662</v>
      </c>
      <c r="U285">
        <f t="shared" si="137"/>
        <v>4.3031601508332011E-2</v>
      </c>
      <c r="V285">
        <f t="shared" si="138"/>
        <v>13.192472384858243</v>
      </c>
      <c r="W285">
        <f t="shared" si="139"/>
        <v>83.411672008437932</v>
      </c>
      <c r="X285" s="7">
        <f t="shared" si="140"/>
        <v>0.54467769139940403</v>
      </c>
      <c r="Y285" s="7">
        <f t="shared" si="141"/>
        <v>0.31297860248707648</v>
      </c>
      <c r="Z285" s="7">
        <f t="shared" si="142"/>
        <v>0.77637678031173163</v>
      </c>
      <c r="AA285">
        <f t="shared" si="143"/>
        <v>667.29337606750346</v>
      </c>
      <c r="AB285">
        <f t="shared" si="144"/>
        <v>709.66412438485816</v>
      </c>
      <c r="AC285">
        <f t="shared" si="145"/>
        <v>-2.5839689037854612</v>
      </c>
      <c r="AD285">
        <f t="shared" si="120"/>
        <v>55.068904735736815</v>
      </c>
      <c r="AE285">
        <f t="shared" si="146"/>
        <v>34.931095264263185</v>
      </c>
      <c r="AF285">
        <f t="shared" si="147"/>
        <v>2.3050886853754796E-2</v>
      </c>
      <c r="AG285">
        <f t="shared" si="148"/>
        <v>34.954146151116937</v>
      </c>
      <c r="AH285">
        <f t="shared" si="121"/>
        <v>176.87127884497818</v>
      </c>
    </row>
    <row r="286" spans="4:34" x14ac:dyDescent="0.25">
      <c r="D286" s="1">
        <f t="shared" si="149"/>
        <v>45211</v>
      </c>
      <c r="E286" s="7">
        <f t="shared" si="122"/>
        <v>0.53749999999999998</v>
      </c>
      <c r="F286" s="2">
        <f t="shared" si="123"/>
        <v>2460229.9541666666</v>
      </c>
      <c r="G286" s="3">
        <f t="shared" si="124"/>
        <v>0.23778108601414386</v>
      </c>
      <c r="I286">
        <f t="shared" si="125"/>
        <v>200.76862466550483</v>
      </c>
      <c r="J286">
        <f t="shared" si="126"/>
        <v>8917.4223747438045</v>
      </c>
      <c r="K286">
        <f t="shared" si="127"/>
        <v>1.669863123288888E-2</v>
      </c>
      <c r="L286">
        <f t="shared" si="128"/>
        <v>-1.9022711907379926</v>
      </c>
      <c r="M286">
        <f t="shared" si="129"/>
        <v>198.86635347476684</v>
      </c>
      <c r="N286">
        <f t="shared" si="130"/>
        <v>8915.5201035530663</v>
      </c>
      <c r="O286">
        <f t="shared" si="131"/>
        <v>0.99811887023084434</v>
      </c>
      <c r="P286">
        <f t="shared" si="132"/>
        <v>198.85863285247041</v>
      </c>
      <c r="Q286">
        <f t="shared" si="133"/>
        <v>23.436198963742751</v>
      </c>
      <c r="R286">
        <f t="shared" si="134"/>
        <v>23.438516479361944</v>
      </c>
      <c r="S286">
        <f t="shared" si="135"/>
        <v>-162.59972497959546</v>
      </c>
      <c r="T286">
        <f t="shared" si="136"/>
        <v>-7.3870351090504602</v>
      </c>
      <c r="U286">
        <f t="shared" si="137"/>
        <v>4.3031603963200542E-2</v>
      </c>
      <c r="V286">
        <f t="shared" si="138"/>
        <v>13.450465458291728</v>
      </c>
      <c r="W286">
        <f t="shared" si="139"/>
        <v>82.984953662698658</v>
      </c>
      <c r="X286" s="7">
        <f t="shared" si="140"/>
        <v>0.54449852954285294</v>
      </c>
      <c r="Y286" s="7">
        <f t="shared" si="141"/>
        <v>0.31398476936869002</v>
      </c>
      <c r="Z286" s="7">
        <f t="shared" si="142"/>
        <v>0.77501228971701597</v>
      </c>
      <c r="AA286">
        <f t="shared" si="143"/>
        <v>663.87962930158926</v>
      </c>
      <c r="AB286">
        <f t="shared" si="144"/>
        <v>709.92211745829172</v>
      </c>
      <c r="AC286">
        <f t="shared" si="145"/>
        <v>-2.5194706354270693</v>
      </c>
      <c r="AD286">
        <f t="shared" si="120"/>
        <v>55.442637085637351</v>
      </c>
      <c r="AE286">
        <f t="shared" si="146"/>
        <v>34.557362914362649</v>
      </c>
      <c r="AF286">
        <f t="shared" si="147"/>
        <v>2.3372580449935978E-2</v>
      </c>
      <c r="AG286">
        <f t="shared" si="148"/>
        <v>34.580735494812586</v>
      </c>
      <c r="AH286">
        <f t="shared" si="121"/>
        <v>176.9657020212951</v>
      </c>
    </row>
    <row r="287" spans="4:34" x14ac:dyDescent="0.25">
      <c r="D287" s="1">
        <f t="shared" si="149"/>
        <v>45212</v>
      </c>
      <c r="E287" s="7">
        <f t="shared" si="122"/>
        <v>0.53749999999999998</v>
      </c>
      <c r="F287" s="2">
        <f t="shared" si="123"/>
        <v>2460230.9541666666</v>
      </c>
      <c r="G287" s="3">
        <f t="shared" si="124"/>
        <v>0.23780846452201518</v>
      </c>
      <c r="I287">
        <f t="shared" si="125"/>
        <v>201.75427202961691</v>
      </c>
      <c r="J287">
        <f t="shared" si="126"/>
        <v>8918.4079750235287</v>
      </c>
      <c r="K287">
        <f t="shared" si="127"/>
        <v>1.6698630080328791E-2</v>
      </c>
      <c r="L287">
        <f t="shared" si="128"/>
        <v>-1.898405392538947</v>
      </c>
      <c r="M287">
        <f t="shared" si="129"/>
        <v>199.85586663707798</v>
      </c>
      <c r="N287">
        <f t="shared" si="130"/>
        <v>8916.5095696309891</v>
      </c>
      <c r="O287">
        <f t="shared" si="131"/>
        <v>0.99783316585690629</v>
      </c>
      <c r="P287">
        <f t="shared" si="132"/>
        <v>199.84815001495531</v>
      </c>
      <c r="Q287">
        <f t="shared" si="133"/>
        <v>23.436198607708278</v>
      </c>
      <c r="R287">
        <f t="shared" si="134"/>
        <v>23.438517127451654</v>
      </c>
      <c r="S287">
        <f t="shared" si="135"/>
        <v>-161.67579860404234</v>
      </c>
      <c r="T287">
        <f t="shared" si="136"/>
        <v>-7.7616540300717789</v>
      </c>
      <c r="U287">
        <f t="shared" si="137"/>
        <v>4.3031606410593656E-2</v>
      </c>
      <c r="V287">
        <f t="shared" si="138"/>
        <v>13.700101520355892</v>
      </c>
      <c r="W287">
        <f t="shared" si="139"/>
        <v>82.559082755705759</v>
      </c>
      <c r="X287" s="7">
        <f t="shared" si="140"/>
        <v>0.54432517116641954</v>
      </c>
      <c r="Y287" s="7">
        <f t="shared" si="141"/>
        <v>0.31499438573390354</v>
      </c>
      <c r="Z287" s="7">
        <f t="shared" si="142"/>
        <v>0.7736559565989356</v>
      </c>
      <c r="AA287">
        <f t="shared" si="143"/>
        <v>660.47266204564608</v>
      </c>
      <c r="AB287">
        <f t="shared" si="144"/>
        <v>710.17175352035588</v>
      </c>
      <c r="AC287">
        <f t="shared" si="145"/>
        <v>-2.4570616199110304</v>
      </c>
      <c r="AD287">
        <f t="shared" si="120"/>
        <v>55.814847077984552</v>
      </c>
      <c r="AE287">
        <f t="shared" si="146"/>
        <v>34.185152922015448</v>
      </c>
      <c r="AF287">
        <f t="shared" si="147"/>
        <v>2.3699008132553784E-2</v>
      </c>
      <c r="AG287">
        <f t="shared" si="148"/>
        <v>34.208851930148001</v>
      </c>
      <c r="AH287">
        <f t="shared" si="121"/>
        <v>177.0565779437851</v>
      </c>
    </row>
    <row r="288" spans="4:34" x14ac:dyDescent="0.25">
      <c r="D288" s="1">
        <f t="shared" si="149"/>
        <v>45213</v>
      </c>
      <c r="E288" s="7">
        <f t="shared" si="122"/>
        <v>0.53749999999999998</v>
      </c>
      <c r="F288" s="2">
        <f t="shared" si="123"/>
        <v>2460231.9541666666</v>
      </c>
      <c r="G288" s="3">
        <f t="shared" si="124"/>
        <v>0.2378358430298865</v>
      </c>
      <c r="I288">
        <f t="shared" si="125"/>
        <v>202.739919393729</v>
      </c>
      <c r="J288">
        <f t="shared" si="126"/>
        <v>8919.3935753032511</v>
      </c>
      <c r="K288">
        <f t="shared" si="127"/>
        <v>1.6698628927768515E-2</v>
      </c>
      <c r="L288">
        <f t="shared" si="128"/>
        <v>-1.8939733467797752</v>
      </c>
      <c r="M288">
        <f t="shared" si="129"/>
        <v>200.84594604694922</v>
      </c>
      <c r="N288">
        <f t="shared" si="130"/>
        <v>8917.4996019564715</v>
      </c>
      <c r="O288">
        <f t="shared" si="131"/>
        <v>0.99754802413992083</v>
      </c>
      <c r="P288">
        <f t="shared" si="132"/>
        <v>200.83823342673142</v>
      </c>
      <c r="Q288">
        <f t="shared" si="133"/>
        <v>23.436198251673801</v>
      </c>
      <c r="R288">
        <f t="shared" si="134"/>
        <v>23.438517773560932</v>
      </c>
      <c r="S288">
        <f t="shared" si="135"/>
        <v>-160.74969829800511</v>
      </c>
      <c r="T288">
        <f t="shared" si="136"/>
        <v>-8.1344884131035951</v>
      </c>
      <c r="U288">
        <f t="shared" si="137"/>
        <v>4.3031608850508107E-2</v>
      </c>
      <c r="V288">
        <f t="shared" si="138"/>
        <v>13.941056949834357</v>
      </c>
      <c r="W288">
        <f t="shared" si="139"/>
        <v>82.13412821124075</v>
      </c>
      <c r="X288" s="7">
        <f t="shared" si="140"/>
        <v>0.54415784100705955</v>
      </c>
      <c r="Y288" s="7">
        <f t="shared" si="141"/>
        <v>0.31600748486472413</v>
      </c>
      <c r="Z288" s="7">
        <f t="shared" si="142"/>
        <v>0.77230819714939491</v>
      </c>
      <c r="AA288">
        <f t="shared" si="143"/>
        <v>657.073025689926</v>
      </c>
      <c r="AB288">
        <f t="shared" si="144"/>
        <v>710.41270894983427</v>
      </c>
      <c r="AC288">
        <f t="shared" si="145"/>
        <v>-2.3968227625414329</v>
      </c>
      <c r="AD288">
        <f t="shared" si="120"/>
        <v>56.185425071555116</v>
      </c>
      <c r="AE288">
        <f t="shared" si="146"/>
        <v>33.814574928444884</v>
      </c>
      <c r="AF288">
        <f t="shared" si="147"/>
        <v>2.4030195043960687E-2</v>
      </c>
      <c r="AG288">
        <f t="shared" si="148"/>
        <v>33.838605123488847</v>
      </c>
      <c r="AH288">
        <f t="shared" si="121"/>
        <v>177.14386662570928</v>
      </c>
    </row>
    <row r="289" spans="4:34" x14ac:dyDescent="0.25">
      <c r="D289" s="1">
        <f t="shared" si="149"/>
        <v>45214</v>
      </c>
      <c r="E289" s="7">
        <f t="shared" si="122"/>
        <v>0.53749999999999998</v>
      </c>
      <c r="F289" s="2">
        <f t="shared" si="123"/>
        <v>2460232.9541666666</v>
      </c>
      <c r="G289" s="3">
        <f t="shared" si="124"/>
        <v>0.23786322153775782</v>
      </c>
      <c r="I289">
        <f t="shared" si="125"/>
        <v>203.7255667578429</v>
      </c>
      <c r="J289">
        <f t="shared" si="126"/>
        <v>8920.3791755829752</v>
      </c>
      <c r="K289">
        <f t="shared" si="127"/>
        <v>1.6698627775208048E-2</v>
      </c>
      <c r="L289">
        <f t="shared" si="128"/>
        <v>-1.8889757685499995</v>
      </c>
      <c r="M289">
        <f t="shared" si="129"/>
        <v>201.83659098929289</v>
      </c>
      <c r="N289">
        <f t="shared" si="130"/>
        <v>8918.4901998144251</v>
      </c>
      <c r="O289">
        <f t="shared" si="131"/>
        <v>0.99726353055947858</v>
      </c>
      <c r="P289">
        <f t="shared" si="132"/>
        <v>201.82888237270762</v>
      </c>
      <c r="Q289">
        <f t="shared" si="133"/>
        <v>23.436197895639328</v>
      </c>
      <c r="R289">
        <f t="shared" si="134"/>
        <v>23.438518417688933</v>
      </c>
      <c r="S289">
        <f t="shared" si="135"/>
        <v>-159.82134809038902</v>
      </c>
      <c r="T289">
        <f t="shared" si="136"/>
        <v>-8.5054333419992041</v>
      </c>
      <c r="U289">
        <f t="shared" si="137"/>
        <v>4.303161128294071E-2</v>
      </c>
      <c r="V289">
        <f t="shared" si="138"/>
        <v>14.173012121813423</v>
      </c>
      <c r="W289">
        <f t="shared" si="139"/>
        <v>81.710161768857589</v>
      </c>
      <c r="X289" s="7">
        <f t="shared" si="140"/>
        <v>0.5439967610265185</v>
      </c>
      <c r="Y289" s="7">
        <f t="shared" si="141"/>
        <v>0.31702408944635857</v>
      </c>
      <c r="Z289" s="7">
        <f t="shared" si="142"/>
        <v>0.7709694326066785</v>
      </c>
      <c r="AA289">
        <f t="shared" si="143"/>
        <v>653.68129415086071</v>
      </c>
      <c r="AB289">
        <f t="shared" si="144"/>
        <v>710.64466412181332</v>
      </c>
      <c r="AC289">
        <f t="shared" si="145"/>
        <v>-2.3388339695466698</v>
      </c>
      <c r="AD289">
        <f t="shared" si="120"/>
        <v>56.554260860430475</v>
      </c>
      <c r="AE289">
        <f t="shared" si="146"/>
        <v>33.445739139569525</v>
      </c>
      <c r="AF289">
        <f t="shared" si="147"/>
        <v>2.4366162103198107E-2</v>
      </c>
      <c r="AG289">
        <f t="shared" si="148"/>
        <v>33.470105301672724</v>
      </c>
      <c r="AH289">
        <f t="shared" si="121"/>
        <v>177.22753014159821</v>
      </c>
    </row>
    <row r="290" spans="4:34" x14ac:dyDescent="0.25">
      <c r="D290" s="1">
        <f t="shared" si="149"/>
        <v>45215</v>
      </c>
      <c r="E290" s="7">
        <f t="shared" si="122"/>
        <v>0.53749999999999998</v>
      </c>
      <c r="F290" s="2">
        <f t="shared" si="123"/>
        <v>2460233.9541666666</v>
      </c>
      <c r="G290" s="3">
        <f t="shared" si="124"/>
        <v>0.23789060004562915</v>
      </c>
      <c r="I290">
        <f t="shared" si="125"/>
        <v>204.7112141219568</v>
      </c>
      <c r="J290">
        <f t="shared" si="126"/>
        <v>8921.3647758626994</v>
      </c>
      <c r="K290">
        <f t="shared" si="127"/>
        <v>1.669862662264739E-2</v>
      </c>
      <c r="L290">
        <f t="shared" si="128"/>
        <v>-1.8834135454312557</v>
      </c>
      <c r="M290">
        <f t="shared" si="129"/>
        <v>202.82780057652553</v>
      </c>
      <c r="N290">
        <f t="shared" si="130"/>
        <v>8919.4813623172686</v>
      </c>
      <c r="O290">
        <f t="shared" si="131"/>
        <v>0.99697977054678699</v>
      </c>
      <c r="P290">
        <f t="shared" si="132"/>
        <v>202.82009596529707</v>
      </c>
      <c r="Q290">
        <f t="shared" si="133"/>
        <v>23.436197539604855</v>
      </c>
      <c r="R290">
        <f t="shared" si="134"/>
        <v>23.438519059834793</v>
      </c>
      <c r="S290">
        <f t="shared" si="135"/>
        <v>-158.89067320185328</v>
      </c>
      <c r="T290">
        <f t="shared" si="136"/>
        <v>-8.8743833361151623</v>
      </c>
      <c r="U290">
        <f t="shared" si="137"/>
        <v>4.3031613707888196E-2</v>
      </c>
      <c r="V290">
        <f t="shared" si="138"/>
        <v>14.395651839888009</v>
      </c>
      <c r="W290">
        <f t="shared" si="139"/>
        <v>81.287258118918842</v>
      </c>
      <c r="X290" s="7">
        <f t="shared" si="140"/>
        <v>0.54384215011118886</v>
      </c>
      <c r="Y290" s="7">
        <f t="shared" si="141"/>
        <v>0.31804421089196988</v>
      </c>
      <c r="Z290" s="7">
        <f t="shared" si="142"/>
        <v>0.76964008933040795</v>
      </c>
      <c r="AA290">
        <f t="shared" si="143"/>
        <v>650.29806495135074</v>
      </c>
      <c r="AB290">
        <f t="shared" si="144"/>
        <v>710.867303839888</v>
      </c>
      <c r="AC290">
        <f t="shared" si="145"/>
        <v>-2.2831740400280012</v>
      </c>
      <c r="AD290">
        <f t="shared" si="120"/>
        <v>56.921243702690298</v>
      </c>
      <c r="AE290">
        <f t="shared" si="146"/>
        <v>33.078756297309702</v>
      </c>
      <c r="AF290">
        <f t="shared" si="147"/>
        <v>2.4706925592299971E-2</v>
      </c>
      <c r="AG290">
        <f t="shared" si="148"/>
        <v>33.103463222902</v>
      </c>
      <c r="AH290">
        <f t="shared" si="121"/>
        <v>177.30753266141767</v>
      </c>
    </row>
    <row r="291" spans="4:34" x14ac:dyDescent="0.25">
      <c r="D291" s="1">
        <f t="shared" si="149"/>
        <v>45216</v>
      </c>
      <c r="E291" s="7">
        <f t="shared" si="122"/>
        <v>0.53749999999999998</v>
      </c>
      <c r="F291" s="2">
        <f t="shared" si="123"/>
        <v>2460234.9541666666</v>
      </c>
      <c r="G291" s="3">
        <f t="shared" si="124"/>
        <v>0.23791797855350047</v>
      </c>
      <c r="I291">
        <f t="shared" si="125"/>
        <v>205.6968614860707</v>
      </c>
      <c r="J291">
        <f t="shared" si="126"/>
        <v>8922.3503761424199</v>
      </c>
      <c r="K291">
        <f t="shared" si="127"/>
        <v>1.6698625470086541E-2</v>
      </c>
      <c r="L291">
        <f t="shared" si="128"/>
        <v>-1.8772877379602628</v>
      </c>
      <c r="M291">
        <f t="shared" si="129"/>
        <v>203.81957374811043</v>
      </c>
      <c r="N291">
        <f t="shared" si="130"/>
        <v>8920.4730884044602</v>
      </c>
      <c r="O291">
        <f t="shared" si="131"/>
        <v>0.99669682945820248</v>
      </c>
      <c r="P291">
        <f t="shared" si="132"/>
        <v>203.81187314395962</v>
      </c>
      <c r="Q291">
        <f t="shared" si="133"/>
        <v>23.436197183570382</v>
      </c>
      <c r="R291">
        <f t="shared" si="134"/>
        <v>23.438519699997663</v>
      </c>
      <c r="S291">
        <f t="shared" si="135"/>
        <v>-157.9576001283809</v>
      </c>
      <c r="T291">
        <f t="shared" si="136"/>
        <v>-9.2412323550951516</v>
      </c>
      <c r="U291">
        <f t="shared" si="137"/>
        <v>4.3031616125347338E-2</v>
      </c>
      <c r="V291">
        <f t="shared" si="138"/>
        <v>14.608665782552807</v>
      </c>
      <c r="W291">
        <f t="shared" si="139"/>
        <v>80.865495036892838</v>
      </c>
      <c r="X291" s="7">
        <f t="shared" si="140"/>
        <v>0.54369422376211607</v>
      </c>
      <c r="Y291" s="7">
        <f t="shared" si="141"/>
        <v>0.319067848659636</v>
      </c>
      <c r="Z291" s="7">
        <f t="shared" si="142"/>
        <v>0.76832059886459625</v>
      </c>
      <c r="AA291">
        <f t="shared" si="143"/>
        <v>646.92396029514271</v>
      </c>
      <c r="AB291">
        <f t="shared" si="144"/>
        <v>711.08031778255281</v>
      </c>
      <c r="AC291">
        <f t="shared" si="145"/>
        <v>-2.2299205543617973</v>
      </c>
      <c r="AD291">
        <f t="shared" si="120"/>
        <v>57.2862623508138</v>
      </c>
      <c r="AE291">
        <f t="shared" si="146"/>
        <v>32.7137376491862</v>
      </c>
      <c r="AF291">
        <f t="shared" si="147"/>
        <v>2.5052496718716712E-2</v>
      </c>
      <c r="AG291">
        <f t="shared" si="148"/>
        <v>32.738790145904915</v>
      </c>
      <c r="AH291">
        <f t="shared" si="121"/>
        <v>177.38384048644321</v>
      </c>
    </row>
    <row r="292" spans="4:34" x14ac:dyDescent="0.25">
      <c r="D292" s="1">
        <f t="shared" si="149"/>
        <v>45217</v>
      </c>
      <c r="E292" s="7">
        <f t="shared" si="122"/>
        <v>0.53749999999999998</v>
      </c>
      <c r="F292" s="2">
        <f t="shared" si="123"/>
        <v>2460235.9541666666</v>
      </c>
      <c r="G292" s="3">
        <f t="shared" si="124"/>
        <v>0.23794535706137179</v>
      </c>
      <c r="I292">
        <f t="shared" si="125"/>
        <v>206.68250885018642</v>
      </c>
      <c r="J292">
        <f t="shared" si="126"/>
        <v>8923.3359764221441</v>
      </c>
      <c r="K292">
        <f t="shared" si="127"/>
        <v>1.6698624317525505E-2</v>
      </c>
      <c r="L292">
        <f t="shared" si="128"/>
        <v>-1.8705995800358397</v>
      </c>
      <c r="M292">
        <f t="shared" si="129"/>
        <v>204.81190927015058</v>
      </c>
      <c r="N292">
        <f t="shared" si="130"/>
        <v>8921.4653768421085</v>
      </c>
      <c r="O292">
        <f t="shared" si="131"/>
        <v>0.99641479254860787</v>
      </c>
      <c r="P292">
        <f t="shared" si="132"/>
        <v>204.80421267479483</v>
      </c>
      <c r="Q292">
        <f t="shared" si="133"/>
        <v>23.436196827535909</v>
      </c>
      <c r="R292">
        <f t="shared" si="134"/>
        <v>23.438520338176691</v>
      </c>
      <c r="S292">
        <f t="shared" si="135"/>
        <v>-157.02205672714268</v>
      </c>
      <c r="T292">
        <f t="shared" si="136"/>
        <v>-9.6058738055534096</v>
      </c>
      <c r="U292">
        <f t="shared" si="137"/>
        <v>4.3031618535314932E-2</v>
      </c>
      <c r="V292">
        <f t="shared" si="138"/>
        <v>14.811748963036317</v>
      </c>
      <c r="W292">
        <f t="shared" si="139"/>
        <v>80.444953516612884</v>
      </c>
      <c r="X292" s="7">
        <f t="shared" si="140"/>
        <v>0.54355319377566924</v>
      </c>
      <c r="Y292" s="7">
        <f t="shared" si="141"/>
        <v>0.32009498956285565</v>
      </c>
      <c r="Z292" s="7">
        <f t="shared" si="142"/>
        <v>0.76701139798848283</v>
      </c>
      <c r="AA292">
        <f t="shared" si="143"/>
        <v>643.55962813290307</v>
      </c>
      <c r="AB292">
        <f t="shared" si="144"/>
        <v>711.28340096303623</v>
      </c>
      <c r="AC292">
        <f t="shared" si="145"/>
        <v>-2.1791497592409428</v>
      </c>
      <c r="AD292">
        <f t="shared" si="120"/>
        <v>57.649205083797959</v>
      </c>
      <c r="AE292">
        <f t="shared" si="146"/>
        <v>32.350794916202041</v>
      </c>
      <c r="AF292">
        <f t="shared" si="147"/>
        <v>2.5402881153273358E-2</v>
      </c>
      <c r="AG292">
        <f t="shared" si="148"/>
        <v>32.376197797355317</v>
      </c>
      <c r="AH292">
        <f t="shared" si="121"/>
        <v>177.45642208653817</v>
      </c>
    </row>
    <row r="293" spans="4:34" x14ac:dyDescent="0.25">
      <c r="D293" s="1">
        <f t="shared" si="149"/>
        <v>45218</v>
      </c>
      <c r="E293" s="7">
        <f t="shared" si="122"/>
        <v>0.53749999999999998</v>
      </c>
      <c r="F293" s="2">
        <f t="shared" si="123"/>
        <v>2460236.9541666666</v>
      </c>
      <c r="G293" s="3">
        <f t="shared" si="124"/>
        <v>0.23797273556924312</v>
      </c>
      <c r="I293">
        <f t="shared" si="125"/>
        <v>207.66815621430214</v>
      </c>
      <c r="J293">
        <f t="shared" si="126"/>
        <v>8924.3215767018664</v>
      </c>
      <c r="K293">
        <f t="shared" si="127"/>
        <v>1.6698623164964278E-2</v>
      </c>
      <c r="L293">
        <f t="shared" si="128"/>
        <v>-1.8633504792693534</v>
      </c>
      <c r="M293">
        <f t="shared" si="129"/>
        <v>205.8048057350328</v>
      </c>
      <c r="N293">
        <f t="shared" si="130"/>
        <v>8922.4582262225977</v>
      </c>
      <c r="O293">
        <f t="shared" si="131"/>
        <v>0.99613374494465767</v>
      </c>
      <c r="P293">
        <f t="shared" si="132"/>
        <v>205.79711315018608</v>
      </c>
      <c r="Q293">
        <f t="shared" si="133"/>
        <v>23.436196471501436</v>
      </c>
      <c r="R293">
        <f t="shared" si="134"/>
        <v>23.438520974371023</v>
      </c>
      <c r="S293">
        <f t="shared" si="135"/>
        <v>-156.0839723046596</v>
      </c>
      <c r="T293">
        <f t="shared" si="136"/>
        <v>-9.9682005497533801</v>
      </c>
      <c r="U293">
        <f t="shared" si="137"/>
        <v>4.3031620937787764E-2</v>
      </c>
      <c r="V293">
        <f t="shared" si="138"/>
        <v>15.004602201741639</v>
      </c>
      <c r="W293">
        <f t="shared" si="139"/>
        <v>80.025717902157808</v>
      </c>
      <c r="X293" s="7">
        <f t="shared" si="140"/>
        <v>0.54341926791545725</v>
      </c>
      <c r="Y293" s="7">
        <f t="shared" si="141"/>
        <v>0.32112560707613003</v>
      </c>
      <c r="Z293" s="7">
        <f t="shared" si="142"/>
        <v>0.76571292875478447</v>
      </c>
      <c r="AA293">
        <f t="shared" si="143"/>
        <v>640.20574321726247</v>
      </c>
      <c r="AB293">
        <f t="shared" si="144"/>
        <v>711.47625420174154</v>
      </c>
      <c r="AC293">
        <f t="shared" si="145"/>
        <v>-2.130936449564615</v>
      </c>
      <c r="AD293">
        <f t="shared" si="120"/>
        <v>58.009959741002696</v>
      </c>
      <c r="AE293">
        <f t="shared" si="146"/>
        <v>31.990040258997304</v>
      </c>
      <c r="AF293">
        <f t="shared" si="147"/>
        <v>2.575807854316484E-2</v>
      </c>
      <c r="AG293">
        <f t="shared" si="148"/>
        <v>32.015798337540467</v>
      </c>
      <c r="AH293">
        <f t="shared" si="121"/>
        <v>177.52524813856087</v>
      </c>
    </row>
    <row r="294" spans="4:34" x14ac:dyDescent="0.25">
      <c r="D294" s="1">
        <f t="shared" si="149"/>
        <v>45219</v>
      </c>
      <c r="E294" s="7">
        <f t="shared" si="122"/>
        <v>0.53749999999999998</v>
      </c>
      <c r="F294" s="2">
        <f t="shared" si="123"/>
        <v>2460237.9541666666</v>
      </c>
      <c r="G294" s="3">
        <f t="shared" si="124"/>
        <v>0.23800011407711444</v>
      </c>
      <c r="I294">
        <f t="shared" si="125"/>
        <v>208.65380357841605</v>
      </c>
      <c r="J294">
        <f t="shared" si="126"/>
        <v>8925.307176981587</v>
      </c>
      <c r="K294">
        <f t="shared" si="127"/>
        <v>1.669862201240286E-2</v>
      </c>
      <c r="L294">
        <f t="shared" si="128"/>
        <v>-1.8555420172769461</v>
      </c>
      <c r="M294">
        <f t="shared" si="129"/>
        <v>206.7982615611391</v>
      </c>
      <c r="N294">
        <f t="shared" si="130"/>
        <v>8923.4516349643109</v>
      </c>
      <c r="O294">
        <f t="shared" si="131"/>
        <v>0.99585377161787414</v>
      </c>
      <c r="P294">
        <f t="shared" si="132"/>
        <v>206.790572988512</v>
      </c>
      <c r="Q294">
        <f t="shared" si="133"/>
        <v>23.436196115466963</v>
      </c>
      <c r="R294">
        <f t="shared" si="134"/>
        <v>23.438521608579823</v>
      </c>
      <c r="S294">
        <f t="shared" si="135"/>
        <v>-155.14327770724199</v>
      </c>
      <c r="T294">
        <f t="shared" si="136"/>
        <v>-10.328104916383307</v>
      </c>
      <c r="U294">
        <f t="shared" si="137"/>
        <v>4.3031623332762649E-2</v>
      </c>
      <c r="V294">
        <f t="shared" si="138"/>
        <v>15.186932610358379</v>
      </c>
      <c r="W294">
        <f t="shared" si="139"/>
        <v>79.607876017968636</v>
      </c>
      <c r="X294" s="7">
        <f t="shared" si="140"/>
        <v>0.5432926495761401</v>
      </c>
      <c r="Y294" s="7">
        <f t="shared" si="141"/>
        <v>0.32215966063733831</v>
      </c>
      <c r="Z294" s="7">
        <f t="shared" si="142"/>
        <v>0.76442563851494183</v>
      </c>
      <c r="AA294">
        <f t="shared" si="143"/>
        <v>636.86300814374908</v>
      </c>
      <c r="AB294">
        <f t="shared" si="144"/>
        <v>711.65858461035828</v>
      </c>
      <c r="AC294">
        <f t="shared" si="145"/>
        <v>-2.0853538474104312</v>
      </c>
      <c r="AD294">
        <f t="shared" si="120"/>
        <v>58.368413757735972</v>
      </c>
      <c r="AE294">
        <f t="shared" si="146"/>
        <v>31.631586242264028</v>
      </c>
      <c r="AF294">
        <f t="shared" si="147"/>
        <v>2.6118081999602465E-2</v>
      </c>
      <c r="AG294">
        <f t="shared" si="148"/>
        <v>31.65770432426363</v>
      </c>
      <c r="AH294">
        <f t="shared" si="121"/>
        <v>177.59029156560518</v>
      </c>
    </row>
    <row r="295" spans="4:34" x14ac:dyDescent="0.25">
      <c r="D295" s="1">
        <f t="shared" si="149"/>
        <v>45220</v>
      </c>
      <c r="E295" s="7">
        <f t="shared" si="122"/>
        <v>0.53749999999999998</v>
      </c>
      <c r="F295" s="2">
        <f t="shared" si="123"/>
        <v>2460238.9541666666</v>
      </c>
      <c r="G295" s="3">
        <f t="shared" si="124"/>
        <v>0.23802749258498576</v>
      </c>
      <c r="I295">
        <f t="shared" si="125"/>
        <v>209.63945094253177</v>
      </c>
      <c r="J295">
        <f t="shared" si="126"/>
        <v>8926.2927772613093</v>
      </c>
      <c r="K295">
        <f t="shared" si="127"/>
        <v>1.6698620859841255E-2</v>
      </c>
      <c r="L295">
        <f t="shared" si="128"/>
        <v>-1.8471759499129201</v>
      </c>
      <c r="M295">
        <f t="shared" si="129"/>
        <v>207.79227499261884</v>
      </c>
      <c r="N295">
        <f t="shared" si="130"/>
        <v>8924.4456013113959</v>
      </c>
      <c r="O295">
        <f t="shared" si="131"/>
        <v>0.99557495735762125</v>
      </c>
      <c r="P295">
        <f t="shared" si="132"/>
        <v>207.78459043391848</v>
      </c>
      <c r="Q295">
        <f t="shared" si="133"/>
        <v>23.43619575943249</v>
      </c>
      <c r="R295">
        <f t="shared" si="134"/>
        <v>23.438522240802236</v>
      </c>
      <c r="S295">
        <f t="shared" si="135"/>
        <v>-154.19990541369148</v>
      </c>
      <c r="T295">
        <f t="shared" si="136"/>
        <v>-10.685478713522151</v>
      </c>
      <c r="U295">
        <f t="shared" si="137"/>
        <v>4.3031625720236388E-2</v>
      </c>
      <c r="V295">
        <f t="shared" si="138"/>
        <v>15.358454086612712</v>
      </c>
      <c r="W295">
        <f t="shared" si="139"/>
        <v>79.191519296787334</v>
      </c>
      <c r="X295" s="7">
        <f t="shared" si="140"/>
        <v>0.54317353743985231</v>
      </c>
      <c r="Y295" s="7">
        <f t="shared" si="141"/>
        <v>0.32319709494877641</v>
      </c>
      <c r="Z295" s="7">
        <f t="shared" si="142"/>
        <v>0.76314997993092837</v>
      </c>
      <c r="AA295">
        <f t="shared" si="143"/>
        <v>633.53215437429867</v>
      </c>
      <c r="AB295">
        <f t="shared" si="144"/>
        <v>711.83010608661266</v>
      </c>
      <c r="AC295">
        <f t="shared" si="145"/>
        <v>-2.0424734783468352</v>
      </c>
      <c r="AD295">
        <f t="shared" si="120"/>
        <v>58.724454202578578</v>
      </c>
      <c r="AE295">
        <f t="shared" si="146"/>
        <v>31.275545797421422</v>
      </c>
      <c r="AF295">
        <f t="shared" si="147"/>
        <v>2.6482877559838438E-2</v>
      </c>
      <c r="AG295">
        <f t="shared" si="148"/>
        <v>31.302028674981262</v>
      </c>
      <c r="AH295">
        <f t="shared" si="121"/>
        <v>177.6515275767531</v>
      </c>
    </row>
    <row r="296" spans="4:34" x14ac:dyDescent="0.25">
      <c r="D296" s="1">
        <f t="shared" si="149"/>
        <v>45221</v>
      </c>
      <c r="E296" s="7">
        <f t="shared" si="122"/>
        <v>0.53749999999999998</v>
      </c>
      <c r="F296" s="2">
        <f t="shared" si="123"/>
        <v>2460239.9541666666</v>
      </c>
      <c r="G296" s="3">
        <f t="shared" si="124"/>
        <v>0.23805487109285708</v>
      </c>
      <c r="I296">
        <f t="shared" si="125"/>
        <v>210.62509830664749</v>
      </c>
      <c r="J296">
        <f t="shared" si="126"/>
        <v>8927.2783775410317</v>
      </c>
      <c r="K296">
        <f t="shared" si="127"/>
        <v>1.6698619707279455E-2</v>
      </c>
      <c r="L296">
        <f t="shared" si="128"/>
        <v>-1.8382542074434205</v>
      </c>
      <c r="M296">
        <f t="shared" si="129"/>
        <v>208.78684409920407</v>
      </c>
      <c r="N296">
        <f t="shared" si="130"/>
        <v>8925.4401233335884</v>
      </c>
      <c r="O296">
        <f t="shared" si="131"/>
        <v>0.99529738674396662</v>
      </c>
      <c r="P296">
        <f t="shared" si="132"/>
        <v>208.77916355613416</v>
      </c>
      <c r="Q296">
        <f t="shared" si="133"/>
        <v>23.43619540339802</v>
      </c>
      <c r="R296">
        <f t="shared" si="134"/>
        <v>23.438522871037424</v>
      </c>
      <c r="S296">
        <f t="shared" si="135"/>
        <v>-153.2537896302486</v>
      </c>
      <c r="T296">
        <f t="shared" si="136"/>
        <v>-11.040213243885646</v>
      </c>
      <c r="U296">
        <f t="shared" si="137"/>
        <v>4.3031628100205804E-2</v>
      </c>
      <c r="V296">
        <f t="shared" si="138"/>
        <v>15.518887818526863</v>
      </c>
      <c r="W296">
        <f t="shared" si="139"/>
        <v>78.776742904966028</v>
      </c>
      <c r="X296" s="7">
        <f t="shared" si="140"/>
        <v>0.54306212512602303</v>
      </c>
      <c r="Y296" s="7">
        <f t="shared" si="141"/>
        <v>0.32423783927889516</v>
      </c>
      <c r="Z296" s="7">
        <f t="shared" si="142"/>
        <v>0.76188641097315091</v>
      </c>
      <c r="AA296">
        <f t="shared" si="143"/>
        <v>630.21394323972822</v>
      </c>
      <c r="AB296">
        <f t="shared" si="144"/>
        <v>711.99053981852683</v>
      </c>
      <c r="AC296">
        <f t="shared" si="145"/>
        <v>-2.0023650453682933</v>
      </c>
      <c r="AD296">
        <f t="shared" si="120"/>
        <v>59.077967816441458</v>
      </c>
      <c r="AE296">
        <f t="shared" si="146"/>
        <v>30.922032183558542</v>
      </c>
      <c r="AF296">
        <f t="shared" si="147"/>
        <v>2.6852443623435175E-2</v>
      </c>
      <c r="AG296">
        <f t="shared" si="148"/>
        <v>30.948884627181979</v>
      </c>
      <c r="AH296">
        <f t="shared" si="121"/>
        <v>177.70893370704823</v>
      </c>
    </row>
    <row r="297" spans="4:34" x14ac:dyDescent="0.25">
      <c r="D297" s="1">
        <f t="shared" si="149"/>
        <v>45222</v>
      </c>
      <c r="E297" s="7">
        <f t="shared" si="122"/>
        <v>0.53749999999999998</v>
      </c>
      <c r="F297" s="2">
        <f t="shared" si="123"/>
        <v>2460240.9541666666</v>
      </c>
      <c r="G297" s="3">
        <f t="shared" si="124"/>
        <v>0.23808224960072841</v>
      </c>
      <c r="I297">
        <f t="shared" si="125"/>
        <v>211.61074567076503</v>
      </c>
      <c r="J297">
        <f t="shared" si="126"/>
        <v>8928.2639778207522</v>
      </c>
      <c r="K297">
        <f t="shared" si="127"/>
        <v>1.6698618554717468E-2</v>
      </c>
      <c r="L297">
        <f t="shared" si="128"/>
        <v>-1.8287788946589296</v>
      </c>
      <c r="M297">
        <f t="shared" si="129"/>
        <v>209.78196677610609</v>
      </c>
      <c r="N297">
        <f t="shared" si="130"/>
        <v>8926.435198926094</v>
      </c>
      <c r="O297">
        <f t="shared" si="131"/>
        <v>0.99502114412043108</v>
      </c>
      <c r="P297">
        <f t="shared" si="132"/>
        <v>209.7742902503669</v>
      </c>
      <c r="Q297">
        <f t="shared" si="133"/>
        <v>23.436195047363547</v>
      </c>
      <c r="R297">
        <f t="shared" si="134"/>
        <v>23.438523499284535</v>
      </c>
      <c r="S297">
        <f t="shared" si="135"/>
        <v>-152.30486638770176</v>
      </c>
      <c r="T297">
        <f t="shared" si="136"/>
        <v>-11.392199322461435</v>
      </c>
      <c r="U297">
        <f t="shared" si="137"/>
        <v>4.303163047266767E-2</v>
      </c>
      <c r="V297">
        <f t="shared" si="138"/>
        <v>15.667962796979213</v>
      </c>
      <c r="W297">
        <f t="shared" si="139"/>
        <v>78.363645864630527</v>
      </c>
      <c r="X297" s="7">
        <f t="shared" si="140"/>
        <v>0.54295860083543113</v>
      </c>
      <c r="Y297" s="7">
        <f t="shared" si="141"/>
        <v>0.32528180676701296</v>
      </c>
      <c r="Z297" s="7">
        <f t="shared" si="142"/>
        <v>0.76063539490384924</v>
      </c>
      <c r="AA297">
        <f t="shared" si="143"/>
        <v>626.90916691704422</v>
      </c>
      <c r="AB297">
        <f t="shared" si="144"/>
        <v>712.13961479697912</v>
      </c>
      <c r="AC297">
        <f t="shared" si="145"/>
        <v>-1.9650963007552207</v>
      </c>
      <c r="AD297">
        <f t="shared" si="120"/>
        <v>59.428841053364316</v>
      </c>
      <c r="AE297">
        <f t="shared" si="146"/>
        <v>30.571158946635684</v>
      </c>
      <c r="AF297">
        <f t="shared" si="147"/>
        <v>2.7226750362831832E-2</v>
      </c>
      <c r="AG297">
        <f t="shared" si="148"/>
        <v>30.598385696998516</v>
      </c>
      <c r="AH297">
        <f t="shared" si="121"/>
        <v>177.76248985737288</v>
      </c>
    </row>
    <row r="298" spans="4:34" x14ac:dyDescent="0.25">
      <c r="D298" s="1">
        <f t="shared" si="149"/>
        <v>45223</v>
      </c>
      <c r="E298" s="7">
        <f t="shared" si="122"/>
        <v>0.53749999999999998</v>
      </c>
      <c r="F298" s="2">
        <f t="shared" si="123"/>
        <v>2460241.9541666666</v>
      </c>
      <c r="G298" s="3">
        <f t="shared" si="124"/>
        <v>0.2381096281085997</v>
      </c>
      <c r="I298">
        <f t="shared" si="125"/>
        <v>212.59639303488075</v>
      </c>
      <c r="J298">
        <f t="shared" si="126"/>
        <v>8929.2495781004727</v>
      </c>
      <c r="K298">
        <f t="shared" si="127"/>
        <v>1.6698617402155294E-2</v>
      </c>
      <c r="L298">
        <f t="shared" si="128"/>
        <v>-1.8187522909251521</v>
      </c>
      <c r="M298">
        <f t="shared" si="129"/>
        <v>210.7776407439556</v>
      </c>
      <c r="N298">
        <f t="shared" si="130"/>
        <v>8927.430825809548</v>
      </c>
      <c r="O298">
        <f t="shared" si="131"/>
        <v>0.994746313566642</v>
      </c>
      <c r="P298">
        <f t="shared" si="132"/>
        <v>210.76996823724397</v>
      </c>
      <c r="Q298">
        <f t="shared" si="133"/>
        <v>23.436194691329078</v>
      </c>
      <c r="R298">
        <f t="shared" si="134"/>
        <v>23.438524125542742</v>
      </c>
      <c r="S298">
        <f t="shared" si="135"/>
        <v>-151.35307364062785</v>
      </c>
      <c r="T298">
        <f t="shared" si="136"/>
        <v>-11.741327296614797</v>
      </c>
      <c r="U298">
        <f t="shared" si="137"/>
        <v>4.303163283761887E-2</v>
      </c>
      <c r="V298">
        <f t="shared" si="138"/>
        <v>15.805416335258869</v>
      </c>
      <c r="W298">
        <f t="shared" si="139"/>
        <v>77.95233117216776</v>
      </c>
      <c r="X298" s="7">
        <f t="shared" si="140"/>
        <v>0.54286314698940363</v>
      </c>
      <c r="Y298" s="7">
        <f t="shared" si="141"/>
        <v>0.32632889373338209</v>
      </c>
      <c r="Z298" s="7">
        <f t="shared" si="142"/>
        <v>0.75939740024542524</v>
      </c>
      <c r="AA298">
        <f t="shared" si="143"/>
        <v>623.61864937734208</v>
      </c>
      <c r="AB298">
        <f t="shared" si="144"/>
        <v>712.27706833525883</v>
      </c>
      <c r="AC298">
        <f t="shared" si="145"/>
        <v>-1.930732916185292</v>
      </c>
      <c r="AD298">
        <f t="shared" si="120"/>
        <v>59.776960123034222</v>
      </c>
      <c r="AE298">
        <f t="shared" si="146"/>
        <v>30.223039876965778</v>
      </c>
      <c r="AF298">
        <f t="shared" si="147"/>
        <v>2.7605759108424048E-2</v>
      </c>
      <c r="AG298">
        <f t="shared" si="148"/>
        <v>30.250645636074204</v>
      </c>
      <c r="AH298">
        <f t="shared" si="121"/>
        <v>177.81217833390826</v>
      </c>
    </row>
    <row r="299" spans="4:34" x14ac:dyDescent="0.25">
      <c r="D299" s="1">
        <f t="shared" si="149"/>
        <v>45224</v>
      </c>
      <c r="E299" s="7">
        <f t="shared" si="122"/>
        <v>0.53749999999999998</v>
      </c>
      <c r="F299" s="2">
        <f t="shared" si="123"/>
        <v>2460242.9541666666</v>
      </c>
      <c r="G299" s="3">
        <f t="shared" si="124"/>
        <v>0.23813700661647103</v>
      </c>
      <c r="I299">
        <f t="shared" si="125"/>
        <v>213.58204039899829</v>
      </c>
      <c r="J299">
        <f t="shared" si="126"/>
        <v>8930.2351783801932</v>
      </c>
      <c r="K299">
        <f t="shared" si="127"/>
        <v>1.6698616249592926E-2</v>
      </c>
      <c r="L299">
        <f t="shared" si="128"/>
        <v>-1.8081768501710926</v>
      </c>
      <c r="M299">
        <f t="shared" si="129"/>
        <v>211.77386354882719</v>
      </c>
      <c r="N299">
        <f t="shared" si="130"/>
        <v>8928.4270015300226</v>
      </c>
      <c r="O299">
        <f t="shared" si="131"/>
        <v>0.99447297887090136</v>
      </c>
      <c r="P299">
        <f t="shared" si="132"/>
        <v>211.76619506283654</v>
      </c>
      <c r="Q299">
        <f t="shared" si="133"/>
        <v>23.436194335294605</v>
      </c>
      <c r="R299">
        <f t="shared" si="134"/>
        <v>23.43852474981119</v>
      </c>
      <c r="S299">
        <f t="shared" si="135"/>
        <v>-150.39835136864534</v>
      </c>
      <c r="T299">
        <f t="shared" si="136"/>
        <v>-12.087487068772614</v>
      </c>
      <c r="U299">
        <f t="shared" si="137"/>
        <v>4.3031635195056192E-2</v>
      </c>
      <c r="V299">
        <f t="shared" si="138"/>
        <v>15.930994594240474</v>
      </c>
      <c r="W299">
        <f t="shared" si="139"/>
        <v>77.542905912429816</v>
      </c>
      <c r="X299" s="7">
        <f t="shared" si="140"/>
        <v>0.54277593986511086</v>
      </c>
      <c r="Y299" s="7">
        <f t="shared" si="141"/>
        <v>0.32737897899725021</v>
      </c>
      <c r="Z299" s="7">
        <f t="shared" si="142"/>
        <v>0.7581729007329715</v>
      </c>
      <c r="AA299">
        <f t="shared" si="143"/>
        <v>620.34324729943853</v>
      </c>
      <c r="AB299">
        <f t="shared" si="144"/>
        <v>712.40264659424042</v>
      </c>
      <c r="AC299">
        <f t="shared" si="145"/>
        <v>-1.8993383514398943</v>
      </c>
      <c r="AD299">
        <f t="shared" si="120"/>
        <v>60.122211035026851</v>
      </c>
      <c r="AE299">
        <f t="shared" si="146"/>
        <v>29.877788964973149</v>
      </c>
      <c r="AF299">
        <f t="shared" si="147"/>
        <v>2.7989421708618279E-2</v>
      </c>
      <c r="AG299">
        <f t="shared" si="148"/>
        <v>29.905778386681767</v>
      </c>
      <c r="AH299">
        <f t="shared" si="121"/>
        <v>177.85798388687135</v>
      </c>
    </row>
    <row r="300" spans="4:34" x14ac:dyDescent="0.25">
      <c r="D300" s="1">
        <f t="shared" si="149"/>
        <v>45225</v>
      </c>
      <c r="E300" s="7">
        <f t="shared" si="122"/>
        <v>0.53749999999999998</v>
      </c>
      <c r="F300" s="2">
        <f t="shared" si="123"/>
        <v>2460243.9541666666</v>
      </c>
      <c r="G300" s="3">
        <f t="shared" si="124"/>
        <v>0.23816438512434235</v>
      </c>
      <c r="I300">
        <f t="shared" si="125"/>
        <v>214.56768776311765</v>
      </c>
      <c r="J300">
        <f t="shared" si="126"/>
        <v>8931.2207786599138</v>
      </c>
      <c r="K300">
        <f t="shared" si="127"/>
        <v>1.669861509703037E-2</v>
      </c>
      <c r="L300">
        <f t="shared" si="128"/>
        <v>-1.7970552008134248</v>
      </c>
      <c r="M300">
        <f t="shared" si="129"/>
        <v>212.77063256230423</v>
      </c>
      <c r="N300">
        <f t="shared" si="130"/>
        <v>8929.4237234591001</v>
      </c>
      <c r="O300">
        <f t="shared" si="131"/>
        <v>0.99420122350267437</v>
      </c>
      <c r="P300">
        <f t="shared" si="132"/>
        <v>212.76296809872457</v>
      </c>
      <c r="Q300">
        <f t="shared" si="133"/>
        <v>23.436193979260135</v>
      </c>
      <c r="R300">
        <f t="shared" si="134"/>
        <v>23.438525372089057</v>
      </c>
      <c r="S300">
        <f t="shared" si="135"/>
        <v>-149.4406416796219</v>
      </c>
      <c r="T300">
        <f t="shared" si="136"/>
        <v>-12.430568121762404</v>
      </c>
      <c r="U300">
        <f t="shared" si="137"/>
        <v>4.3031637544976478E-2</v>
      </c>
      <c r="V300">
        <f t="shared" si="138"/>
        <v>16.04445311171375</v>
      </c>
      <c r="W300">
        <f t="shared" si="139"/>
        <v>77.135481368034277</v>
      </c>
      <c r="X300" s="7">
        <f t="shared" si="140"/>
        <v>0.54269714922797663</v>
      </c>
      <c r="Y300" s="7">
        <f t="shared" si="141"/>
        <v>0.32843192320565923</v>
      </c>
      <c r="Z300" s="7">
        <f t="shared" si="142"/>
        <v>0.75696237525029408</v>
      </c>
      <c r="AA300">
        <f t="shared" si="143"/>
        <v>617.08385094427422</v>
      </c>
      <c r="AB300">
        <f t="shared" si="144"/>
        <v>712.51610511171373</v>
      </c>
      <c r="AC300">
        <f t="shared" si="145"/>
        <v>-1.8709737220715681</v>
      </c>
      <c r="AD300">
        <f t="shared" si="120"/>
        <v>60.464479644740827</v>
      </c>
      <c r="AE300">
        <f t="shared" si="146"/>
        <v>29.535520355259173</v>
      </c>
      <c r="AF300">
        <f t="shared" si="147"/>
        <v>2.837767986553677E-2</v>
      </c>
      <c r="AG300">
        <f t="shared" si="148"/>
        <v>29.563898035124708</v>
      </c>
      <c r="AH300">
        <f t="shared" si="121"/>
        <v>177.89989374823244</v>
      </c>
    </row>
    <row r="301" spans="4:34" x14ac:dyDescent="0.25">
      <c r="D301" s="1">
        <f t="shared" si="149"/>
        <v>45226</v>
      </c>
      <c r="E301" s="7">
        <f t="shared" si="122"/>
        <v>0.53749999999999998</v>
      </c>
      <c r="F301" s="2">
        <f t="shared" si="123"/>
        <v>2460244.9541666666</v>
      </c>
      <c r="G301" s="3">
        <f t="shared" si="124"/>
        <v>0.23819176363221367</v>
      </c>
      <c r="I301">
        <f t="shared" si="125"/>
        <v>215.55333512723701</v>
      </c>
      <c r="J301">
        <f t="shared" si="126"/>
        <v>8932.2063789396343</v>
      </c>
      <c r="K301">
        <f t="shared" si="127"/>
        <v>1.6698613944467623E-2</v>
      </c>
      <c r="L301">
        <f t="shared" si="128"/>
        <v>-1.7853901456165511</v>
      </c>
      <c r="M301">
        <f t="shared" si="129"/>
        <v>213.76794498162045</v>
      </c>
      <c r="N301">
        <f t="shared" si="130"/>
        <v>8930.4209887940178</v>
      </c>
      <c r="O301">
        <f t="shared" si="131"/>
        <v>0.99393113058501736</v>
      </c>
      <c r="P301">
        <f t="shared" si="132"/>
        <v>213.76028454213829</v>
      </c>
      <c r="Q301">
        <f t="shared" si="133"/>
        <v>23.436193623225666</v>
      </c>
      <c r="R301">
        <f t="shared" si="134"/>
        <v>23.438525992375499</v>
      </c>
      <c r="S301">
        <f t="shared" si="135"/>
        <v>-148.4798889146852</v>
      </c>
      <c r="T301">
        <f t="shared" si="136"/>
        <v>-12.770459546908727</v>
      </c>
      <c r="U301">
        <f t="shared" si="137"/>
        <v>4.3031639887376606E-2</v>
      </c>
      <c r="V301">
        <f t="shared" si="138"/>
        <v>16.14555733434802</v>
      </c>
      <c r="W301">
        <f t="shared" si="139"/>
        <v>76.730173123060624</v>
      </c>
      <c r="X301" s="7">
        <f t="shared" si="140"/>
        <v>0.54262693796225836</v>
      </c>
      <c r="Y301" s="7">
        <f t="shared" si="141"/>
        <v>0.32948756817597885</v>
      </c>
      <c r="Z301" s="7">
        <f t="shared" si="142"/>
        <v>0.75576630774853792</v>
      </c>
      <c r="AA301">
        <f t="shared" si="143"/>
        <v>613.84138498448499</v>
      </c>
      <c r="AB301">
        <f t="shared" si="144"/>
        <v>712.61720933434799</v>
      </c>
      <c r="AC301">
        <f t="shared" si="145"/>
        <v>-1.8456976664130025</v>
      </c>
      <c r="AD301">
        <f t="shared" si="120"/>
        <v>60.803651701020733</v>
      </c>
      <c r="AE301">
        <f t="shared" si="146"/>
        <v>29.196348298979267</v>
      </c>
      <c r="AF301">
        <f t="shared" si="147"/>
        <v>2.8770464447354607E-2</v>
      </c>
      <c r="AG301">
        <f t="shared" si="148"/>
        <v>29.225118763426622</v>
      </c>
      <c r="AH301">
        <f t="shared" si="121"/>
        <v>177.93789766808311</v>
      </c>
    </row>
    <row r="302" spans="4:34" x14ac:dyDescent="0.25">
      <c r="D302" s="1">
        <f t="shared" si="149"/>
        <v>45227</v>
      </c>
      <c r="E302" s="7">
        <f t="shared" si="122"/>
        <v>0.53749999999999998</v>
      </c>
      <c r="F302" s="2">
        <f t="shared" si="123"/>
        <v>2460245.9541666666</v>
      </c>
      <c r="G302" s="3">
        <f t="shared" si="124"/>
        <v>0.23821914214008499</v>
      </c>
      <c r="I302">
        <f t="shared" si="125"/>
        <v>216.53898249135636</v>
      </c>
      <c r="J302">
        <f t="shared" si="126"/>
        <v>8933.191979219353</v>
      </c>
      <c r="K302">
        <f t="shared" si="127"/>
        <v>1.6698612791904686E-2</v>
      </c>
      <c r="L302">
        <f t="shared" si="128"/>
        <v>-1.7731846614870879</v>
      </c>
      <c r="M302">
        <f t="shared" si="129"/>
        <v>214.76579782986929</v>
      </c>
      <c r="N302">
        <f t="shared" si="130"/>
        <v>8931.4187945578651</v>
      </c>
      <c r="O302">
        <f t="shared" si="131"/>
        <v>0.99366278286694809</v>
      </c>
      <c r="P302">
        <f t="shared" si="132"/>
        <v>214.75814141616775</v>
      </c>
      <c r="Q302">
        <f t="shared" si="133"/>
        <v>23.436193267191197</v>
      </c>
      <c r="R302">
        <f t="shared" si="134"/>
        <v>23.438526610669683</v>
      </c>
      <c r="S302">
        <f t="shared" si="135"/>
        <v>-147.51603975490696</v>
      </c>
      <c r="T302">
        <f t="shared" si="136"/>
        <v>-13.107050074971337</v>
      </c>
      <c r="U302">
        <f t="shared" si="137"/>
        <v>4.3031642222253377E-2</v>
      </c>
      <c r="V302">
        <f t="shared" si="138"/>
        <v>16.234083150694975</v>
      </c>
      <c r="W302">
        <f t="shared" si="139"/>
        <v>76.32710116041153</v>
      </c>
      <c r="X302" s="7">
        <f t="shared" si="140"/>
        <v>0.54256546170090625</v>
      </c>
      <c r="Y302" s="7">
        <f t="shared" si="141"/>
        <v>0.33054573625531869</v>
      </c>
      <c r="Z302" s="7">
        <f t="shared" si="142"/>
        <v>0.75458518714649381</v>
      </c>
      <c r="AA302">
        <f t="shared" si="143"/>
        <v>610.61680928329224</v>
      </c>
      <c r="AB302">
        <f t="shared" si="144"/>
        <v>712.70573515069498</v>
      </c>
      <c r="AC302">
        <f t="shared" si="145"/>
        <v>-1.8235662123262557</v>
      </c>
      <c r="AD302">
        <f t="shared" si="120"/>
        <v>61.139612895445651</v>
      </c>
      <c r="AE302">
        <f t="shared" si="146"/>
        <v>28.860387104554349</v>
      </c>
      <c r="AF302">
        <f t="shared" si="147"/>
        <v>2.9167694778541215E-2</v>
      </c>
      <c r="AG302">
        <f t="shared" si="148"/>
        <v>28.889554799332888</v>
      </c>
      <c r="AH302">
        <f t="shared" si="121"/>
        <v>177.97198794939413</v>
      </c>
    </row>
    <row r="303" spans="4:34" x14ac:dyDescent="0.25">
      <c r="D303" s="1">
        <f t="shared" si="149"/>
        <v>45228</v>
      </c>
      <c r="E303" s="7">
        <f t="shared" si="122"/>
        <v>0.53749999999999998</v>
      </c>
      <c r="F303" s="2">
        <f t="shared" si="123"/>
        <v>2460246.9541666666</v>
      </c>
      <c r="G303" s="3">
        <f t="shared" si="124"/>
        <v>0.23824652064795632</v>
      </c>
      <c r="I303">
        <f t="shared" si="125"/>
        <v>217.52462985547572</v>
      </c>
      <c r="J303">
        <f t="shared" si="126"/>
        <v>8934.1775794990735</v>
      </c>
      <c r="K303">
        <f t="shared" si="127"/>
        <v>1.6698611639341557E-2</v>
      </c>
      <c r="L303">
        <f t="shared" si="128"/>
        <v>-1.7604418992024116</v>
      </c>
      <c r="M303">
        <f t="shared" si="129"/>
        <v>215.7641879562733</v>
      </c>
      <c r="N303">
        <f t="shared" si="130"/>
        <v>8932.4171375998703</v>
      </c>
      <c r="O303">
        <f t="shared" si="131"/>
        <v>0.99339626269576842</v>
      </c>
      <c r="P303">
        <f t="shared" si="132"/>
        <v>215.75653557003204</v>
      </c>
      <c r="Q303">
        <f t="shared" si="133"/>
        <v>23.436192911156727</v>
      </c>
      <c r="R303">
        <f t="shared" si="134"/>
        <v>23.438527226970777</v>
      </c>
      <c r="S303">
        <f t="shared" si="135"/>
        <v>-146.54904332951153</v>
      </c>
      <c r="T303">
        <f t="shared" si="136"/>
        <v>-13.440228110006407</v>
      </c>
      <c r="U303">
        <f t="shared" si="137"/>
        <v>4.303164454960369E-2</v>
      </c>
      <c r="V303">
        <f t="shared" si="138"/>
        <v>16.309817423578888</v>
      </c>
      <c r="W303">
        <f t="shared" si="139"/>
        <v>75.926389952059537</v>
      </c>
      <c r="X303" s="7">
        <f t="shared" si="140"/>
        <v>0.54251286845584801</v>
      </c>
      <c r="Y303" s="7">
        <f t="shared" si="141"/>
        <v>0.3316062297001271</v>
      </c>
      <c r="Z303" s="7">
        <f t="shared" si="142"/>
        <v>0.75341950721156903</v>
      </c>
      <c r="AA303">
        <f t="shared" si="143"/>
        <v>607.4111196164763</v>
      </c>
      <c r="AB303">
        <f t="shared" si="144"/>
        <v>712.78146942357887</v>
      </c>
      <c r="AC303">
        <f t="shared" si="145"/>
        <v>-1.8046326441052827</v>
      </c>
      <c r="AD303">
        <f t="shared" si="120"/>
        <v>61.472248913259307</v>
      </c>
      <c r="AE303">
        <f t="shared" si="146"/>
        <v>28.527751086740693</v>
      </c>
      <c r="AF303">
        <f t="shared" si="147"/>
        <v>2.9569277909620613E-2</v>
      </c>
      <c r="AG303">
        <f t="shared" si="148"/>
        <v>28.557320364650312</v>
      </c>
      <c r="AH303">
        <f t="shared" si="121"/>
        <v>178.00215948083564</v>
      </c>
    </row>
    <row r="304" spans="4:34" x14ac:dyDescent="0.25">
      <c r="D304" s="1">
        <f t="shared" si="149"/>
        <v>45229</v>
      </c>
      <c r="E304" s="7">
        <f t="shared" si="122"/>
        <v>0.53749999999999998</v>
      </c>
      <c r="F304" s="2">
        <f t="shared" si="123"/>
        <v>2460247.9541666666</v>
      </c>
      <c r="G304" s="3">
        <f t="shared" si="124"/>
        <v>0.23827389915582764</v>
      </c>
      <c r="I304">
        <f t="shared" si="125"/>
        <v>218.51027721959508</v>
      </c>
      <c r="J304">
        <f t="shared" si="126"/>
        <v>8935.1631797787941</v>
      </c>
      <c r="K304">
        <f t="shared" si="127"/>
        <v>1.6698610486778242E-2</v>
      </c>
      <c r="L304">
        <f t="shared" si="128"/>
        <v>-1.7471651830721961</v>
      </c>
      <c r="M304">
        <f t="shared" si="129"/>
        <v>216.7631120365229</v>
      </c>
      <c r="N304">
        <f t="shared" si="130"/>
        <v>8933.4160145957212</v>
      </c>
      <c r="O304">
        <f t="shared" si="131"/>
        <v>0.99313165198936626</v>
      </c>
      <c r="P304">
        <f t="shared" si="132"/>
        <v>216.75546367941814</v>
      </c>
      <c r="Q304">
        <f t="shared" si="133"/>
        <v>23.436192555122258</v>
      </c>
      <c r="R304">
        <f t="shared" si="134"/>
        <v>23.438527841277949</v>
      </c>
      <c r="S304">
        <f t="shared" si="135"/>
        <v>-145.57885132542029</v>
      </c>
      <c r="T304">
        <f t="shared" si="136"/>
        <v>-13.76988176623445</v>
      </c>
      <c r="U304">
        <f t="shared" si="137"/>
        <v>4.3031646869424386E-2</v>
      </c>
      <c r="V304">
        <f t="shared" si="138"/>
        <v>16.372558520169974</v>
      </c>
      <c r="W304">
        <f t="shared" si="139"/>
        <v>75.528168541343177</v>
      </c>
      <c r="X304" s="7">
        <f t="shared" si="140"/>
        <v>0.54246929824988199</v>
      </c>
      <c r="Y304" s="7">
        <f t="shared" si="141"/>
        <v>0.33266883007948428</v>
      </c>
      <c r="Z304" s="7">
        <f t="shared" si="142"/>
        <v>0.75226976642027965</v>
      </c>
      <c r="AA304">
        <f t="shared" si="143"/>
        <v>604.22534833074542</v>
      </c>
      <c r="AB304">
        <f t="shared" si="144"/>
        <v>712.8442105201699</v>
      </c>
      <c r="AC304">
        <f t="shared" si="145"/>
        <v>-1.7889473699575262</v>
      </c>
      <c r="AD304">
        <f t="shared" si="120"/>
        <v>61.801445485920198</v>
      </c>
      <c r="AE304">
        <f t="shared" si="146"/>
        <v>28.198554514079802</v>
      </c>
      <c r="AF304">
        <f t="shared" si="147"/>
        <v>2.9975107868445212E-2</v>
      </c>
      <c r="AG304">
        <f t="shared" si="148"/>
        <v>28.228529621948248</v>
      </c>
      <c r="AH304">
        <f t="shared" si="121"/>
        <v>178.02840976742357</v>
      </c>
    </row>
    <row r="305" spans="4:34" x14ac:dyDescent="0.25">
      <c r="D305" s="1">
        <f t="shared" si="149"/>
        <v>45230</v>
      </c>
      <c r="E305" s="7">
        <f t="shared" si="122"/>
        <v>0.53749999999999998</v>
      </c>
      <c r="F305" s="2">
        <f t="shared" si="123"/>
        <v>2460248.9541666666</v>
      </c>
      <c r="G305" s="3">
        <f t="shared" si="124"/>
        <v>0.23830127766369896</v>
      </c>
      <c r="I305">
        <f t="shared" si="125"/>
        <v>219.49592458371444</v>
      </c>
      <c r="J305">
        <f t="shared" si="126"/>
        <v>8936.1487800585128</v>
      </c>
      <c r="K305">
        <f t="shared" si="127"/>
        <v>1.6698609334214735E-2</v>
      </c>
      <c r="L305">
        <f t="shared" si="128"/>
        <v>-1.7333580105324682</v>
      </c>
      <c r="M305">
        <f t="shared" si="129"/>
        <v>217.76256657318197</v>
      </c>
      <c r="N305">
        <f t="shared" si="130"/>
        <v>8934.4154220479795</v>
      </c>
      <c r="O305">
        <f t="shared" si="131"/>
        <v>0.99286903220848732</v>
      </c>
      <c r="P305">
        <f t="shared" si="132"/>
        <v>217.75492224688651</v>
      </c>
      <c r="Q305">
        <f t="shared" si="133"/>
        <v>23.436192199087788</v>
      </c>
      <c r="R305">
        <f t="shared" si="134"/>
        <v>23.438528453590372</v>
      </c>
      <c r="S305">
        <f t="shared" si="135"/>
        <v>-144.60541809793474</v>
      </c>
      <c r="T305">
        <f t="shared" si="136"/>
        <v>-14.095898907990376</v>
      </c>
      <c r="U305">
        <f t="shared" si="137"/>
        <v>4.303164918171231E-2</v>
      </c>
      <c r="V305">
        <f t="shared" si="138"/>
        <v>16.42211683799184</v>
      </c>
      <c r="W305">
        <f t="shared" si="139"/>
        <v>75.132570616433568</v>
      </c>
      <c r="X305" s="7">
        <f t="shared" si="140"/>
        <v>0.54243488275139451</v>
      </c>
      <c r="Y305" s="7">
        <f t="shared" si="141"/>
        <v>0.33373329770574567</v>
      </c>
      <c r="Z305" s="7">
        <f t="shared" si="142"/>
        <v>0.75113646779704324</v>
      </c>
      <c r="AA305">
        <f t="shared" si="143"/>
        <v>601.06056493146855</v>
      </c>
      <c r="AB305">
        <f t="shared" si="144"/>
        <v>712.89376883799184</v>
      </c>
      <c r="AC305">
        <f t="shared" si="145"/>
        <v>-1.7765577905020393</v>
      </c>
      <c r="AD305">
        <f t="shared" si="120"/>
        <v>62.127088445245789</v>
      </c>
      <c r="AE305">
        <f t="shared" si="146"/>
        <v>27.872911554754211</v>
      </c>
      <c r="AF305">
        <f t="shared" si="147"/>
        <v>3.0385064895386366E-2</v>
      </c>
      <c r="AG305">
        <f t="shared" si="148"/>
        <v>27.903296619649598</v>
      </c>
      <c r="AH305">
        <f t="shared" si="121"/>
        <v>178.05073895869702</v>
      </c>
    </row>
    <row r="306" spans="4:34" x14ac:dyDescent="0.25">
      <c r="D306" s="1">
        <f t="shared" si="149"/>
        <v>45231</v>
      </c>
      <c r="E306" s="7">
        <f t="shared" si="122"/>
        <v>0.53749999999999998</v>
      </c>
      <c r="F306" s="2">
        <f t="shared" si="123"/>
        <v>2460249.9541666666</v>
      </c>
      <c r="G306" s="3">
        <f t="shared" si="124"/>
        <v>0.23832865617157029</v>
      </c>
      <c r="I306">
        <f t="shared" si="125"/>
        <v>220.48157194783562</v>
      </c>
      <c r="J306">
        <f t="shared" si="126"/>
        <v>8937.1343803382333</v>
      </c>
      <c r="K306">
        <f t="shared" si="127"/>
        <v>1.6698608181651038E-2</v>
      </c>
      <c r="L306">
        <f t="shared" si="128"/>
        <v>-1.7190240516709823</v>
      </c>
      <c r="M306">
        <f t="shared" si="129"/>
        <v>218.76254789616465</v>
      </c>
      <c r="N306">
        <f t="shared" si="130"/>
        <v>8935.4153562865631</v>
      </c>
      <c r="O306">
        <f t="shared" si="131"/>
        <v>0.99260848432899951</v>
      </c>
      <c r="P306">
        <f t="shared" si="132"/>
        <v>218.7549076023478</v>
      </c>
      <c r="Q306">
        <f t="shared" si="133"/>
        <v>23.436191843053319</v>
      </c>
      <c r="R306">
        <f t="shared" si="134"/>
        <v>23.438529063907218</v>
      </c>
      <c r="S306">
        <f t="shared" si="135"/>
        <v>-143.62870078233038</v>
      </c>
      <c r="T306">
        <f t="shared" si="136"/>
        <v>-14.418167192827944</v>
      </c>
      <c r="U306">
        <f t="shared" si="137"/>
        <v>4.3031651486464387E-2</v>
      </c>
      <c r="V306">
        <f t="shared" si="138"/>
        <v>16.458315325072373</v>
      </c>
      <c r="W306">
        <f t="shared" si="139"/>
        <v>74.739734574042714</v>
      </c>
      <c r="X306" s="7">
        <f t="shared" si="140"/>
        <v>0.5424097449131442</v>
      </c>
      <c r="Y306" s="7">
        <f t="shared" si="141"/>
        <v>0.33479937109635893</v>
      </c>
      <c r="Z306" s="7">
        <f t="shared" si="142"/>
        <v>0.75002011872992946</v>
      </c>
      <c r="AA306">
        <f t="shared" si="143"/>
        <v>597.91787659234171</v>
      </c>
      <c r="AB306">
        <f t="shared" si="144"/>
        <v>712.92996732507231</v>
      </c>
      <c r="AC306">
        <f t="shared" si="145"/>
        <v>-1.7675081687319221</v>
      </c>
      <c r="AD306">
        <f t="shared" si="120"/>
        <v>62.449063779124543</v>
      </c>
      <c r="AE306">
        <f t="shared" si="146"/>
        <v>27.550936220875457</v>
      </c>
      <c r="AF306">
        <f t="shared" si="147"/>
        <v>3.0799014665293004E-2</v>
      </c>
      <c r="AG306">
        <f t="shared" si="148"/>
        <v>27.581735235540751</v>
      </c>
      <c r="AH306">
        <f t="shared" si="121"/>
        <v>178.06914987418963</v>
      </c>
    </row>
    <row r="307" spans="4:34" x14ac:dyDescent="0.25">
      <c r="D307" s="1">
        <f t="shared" si="149"/>
        <v>45232</v>
      </c>
      <c r="E307" s="7">
        <f t="shared" si="122"/>
        <v>0.53749999999999998</v>
      </c>
      <c r="F307" s="2">
        <f t="shared" si="123"/>
        <v>2460250.9541666666</v>
      </c>
      <c r="G307" s="3">
        <f t="shared" si="124"/>
        <v>0.23835603467944161</v>
      </c>
      <c r="I307">
        <f t="shared" si="125"/>
        <v>221.4672193119568</v>
      </c>
      <c r="J307">
        <f t="shared" si="126"/>
        <v>8938.119980617952</v>
      </c>
      <c r="K307">
        <f t="shared" si="127"/>
        <v>1.6698607029087154E-2</v>
      </c>
      <c r="L307">
        <f t="shared" si="128"/>
        <v>-1.7041671486841992</v>
      </c>
      <c r="M307">
        <f t="shared" si="129"/>
        <v>219.76305216327259</v>
      </c>
      <c r="N307">
        <f t="shared" si="130"/>
        <v>8936.415813469268</v>
      </c>
      <c r="O307">
        <f t="shared" si="131"/>
        <v>0.99235008881417086</v>
      </c>
      <c r="P307">
        <f t="shared" si="132"/>
        <v>219.75541590360029</v>
      </c>
      <c r="Q307">
        <f t="shared" si="133"/>
        <v>23.436191487018849</v>
      </c>
      <c r="R307">
        <f t="shared" si="134"/>
        <v>23.438529672227663</v>
      </c>
      <c r="S307">
        <f t="shared" si="135"/>
        <v>-142.64865940612589</v>
      </c>
      <c r="T307">
        <f t="shared" si="136"/>
        <v>-14.736574117840844</v>
      </c>
      <c r="U307">
        <f t="shared" si="137"/>
        <v>4.3031653783677466E-2</v>
      </c>
      <c r="V307">
        <f t="shared" si="138"/>
        <v>16.480989992420565</v>
      </c>
      <c r="W307">
        <f t="shared" si="139"/>
        <v>74.349803572404667</v>
      </c>
      <c r="X307" s="7">
        <f t="shared" si="140"/>
        <v>0.54239399861637472</v>
      </c>
      <c r="Y307" s="7">
        <f t="shared" si="141"/>
        <v>0.33586676647080621</v>
      </c>
      <c r="Z307" s="7">
        <f t="shared" si="142"/>
        <v>0.74892123076194328</v>
      </c>
      <c r="AA307">
        <f t="shared" si="143"/>
        <v>594.79842857923734</v>
      </c>
      <c r="AB307">
        <f t="shared" si="144"/>
        <v>712.95264199242047</v>
      </c>
      <c r="AC307">
        <f t="shared" si="145"/>
        <v>-1.7618395018948831</v>
      </c>
      <c r="AD307">
        <f t="shared" si="120"/>
        <v>62.767257688763706</v>
      </c>
      <c r="AE307">
        <f t="shared" si="146"/>
        <v>27.232742311236294</v>
      </c>
      <c r="AF307">
        <f t="shared" si="147"/>
        <v>3.1216807499547011E-2</v>
      </c>
      <c r="AG307">
        <f t="shared" si="148"/>
        <v>27.263959118735841</v>
      </c>
      <c r="AH307">
        <f t="shared" si="121"/>
        <v>178.08364802596236</v>
      </c>
    </row>
    <row r="308" spans="4:34" x14ac:dyDescent="0.25">
      <c r="D308" s="1">
        <f t="shared" si="149"/>
        <v>45233</v>
      </c>
      <c r="E308" s="7">
        <f t="shared" si="122"/>
        <v>0.53749999999999998</v>
      </c>
      <c r="F308" s="2">
        <f t="shared" si="123"/>
        <v>2460251.9541666666</v>
      </c>
      <c r="G308" s="3">
        <f t="shared" si="124"/>
        <v>0.23838341318731293</v>
      </c>
      <c r="I308">
        <f t="shared" si="125"/>
        <v>222.45286667607979</v>
      </c>
      <c r="J308">
        <f t="shared" si="126"/>
        <v>8939.1055808976707</v>
      </c>
      <c r="K308">
        <f t="shared" si="127"/>
        <v>1.6698605876523078E-2</v>
      </c>
      <c r="L308">
        <f t="shared" si="128"/>
        <v>-1.6887913152640002</v>
      </c>
      <c r="M308">
        <f t="shared" si="129"/>
        <v>220.76407536081578</v>
      </c>
      <c r="N308">
        <f t="shared" si="130"/>
        <v>8937.4167895824066</v>
      </c>
      <c r="O308">
        <f t="shared" si="131"/>
        <v>0.99209392558694842</v>
      </c>
      <c r="P308">
        <f t="shared" si="132"/>
        <v>220.75644313695045</v>
      </c>
      <c r="Q308">
        <f t="shared" si="133"/>
        <v>23.43619113098438</v>
      </c>
      <c r="R308">
        <f t="shared" si="134"/>
        <v>23.438530278550882</v>
      </c>
      <c r="S308">
        <f t="shared" si="135"/>
        <v>-141.66525700173571</v>
      </c>
      <c r="T308">
        <f t="shared" si="136"/>
        <v>-15.051007069266701</v>
      </c>
      <c r="U308">
        <f t="shared" si="137"/>
        <v>4.3031656073348454E-2</v>
      </c>
      <c r="V308">
        <f t="shared" si="138"/>
        <v>16.48999041698184</v>
      </c>
      <c r="W308">
        <f t="shared" si="139"/>
        <v>73.962925572505128</v>
      </c>
      <c r="X308" s="7">
        <f t="shared" si="140"/>
        <v>0.54238774832154035</v>
      </c>
      <c r="Y308" s="7">
        <f t="shared" si="141"/>
        <v>0.33693517728680383</v>
      </c>
      <c r="Z308" s="7">
        <f t="shared" si="142"/>
        <v>0.74784031935627682</v>
      </c>
      <c r="AA308">
        <f t="shared" si="143"/>
        <v>591.70340458004102</v>
      </c>
      <c r="AB308">
        <f t="shared" si="144"/>
        <v>712.96164241698182</v>
      </c>
      <c r="AC308">
        <f t="shared" si="145"/>
        <v>-1.7595893957545456</v>
      </c>
      <c r="AD308">
        <f t="shared" si="120"/>
        <v>63.081556647450228</v>
      </c>
      <c r="AE308">
        <f t="shared" si="146"/>
        <v>26.918443352549772</v>
      </c>
      <c r="AF308">
        <f t="shared" si="147"/>
        <v>3.1638277572075393E-2</v>
      </c>
      <c r="AG308">
        <f t="shared" si="148"/>
        <v>26.950081630121847</v>
      </c>
      <c r="AH308">
        <f t="shared" si="121"/>
        <v>178.09424163797371</v>
      </c>
    </row>
    <row r="309" spans="4:34" x14ac:dyDescent="0.25">
      <c r="D309" s="1">
        <f t="shared" si="149"/>
        <v>45234</v>
      </c>
      <c r="E309" s="7">
        <f t="shared" si="122"/>
        <v>0.53749999999999998</v>
      </c>
      <c r="F309" s="2">
        <f t="shared" si="123"/>
        <v>2460252.9541666666</v>
      </c>
      <c r="G309" s="3">
        <f t="shared" si="124"/>
        <v>0.23841079169518425</v>
      </c>
      <c r="I309">
        <f t="shared" si="125"/>
        <v>223.43851404020097</v>
      </c>
      <c r="J309">
        <f t="shared" si="126"/>
        <v>8940.0911811773894</v>
      </c>
      <c r="K309">
        <f t="shared" si="127"/>
        <v>1.6698604723958812E-2</v>
      </c>
      <c r="L309">
        <f t="shared" si="128"/>
        <v>-1.6729007359147103</v>
      </c>
      <c r="M309">
        <f t="shared" si="129"/>
        <v>221.76561330428626</v>
      </c>
      <c r="N309">
        <f t="shared" si="130"/>
        <v>8938.4182804414741</v>
      </c>
      <c r="O309">
        <f t="shared" si="131"/>
        <v>0.99184007400227892</v>
      </c>
      <c r="P309">
        <f t="shared" si="132"/>
        <v>221.75798511788693</v>
      </c>
      <c r="Q309">
        <f t="shared" si="133"/>
        <v>23.436190774949914</v>
      </c>
      <c r="R309">
        <f t="shared" si="134"/>
        <v>23.438530882876055</v>
      </c>
      <c r="S309">
        <f t="shared" si="135"/>
        <v>-140.67845971924194</v>
      </c>
      <c r="T309">
        <f t="shared" si="136"/>
        <v>-15.361353375416231</v>
      </c>
      <c r="U309">
        <f t="shared" si="137"/>
        <v>4.3031658355474234E-2</v>
      </c>
      <c r="V309">
        <f t="shared" si="138"/>
        <v>16.485180233213065</v>
      </c>
      <c r="W309">
        <f t="shared" si="139"/>
        <v>73.579253366515374</v>
      </c>
      <c r="X309" s="7">
        <f t="shared" si="140"/>
        <v>0.54239108872693542</v>
      </c>
      <c r="Y309" s="7">
        <f t="shared" si="141"/>
        <v>0.3380042738199483</v>
      </c>
      <c r="Z309" s="7">
        <f t="shared" si="142"/>
        <v>0.7467779036339226</v>
      </c>
      <c r="AA309">
        <f t="shared" si="143"/>
        <v>588.63402693212299</v>
      </c>
      <c r="AB309">
        <f t="shared" si="144"/>
        <v>712.95683223321305</v>
      </c>
      <c r="AC309">
        <f t="shared" si="145"/>
        <v>-1.7607919416967377</v>
      </c>
      <c r="AD309">
        <f t="shared" si="120"/>
        <v>63.391847460784298</v>
      </c>
      <c r="AE309">
        <f t="shared" si="146"/>
        <v>26.608152539215702</v>
      </c>
      <c r="AF309">
        <f t="shared" si="147"/>
        <v>3.20632421137097E-2</v>
      </c>
      <c r="AG309">
        <f t="shared" si="148"/>
        <v>26.640215781329413</v>
      </c>
      <c r="AH309">
        <f t="shared" si="121"/>
        <v>178.10094166208535</v>
      </c>
    </row>
    <row r="310" spans="4:34" x14ac:dyDescent="0.25">
      <c r="D310" s="1">
        <f t="shared" si="149"/>
        <v>45235</v>
      </c>
      <c r="E310" s="7">
        <f t="shared" si="122"/>
        <v>0.53749999999999998</v>
      </c>
      <c r="F310" s="2">
        <f t="shared" si="123"/>
        <v>2460253.9541666666</v>
      </c>
      <c r="G310" s="3">
        <f t="shared" si="124"/>
        <v>0.23843817020305558</v>
      </c>
      <c r="I310">
        <f t="shared" si="125"/>
        <v>224.42416140432397</v>
      </c>
      <c r="J310">
        <f t="shared" si="126"/>
        <v>8941.0767814571082</v>
      </c>
      <c r="K310">
        <f t="shared" si="127"/>
        <v>1.6698603571394355E-2</v>
      </c>
      <c r="L310">
        <f t="shared" si="128"/>
        <v>-1.6564997651993125</v>
      </c>
      <c r="M310">
        <f t="shared" si="129"/>
        <v>222.76766163912467</v>
      </c>
      <c r="N310">
        <f t="shared" si="130"/>
        <v>8939.4202816919096</v>
      </c>
      <c r="O310">
        <f t="shared" si="131"/>
        <v>0.99158861281946531</v>
      </c>
      <c r="P310">
        <f t="shared" si="132"/>
        <v>222.76003749184687</v>
      </c>
      <c r="Q310">
        <f t="shared" si="133"/>
        <v>23.436190418915444</v>
      </c>
      <c r="R310">
        <f t="shared" si="134"/>
        <v>23.438531485202358</v>
      </c>
      <c r="S310">
        <f t="shared" si="135"/>
        <v>-139.68823693892949</v>
      </c>
      <c r="T310">
        <f t="shared" si="136"/>
        <v>-15.667500362983985</v>
      </c>
      <c r="U310">
        <f t="shared" si="137"/>
        <v>4.3031660630051712E-2</v>
      </c>
      <c r="V310">
        <f t="shared" si="138"/>
        <v>16.466437611408338</v>
      </c>
      <c r="W310">
        <f t="shared" si="139"/>
        <v>73.198944592322746</v>
      </c>
      <c r="X310" s="7">
        <f t="shared" si="140"/>
        <v>0.54240410443652209</v>
      </c>
      <c r="Y310" s="7">
        <f t="shared" si="141"/>
        <v>0.33907370279118115</v>
      </c>
      <c r="Z310" s="7">
        <f t="shared" si="142"/>
        <v>0.74573450608186309</v>
      </c>
      <c r="AA310">
        <f t="shared" si="143"/>
        <v>585.59155673858197</v>
      </c>
      <c r="AB310">
        <f t="shared" si="144"/>
        <v>712.93808961140826</v>
      </c>
      <c r="AC310">
        <f t="shared" si="145"/>
        <v>-1.7654775971479353</v>
      </c>
      <c r="AD310">
        <f t="shared" si="120"/>
        <v>63.698017328365395</v>
      </c>
      <c r="AE310">
        <f t="shared" si="146"/>
        <v>26.301982671634605</v>
      </c>
      <c r="AF310">
        <f t="shared" si="147"/>
        <v>3.2491500619894517E-2</v>
      </c>
      <c r="AG310">
        <f t="shared" si="148"/>
        <v>26.334474172254499</v>
      </c>
      <c r="AH310">
        <f t="shared" si="121"/>
        <v>178.10376179053912</v>
      </c>
    </row>
    <row r="311" spans="4:34" x14ac:dyDescent="0.25">
      <c r="D311" s="1">
        <f t="shared" si="149"/>
        <v>45236</v>
      </c>
      <c r="E311" s="7">
        <f t="shared" si="122"/>
        <v>0.53749999999999998</v>
      </c>
      <c r="F311" s="2">
        <f t="shared" si="123"/>
        <v>2460254.9541666666</v>
      </c>
      <c r="G311" s="3">
        <f t="shared" si="124"/>
        <v>0.2384655487109269</v>
      </c>
      <c r="I311">
        <f t="shared" si="125"/>
        <v>225.40980876844696</v>
      </c>
      <c r="J311">
        <f t="shared" si="126"/>
        <v>8942.062381736825</v>
      </c>
      <c r="K311">
        <f t="shared" si="127"/>
        <v>1.6698602418829707E-2</v>
      </c>
      <c r="L311">
        <f t="shared" si="128"/>
        <v>-1.6395929269142513</v>
      </c>
      <c r="M311">
        <f t="shared" si="129"/>
        <v>223.77021584153272</v>
      </c>
      <c r="N311">
        <f t="shared" si="130"/>
        <v>8940.4227888099103</v>
      </c>
      <c r="O311">
        <f t="shared" si="131"/>
        <v>0.99133962017458044</v>
      </c>
      <c r="P311">
        <f t="shared" si="132"/>
        <v>223.76259573502858</v>
      </c>
      <c r="Q311">
        <f t="shared" si="133"/>
        <v>23.436190062880979</v>
      </c>
      <c r="R311">
        <f t="shared" si="134"/>
        <v>23.438532085528976</v>
      </c>
      <c r="S311">
        <f t="shared" si="135"/>
        <v>-138.69456138328761</v>
      </c>
      <c r="T311">
        <f t="shared" si="136"/>
        <v>-15.96933541676156</v>
      </c>
      <c r="U311">
        <f t="shared" si="137"/>
        <v>4.3031662897077806E-2</v>
      </c>
      <c r="V311">
        <f t="shared" si="138"/>
        <v>16.433655720901847</v>
      </c>
      <c r="W311">
        <f t="shared" si="139"/>
        <v>72.822161733052283</v>
      </c>
      <c r="X311" s="7">
        <f t="shared" si="140"/>
        <v>0.5424268696382627</v>
      </c>
      <c r="Y311" s="7">
        <f t="shared" si="141"/>
        <v>0.34014308704645074</v>
      </c>
      <c r="Z311" s="7">
        <f t="shared" si="142"/>
        <v>0.7447106522300746</v>
      </c>
      <c r="AA311">
        <f t="shared" si="143"/>
        <v>582.57729386441827</v>
      </c>
      <c r="AB311">
        <f t="shared" si="144"/>
        <v>712.90530772090176</v>
      </c>
      <c r="AC311">
        <f t="shared" si="145"/>
        <v>-1.77367306977456</v>
      </c>
      <c r="AD311">
        <f t="shared" si="120"/>
        <v>63.999953906883981</v>
      </c>
      <c r="AE311">
        <f t="shared" si="146"/>
        <v>26.000046093116019</v>
      </c>
      <c r="AF311">
        <f t="shared" si="147"/>
        <v>3.2922834067324581E-2</v>
      </c>
      <c r="AG311">
        <f t="shared" si="148"/>
        <v>26.032968927183344</v>
      </c>
      <c r="AH311">
        <f t="shared" si="121"/>
        <v>178.10271846471835</v>
      </c>
    </row>
    <row r="312" spans="4:34" x14ac:dyDescent="0.25">
      <c r="D312" s="1">
        <f t="shared" si="149"/>
        <v>45237</v>
      </c>
      <c r="E312" s="7">
        <f t="shared" si="122"/>
        <v>0.53749999999999998</v>
      </c>
      <c r="F312" s="2">
        <f t="shared" si="123"/>
        <v>2460255.9541666666</v>
      </c>
      <c r="G312" s="3">
        <f t="shared" si="124"/>
        <v>0.2384929272187982</v>
      </c>
      <c r="I312">
        <f t="shared" si="125"/>
        <v>226.39545613256996</v>
      </c>
      <c r="J312">
        <f t="shared" si="126"/>
        <v>8943.0479820165419</v>
      </c>
      <c r="K312">
        <f t="shared" si="127"/>
        <v>1.6698601266264872E-2</v>
      </c>
      <c r="L312">
        <f t="shared" si="128"/>
        <v>-1.6221849131928849</v>
      </c>
      <c r="M312">
        <f t="shared" si="129"/>
        <v>224.77327121937708</v>
      </c>
      <c r="N312">
        <f t="shared" si="130"/>
        <v>8941.4257971033494</v>
      </c>
      <c r="O312">
        <f t="shared" si="131"/>
        <v>0.99109317355294035</v>
      </c>
      <c r="P312">
        <f t="shared" si="132"/>
        <v>224.76565515529524</v>
      </c>
      <c r="Q312">
        <f t="shared" si="133"/>
        <v>23.436189706846513</v>
      </c>
      <c r="R312">
        <f t="shared" si="134"/>
        <v>23.438532683855094</v>
      </c>
      <c r="S312">
        <f t="shared" si="135"/>
        <v>-137.69740922806847</v>
      </c>
      <c r="T312">
        <f t="shared" si="136"/>
        <v>-16.266746042792786</v>
      </c>
      <c r="U312">
        <f t="shared" si="137"/>
        <v>4.303166515654943E-2</v>
      </c>
      <c r="V312">
        <f t="shared" si="138"/>
        <v>16.386743176289979</v>
      </c>
      <c r="W312">
        <f t="shared" si="139"/>
        <v>72.44907210041211</v>
      </c>
      <c r="X312" s="7">
        <f t="shared" si="140"/>
        <v>0.54245944779424304</v>
      </c>
      <c r="Y312" s="7">
        <f t="shared" si="141"/>
        <v>0.34121202529309824</v>
      </c>
      <c r="Z312" s="7">
        <f t="shared" si="142"/>
        <v>0.74370687029538785</v>
      </c>
      <c r="AA312">
        <f t="shared" si="143"/>
        <v>579.59257680329688</v>
      </c>
      <c r="AB312">
        <f t="shared" si="144"/>
        <v>712.85839517628995</v>
      </c>
      <c r="AC312">
        <f t="shared" si="145"/>
        <v>-1.7854012059275135</v>
      </c>
      <c r="AD312">
        <f t="shared" si="120"/>
        <v>64.297545374597874</v>
      </c>
      <c r="AE312">
        <f t="shared" si="146"/>
        <v>25.702454625402126</v>
      </c>
      <c r="AF312">
        <f t="shared" si="147"/>
        <v>3.3357004145762897E-2</v>
      </c>
      <c r="AG312">
        <f t="shared" si="148"/>
        <v>25.735811629547889</v>
      </c>
      <c r="AH312">
        <f t="shared" si="121"/>
        <v>178.09783088009237</v>
      </c>
    </row>
    <row r="313" spans="4:34" x14ac:dyDescent="0.25">
      <c r="D313" s="1">
        <f t="shared" si="149"/>
        <v>45238</v>
      </c>
      <c r="E313" s="7">
        <f t="shared" si="122"/>
        <v>0.53749999999999998</v>
      </c>
      <c r="F313" s="2">
        <f t="shared" si="123"/>
        <v>2460256.9541666666</v>
      </c>
      <c r="G313" s="3">
        <f t="shared" si="124"/>
        <v>0.23852030572666952</v>
      </c>
      <c r="I313">
        <f t="shared" si="125"/>
        <v>227.38110349669478</v>
      </c>
      <c r="J313">
        <f t="shared" si="126"/>
        <v>8944.0335822962588</v>
      </c>
      <c r="K313">
        <f t="shared" si="127"/>
        <v>1.6698600113699846E-2</v>
      </c>
      <c r="L313">
        <f t="shared" si="128"/>
        <v>-1.6042805835366563</v>
      </c>
      <c r="M313">
        <f t="shared" si="129"/>
        <v>225.77682291315813</v>
      </c>
      <c r="N313">
        <f t="shared" si="130"/>
        <v>8942.429301712722</v>
      </c>
      <c r="O313">
        <f t="shared" si="131"/>
        <v>0.99084934976167272</v>
      </c>
      <c r="P313">
        <f t="shared" si="132"/>
        <v>225.76921089314379</v>
      </c>
      <c r="Q313">
        <f t="shared" si="133"/>
        <v>23.436189350812043</v>
      </c>
      <c r="R313">
        <f t="shared" si="134"/>
        <v>23.438533280179886</v>
      </c>
      <c r="S313">
        <f t="shared" si="135"/>
        <v>-136.69676021203853</v>
      </c>
      <c r="T313">
        <f t="shared" si="136"/>
        <v>-16.559619934978478</v>
      </c>
      <c r="U313">
        <f t="shared" si="137"/>
        <v>4.3031667408463467E-2</v>
      </c>
      <c r="V313">
        <f t="shared" si="138"/>
        <v>16.325624464821423</v>
      </c>
      <c r="W313">
        <f t="shared" si="139"/>
        <v>72.079847800704215</v>
      </c>
      <c r="X313" s="7">
        <f t="shared" si="140"/>
        <v>0.54250189134387405</v>
      </c>
      <c r="Y313" s="7">
        <f t="shared" si="141"/>
        <v>0.34228009189747344</v>
      </c>
      <c r="Z313" s="7">
        <f t="shared" si="142"/>
        <v>0.74272369079027467</v>
      </c>
      <c r="AA313">
        <f t="shared" si="143"/>
        <v>576.63878240563372</v>
      </c>
      <c r="AB313">
        <f t="shared" si="144"/>
        <v>712.79727646482138</v>
      </c>
      <c r="AC313">
        <f t="shared" si="145"/>
        <v>-1.8006808837946551</v>
      </c>
      <c r="AD313">
        <f t="shared" si="120"/>
        <v>64.590680497150728</v>
      </c>
      <c r="AE313">
        <f t="shared" si="146"/>
        <v>25.409319502849272</v>
      </c>
      <c r="AF313">
        <f t="shared" si="147"/>
        <v>3.3793752511919246E-2</v>
      </c>
      <c r="AG313">
        <f t="shared" si="148"/>
        <v>25.44311325536119</v>
      </c>
      <c r="AH313">
        <f t="shared" si="121"/>
        <v>178.08912098718724</v>
      </c>
    </row>
    <row r="314" spans="4:34" x14ac:dyDescent="0.25">
      <c r="D314" s="1">
        <f t="shared" si="149"/>
        <v>45239</v>
      </c>
      <c r="E314" s="7">
        <f t="shared" si="122"/>
        <v>0.53749999999999998</v>
      </c>
      <c r="F314" s="2">
        <f t="shared" si="123"/>
        <v>2460257.9541666666</v>
      </c>
      <c r="G314" s="3">
        <f t="shared" si="124"/>
        <v>0.23854768423454084</v>
      </c>
      <c r="I314">
        <f t="shared" si="125"/>
        <v>228.36675086081959</v>
      </c>
      <c r="J314">
        <f t="shared" si="126"/>
        <v>8945.0191825759775</v>
      </c>
      <c r="K314">
        <f t="shared" si="127"/>
        <v>1.6698598961134629E-2</v>
      </c>
      <c r="L314">
        <f t="shared" si="128"/>
        <v>-1.5858849637740142</v>
      </c>
      <c r="M314">
        <f t="shared" si="129"/>
        <v>226.78086589704557</v>
      </c>
      <c r="N314">
        <f t="shared" si="130"/>
        <v>8943.4332976122041</v>
      </c>
      <c r="O314">
        <f t="shared" si="131"/>
        <v>0.99060822490236511</v>
      </c>
      <c r="P314">
        <f t="shared" si="132"/>
        <v>226.7732579227405</v>
      </c>
      <c r="Q314">
        <f t="shared" si="133"/>
        <v>23.436188994777577</v>
      </c>
      <c r="R314">
        <f t="shared" si="134"/>
        <v>23.43853387450255</v>
      </c>
      <c r="S314">
        <f t="shared" si="135"/>
        <v>-135.69259774500784</v>
      </c>
      <c r="T314">
        <f t="shared" si="136"/>
        <v>-16.847845045135415</v>
      </c>
      <c r="U314">
        <f t="shared" si="137"/>
        <v>4.3031669652816899E-2</v>
      </c>
      <c r="V314">
        <f t="shared" si="138"/>
        <v>16.250240353133648</v>
      </c>
      <c r="W314">
        <f t="shared" si="139"/>
        <v>71.714665682318909</v>
      </c>
      <c r="X314" s="7">
        <f t="shared" si="140"/>
        <v>0.54255424142143494</v>
      </c>
      <c r="Y314" s="7">
        <f t="shared" si="141"/>
        <v>0.34334683674832683</v>
      </c>
      <c r="Z314" s="7">
        <f t="shared" si="142"/>
        <v>0.74176164609454298</v>
      </c>
      <c r="AA314">
        <f t="shared" si="143"/>
        <v>573.71732545855127</v>
      </c>
      <c r="AB314">
        <f t="shared" si="144"/>
        <v>712.72189235313363</v>
      </c>
      <c r="AC314">
        <f t="shared" si="145"/>
        <v>-1.8195269117165935</v>
      </c>
      <c r="AD314">
        <f t="shared" si="120"/>
        <v>64.879248694696074</v>
      </c>
      <c r="AE314">
        <f t="shared" si="146"/>
        <v>25.120751305303926</v>
      </c>
      <c r="AF314">
        <f t="shared" si="147"/>
        <v>3.4232800072945838E-2</v>
      </c>
      <c r="AG314">
        <f t="shared" si="148"/>
        <v>25.154984105376872</v>
      </c>
      <c r="AH314">
        <f t="shared" si="121"/>
        <v>178.07661348853014</v>
      </c>
    </row>
    <row r="315" spans="4:34" x14ac:dyDescent="0.25">
      <c r="D315" s="1">
        <f t="shared" si="149"/>
        <v>45240</v>
      </c>
      <c r="E315" s="7">
        <f t="shared" si="122"/>
        <v>0.53749999999999998</v>
      </c>
      <c r="F315" s="2">
        <f t="shared" si="123"/>
        <v>2460258.9541666666</v>
      </c>
      <c r="G315" s="3">
        <f t="shared" si="124"/>
        <v>0.23857506274241216</v>
      </c>
      <c r="I315">
        <f t="shared" si="125"/>
        <v>229.35239822494441</v>
      </c>
      <c r="J315">
        <f t="shared" si="126"/>
        <v>8946.0047828556944</v>
      </c>
      <c r="K315">
        <f t="shared" si="127"/>
        <v>1.6698597808569225E-2</v>
      </c>
      <c r="L315">
        <f t="shared" si="128"/>
        <v>-1.5670032449468432</v>
      </c>
      <c r="M315">
        <f t="shared" si="129"/>
        <v>227.78539497999756</v>
      </c>
      <c r="N315">
        <f t="shared" si="130"/>
        <v>8944.4377796107474</v>
      </c>
      <c r="O315">
        <f t="shared" si="131"/>
        <v>0.99036987434383228</v>
      </c>
      <c r="P315">
        <f t="shared" si="132"/>
        <v>227.77779105304003</v>
      </c>
      <c r="Q315">
        <f t="shared" si="133"/>
        <v>23.436188638743111</v>
      </c>
      <c r="R315">
        <f t="shared" si="134"/>
        <v>23.438534466822269</v>
      </c>
      <c r="S315">
        <f t="shared" si="135"/>
        <v>-134.68490901368602</v>
      </c>
      <c r="T315">
        <f t="shared" si="136"/>
        <v>-17.131309656506843</v>
      </c>
      <c r="U315">
        <f t="shared" si="137"/>
        <v>4.3031671889606618E-2</v>
      </c>
      <c r="V315">
        <f t="shared" si="138"/>
        <v>16.160548271543856</v>
      </c>
      <c r="W315">
        <f t="shared" si="139"/>
        <v>71.353707263524143</v>
      </c>
      <c r="X315" s="7">
        <f t="shared" si="140"/>
        <v>0.54261652758920575</v>
      </c>
      <c r="Y315" s="7">
        <f t="shared" si="141"/>
        <v>0.34441178519052756</v>
      </c>
      <c r="Z315" s="7">
        <f t="shared" si="142"/>
        <v>0.74082126998788389</v>
      </c>
      <c r="AA315">
        <f t="shared" si="143"/>
        <v>570.82965810819314</v>
      </c>
      <c r="AB315">
        <f t="shared" si="144"/>
        <v>712.63220027154375</v>
      </c>
      <c r="AC315">
        <f t="shared" si="145"/>
        <v>-1.841949932114062</v>
      </c>
      <c r="AD315">
        <f t="shared" si="120"/>
        <v>65.16314011029435</v>
      </c>
      <c r="AE315">
        <f t="shared" si="146"/>
        <v>24.83685988970565</v>
      </c>
      <c r="AF315">
        <f t="shared" si="147"/>
        <v>3.4673846307786228E-2</v>
      </c>
      <c r="AG315">
        <f t="shared" si="148"/>
        <v>24.871533736013436</v>
      </c>
      <c r="AH315">
        <f t="shared" si="121"/>
        <v>178.06033583146666</v>
      </c>
    </row>
    <row r="316" spans="4:34" x14ac:dyDescent="0.25">
      <c r="D316" s="1">
        <f t="shared" si="149"/>
        <v>45241</v>
      </c>
      <c r="E316" s="7">
        <f t="shared" si="122"/>
        <v>0.53749999999999998</v>
      </c>
      <c r="F316" s="2">
        <f t="shared" si="123"/>
        <v>2460259.9541666666</v>
      </c>
      <c r="G316" s="3">
        <f t="shared" si="124"/>
        <v>0.23860244125028349</v>
      </c>
      <c r="I316">
        <f t="shared" si="125"/>
        <v>230.33804558906922</v>
      </c>
      <c r="J316">
        <f t="shared" si="126"/>
        <v>8946.9903831354095</v>
      </c>
      <c r="K316">
        <f t="shared" si="127"/>
        <v>1.6698596656003629E-2</v>
      </c>
      <c r="L316">
        <f t="shared" si="128"/>
        <v>-1.5476407821234137</v>
      </c>
      <c r="M316">
        <f t="shared" si="129"/>
        <v>228.79040480694582</v>
      </c>
      <c r="N316">
        <f t="shared" si="130"/>
        <v>8945.4427423532852</v>
      </c>
      <c r="O316">
        <f t="shared" si="131"/>
        <v>0.99013437269499638</v>
      </c>
      <c r="P316">
        <f t="shared" si="132"/>
        <v>228.78280492897065</v>
      </c>
      <c r="Q316">
        <f t="shared" si="133"/>
        <v>23.436188282708645</v>
      </c>
      <c r="R316">
        <f t="shared" si="134"/>
        <v>23.438535057138235</v>
      </c>
      <c r="S316">
        <f t="shared" si="135"/>
        <v>-133.67368508492459</v>
      </c>
      <c r="T316">
        <f t="shared" si="136"/>
        <v>-17.409902460698778</v>
      </c>
      <c r="U316">
        <f t="shared" si="137"/>
        <v>4.3031674118829584E-2</v>
      </c>
      <c r="V316">
        <f t="shared" si="138"/>
        <v>16.056522674138538</v>
      </c>
      <c r="W316">
        <f t="shared" si="139"/>
        <v>70.997158639379606</v>
      </c>
      <c r="X316" s="7">
        <f t="shared" si="140"/>
        <v>0.54268876758740381</v>
      </c>
      <c r="Y316" s="7">
        <f t="shared" si="141"/>
        <v>0.34547443803357153</v>
      </c>
      <c r="Z316" s="7">
        <f t="shared" si="142"/>
        <v>0.73990309714123603</v>
      </c>
      <c r="AA316">
        <f t="shared" si="143"/>
        <v>567.97726911503685</v>
      </c>
      <c r="AB316">
        <f t="shared" si="144"/>
        <v>712.52817467413854</v>
      </c>
      <c r="AC316">
        <f t="shared" si="145"/>
        <v>-1.8679563314653649</v>
      </c>
      <c r="AD316">
        <f t="shared" si="120"/>
        <v>65.442245679537649</v>
      </c>
      <c r="AE316">
        <f t="shared" si="146"/>
        <v>24.557754320462351</v>
      </c>
      <c r="AF316">
        <f t="shared" si="147"/>
        <v>3.5116568635263266E-2</v>
      </c>
      <c r="AG316">
        <f t="shared" si="148"/>
        <v>24.592870889097615</v>
      </c>
      <c r="AH316">
        <f t="shared" si="121"/>
        <v>178.04031819682871</v>
      </c>
    </row>
    <row r="317" spans="4:34" x14ac:dyDescent="0.25">
      <c r="D317" s="1">
        <f t="shared" si="149"/>
        <v>45242</v>
      </c>
      <c r="E317" s="7">
        <f t="shared" si="122"/>
        <v>0.53749999999999998</v>
      </c>
      <c r="F317" s="2">
        <f t="shared" si="123"/>
        <v>2460260.9541666666</v>
      </c>
      <c r="G317" s="3">
        <f t="shared" si="124"/>
        <v>0.23862981975815481</v>
      </c>
      <c r="I317">
        <f t="shared" si="125"/>
        <v>231.32369295319404</v>
      </c>
      <c r="J317">
        <f t="shared" si="126"/>
        <v>8947.9759834151282</v>
      </c>
      <c r="K317">
        <f t="shared" si="127"/>
        <v>1.6698595503437844E-2</v>
      </c>
      <c r="L317">
        <f t="shared" si="128"/>
        <v>-1.5278030931385751</v>
      </c>
      <c r="M317">
        <f t="shared" si="129"/>
        <v>229.79588986005547</v>
      </c>
      <c r="N317">
        <f t="shared" si="130"/>
        <v>8946.4481803219896</v>
      </c>
      <c r="O317">
        <f t="shared" si="131"/>
        <v>0.98990179377790699</v>
      </c>
      <c r="P317">
        <f t="shared" si="132"/>
        <v>229.78829403269407</v>
      </c>
      <c r="Q317">
        <f t="shared" si="133"/>
        <v>23.436187926674179</v>
      </c>
      <c r="R317">
        <f t="shared" si="134"/>
        <v>23.438535645449637</v>
      </c>
      <c r="S317">
        <f t="shared" si="135"/>
        <v>-132.65892100585975</v>
      </c>
      <c r="T317">
        <f t="shared" si="136"/>
        <v>-17.683512638010416</v>
      </c>
      <c r="U317">
        <f t="shared" si="137"/>
        <v>4.3031676340482737E-2</v>
      </c>
      <c r="V317">
        <f t="shared" si="138"/>
        <v>15.938155372960415</v>
      </c>
      <c r="W317">
        <f t="shared" si="139"/>
        <v>70.645210366615629</v>
      </c>
      <c r="X317" s="7">
        <f t="shared" si="140"/>
        <v>0.54277096710211081</v>
      </c>
      <c r="Y317" s="7">
        <f t="shared" si="141"/>
        <v>0.34653427163928957</v>
      </c>
      <c r="Z317" s="7">
        <f t="shared" si="142"/>
        <v>0.73900766256493189</v>
      </c>
      <c r="AA317">
        <f t="shared" si="143"/>
        <v>565.16168293292503</v>
      </c>
      <c r="AB317">
        <f t="shared" si="144"/>
        <v>712.40980737296036</v>
      </c>
      <c r="AC317">
        <f t="shared" si="145"/>
        <v>-1.8975481567599104</v>
      </c>
      <c r="AD317">
        <f t="shared" si="120"/>
        <v>65.716457201363113</v>
      </c>
      <c r="AE317">
        <f t="shared" si="146"/>
        <v>24.283542798636887</v>
      </c>
      <c r="AF317">
        <f t="shared" si="147"/>
        <v>3.5560621838452898E-2</v>
      </c>
      <c r="AG317">
        <f t="shared" si="148"/>
        <v>24.31910342047534</v>
      </c>
      <c r="AH317">
        <f t="shared" si="121"/>
        <v>178.01659348341752</v>
      </c>
    </row>
    <row r="318" spans="4:34" x14ac:dyDescent="0.25">
      <c r="D318" s="1">
        <f t="shared" si="149"/>
        <v>45243</v>
      </c>
      <c r="E318" s="7">
        <f t="shared" si="122"/>
        <v>0.53749999999999998</v>
      </c>
      <c r="F318" s="2">
        <f t="shared" si="123"/>
        <v>2460261.9541666666</v>
      </c>
      <c r="G318" s="3">
        <f t="shared" si="124"/>
        <v>0.23865719826602613</v>
      </c>
      <c r="I318">
        <f t="shared" si="125"/>
        <v>232.30934031732068</v>
      </c>
      <c r="J318">
        <f t="shared" si="126"/>
        <v>8948.9615836948451</v>
      </c>
      <c r="K318">
        <f t="shared" si="127"/>
        <v>1.6698594350871867E-2</v>
      </c>
      <c r="L318">
        <f t="shared" si="128"/>
        <v>-1.507495857261028</v>
      </c>
      <c r="M318">
        <f t="shared" si="129"/>
        <v>230.80184446005964</v>
      </c>
      <c r="N318">
        <f t="shared" si="130"/>
        <v>8947.4540878375847</v>
      </c>
      <c r="O318">
        <f t="shared" si="131"/>
        <v>0.98967221060091293</v>
      </c>
      <c r="P318">
        <f t="shared" si="132"/>
        <v>230.79425268493989</v>
      </c>
      <c r="Q318">
        <f t="shared" si="133"/>
        <v>23.436187570639714</v>
      </c>
      <c r="R318">
        <f t="shared" si="134"/>
        <v>23.438536231755673</v>
      </c>
      <c r="S318">
        <f t="shared" si="135"/>
        <v>-131.64061590046046</v>
      </c>
      <c r="T318">
        <f t="shared" si="136"/>
        <v>-17.952029941110045</v>
      </c>
      <c r="U318">
        <f t="shared" si="137"/>
        <v>4.3031678554563038E-2</v>
      </c>
      <c r="V318">
        <f t="shared" si="138"/>
        <v>15.805455844642511</v>
      </c>
      <c r="W318">
        <f t="shared" si="139"/>
        <v>70.298057325349802</v>
      </c>
      <c r="X318" s="7">
        <f t="shared" si="140"/>
        <v>0.54286311955233157</v>
      </c>
      <c r="Y318" s="7">
        <f t="shared" si="141"/>
        <v>0.3475907380930266</v>
      </c>
      <c r="Z318" s="7">
        <f t="shared" si="142"/>
        <v>0.73813550101163661</v>
      </c>
      <c r="AA318">
        <f t="shared" si="143"/>
        <v>562.38445860279842</v>
      </c>
      <c r="AB318">
        <f t="shared" si="144"/>
        <v>712.2771078446425</v>
      </c>
      <c r="AC318">
        <f t="shared" si="145"/>
        <v>-1.9307230388393748</v>
      </c>
      <c r="AD318">
        <f t="shared" si="120"/>
        <v>65.985667410010464</v>
      </c>
      <c r="AE318">
        <f t="shared" si="146"/>
        <v>24.014332589989536</v>
      </c>
      <c r="AF318">
        <f t="shared" si="147"/>
        <v>3.6005637555505184E-2</v>
      </c>
      <c r="AG318">
        <f t="shared" si="148"/>
        <v>24.050338227545041</v>
      </c>
      <c r="AH318">
        <f t="shared" si="121"/>
        <v>177.98919728830526</v>
      </c>
    </row>
    <row r="319" spans="4:34" x14ac:dyDescent="0.25">
      <c r="D319" s="1">
        <f t="shared" si="149"/>
        <v>45244</v>
      </c>
      <c r="E319" s="7">
        <f t="shared" si="122"/>
        <v>0.53749999999999998</v>
      </c>
      <c r="F319" s="2">
        <f t="shared" si="123"/>
        <v>2460262.9541666666</v>
      </c>
      <c r="G319" s="3">
        <f t="shared" si="124"/>
        <v>0.23868457677389746</v>
      </c>
      <c r="I319">
        <f t="shared" si="125"/>
        <v>233.29498768144913</v>
      </c>
      <c r="J319">
        <f t="shared" si="126"/>
        <v>8949.9471839745602</v>
      </c>
      <c r="K319">
        <f t="shared" si="127"/>
        <v>1.6698593198305699E-2</v>
      </c>
      <c r="L319">
        <f t="shared" si="128"/>
        <v>-1.4867249137863441</v>
      </c>
      <c r="M319">
        <f t="shared" si="129"/>
        <v>231.8082627676628</v>
      </c>
      <c r="N319">
        <f t="shared" si="130"/>
        <v>8948.4604590607742</v>
      </c>
      <c r="O319">
        <f t="shared" si="131"/>
        <v>0.98944569533199289</v>
      </c>
      <c r="P319">
        <f t="shared" si="132"/>
        <v>231.80067504640917</v>
      </c>
      <c r="Q319">
        <f t="shared" si="133"/>
        <v>23.436187214605251</v>
      </c>
      <c r="R319">
        <f t="shared" si="134"/>
        <v>23.438536816055535</v>
      </c>
      <c r="S319">
        <f t="shared" si="135"/>
        <v>-130.61877306197169</v>
      </c>
      <c r="T319">
        <f t="shared" si="136"/>
        <v>-18.215344781991348</v>
      </c>
      <c r="U319">
        <f t="shared" si="137"/>
        <v>4.3031680761067455E-2</v>
      </c>
      <c r="V319">
        <f t="shared" si="138"/>
        <v>15.658451507897835</v>
      </c>
      <c r="W319">
        <f t="shared" si="139"/>
        <v>69.955898556560911</v>
      </c>
      <c r="X319" s="7">
        <f t="shared" si="140"/>
        <v>0.54296520589729325</v>
      </c>
      <c r="Y319" s="7">
        <f t="shared" si="141"/>
        <v>0.34864326546240182</v>
      </c>
      <c r="Z319" s="7">
        <f t="shared" si="142"/>
        <v>0.73728714633218462</v>
      </c>
      <c r="AA319">
        <f t="shared" si="143"/>
        <v>559.64718845248728</v>
      </c>
      <c r="AB319">
        <f t="shared" si="144"/>
        <v>712.13010350789773</v>
      </c>
      <c r="AC319">
        <f t="shared" si="145"/>
        <v>-1.9674741230255677</v>
      </c>
      <c r="AD319">
        <f t="shared" si="120"/>
        <v>66.249770048074851</v>
      </c>
      <c r="AE319">
        <f t="shared" si="146"/>
        <v>23.750229951925149</v>
      </c>
      <c r="AF319">
        <f t="shared" si="147"/>
        <v>3.6451223847646513E-2</v>
      </c>
      <c r="AG319">
        <f t="shared" si="148"/>
        <v>23.786681175772795</v>
      </c>
      <c r="AH319">
        <f t="shared" si="121"/>
        <v>177.95816788300101</v>
      </c>
    </row>
    <row r="320" spans="4:34" x14ac:dyDescent="0.25">
      <c r="D320" s="1">
        <f t="shared" si="149"/>
        <v>45245</v>
      </c>
      <c r="E320" s="7">
        <f t="shared" si="122"/>
        <v>0.53749999999999998</v>
      </c>
      <c r="F320" s="2">
        <f t="shared" si="123"/>
        <v>2460263.9541666666</v>
      </c>
      <c r="G320" s="3">
        <f t="shared" si="124"/>
        <v>0.23871195528176878</v>
      </c>
      <c r="I320">
        <f t="shared" si="125"/>
        <v>234.28063504557576</v>
      </c>
      <c r="J320">
        <f t="shared" si="126"/>
        <v>8950.9327842542771</v>
      </c>
      <c r="K320">
        <f t="shared" si="127"/>
        <v>1.6698592045739345E-2</v>
      </c>
      <c r="L320">
        <f t="shared" si="128"/>
        <v>-1.4654962605572259</v>
      </c>
      <c r="M320">
        <f t="shared" si="129"/>
        <v>232.81513878501855</v>
      </c>
      <c r="N320">
        <f t="shared" si="130"/>
        <v>8949.4672879937207</v>
      </c>
      <c r="O320">
        <f t="shared" si="131"/>
        <v>0.9892223192722619</v>
      </c>
      <c r="P320">
        <f t="shared" si="132"/>
        <v>232.80755511925204</v>
      </c>
      <c r="Q320">
        <f t="shared" si="133"/>
        <v>23.436186858570785</v>
      </c>
      <c r="R320">
        <f t="shared" si="134"/>
        <v>23.438537398348419</v>
      </c>
      <c r="S320">
        <f t="shared" si="135"/>
        <v>-129.59340004072143</v>
      </c>
      <c r="T320">
        <f t="shared" si="136"/>
        <v>-18.47334832213182</v>
      </c>
      <c r="U320">
        <f t="shared" si="137"/>
        <v>4.3031682959992934E-2</v>
      </c>
      <c r="V320">
        <f t="shared" si="138"/>
        <v>15.497187970353648</v>
      </c>
      <c r="W320">
        <f t="shared" si="139"/>
        <v>69.618937074295516</v>
      </c>
      <c r="X320" s="7">
        <f t="shared" si="140"/>
        <v>0.54307719446503222</v>
      </c>
      <c r="Y320" s="7">
        <f t="shared" si="141"/>
        <v>0.34969125814754465</v>
      </c>
      <c r="Z320" s="7">
        <f t="shared" si="142"/>
        <v>0.73646313078251968</v>
      </c>
      <c r="AA320">
        <f t="shared" si="143"/>
        <v>556.95149659436413</v>
      </c>
      <c r="AB320">
        <f t="shared" si="144"/>
        <v>711.96883997035354</v>
      </c>
      <c r="AC320">
        <f t="shared" si="145"/>
        <v>-2.0077900074116144</v>
      </c>
      <c r="AD320">
        <f t="shared" si="120"/>
        <v>66.508659940605995</v>
      </c>
      <c r="AE320">
        <f t="shared" si="146"/>
        <v>23.491340059394005</v>
      </c>
      <c r="AF320">
        <f t="shared" si="147"/>
        <v>3.6896964855616513E-2</v>
      </c>
      <c r="AG320">
        <f t="shared" si="148"/>
        <v>23.528237024249623</v>
      </c>
      <c r="AH320">
        <f t="shared" si="121"/>
        <v>177.9235461854953</v>
      </c>
    </row>
    <row r="321" spans="4:34" x14ac:dyDescent="0.25">
      <c r="D321" s="1">
        <f t="shared" si="149"/>
        <v>45246</v>
      </c>
      <c r="E321" s="7">
        <f t="shared" si="122"/>
        <v>0.53749999999999998</v>
      </c>
      <c r="F321" s="2">
        <f t="shared" si="123"/>
        <v>2460264.9541666666</v>
      </c>
      <c r="G321" s="3">
        <f t="shared" si="124"/>
        <v>0.2387393337896401</v>
      </c>
      <c r="I321">
        <f t="shared" si="125"/>
        <v>235.26628240970422</v>
      </c>
      <c r="J321">
        <f t="shared" si="126"/>
        <v>8951.9183845339921</v>
      </c>
      <c r="K321">
        <f t="shared" si="127"/>
        <v>1.6698590893172799E-2</v>
      </c>
      <c r="L321">
        <f t="shared" si="128"/>
        <v>-1.4438160524103671</v>
      </c>
      <c r="M321">
        <f t="shared" si="129"/>
        <v>233.82246635729385</v>
      </c>
      <c r="N321">
        <f t="shared" si="130"/>
        <v>8950.4745684815825</v>
      </c>
      <c r="O321">
        <f t="shared" si="131"/>
        <v>0.98900215282967807</v>
      </c>
      <c r="P321">
        <f t="shared" si="132"/>
        <v>233.81488674863198</v>
      </c>
      <c r="Q321">
        <f t="shared" si="133"/>
        <v>23.436186502536319</v>
      </c>
      <c r="R321">
        <f t="shared" si="134"/>
        <v>23.438537978633523</v>
      </c>
      <c r="S321">
        <f t="shared" si="135"/>
        <v>-128.56450872673582</v>
      </c>
      <c r="T321">
        <f t="shared" si="136"/>
        <v>-18.72593256576047</v>
      </c>
      <c r="U321">
        <f t="shared" si="137"/>
        <v>4.3031685151336443E-2</v>
      </c>
      <c r="V321">
        <f t="shared" si="138"/>
        <v>15.321729243287246</v>
      </c>
      <c r="W321">
        <f t="shared" si="139"/>
        <v>69.287379651654419</v>
      </c>
      <c r="X321" s="7">
        <f t="shared" si="140"/>
        <v>0.54319904080327275</v>
      </c>
      <c r="Y321" s="7">
        <f t="shared" si="141"/>
        <v>0.35073409732645489</v>
      </c>
      <c r="Z321" s="7">
        <f t="shared" si="142"/>
        <v>0.7356639842800905</v>
      </c>
      <c r="AA321">
        <f t="shared" si="143"/>
        <v>554.29903721323535</v>
      </c>
      <c r="AB321">
        <f t="shared" si="144"/>
        <v>711.79338124328717</v>
      </c>
      <c r="AC321">
        <f t="shared" si="145"/>
        <v>-2.051654689178207</v>
      </c>
      <c r="AD321">
        <f t="shared" si="120"/>
        <v>66.762233070201731</v>
      </c>
      <c r="AE321">
        <f t="shared" si="146"/>
        <v>23.237766929798269</v>
      </c>
      <c r="AF321">
        <f t="shared" si="147"/>
        <v>3.7342420556232429E-2</v>
      </c>
      <c r="AG321">
        <f t="shared" si="148"/>
        <v>23.275109350354501</v>
      </c>
      <c r="AH321">
        <f t="shared" si="121"/>
        <v>177.88537572828841</v>
      </c>
    </row>
    <row r="322" spans="4:34" x14ac:dyDescent="0.25">
      <c r="D322" s="1">
        <f t="shared" si="149"/>
        <v>45247</v>
      </c>
      <c r="E322" s="7">
        <f t="shared" si="122"/>
        <v>0.53749999999999998</v>
      </c>
      <c r="F322" s="2">
        <f t="shared" si="123"/>
        <v>2460265.9541666666</v>
      </c>
      <c r="G322" s="3">
        <f t="shared" si="124"/>
        <v>0.23876671229751142</v>
      </c>
      <c r="I322">
        <f t="shared" si="125"/>
        <v>236.25192977383267</v>
      </c>
      <c r="J322">
        <f t="shared" si="126"/>
        <v>8952.9039848137072</v>
      </c>
      <c r="K322">
        <f t="shared" si="127"/>
        <v>1.6698589740606062E-2</v>
      </c>
      <c r="L322">
        <f t="shared" si="128"/>
        <v>-1.4216905995497642</v>
      </c>
      <c r="M322">
        <f t="shared" si="129"/>
        <v>234.83023917428289</v>
      </c>
      <c r="N322">
        <f t="shared" si="130"/>
        <v>8951.4822942141582</v>
      </c>
      <c r="O322">
        <f t="shared" si="131"/>
        <v>0.98878526549294721</v>
      </c>
      <c r="P322">
        <f t="shared" si="132"/>
        <v>234.82266362433973</v>
      </c>
      <c r="Q322">
        <f t="shared" si="133"/>
        <v>23.436186146501857</v>
      </c>
      <c r="R322">
        <f t="shared" si="134"/>
        <v>23.43853855691005</v>
      </c>
      <c r="S322">
        <f t="shared" si="135"/>
        <v>-127.53211542664734</v>
      </c>
      <c r="T322">
        <f t="shared" si="136"/>
        <v>-18.972990456112303</v>
      </c>
      <c r="U322">
        <f t="shared" si="137"/>
        <v>4.3031687335094986E-2</v>
      </c>
      <c r="V322">
        <f t="shared" si="138"/>
        <v>15.132157922909821</v>
      </c>
      <c r="W322">
        <f t="shared" si="139"/>
        <v>68.961436579715041</v>
      </c>
      <c r="X322" s="7">
        <f t="shared" si="140"/>
        <v>0.54333068755353486</v>
      </c>
      <c r="Y322" s="7">
        <f t="shared" si="141"/>
        <v>0.35177114149877087</v>
      </c>
      <c r="Z322" s="7">
        <f t="shared" si="142"/>
        <v>0.73489023360829875</v>
      </c>
      <c r="AA322">
        <f t="shared" si="143"/>
        <v>551.69149263772033</v>
      </c>
      <c r="AB322">
        <f t="shared" si="144"/>
        <v>711.60380992290982</v>
      </c>
      <c r="AC322">
        <f t="shared" si="145"/>
        <v>-2.0990475192725455</v>
      </c>
      <c r="AD322">
        <f t="shared" ref="AD322:AD366" si="150">DEGREES(ACOS(SIN(RADIANS($B$2))*SIN(RADIANS(T322))+COS(RADIANS($B$2))*COS(RADIANS(T322))*COS(RADIANS(AC322))))</f>
        <v>67.010386653027723</v>
      </c>
      <c r="AE322">
        <f t="shared" si="146"/>
        <v>22.989613346972277</v>
      </c>
      <c r="AF322">
        <f t="shared" si="147"/>
        <v>3.7787126631092925E-2</v>
      </c>
      <c r="AG322">
        <f t="shared" si="148"/>
        <v>23.027400473603368</v>
      </c>
      <c r="AH322">
        <f t="shared" ref="AH322:AH366" si="151"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>177.84370262247683</v>
      </c>
    </row>
    <row r="323" spans="4:34" x14ac:dyDescent="0.25">
      <c r="D323" s="1">
        <f t="shared" si="149"/>
        <v>45248</v>
      </c>
      <c r="E323" s="7">
        <f t="shared" ref="E323:E367" si="152">$B$5</f>
        <v>0.53749999999999998</v>
      </c>
      <c r="F323" s="2">
        <f t="shared" ref="F323:F367" si="153">D323+2415018.5+E323-$B$4/24</f>
        <v>2460266.9541666666</v>
      </c>
      <c r="G323" s="3">
        <f t="shared" ref="G323:G366" si="154">(F323-2451545)/36525</f>
        <v>0.23879409080538275</v>
      </c>
      <c r="I323">
        <f t="shared" ref="I323:I366" si="155">MOD(280.46646+G323*(36000.76983 + G323*0.0003032),360)</f>
        <v>237.23757713796113</v>
      </c>
      <c r="J323">
        <f t="shared" ref="J323:J366" si="156">357.52911+G323*(35999.05029 - 0.0001537*G323)</f>
        <v>8953.8895850934223</v>
      </c>
      <c r="K323">
        <f t="shared" ref="K323:K367" si="157">0.016708634-G323*(0.000042037+0.0000001267*G323)</f>
        <v>1.6698588588039139E-2</v>
      </c>
      <c r="L323">
        <f t="shared" ref="L323:L366" si="158">SIN(RADIANS(J323))*(1.914602-G323*(0.004817+0.000014*G323))+SIN(RADIANS(2*J323))*(0.019993-0.000101*G323)+SIN(RADIANS(3*J323))*0.000289</f>
        <v>-1.3991263658468747</v>
      </c>
      <c r="M323">
        <f t="shared" ref="M323:M366" si="159">I323+L323</f>
        <v>235.83845077211424</v>
      </c>
      <c r="N323">
        <f t="shared" ref="N323:N366" si="160">J323+L323</f>
        <v>8952.490458727576</v>
      </c>
      <c r="O323">
        <f t="shared" ref="O323:O366" si="161">(1.000001018*(1-K323*K323))/(1+K323*COS(RADIANS(N323)))</f>
        <v>0.98857172580565211</v>
      </c>
      <c r="P323">
        <f t="shared" ref="P323:P366" si="162">M323-0.00569-0.00478*SIN(RADIANS(125.04-1934.136*G323))</f>
        <v>235.83087928250038</v>
      </c>
      <c r="Q323">
        <f t="shared" ref="Q323:Q366" si="163">23+(26+((21.448-G323*(46.815+G323*(0.00059-G323*0.001813))))/60)/60</f>
        <v>23.436185790467391</v>
      </c>
      <c r="R323">
        <f t="shared" ref="R323:R366" si="164">Q323+0.00256*COS(RADIANS(125.04-1934.136*G323))</f>
        <v>23.438539133177198</v>
      </c>
      <c r="S323">
        <f t="shared" ref="S323:S367" si="165">DEGREES(ATAN2(COS(RADIANS(P323)),COS(RADIANS(R323))*SIN(RADIANS(P323))))</f>
        <v>-126.49624093429408</v>
      </c>
      <c r="T323">
        <f t="shared" ref="T323:T366" si="166">DEGREES(ASIN(SIN(RADIANS(R323))*SIN(RADIANS(P323))))</f>
        <v>-19.214415974549862</v>
      </c>
      <c r="U323">
        <f t="shared" ref="U323:U366" si="167">TAN(RADIANS(R323/2))*TAN(RADIANS(R323/2))</f>
        <v>4.3031689511265514E-2</v>
      </c>
      <c r="V323">
        <f t="shared" ref="V323:V366" si="168">4*DEGREES(U323*SIN(2*RADIANS(I323))-2*K323*SIN(RADIANS(J323))+4*K323*U323*SIN(RADIANS(J323))*COS(2*RADIANS(I323))-0.5*U323*U323*SIN(4*RADIANS(I323))-1.25*K323*K323*SIN(2*RADIANS(J323)))</f>
        <v>14.928575336931964</v>
      </c>
      <c r="W323">
        <f t="shared" ref="W323:W367" si="169">DEGREES(ACOS(COS(RADIANS(90.833))/(COS(RADIANS($B$2))*COS(RADIANS(T323)))-TAN(RADIANS($B$2))*TAN(RADIANS(T323))))</f>
        <v>68.641321398628648</v>
      </c>
      <c r="X323" s="7">
        <f t="shared" ref="X323:X367" si="170">(720-4*$B$3-V323+$B$4*60)/1440</f>
        <v>0.5434720643493528</v>
      </c>
      <c r="Y323" s="7">
        <f t="shared" ref="Y323:Y367" si="171">(X323*1440-W323*4)/1440</f>
        <v>0.35280172713093988</v>
      </c>
      <c r="Z323" s="7">
        <f t="shared" ref="Z323:Z367" si="172">(X323*1440+W323*4)/1440</f>
        <v>0.73414240156776567</v>
      </c>
      <c r="AA323">
        <f t="shared" ref="AA323:AA366" si="173">8*W323</f>
        <v>549.13057118902918</v>
      </c>
      <c r="AB323">
        <f t="shared" ref="AB323:AB367" si="174">MOD(E323*1440+V323+4*$B$3-60*$B$4,1440)</f>
        <v>711.40022733693195</v>
      </c>
      <c r="AC323">
        <f t="shared" ref="AC323:AC366" si="175">IF(AB323/4&lt;0,AB323/4+180,AB323/4-180)</f>
        <v>-2.1499431657670129</v>
      </c>
      <c r="AD323">
        <f t="shared" si="150"/>
        <v>67.25301921570977</v>
      </c>
      <c r="AE323">
        <f t="shared" ref="AE323:AE366" si="176">90-AD323</f>
        <v>22.74698078429023</v>
      </c>
      <c r="AF323">
        <f t="shared" ref="AF323:AF366" si="177">IF(AE323&gt;85,0,IF(AE323&gt;5,58.1/TAN(RADIANS(AE323))-0.07/POWER(TAN(RADIANS(AE323)),3)+0.000086/POWER(TAN(RADIANS(AE323)),5),IF(AE323&gt;-0.575,1735+AE323*(-518.2+AE323*(103.4+AE323*(-12.79+AE323*0.711))),-20.772/TAN(RADIANS(AE323)))))/3600</f>
        <v>3.823059445969075E-2</v>
      </c>
      <c r="AG323">
        <f t="shared" ref="AG323:AG366" si="178">AE323+AF323</f>
        <v>22.785211378749921</v>
      </c>
      <c r="AH323">
        <f t="shared" si="151"/>
        <v>177.79857551801638</v>
      </c>
    </row>
    <row r="324" spans="4:34" x14ac:dyDescent="0.25">
      <c r="D324" s="1">
        <f t="shared" ref="D324:D367" si="179">D323+1</f>
        <v>45249</v>
      </c>
      <c r="E324" s="7">
        <f t="shared" si="152"/>
        <v>0.53749999999999998</v>
      </c>
      <c r="F324" s="2">
        <f t="shared" si="153"/>
        <v>2460267.9541666666</v>
      </c>
      <c r="G324" s="3">
        <f t="shared" si="154"/>
        <v>0.23882146931325407</v>
      </c>
      <c r="I324">
        <f t="shared" si="155"/>
        <v>238.22322450208958</v>
      </c>
      <c r="J324">
        <f t="shared" si="156"/>
        <v>8954.8751853731392</v>
      </c>
      <c r="K324">
        <f t="shared" si="157"/>
        <v>1.6698587435472024E-2</v>
      </c>
      <c r="L324">
        <f t="shared" si="158"/>
        <v>-1.3761299670679337</v>
      </c>
      <c r="M324">
        <f t="shared" si="159"/>
        <v>236.84709453502165</v>
      </c>
      <c r="N324">
        <f t="shared" si="160"/>
        <v>8953.4990554060714</v>
      </c>
      <c r="O324">
        <f t="shared" si="161"/>
        <v>0.9883616013406139</v>
      </c>
      <c r="P324">
        <f t="shared" si="162"/>
        <v>236.83952710734422</v>
      </c>
      <c r="Q324">
        <f t="shared" si="163"/>
        <v>23.436185434432929</v>
      </c>
      <c r="R324">
        <f t="shared" si="164"/>
        <v>23.438539707434177</v>
      </c>
      <c r="S324">
        <f t="shared" si="165"/>
        <v>-125.45691059447461</v>
      </c>
      <c r="T324">
        <f t="shared" si="166"/>
        <v>-19.450104242395867</v>
      </c>
      <c r="U324">
        <f t="shared" si="167"/>
        <v>4.303169167984508E-2</v>
      </c>
      <c r="V324">
        <f t="shared" si="168"/>
        <v>14.711101655246146</v>
      </c>
      <c r="W324">
        <f t="shared" si="169"/>
        <v>68.327250600283122</v>
      </c>
      <c r="X324" s="7">
        <f t="shared" si="170"/>
        <v>0.54362308773941248</v>
      </c>
      <c r="Y324" s="7">
        <f t="shared" si="171"/>
        <v>0.35382516940529268</v>
      </c>
      <c r="Z324" s="7">
        <f t="shared" si="172"/>
        <v>0.73342100607353222</v>
      </c>
      <c r="AA324">
        <f t="shared" si="173"/>
        <v>546.61800480226498</v>
      </c>
      <c r="AB324">
        <f t="shared" si="174"/>
        <v>711.18275365524607</v>
      </c>
      <c r="AC324">
        <f t="shared" si="175"/>
        <v>-2.2043115861884814</v>
      </c>
      <c r="AD324">
        <f t="shared" si="150"/>
        <v>67.490030673021451</v>
      </c>
      <c r="AE324">
        <f t="shared" si="176"/>
        <v>22.509969326978549</v>
      </c>
      <c r="AF324">
        <f t="shared" si="177"/>
        <v>3.8672311249258476E-2</v>
      </c>
      <c r="AG324">
        <f t="shared" si="178"/>
        <v>22.548641638227807</v>
      </c>
      <c r="AH324">
        <f t="shared" si="151"/>
        <v>177.75004556029569</v>
      </c>
    </row>
    <row r="325" spans="4:34" x14ac:dyDescent="0.25">
      <c r="D325" s="1">
        <f t="shared" si="179"/>
        <v>45250</v>
      </c>
      <c r="E325" s="7">
        <f t="shared" si="152"/>
        <v>0.53749999999999998</v>
      </c>
      <c r="F325" s="2">
        <f t="shared" si="153"/>
        <v>2460268.9541666666</v>
      </c>
      <c r="G325" s="3">
        <f t="shared" si="154"/>
        <v>0.23884884782112539</v>
      </c>
      <c r="I325">
        <f t="shared" si="155"/>
        <v>239.20887186621985</v>
      </c>
      <c r="J325">
        <f t="shared" si="156"/>
        <v>8955.8607856528524</v>
      </c>
      <c r="K325">
        <f t="shared" si="157"/>
        <v>1.6698586282904718E-2</v>
      </c>
      <c r="L325">
        <f t="shared" si="158"/>
        <v>-1.3527081690286189</v>
      </c>
      <c r="M325">
        <f t="shared" si="159"/>
        <v>237.85616369719122</v>
      </c>
      <c r="N325">
        <f t="shared" si="160"/>
        <v>8954.5080774838243</v>
      </c>
      <c r="O325">
        <f t="shared" si="161"/>
        <v>0.98815495867450742</v>
      </c>
      <c r="P325">
        <f t="shared" si="162"/>
        <v>237.84860033305387</v>
      </c>
      <c r="Q325">
        <f t="shared" si="163"/>
        <v>23.436185078398466</v>
      </c>
      <c r="R325">
        <f t="shared" si="164"/>
        <v>23.438540279680186</v>
      </c>
      <c r="S325">
        <f t="shared" si="165"/>
        <v>-124.41415435928104</v>
      </c>
      <c r="T325">
        <f t="shared" si="166"/>
        <v>-19.679951625312963</v>
      </c>
      <c r="U325">
        <f t="shared" si="167"/>
        <v>4.3031693840830595E-2</v>
      </c>
      <c r="V325">
        <f t="shared" si="168"/>
        <v>14.479875963660692</v>
      </c>
      <c r="W325">
        <f t="shared" si="169"/>
        <v>68.019443302056601</v>
      </c>
      <c r="X325" s="7">
        <f t="shared" si="170"/>
        <v>0.5437836611363468</v>
      </c>
      <c r="Y325" s="7">
        <f t="shared" si="171"/>
        <v>0.35484076307507845</v>
      </c>
      <c r="Z325" s="7">
        <f t="shared" si="172"/>
        <v>0.73272655919761509</v>
      </c>
      <c r="AA325">
        <f t="shared" si="173"/>
        <v>544.15554641645281</v>
      </c>
      <c r="AB325">
        <f t="shared" si="174"/>
        <v>710.95152796366062</v>
      </c>
      <c r="AC325">
        <f t="shared" si="175"/>
        <v>-2.2621180090848441</v>
      </c>
      <c r="AD325">
        <f t="shared" si="150"/>
        <v>67.72132240629378</v>
      </c>
      <c r="AE325">
        <f t="shared" si="176"/>
        <v>22.27867759370622</v>
      </c>
      <c r="AF325">
        <f t="shared" si="177"/>
        <v>3.9111740313616521E-2</v>
      </c>
      <c r="AG325">
        <f t="shared" si="178"/>
        <v>22.317789334019835</v>
      </c>
      <c r="AH325">
        <f t="shared" si="151"/>
        <v>177.69816634317499</v>
      </c>
    </row>
    <row r="326" spans="4:34" x14ac:dyDescent="0.25">
      <c r="D326" s="1">
        <f t="shared" si="179"/>
        <v>45251</v>
      </c>
      <c r="E326" s="7">
        <f t="shared" si="152"/>
        <v>0.53749999999999998</v>
      </c>
      <c r="F326" s="2">
        <f t="shared" si="153"/>
        <v>2460269.9541666666</v>
      </c>
      <c r="G326" s="3">
        <f t="shared" si="154"/>
        <v>0.23887622632899672</v>
      </c>
      <c r="I326">
        <f t="shared" si="155"/>
        <v>240.19451923034831</v>
      </c>
      <c r="J326">
        <f t="shared" si="156"/>
        <v>8956.8463859325675</v>
      </c>
      <c r="K326">
        <f t="shared" si="157"/>
        <v>1.6698585130337222E-2</v>
      </c>
      <c r="L326">
        <f t="shared" si="158"/>
        <v>-1.328867885675743</v>
      </c>
      <c r="M326">
        <f t="shared" si="159"/>
        <v>238.86565134467256</v>
      </c>
      <c r="N326">
        <f t="shared" si="160"/>
        <v>8955.5175180468923</v>
      </c>
      <c r="O326">
        <f t="shared" si="161"/>
        <v>0.98795186336273266</v>
      </c>
      <c r="P326">
        <f t="shared" si="162"/>
        <v>238.85809204567548</v>
      </c>
      <c r="Q326">
        <f t="shared" si="163"/>
        <v>23.436184722364004</v>
      </c>
      <c r="R326">
        <f t="shared" si="164"/>
        <v>23.438540849914439</v>
      </c>
      <c r="S326">
        <f t="shared" si="165"/>
        <v>-123.36800683646149</v>
      </c>
      <c r="T326">
        <f t="shared" si="166"/>
        <v>-19.903855840042347</v>
      </c>
      <c r="U326">
        <f t="shared" si="167"/>
        <v>4.303169599421916E-2</v>
      </c>
      <c r="V326">
        <f t="shared" si="168"/>
        <v>14.235056299728384</v>
      </c>
      <c r="W326">
        <f t="shared" si="169"/>
        <v>67.718120891361195</v>
      </c>
      <c r="X326" s="7">
        <f t="shared" si="170"/>
        <v>0.5439536747918553</v>
      </c>
      <c r="Y326" s="7">
        <f t="shared" si="171"/>
        <v>0.3558477834269631</v>
      </c>
      <c r="Z326" s="7">
        <f t="shared" si="172"/>
        <v>0.73205956615674761</v>
      </c>
      <c r="AA326">
        <f t="shared" si="173"/>
        <v>541.74496713088956</v>
      </c>
      <c r="AB326">
        <f t="shared" si="174"/>
        <v>710.70670829972835</v>
      </c>
      <c r="AC326">
        <f t="shared" si="175"/>
        <v>-2.323322925067913</v>
      </c>
      <c r="AD326">
        <f t="shared" si="150"/>
        <v>67.946797342460755</v>
      </c>
      <c r="AE326">
        <f t="shared" si="176"/>
        <v>22.053202657539245</v>
      </c>
      <c r="AF326">
        <f t="shared" si="177"/>
        <v>3.9548321513029311E-2</v>
      </c>
      <c r="AG326">
        <f t="shared" si="178"/>
        <v>22.092750979052273</v>
      </c>
      <c r="AH326">
        <f t="shared" si="151"/>
        <v>177.64299385864717</v>
      </c>
    </row>
    <row r="327" spans="4:34" x14ac:dyDescent="0.25">
      <c r="D327" s="1">
        <f t="shared" si="179"/>
        <v>45252</v>
      </c>
      <c r="E327" s="7">
        <f t="shared" si="152"/>
        <v>0.53749999999999998</v>
      </c>
      <c r="F327" s="2">
        <f t="shared" si="153"/>
        <v>2460270.9541666666</v>
      </c>
      <c r="G327" s="3">
        <f t="shared" si="154"/>
        <v>0.23890360483686801</v>
      </c>
      <c r="I327">
        <f t="shared" si="155"/>
        <v>241.18016659447858</v>
      </c>
      <c r="J327">
        <f t="shared" si="156"/>
        <v>8957.8319862122826</v>
      </c>
      <c r="K327">
        <f t="shared" si="157"/>
        <v>1.6698583977769538E-2</v>
      </c>
      <c r="L327">
        <f t="shared" si="158"/>
        <v>-1.3046161770976095</v>
      </c>
      <c r="M327">
        <f t="shared" si="159"/>
        <v>239.87555041738096</v>
      </c>
      <c r="N327">
        <f t="shared" si="160"/>
        <v>8956.5273700351845</v>
      </c>
      <c r="O327">
        <f t="shared" si="161"/>
        <v>0.98775237991457276</v>
      </c>
      <c r="P327">
        <f t="shared" si="162"/>
        <v>239.86799518512086</v>
      </c>
      <c r="Q327">
        <f t="shared" si="163"/>
        <v>23.436184366329542</v>
      </c>
      <c r="R327">
        <f t="shared" si="164"/>
        <v>23.438541418136136</v>
      </c>
      <c r="S327">
        <f t="shared" si="165"/>
        <v>-122.3185073292281</v>
      </c>
      <c r="T327">
        <f t="shared" si="166"/>
        <v>-20.121716063302951</v>
      </c>
      <c r="U327">
        <f t="shared" si="167"/>
        <v>4.3031698140007707E-2</v>
      </c>
      <c r="V327">
        <f t="shared" si="168"/>
        <v>13.976819649828434</v>
      </c>
      <c r="W327">
        <f t="shared" si="169"/>
        <v>67.423506640851627</v>
      </c>
      <c r="X327" s="7">
        <f t="shared" si="170"/>
        <v>0.54413300579873025</v>
      </c>
      <c r="Y327" s="7">
        <f t="shared" si="171"/>
        <v>0.35684548735192018</v>
      </c>
      <c r="Z327" s="7">
        <f t="shared" si="172"/>
        <v>0.73142052424554027</v>
      </c>
      <c r="AA327">
        <f t="shared" si="173"/>
        <v>539.38805312681302</v>
      </c>
      <c r="AB327">
        <f t="shared" si="174"/>
        <v>710.44847164982843</v>
      </c>
      <c r="AC327">
        <f t="shared" si="175"/>
        <v>-2.3878820875428914</v>
      </c>
      <c r="AD327">
        <f t="shared" si="150"/>
        <v>68.166360033656076</v>
      </c>
      <c r="AE327">
        <f t="shared" si="176"/>
        <v>21.833639966343924</v>
      </c>
      <c r="AF327">
        <f t="shared" si="177"/>
        <v>3.9981471866638578E-2</v>
      </c>
      <c r="AG327">
        <f t="shared" si="178"/>
        <v>21.873621438210563</v>
      </c>
      <c r="AH327">
        <f t="shared" si="151"/>
        <v>177.58458644331415</v>
      </c>
    </row>
    <row r="328" spans="4:34" x14ac:dyDescent="0.25">
      <c r="D328" s="1">
        <f t="shared" si="179"/>
        <v>45253</v>
      </c>
      <c r="E328" s="7">
        <f t="shared" si="152"/>
        <v>0.53749999999999998</v>
      </c>
      <c r="F328" s="2">
        <f t="shared" si="153"/>
        <v>2460271.9541666666</v>
      </c>
      <c r="G328" s="3">
        <f t="shared" si="154"/>
        <v>0.23893098334473933</v>
      </c>
      <c r="I328">
        <f t="shared" si="155"/>
        <v>242.16581395860885</v>
      </c>
      <c r="J328">
        <f t="shared" si="156"/>
        <v>8958.817586491994</v>
      </c>
      <c r="K328">
        <f t="shared" si="157"/>
        <v>1.669858282520166E-2</v>
      </c>
      <c r="L328">
        <f t="shared" si="158"/>
        <v>-1.2799602474624381</v>
      </c>
      <c r="M328">
        <f t="shared" si="159"/>
        <v>240.88585371114641</v>
      </c>
      <c r="N328">
        <f t="shared" si="160"/>
        <v>8957.5376262445316</v>
      </c>
      <c r="O328">
        <f t="shared" si="161"/>
        <v>0.98755657176863809</v>
      </c>
      <c r="P328">
        <f t="shared" si="162"/>
        <v>240.87830254721652</v>
      </c>
      <c r="Q328">
        <f t="shared" si="163"/>
        <v>23.436184010295079</v>
      </c>
      <c r="R328">
        <f t="shared" si="164"/>
        <v>23.438541984344493</v>
      </c>
      <c r="S328">
        <f t="shared" si="165"/>
        <v>-121.26569986701122</v>
      </c>
      <c r="T328">
        <f t="shared" si="166"/>
        <v>-20.333433042618868</v>
      </c>
      <c r="U328">
        <f t="shared" si="167"/>
        <v>4.3031700278193294E-2</v>
      </c>
      <c r="V328">
        <f t="shared" si="168"/>
        <v>13.70536190678011</v>
      </c>
      <c r="W328">
        <f t="shared" si="169"/>
        <v>67.135825294400448</v>
      </c>
      <c r="X328" s="7">
        <f t="shared" si="170"/>
        <v>0.54432151812029161</v>
      </c>
      <c r="Y328" s="7">
        <f t="shared" si="171"/>
        <v>0.35783311452473487</v>
      </c>
      <c r="Z328" s="7">
        <f t="shared" si="172"/>
        <v>0.73080992171584835</v>
      </c>
      <c r="AA328">
        <f t="shared" si="173"/>
        <v>537.08660235520358</v>
      </c>
      <c r="AB328">
        <f t="shared" si="174"/>
        <v>710.17701390678008</v>
      </c>
      <c r="AC328">
        <f t="shared" si="175"/>
        <v>-2.4557465233049811</v>
      </c>
      <c r="AD328">
        <f t="shared" si="150"/>
        <v>68.379916737252273</v>
      </c>
      <c r="AE328">
        <f t="shared" si="176"/>
        <v>21.620083262747727</v>
      </c>
      <c r="AF328">
        <f t="shared" si="177"/>
        <v>4.0410586348340091E-2</v>
      </c>
      <c r="AG328">
        <f t="shared" si="178"/>
        <v>21.660493849096067</v>
      </c>
      <c r="AH328">
        <f t="shared" si="151"/>
        <v>177.52300472187301</v>
      </c>
    </row>
    <row r="329" spans="4:34" x14ac:dyDescent="0.25">
      <c r="D329" s="1">
        <f t="shared" si="179"/>
        <v>45254</v>
      </c>
      <c r="E329" s="7">
        <f t="shared" si="152"/>
        <v>0.53749999999999998</v>
      </c>
      <c r="F329" s="2">
        <f t="shared" si="153"/>
        <v>2460272.9541666666</v>
      </c>
      <c r="G329" s="3">
        <f t="shared" si="154"/>
        <v>0.23895836185261066</v>
      </c>
      <c r="I329">
        <f t="shared" si="155"/>
        <v>243.15146132274094</v>
      </c>
      <c r="J329">
        <f t="shared" si="156"/>
        <v>8959.8031867717091</v>
      </c>
      <c r="K329">
        <f t="shared" si="157"/>
        <v>1.6698581672633595E-2</v>
      </c>
      <c r="L329">
        <f t="shared" si="158"/>
        <v>-1.2549074428850553</v>
      </c>
      <c r="M329">
        <f t="shared" si="159"/>
        <v>241.8965538798559</v>
      </c>
      <c r="N329">
        <f t="shared" si="160"/>
        <v>8958.5482793288247</v>
      </c>
      <c r="O329">
        <f t="shared" si="161"/>
        <v>0.98736450126861874</v>
      </c>
      <c r="P329">
        <f t="shared" si="162"/>
        <v>241.88900678584599</v>
      </c>
      <c r="Q329">
        <f t="shared" si="163"/>
        <v>23.436183654260617</v>
      </c>
      <c r="R329">
        <f t="shared" si="164"/>
        <v>23.438542548538724</v>
      </c>
      <c r="S329">
        <f t="shared" si="165"/>
        <v>-120.20963322658287</v>
      </c>
      <c r="T329">
        <f t="shared" si="166"/>
        <v>-20.538909208843823</v>
      </c>
      <c r="U329">
        <f t="shared" si="167"/>
        <v>4.3031702408772944E-2</v>
      </c>
      <c r="V329">
        <f t="shared" si="168"/>
        <v>13.420897787377704</v>
      </c>
      <c r="W329">
        <f t="shared" si="169"/>
        <v>66.855302624139981</v>
      </c>
      <c r="X329" s="7">
        <f t="shared" si="170"/>
        <v>0.54451906264765437</v>
      </c>
      <c r="Y329" s="7">
        <f t="shared" si="171"/>
        <v>0.35880988869170999</v>
      </c>
      <c r="Z329" s="7">
        <f t="shared" si="172"/>
        <v>0.73022823660359881</v>
      </c>
      <c r="AA329">
        <f t="shared" si="173"/>
        <v>534.84242099311984</v>
      </c>
      <c r="AB329">
        <f t="shared" si="174"/>
        <v>709.89254978737767</v>
      </c>
      <c r="AC329">
        <f t="shared" si="175"/>
        <v>-2.5268625531555813</v>
      </c>
      <c r="AD329">
        <f t="shared" si="150"/>
        <v>68.587375496245642</v>
      </c>
      <c r="AE329">
        <f t="shared" si="176"/>
        <v>21.412624503754358</v>
      </c>
      <c r="AF329">
        <f t="shared" si="177"/>
        <v>4.0835038876098191E-2</v>
      </c>
      <c r="AG329">
        <f t="shared" si="178"/>
        <v>21.453459542630455</v>
      </c>
      <c r="AH329">
        <f t="shared" si="151"/>
        <v>177.45831154780365</v>
      </c>
    </row>
    <row r="330" spans="4:34" x14ac:dyDescent="0.25">
      <c r="D330" s="1">
        <f t="shared" si="179"/>
        <v>45255</v>
      </c>
      <c r="E330" s="7">
        <f t="shared" si="152"/>
        <v>0.53749999999999998</v>
      </c>
      <c r="F330" s="2">
        <f t="shared" si="153"/>
        <v>2460273.9541666666</v>
      </c>
      <c r="G330" s="3">
        <f t="shared" si="154"/>
        <v>0.23898574036048198</v>
      </c>
      <c r="I330">
        <f t="shared" si="155"/>
        <v>244.13710868687303</v>
      </c>
      <c r="J330">
        <f t="shared" si="156"/>
        <v>8960.7887870514223</v>
      </c>
      <c r="K330">
        <f t="shared" si="157"/>
        <v>1.6698580520065343E-2</v>
      </c>
      <c r="L330">
        <f t="shared" si="158"/>
        <v>-1.229465249224202</v>
      </c>
      <c r="M330">
        <f t="shared" si="159"/>
        <v>242.90764343764883</v>
      </c>
      <c r="N330">
        <f t="shared" si="160"/>
        <v>8959.5593218021986</v>
      </c>
      <c r="O330">
        <f t="shared" si="161"/>
        <v>0.98717622963936291</v>
      </c>
      <c r="P330">
        <f t="shared" si="162"/>
        <v>242.9001004151452</v>
      </c>
      <c r="Q330">
        <f t="shared" si="163"/>
        <v>23.436183298226155</v>
      </c>
      <c r="R330">
        <f t="shared" si="164"/>
        <v>23.438543110718037</v>
      </c>
      <c r="S330">
        <f t="shared" si="165"/>
        <v>-119.15036094308104</v>
      </c>
      <c r="T330">
        <f t="shared" si="166"/>
        <v>-20.738048790114746</v>
      </c>
      <c r="U330">
        <f t="shared" si="167"/>
        <v>4.3031704531743688E-2</v>
      </c>
      <c r="V330">
        <f t="shared" si="168"/>
        <v>13.12366070938465</v>
      </c>
      <c r="W330">
        <f t="shared" si="169"/>
        <v>66.582164959140215</v>
      </c>
      <c r="X330" s="7">
        <f t="shared" si="170"/>
        <v>0.54472547728514953</v>
      </c>
      <c r="Y330" s="7">
        <f t="shared" si="171"/>
        <v>0.35977501906531562</v>
      </c>
      <c r="Z330" s="7">
        <f t="shared" si="172"/>
        <v>0.72967593550498355</v>
      </c>
      <c r="AA330">
        <f t="shared" si="173"/>
        <v>532.65731967312172</v>
      </c>
      <c r="AB330">
        <f t="shared" si="174"/>
        <v>709.59531270938464</v>
      </c>
      <c r="AC330">
        <f t="shared" si="175"/>
        <v>-2.6011718226538392</v>
      </c>
      <c r="AD330">
        <f t="shared" si="150"/>
        <v>68.788646219861377</v>
      </c>
      <c r="AE330">
        <f t="shared" si="176"/>
        <v>21.211353780138623</v>
      </c>
      <c r="AF330">
        <f t="shared" si="177"/>
        <v>4.1254183503492775E-2</v>
      </c>
      <c r="AG330">
        <f t="shared" si="178"/>
        <v>21.252607963642117</v>
      </c>
      <c r="AH330">
        <f t="shared" si="151"/>
        <v>177.39057194149973</v>
      </c>
    </row>
    <row r="331" spans="4:34" x14ac:dyDescent="0.25">
      <c r="D331" s="1">
        <f t="shared" si="179"/>
        <v>45256</v>
      </c>
      <c r="E331" s="7">
        <f t="shared" si="152"/>
        <v>0.53749999999999998</v>
      </c>
      <c r="F331" s="2">
        <f t="shared" si="153"/>
        <v>2460274.9541666666</v>
      </c>
      <c r="G331" s="3">
        <f t="shared" si="154"/>
        <v>0.2390131188683533</v>
      </c>
      <c r="I331">
        <f t="shared" si="155"/>
        <v>245.12275605100513</v>
      </c>
      <c r="J331">
        <f t="shared" si="156"/>
        <v>8961.7743873311356</v>
      </c>
      <c r="K331">
        <f t="shared" si="157"/>
        <v>1.6698579367496896E-2</v>
      </c>
      <c r="L331">
        <f t="shared" si="158"/>
        <v>-1.2036412898086626</v>
      </c>
      <c r="M331">
        <f t="shared" si="159"/>
        <v>243.91911476119645</v>
      </c>
      <c r="N331">
        <f t="shared" si="160"/>
        <v>8960.5707460413269</v>
      </c>
      <c r="O331">
        <f t="shared" si="161"/>
        <v>0.98699181696328264</v>
      </c>
      <c r="P331">
        <f t="shared" si="162"/>
        <v>243.91157581178192</v>
      </c>
      <c r="Q331">
        <f t="shared" si="163"/>
        <v>23.436182942191692</v>
      </c>
      <c r="R331">
        <f t="shared" si="164"/>
        <v>23.43854367088165</v>
      </c>
      <c r="S331">
        <f t="shared" si="165"/>
        <v>-118.0879413104165</v>
      </c>
      <c r="T331">
        <f t="shared" si="166"/>
        <v>-20.930757926964123</v>
      </c>
      <c r="U331">
        <f t="shared" si="167"/>
        <v>4.3031706647102534E-2</v>
      </c>
      <c r="V331">
        <f t="shared" si="168"/>
        <v>12.813902627624925</v>
      </c>
      <c r="W331">
        <f t="shared" si="169"/>
        <v>66.316638686530467</v>
      </c>
      <c r="X331" s="7">
        <f t="shared" si="170"/>
        <v>0.54494058706414938</v>
      </c>
      <c r="Y331" s="7">
        <f t="shared" si="171"/>
        <v>0.36072770182378699</v>
      </c>
      <c r="Z331" s="7">
        <f t="shared" si="172"/>
        <v>0.72915347230451177</v>
      </c>
      <c r="AA331">
        <f t="shared" si="173"/>
        <v>530.53310949224374</v>
      </c>
      <c r="AB331">
        <f t="shared" si="174"/>
        <v>709.28555462762483</v>
      </c>
      <c r="AC331">
        <f t="shared" si="175"/>
        <v>-2.6786113430937917</v>
      </c>
      <c r="AD331">
        <f t="shared" si="150"/>
        <v>68.983640764261025</v>
      </c>
      <c r="AE331">
        <f t="shared" si="176"/>
        <v>21.016359235738975</v>
      </c>
      <c r="AF331">
        <f t="shared" si="177"/>
        <v>4.1667355820900594E-2</v>
      </c>
      <c r="AG331">
        <f t="shared" si="178"/>
        <v>21.058026591559877</v>
      </c>
      <c r="AH331">
        <f t="shared" si="151"/>
        <v>177.31985302603266</v>
      </c>
    </row>
    <row r="332" spans="4:34" x14ac:dyDescent="0.25">
      <c r="D332" s="1">
        <f t="shared" si="179"/>
        <v>45257</v>
      </c>
      <c r="E332" s="7">
        <f t="shared" si="152"/>
        <v>0.53749999999999998</v>
      </c>
      <c r="F332" s="2">
        <f t="shared" si="153"/>
        <v>2460275.9541666666</v>
      </c>
      <c r="G332" s="3">
        <f t="shared" si="154"/>
        <v>0.23904049737622463</v>
      </c>
      <c r="I332">
        <f t="shared" si="155"/>
        <v>246.10840341513722</v>
      </c>
      <c r="J332">
        <f t="shared" si="156"/>
        <v>8962.7599876108507</v>
      </c>
      <c r="K332">
        <f t="shared" si="157"/>
        <v>1.6698578214928261E-2</v>
      </c>
      <c r="L332">
        <f t="shared" si="158"/>
        <v>-1.1774433230947146</v>
      </c>
      <c r="M332">
        <f t="shared" si="159"/>
        <v>244.93096009204251</v>
      </c>
      <c r="N332">
        <f t="shared" si="160"/>
        <v>8961.5825442877558</v>
      </c>
      <c r="O332">
        <f t="shared" si="161"/>
        <v>0.98681132215711564</v>
      </c>
      <c r="P332">
        <f t="shared" si="162"/>
        <v>244.92342521729637</v>
      </c>
      <c r="Q332">
        <f t="shared" si="163"/>
        <v>23.43618258615723</v>
      </c>
      <c r="R332">
        <f t="shared" si="164"/>
        <v>23.438544229028782</v>
      </c>
      <c r="S332">
        <f t="shared" si="165"/>
        <v>-117.02243737062997</v>
      </c>
      <c r="T332">
        <f t="shared" si="166"/>
        <v>-21.116944788292379</v>
      </c>
      <c r="U332">
        <f t="shared" si="167"/>
        <v>4.3031708754846562E-2</v>
      </c>
      <c r="V332">
        <f t="shared" si="168"/>
        <v>12.491893828968058</v>
      </c>
      <c r="W332">
        <f t="shared" si="169"/>
        <v>66.058949726163249</v>
      </c>
      <c r="X332" s="7">
        <f t="shared" si="170"/>
        <v>0.54516420428543888</v>
      </c>
      <c r="Y332" s="7">
        <f t="shared" si="171"/>
        <v>0.36166712171276316</v>
      </c>
      <c r="Z332" s="7">
        <f t="shared" si="172"/>
        <v>0.7286612868581146</v>
      </c>
      <c r="AA332">
        <f t="shared" si="173"/>
        <v>528.47159780930599</v>
      </c>
      <c r="AB332">
        <f t="shared" si="174"/>
        <v>708.96354582896799</v>
      </c>
      <c r="AC332">
        <f t="shared" si="175"/>
        <v>-2.7591135427580014</v>
      </c>
      <c r="AD332">
        <f t="shared" si="150"/>
        <v>69.172273013212262</v>
      </c>
      <c r="AE332">
        <f t="shared" si="176"/>
        <v>20.827726986787738</v>
      </c>
      <c r="AF332">
        <f t="shared" si="177"/>
        <v>4.2073874571993207E-2</v>
      </c>
      <c r="AG332">
        <f t="shared" si="178"/>
        <v>20.869800861359732</v>
      </c>
      <c r="AH332">
        <f t="shared" si="151"/>
        <v>177.24622396080224</v>
      </c>
    </row>
    <row r="333" spans="4:34" x14ac:dyDescent="0.25">
      <c r="D333" s="1">
        <f t="shared" si="179"/>
        <v>45258</v>
      </c>
      <c r="E333" s="7">
        <f t="shared" si="152"/>
        <v>0.53749999999999998</v>
      </c>
      <c r="F333" s="2">
        <f t="shared" si="153"/>
        <v>2460276.9541666666</v>
      </c>
      <c r="G333" s="3">
        <f t="shared" si="154"/>
        <v>0.23906787588409595</v>
      </c>
      <c r="I333">
        <f t="shared" si="155"/>
        <v>247.09405077927113</v>
      </c>
      <c r="J333">
        <f t="shared" si="156"/>
        <v>8963.7455878905621</v>
      </c>
      <c r="K333">
        <f t="shared" si="157"/>
        <v>1.6698577062359436E-2</v>
      </c>
      <c r="L333">
        <f t="shared" si="158"/>
        <v>-1.1508792402549908</v>
      </c>
      <c r="M333">
        <f t="shared" si="159"/>
        <v>245.94317153901613</v>
      </c>
      <c r="N333">
        <f t="shared" si="160"/>
        <v>8962.5947086503074</v>
      </c>
      <c r="O333">
        <f t="shared" si="161"/>
        <v>0.98663480294904993</v>
      </c>
      <c r="P333">
        <f t="shared" si="162"/>
        <v>245.93564074051426</v>
      </c>
      <c r="Q333">
        <f t="shared" si="163"/>
        <v>23.436182230122771</v>
      </c>
      <c r="R333">
        <f t="shared" si="164"/>
        <v>23.438544785158655</v>
      </c>
      <c r="S333">
        <f t="shared" si="165"/>
        <v>-115.95391689176532</v>
      </c>
      <c r="T333">
        <f t="shared" si="166"/>
        <v>-21.296519687892221</v>
      </c>
      <c r="U333">
        <f t="shared" si="167"/>
        <v>4.3031710854972809E-2</v>
      </c>
      <c r="V333">
        <f t="shared" si="168"/>
        <v>12.157922686121998</v>
      </c>
      <c r="W333">
        <f t="shared" si="169"/>
        <v>65.809322980197791</v>
      </c>
      <c r="X333" s="7">
        <f t="shared" si="170"/>
        <v>0.54539612869019305</v>
      </c>
      <c r="Y333" s="7">
        <f t="shared" si="171"/>
        <v>0.36259245374519922</v>
      </c>
      <c r="Z333" s="7">
        <f t="shared" si="172"/>
        <v>0.72819980363518688</v>
      </c>
      <c r="AA333">
        <f t="shared" si="173"/>
        <v>526.47458384158233</v>
      </c>
      <c r="AB333">
        <f t="shared" si="174"/>
        <v>708.62957468612194</v>
      </c>
      <c r="AC333">
        <f t="shared" si="175"/>
        <v>-2.8426063284695147</v>
      </c>
      <c r="AD333">
        <f t="shared" si="150"/>
        <v>69.354458958579187</v>
      </c>
      <c r="AE333">
        <f t="shared" si="176"/>
        <v>20.645541041420813</v>
      </c>
      <c r="AF333">
        <f t="shared" si="177"/>
        <v>4.2473043489283532E-2</v>
      </c>
      <c r="AG333">
        <f t="shared" si="178"/>
        <v>20.688014084910098</v>
      </c>
      <c r="AH333">
        <f t="shared" si="151"/>
        <v>177.16975587328591</v>
      </c>
    </row>
    <row r="334" spans="4:34" x14ac:dyDescent="0.25">
      <c r="D334" s="1">
        <f t="shared" si="179"/>
        <v>45259</v>
      </c>
      <c r="E334" s="7">
        <f t="shared" si="152"/>
        <v>0.53749999999999998</v>
      </c>
      <c r="F334" s="2">
        <f t="shared" si="153"/>
        <v>2460277.9541666666</v>
      </c>
      <c r="G334" s="3">
        <f t="shared" si="154"/>
        <v>0.23909525439196727</v>
      </c>
      <c r="I334">
        <f t="shared" si="155"/>
        <v>248.07969814340504</v>
      </c>
      <c r="J334">
        <f t="shared" si="156"/>
        <v>8964.7311881702753</v>
      </c>
      <c r="K334">
        <f t="shared" si="157"/>
        <v>1.669857590979042E-2</v>
      </c>
      <c r="L334">
        <f t="shared" si="158"/>
        <v>-1.1239570626989193</v>
      </c>
      <c r="M334">
        <f t="shared" si="159"/>
        <v>246.95574108070613</v>
      </c>
      <c r="N334">
        <f t="shared" si="160"/>
        <v>8963.6072311075768</v>
      </c>
      <c r="O334">
        <f t="shared" si="161"/>
        <v>0.98646231585622213</v>
      </c>
      <c r="P334">
        <f t="shared" si="162"/>
        <v>246.9482143600209</v>
      </c>
      <c r="Q334">
        <f t="shared" si="163"/>
        <v>23.436181874088309</v>
      </c>
      <c r="R334">
        <f t="shared" si="164"/>
        <v>23.43854533927048</v>
      </c>
      <c r="S334">
        <f t="shared" si="165"/>
        <v>-114.88245233388571</v>
      </c>
      <c r="T334">
        <f t="shared" si="166"/>
        <v>-21.469395201197759</v>
      </c>
      <c r="U334">
        <f t="shared" si="167"/>
        <v>4.3031712947478318E-2</v>
      </c>
      <c r="V334">
        <f t="shared" si="168"/>
        <v>11.8122953702881</v>
      </c>
      <c r="W334">
        <f t="shared" si="169"/>
        <v>65.567981759282972</v>
      </c>
      <c r="X334" s="7">
        <f t="shared" si="170"/>
        <v>0.54563614765952217</v>
      </c>
      <c r="Y334" s="7">
        <f t="shared" si="171"/>
        <v>0.3635028649948473</v>
      </c>
      <c r="Z334" s="7">
        <f t="shared" si="172"/>
        <v>0.72776943032419705</v>
      </c>
      <c r="AA334">
        <f t="shared" si="173"/>
        <v>524.54385407426378</v>
      </c>
      <c r="AB334">
        <f t="shared" si="174"/>
        <v>708.28394737028805</v>
      </c>
      <c r="AC334">
        <f t="shared" si="175"/>
        <v>-2.9290131574279883</v>
      </c>
      <c r="AD334">
        <f t="shared" si="150"/>
        <v>69.53011678047767</v>
      </c>
      <c r="AE334">
        <f t="shared" si="176"/>
        <v>20.46988321952233</v>
      </c>
      <c r="AF334">
        <f t="shared" si="177"/>
        <v>4.2864153350211792E-2</v>
      </c>
      <c r="AG334">
        <f t="shared" si="178"/>
        <v>20.512747372872543</v>
      </c>
      <c r="AH334">
        <f t="shared" si="151"/>
        <v>177.09052178911963</v>
      </c>
    </row>
    <row r="335" spans="4:34" x14ac:dyDescent="0.25">
      <c r="D335" s="1">
        <f t="shared" si="179"/>
        <v>45260</v>
      </c>
      <c r="E335" s="7">
        <f t="shared" si="152"/>
        <v>0.53749999999999998</v>
      </c>
      <c r="F335" s="2">
        <f t="shared" si="153"/>
        <v>2460278.9541666666</v>
      </c>
      <c r="G335" s="3">
        <f t="shared" si="154"/>
        <v>0.23912263289983859</v>
      </c>
      <c r="I335">
        <f t="shared" si="155"/>
        <v>249.06534550753895</v>
      </c>
      <c r="J335">
        <f t="shared" si="156"/>
        <v>8965.7167884499886</v>
      </c>
      <c r="K335">
        <f t="shared" si="157"/>
        <v>1.6698574757221217E-2</v>
      </c>
      <c r="L335">
        <f t="shared" si="158"/>
        <v>-1.0966849395270712</v>
      </c>
      <c r="M335">
        <f t="shared" si="159"/>
        <v>247.96866056801187</v>
      </c>
      <c r="N335">
        <f t="shared" si="160"/>
        <v>8964.6201035104623</v>
      </c>
      <c r="O335">
        <f t="shared" si="161"/>
        <v>0.98629391616261475</v>
      </c>
      <c r="P335">
        <f t="shared" si="162"/>
        <v>247.96113792671215</v>
      </c>
      <c r="Q335">
        <f t="shared" si="163"/>
        <v>23.43618151805385</v>
      </c>
      <c r="R335">
        <f t="shared" si="164"/>
        <v>23.438545891363493</v>
      </c>
      <c r="S335">
        <f t="shared" si="165"/>
        <v>-113.80812080287615</v>
      </c>
      <c r="T335">
        <f t="shared" si="166"/>
        <v>-21.635486281921668</v>
      </c>
      <c r="U335">
        <f t="shared" si="167"/>
        <v>4.3031715032360196E-2</v>
      </c>
      <c r="V335">
        <f t="shared" si="168"/>
        <v>11.455335522871486</v>
      </c>
      <c r="W335">
        <f t="shared" si="169"/>
        <v>65.335147187318483</v>
      </c>
      <c r="X335" s="7">
        <f t="shared" si="170"/>
        <v>0.54588403644245043</v>
      </c>
      <c r="Y335" s="7">
        <f t="shared" si="171"/>
        <v>0.36439751647767687</v>
      </c>
      <c r="Z335" s="7">
        <f t="shared" si="172"/>
        <v>0.72737055640722403</v>
      </c>
      <c r="AA335">
        <f t="shared" si="173"/>
        <v>522.68117749854787</v>
      </c>
      <c r="AB335">
        <f t="shared" si="174"/>
        <v>707.9269875228714</v>
      </c>
      <c r="AC335">
        <f t="shared" si="175"/>
        <v>-3.01825311928215</v>
      </c>
      <c r="AD335">
        <f t="shared" si="150"/>
        <v>69.699166926935774</v>
      </c>
      <c r="AE335">
        <f t="shared" si="176"/>
        <v>20.300833073064226</v>
      </c>
      <c r="AF335">
        <f t="shared" si="177"/>
        <v>4.3246484252784601E-2</v>
      </c>
      <c r="AG335">
        <f t="shared" si="178"/>
        <v>20.344079557317009</v>
      </c>
      <c r="AH335">
        <f t="shared" si="151"/>
        <v>177.00859656073624</v>
      </c>
    </row>
    <row r="336" spans="4:34" x14ac:dyDescent="0.25">
      <c r="D336" s="1">
        <f t="shared" si="179"/>
        <v>45261</v>
      </c>
      <c r="E336" s="7">
        <f t="shared" si="152"/>
        <v>0.53749999999999998</v>
      </c>
      <c r="F336" s="2">
        <f t="shared" si="153"/>
        <v>2460279.9541666666</v>
      </c>
      <c r="G336" s="3">
        <f t="shared" si="154"/>
        <v>0.23915001140770992</v>
      </c>
      <c r="I336">
        <f t="shared" si="155"/>
        <v>250.05099287167286</v>
      </c>
      <c r="J336">
        <f t="shared" si="156"/>
        <v>8966.7023887297</v>
      </c>
      <c r="K336">
        <f t="shared" si="157"/>
        <v>1.6698573604651823E-2</v>
      </c>
      <c r="L336">
        <f t="shared" si="158"/>
        <v>-1.0690711449188433</v>
      </c>
      <c r="M336">
        <f t="shared" si="159"/>
        <v>248.98192172675402</v>
      </c>
      <c r="N336">
        <f t="shared" si="160"/>
        <v>8965.6333175847813</v>
      </c>
      <c r="O336">
        <f t="shared" si="161"/>
        <v>0.98612965789735252</v>
      </c>
      <c r="P336">
        <f t="shared" si="162"/>
        <v>248.97440316640524</v>
      </c>
      <c r="Q336">
        <f t="shared" si="163"/>
        <v>23.436181162019391</v>
      </c>
      <c r="R336">
        <f t="shared" si="164"/>
        <v>23.438546441436905</v>
      </c>
      <c r="S336">
        <f t="shared" si="165"/>
        <v>-112.73100399175702</v>
      </c>
      <c r="T336">
        <f t="shared" si="166"/>
        <v>-21.794710378224764</v>
      </c>
      <c r="U336">
        <f t="shared" si="167"/>
        <v>4.3031717109615474E-2</v>
      </c>
      <c r="V336">
        <f t="shared" si="168"/>
        <v>11.087383886572477</v>
      </c>
      <c r="W336">
        <f t="shared" si="169"/>
        <v>65.111037587089385</v>
      </c>
      <c r="X336" s="7">
        <f t="shared" si="170"/>
        <v>0.54613955841210249</v>
      </c>
      <c r="Y336" s="7">
        <f t="shared" si="171"/>
        <v>0.36527556511463194</v>
      </c>
      <c r="Z336" s="7">
        <f t="shared" si="172"/>
        <v>0.72700355170957309</v>
      </c>
      <c r="AA336">
        <f t="shared" si="173"/>
        <v>520.88830069671508</v>
      </c>
      <c r="AB336">
        <f t="shared" si="174"/>
        <v>707.55903588657247</v>
      </c>
      <c r="AC336">
        <f t="shared" si="175"/>
        <v>-3.1102410283568815</v>
      </c>
      <c r="AD336">
        <f t="shared" si="150"/>
        <v>69.861532192884056</v>
      </c>
      <c r="AE336">
        <f t="shared" si="176"/>
        <v>20.138467807115944</v>
      </c>
      <c r="AF336">
        <f t="shared" si="177"/>
        <v>4.3619308107044633E-2</v>
      </c>
      <c r="AG336">
        <f t="shared" si="178"/>
        <v>20.182087115222988</v>
      </c>
      <c r="AH336">
        <f t="shared" si="151"/>
        <v>176.92405679478304</v>
      </c>
    </row>
    <row r="337" spans="4:34" x14ac:dyDescent="0.25">
      <c r="D337" s="1">
        <f t="shared" si="179"/>
        <v>45262</v>
      </c>
      <c r="E337" s="7">
        <f t="shared" si="152"/>
        <v>0.53749999999999998</v>
      </c>
      <c r="F337" s="2">
        <f t="shared" si="153"/>
        <v>2460280.9541666666</v>
      </c>
      <c r="G337" s="3">
        <f t="shared" si="154"/>
        <v>0.23917738991558124</v>
      </c>
      <c r="I337">
        <f t="shared" si="155"/>
        <v>251.03664023580677</v>
      </c>
      <c r="J337">
        <f t="shared" si="156"/>
        <v>8967.6879890094115</v>
      </c>
      <c r="K337">
        <f t="shared" si="157"/>
        <v>1.6698572452082238E-2</v>
      </c>
      <c r="L337">
        <f t="shared" si="158"/>
        <v>-1.0411240754551419</v>
      </c>
      <c r="M337">
        <f t="shared" si="159"/>
        <v>249.99551616035163</v>
      </c>
      <c r="N337">
        <f t="shared" si="160"/>
        <v>8966.6468649339567</v>
      </c>
      <c r="O337">
        <f t="shared" si="161"/>
        <v>0.98596959381342042</v>
      </c>
      <c r="P337">
        <f t="shared" si="162"/>
        <v>249.98800168251569</v>
      </c>
      <c r="Q337">
        <f t="shared" si="163"/>
        <v>23.436180805984929</v>
      </c>
      <c r="R337">
        <f t="shared" si="164"/>
        <v>23.43854698948995</v>
      </c>
      <c r="S337">
        <f t="shared" si="165"/>
        <v>-111.65118810926164</v>
      </c>
      <c r="T337">
        <f t="shared" si="166"/>
        <v>-21.946987548056029</v>
      </c>
      <c r="U337">
        <f t="shared" si="167"/>
        <v>4.3031719179241229E-2</v>
      </c>
      <c r="V337">
        <f t="shared" si="168"/>
        <v>10.708797896325171</v>
      </c>
      <c r="W337">
        <f t="shared" si="169"/>
        <v>64.895867849370305</v>
      </c>
      <c r="X337" s="7">
        <f t="shared" si="170"/>
        <v>0.54640246534977421</v>
      </c>
      <c r="Y337" s="7">
        <f t="shared" si="171"/>
        <v>0.36613616576819003</v>
      </c>
      <c r="Z337" s="7">
        <f t="shared" si="172"/>
        <v>0.72666876493135835</v>
      </c>
      <c r="AA337">
        <f t="shared" si="173"/>
        <v>519.16694279496244</v>
      </c>
      <c r="AB337">
        <f t="shared" si="174"/>
        <v>707.18044989632517</v>
      </c>
      <c r="AC337">
        <f t="shared" si="175"/>
        <v>-3.2048875259187071</v>
      </c>
      <c r="AD337">
        <f t="shared" si="150"/>
        <v>70.017137798296901</v>
      </c>
      <c r="AE337">
        <f t="shared" si="176"/>
        <v>19.982862201703099</v>
      </c>
      <c r="AF337">
        <f t="shared" si="177"/>
        <v>4.3981891335724721E-2</v>
      </c>
      <c r="AG337">
        <f t="shared" si="178"/>
        <v>20.026844093038825</v>
      </c>
      <c r="AH337">
        <f t="shared" si="151"/>
        <v>176.83698077853489</v>
      </c>
    </row>
    <row r="338" spans="4:34" x14ac:dyDescent="0.25">
      <c r="D338" s="1">
        <f t="shared" si="179"/>
        <v>45263</v>
      </c>
      <c r="E338" s="7">
        <f t="shared" si="152"/>
        <v>0.53749999999999998</v>
      </c>
      <c r="F338" s="2">
        <f t="shared" si="153"/>
        <v>2460281.9541666666</v>
      </c>
      <c r="G338" s="3">
        <f t="shared" si="154"/>
        <v>0.23920476842345256</v>
      </c>
      <c r="I338">
        <f t="shared" si="155"/>
        <v>252.0222875999425</v>
      </c>
      <c r="J338">
        <f t="shared" si="156"/>
        <v>8968.6735892891247</v>
      </c>
      <c r="K338">
        <f t="shared" si="157"/>
        <v>1.6698571299512462E-2</v>
      </c>
      <c r="L338">
        <f t="shared" si="158"/>
        <v>-1.0128522473771866</v>
      </c>
      <c r="M338">
        <f t="shared" si="159"/>
        <v>251.0094353525653</v>
      </c>
      <c r="N338">
        <f t="shared" si="160"/>
        <v>8967.6607370417478</v>
      </c>
      <c r="O338">
        <f t="shared" si="161"/>
        <v>0.9858137753668158</v>
      </c>
      <c r="P338">
        <f t="shared" si="162"/>
        <v>251.00192495880063</v>
      </c>
      <c r="Q338">
        <f t="shared" si="163"/>
        <v>23.43618044995047</v>
      </c>
      <c r="R338">
        <f t="shared" si="164"/>
        <v>23.438547535521856</v>
      </c>
      <c r="S338">
        <f t="shared" si="165"/>
        <v>-110.56876379549327</v>
      </c>
      <c r="T338">
        <f t="shared" si="166"/>
        <v>-22.092240573289658</v>
      </c>
      <c r="U338">
        <f t="shared" si="167"/>
        <v>4.3031721241234562E-2</v>
      </c>
      <c r="V338">
        <f t="shared" si="168"/>
        <v>10.319951230684529</v>
      </c>
      <c r="W338">
        <f t="shared" si="169"/>
        <v>64.689848788399132</v>
      </c>
      <c r="X338" s="7">
        <f t="shared" si="170"/>
        <v>0.54667249775646909</v>
      </c>
      <c r="Y338" s="7">
        <f t="shared" si="171"/>
        <v>0.36697847334424932</v>
      </c>
      <c r="Z338" s="7">
        <f t="shared" si="172"/>
        <v>0.72636652216868891</v>
      </c>
      <c r="AA338">
        <f t="shared" si="173"/>
        <v>517.51879030719306</v>
      </c>
      <c r="AB338">
        <f t="shared" si="174"/>
        <v>706.79160323068447</v>
      </c>
      <c r="AC338">
        <f t="shared" si="175"/>
        <v>-3.3020991923288818</v>
      </c>
      <c r="AD338">
        <f t="shared" si="150"/>
        <v>70.165911465296901</v>
      </c>
      <c r="AE338">
        <f t="shared" si="176"/>
        <v>19.834088534703099</v>
      </c>
      <c r="AF338">
        <f t="shared" si="177"/>
        <v>4.4333497774332147E-2</v>
      </c>
      <c r="AG338">
        <f t="shared" si="178"/>
        <v>19.878422032477431</v>
      </c>
      <c r="AH338">
        <f t="shared" si="151"/>
        <v>176.74744840549999</v>
      </c>
    </row>
    <row r="339" spans="4:34" x14ac:dyDescent="0.25">
      <c r="D339" s="1">
        <f t="shared" si="179"/>
        <v>45264</v>
      </c>
      <c r="E339" s="7">
        <f t="shared" si="152"/>
        <v>0.53749999999999998</v>
      </c>
      <c r="F339" s="2">
        <f t="shared" si="153"/>
        <v>2460282.9541666666</v>
      </c>
      <c r="G339" s="3">
        <f t="shared" si="154"/>
        <v>0.23923214693132389</v>
      </c>
      <c r="I339">
        <f t="shared" si="155"/>
        <v>253.00793496408005</v>
      </c>
      <c r="J339">
        <f t="shared" si="156"/>
        <v>8969.6591895688343</v>
      </c>
      <c r="K339">
        <f t="shared" si="157"/>
        <v>1.6698570146942499E-2</v>
      </c>
      <c r="L339">
        <f t="shared" si="158"/>
        <v>-0.98426429378245084</v>
      </c>
      <c r="M339">
        <f t="shared" si="159"/>
        <v>252.02367067029761</v>
      </c>
      <c r="N339">
        <f t="shared" si="160"/>
        <v>8968.6749252750524</v>
      </c>
      <c r="O339">
        <f t="shared" si="161"/>
        <v>0.9856622526961446</v>
      </c>
      <c r="P339">
        <f t="shared" si="162"/>
        <v>252.01616436215912</v>
      </c>
      <c r="Q339">
        <f t="shared" si="163"/>
        <v>23.436180093916011</v>
      </c>
      <c r="R339">
        <f t="shared" si="164"/>
        <v>23.438548079531849</v>
      </c>
      <c r="S339">
        <f t="shared" si="165"/>
        <v>-109.48382602454924</v>
      </c>
      <c r="T339">
        <f t="shared" si="166"/>
        <v>-22.230395072276536</v>
      </c>
      <c r="U339">
        <f t="shared" si="167"/>
        <v>4.3031723295592551E-2</v>
      </c>
      <c r="V339">
        <f t="shared" si="168"/>
        <v>9.9212333243998181</v>
      </c>
      <c r="W339">
        <f t="shared" si="169"/>
        <v>64.493186486915505</v>
      </c>
      <c r="X339" s="7">
        <f t="shared" si="170"/>
        <v>0.54694938519138903</v>
      </c>
      <c r="Y339" s="7">
        <f t="shared" si="171"/>
        <v>0.3678016449499571</v>
      </c>
      <c r="Z339" s="7">
        <f t="shared" si="172"/>
        <v>0.72609712543282101</v>
      </c>
      <c r="AA339">
        <f t="shared" si="173"/>
        <v>515.94549189532404</v>
      </c>
      <c r="AB339">
        <f t="shared" si="174"/>
        <v>706.3928853243998</v>
      </c>
      <c r="AC339">
        <f t="shared" si="175"/>
        <v>-3.4017786689000502</v>
      </c>
      <c r="AD339">
        <f t="shared" si="150"/>
        <v>70.307783494025159</v>
      </c>
      <c r="AE339">
        <f t="shared" si="176"/>
        <v>19.692216505974841</v>
      </c>
      <c r="AF339">
        <f t="shared" si="177"/>
        <v>4.4673391757664355E-2</v>
      </c>
      <c r="AG339">
        <f t="shared" si="178"/>
        <v>19.736889897732507</v>
      </c>
      <c r="AH339">
        <f t="shared" si="151"/>
        <v>176.65554110042513</v>
      </c>
    </row>
    <row r="340" spans="4:34" x14ac:dyDescent="0.25">
      <c r="D340" s="1">
        <f t="shared" si="179"/>
        <v>45265</v>
      </c>
      <c r="E340" s="7">
        <f t="shared" si="152"/>
        <v>0.53749999999999998</v>
      </c>
      <c r="F340" s="2">
        <f t="shared" si="153"/>
        <v>2460283.9541666666</v>
      </c>
      <c r="G340" s="3">
        <f t="shared" si="154"/>
        <v>0.23925952543919521</v>
      </c>
      <c r="I340">
        <f t="shared" si="155"/>
        <v>253.99358232821578</v>
      </c>
      <c r="J340">
        <f t="shared" si="156"/>
        <v>8970.6447898485476</v>
      </c>
      <c r="K340">
        <f t="shared" si="157"/>
        <v>1.6698568994372342E-2</v>
      </c>
      <c r="L340">
        <f t="shared" si="158"/>
        <v>-0.9553689617580724</v>
      </c>
      <c r="M340">
        <f t="shared" si="159"/>
        <v>253.03821336645771</v>
      </c>
      <c r="N340">
        <f t="shared" si="160"/>
        <v>8969.6894208867889</v>
      </c>
      <c r="O340">
        <f t="shared" si="161"/>
        <v>0.9855150746026754</v>
      </c>
      <c r="P340">
        <f t="shared" si="162"/>
        <v>253.03071114549689</v>
      </c>
      <c r="Q340">
        <f t="shared" si="163"/>
        <v>23.436179737881552</v>
      </c>
      <c r="R340">
        <f t="shared" si="164"/>
        <v>23.438548621519161</v>
      </c>
      <c r="S340">
        <f t="shared" si="165"/>
        <v>-108.3964739940435</v>
      </c>
      <c r="T340">
        <f t="shared" si="166"/>
        <v>-22.361379610424777</v>
      </c>
      <c r="U340">
        <f t="shared" si="167"/>
        <v>4.303172534231231E-2</v>
      </c>
      <c r="V340">
        <f t="shared" si="168"/>
        <v>9.5130488430389448</v>
      </c>
      <c r="W340">
        <f t="shared" si="169"/>
        <v>64.306081634230836</v>
      </c>
      <c r="X340" s="7">
        <f t="shared" si="170"/>
        <v>0.54723284663677851</v>
      </c>
      <c r="Y340" s="7">
        <f t="shared" si="171"/>
        <v>0.36860484209724848</v>
      </c>
      <c r="Z340" s="7">
        <f t="shared" si="172"/>
        <v>0.72586085117630861</v>
      </c>
      <c r="AA340">
        <f t="shared" si="173"/>
        <v>514.44865307384669</v>
      </c>
      <c r="AB340">
        <f t="shared" si="174"/>
        <v>705.98470084303892</v>
      </c>
      <c r="AC340">
        <f t="shared" si="175"/>
        <v>-3.5038247892402694</v>
      </c>
      <c r="AD340">
        <f t="shared" si="150"/>
        <v>70.442686837077545</v>
      </c>
      <c r="AE340">
        <f t="shared" si="176"/>
        <v>19.557313162922455</v>
      </c>
      <c r="AF340">
        <f t="shared" si="177"/>
        <v>4.5000841376448796E-2</v>
      </c>
      <c r="AG340">
        <f t="shared" si="178"/>
        <v>19.602314004298904</v>
      </c>
      <c r="AH340">
        <f t="shared" si="151"/>
        <v>176.56134174387603</v>
      </c>
    </row>
    <row r="341" spans="4:34" x14ac:dyDescent="0.25">
      <c r="D341" s="1">
        <f t="shared" si="179"/>
        <v>45266</v>
      </c>
      <c r="E341" s="7">
        <f t="shared" si="152"/>
        <v>0.53749999999999998</v>
      </c>
      <c r="F341" s="2">
        <f t="shared" si="153"/>
        <v>2460284.9541666666</v>
      </c>
      <c r="G341" s="3">
        <f t="shared" si="154"/>
        <v>0.23928690394706653</v>
      </c>
      <c r="I341">
        <f t="shared" si="155"/>
        <v>254.97922969235333</v>
      </c>
      <c r="J341">
        <f t="shared" si="156"/>
        <v>8971.630390128259</v>
      </c>
      <c r="K341">
        <f t="shared" si="157"/>
        <v>1.6698567841802001E-2</v>
      </c>
      <c r="L341">
        <f t="shared" si="158"/>
        <v>-0.92617510945482306</v>
      </c>
      <c r="M341">
        <f t="shared" si="159"/>
        <v>254.05305458289851</v>
      </c>
      <c r="N341">
        <f t="shared" si="160"/>
        <v>8970.7042150188045</v>
      </c>
      <c r="O341">
        <f t="shared" si="161"/>
        <v>0.98537228853086967</v>
      </c>
      <c r="P341">
        <f t="shared" si="162"/>
        <v>254.0455564506633</v>
      </c>
      <c r="Q341">
        <f t="shared" si="163"/>
        <v>23.436179381847094</v>
      </c>
      <c r="R341">
        <f t="shared" si="164"/>
        <v>23.438549161483028</v>
      </c>
      <c r="S341">
        <f t="shared" si="165"/>
        <v>-107.30681100152849</v>
      </c>
      <c r="T341">
        <f t="shared" si="166"/>
        <v>-22.485125808419095</v>
      </c>
      <c r="U341">
        <f t="shared" si="167"/>
        <v>4.3031727381390932E-2</v>
      </c>
      <c r="V341">
        <f t="shared" si="168"/>
        <v>9.0958171206682294</v>
      </c>
      <c r="W341">
        <f t="shared" si="169"/>
        <v>64.128728861055833</v>
      </c>
      <c r="X341" s="7">
        <f t="shared" si="170"/>
        <v>0.54752259088842492</v>
      </c>
      <c r="Y341" s="7">
        <f t="shared" si="171"/>
        <v>0.36938723294104764</v>
      </c>
      <c r="Z341" s="7">
        <f t="shared" si="172"/>
        <v>0.72565794883580215</v>
      </c>
      <c r="AA341">
        <f t="shared" si="173"/>
        <v>513.02983088844667</v>
      </c>
      <c r="AB341">
        <f t="shared" si="174"/>
        <v>705.56746912066819</v>
      </c>
      <c r="AC341">
        <f t="shared" si="175"/>
        <v>-3.6081327198329518</v>
      </c>
      <c r="AD341">
        <f t="shared" si="150"/>
        <v>70.570557172301505</v>
      </c>
      <c r="AE341">
        <f t="shared" si="176"/>
        <v>19.429442827698495</v>
      </c>
      <c r="AF341">
        <f t="shared" si="177"/>
        <v>4.5315121884458506E-2</v>
      </c>
      <c r="AG341">
        <f t="shared" si="178"/>
        <v>19.474757949582951</v>
      </c>
      <c r="AH341">
        <f t="shared" si="151"/>
        <v>176.46493459655903</v>
      </c>
    </row>
    <row r="342" spans="4:34" x14ac:dyDescent="0.25">
      <c r="D342" s="1">
        <f t="shared" si="179"/>
        <v>45267</v>
      </c>
      <c r="E342" s="7">
        <f t="shared" si="152"/>
        <v>0.53749999999999998</v>
      </c>
      <c r="F342" s="2">
        <f t="shared" si="153"/>
        <v>2460285.9541666666</v>
      </c>
      <c r="G342" s="3">
        <f t="shared" si="154"/>
        <v>0.23931428245493783</v>
      </c>
      <c r="I342">
        <f t="shared" si="155"/>
        <v>255.96487705648906</v>
      </c>
      <c r="J342">
        <f t="shared" si="156"/>
        <v>8972.6159904079668</v>
      </c>
      <c r="K342">
        <f t="shared" si="157"/>
        <v>1.6698566689231465E-2</v>
      </c>
      <c r="L342">
        <f t="shared" si="158"/>
        <v>-0.89669170310063662</v>
      </c>
      <c r="M342">
        <f t="shared" si="159"/>
        <v>255.06818535338843</v>
      </c>
      <c r="N342">
        <f t="shared" si="160"/>
        <v>8971.7192987048657</v>
      </c>
      <c r="O342">
        <f t="shared" si="161"/>
        <v>0.98523394054939373</v>
      </c>
      <c r="P342">
        <f t="shared" si="162"/>
        <v>255.06069131142331</v>
      </c>
      <c r="Q342">
        <f t="shared" si="163"/>
        <v>23.436179025812635</v>
      </c>
      <c r="R342">
        <f t="shared" si="164"/>
        <v>23.438549699422676</v>
      </c>
      <c r="S342">
        <f t="shared" si="165"/>
        <v>-106.21494430793285</v>
      </c>
      <c r="T342">
        <f t="shared" si="166"/>
        <v>-22.601568447681995</v>
      </c>
      <c r="U342">
        <f t="shared" si="167"/>
        <v>4.303172941282548E-2</v>
      </c>
      <c r="V342">
        <f t="shared" si="168"/>
        <v>8.6699715617179933</v>
      </c>
      <c r="W342">
        <f t="shared" si="169"/>
        <v>63.961316075049176</v>
      </c>
      <c r="X342" s="7">
        <f t="shared" si="170"/>
        <v>0.54781831697102923</v>
      </c>
      <c r="Y342" s="7">
        <f t="shared" si="171"/>
        <v>0.37014799454033709</v>
      </c>
      <c r="Z342" s="7">
        <f t="shared" si="172"/>
        <v>0.72548863940172137</v>
      </c>
      <c r="AA342">
        <f t="shared" si="173"/>
        <v>511.69052860039341</v>
      </c>
      <c r="AB342">
        <f t="shared" si="174"/>
        <v>705.14162356171789</v>
      </c>
      <c r="AC342">
        <f t="shared" si="175"/>
        <v>-3.7145941095705268</v>
      </c>
      <c r="AD342">
        <f t="shared" si="150"/>
        <v>70.691332973737332</v>
      </c>
      <c r="AE342">
        <f t="shared" si="176"/>
        <v>19.308667026262668</v>
      </c>
      <c r="AF342">
        <f t="shared" si="177"/>
        <v>4.561551923314567E-2</v>
      </c>
      <c r="AG342">
        <f t="shared" si="178"/>
        <v>19.354282545495813</v>
      </c>
      <c r="AH342">
        <f t="shared" si="151"/>
        <v>176.36640522354242</v>
      </c>
    </row>
    <row r="343" spans="4:34" x14ac:dyDescent="0.25">
      <c r="D343" s="1">
        <f t="shared" si="179"/>
        <v>45268</v>
      </c>
      <c r="E343" s="7">
        <f t="shared" si="152"/>
        <v>0.53749999999999998</v>
      </c>
      <c r="F343" s="2">
        <f t="shared" si="153"/>
        <v>2460286.9541666666</v>
      </c>
      <c r="G343" s="3">
        <f t="shared" si="154"/>
        <v>0.23934166096280915</v>
      </c>
      <c r="I343">
        <f t="shared" si="155"/>
        <v>256.95052442062661</v>
      </c>
      <c r="J343">
        <f t="shared" si="156"/>
        <v>8973.6015906876783</v>
      </c>
      <c r="K343">
        <f t="shared" si="157"/>
        <v>1.6698565536660739E-2</v>
      </c>
      <c r="L343">
        <f t="shared" si="158"/>
        <v>-0.86692781395636465</v>
      </c>
      <c r="M343">
        <f t="shared" si="159"/>
        <v>256.08359660667026</v>
      </c>
      <c r="N343">
        <f t="shared" si="160"/>
        <v>8972.7346628737214</v>
      </c>
      <c r="O343">
        <f t="shared" si="161"/>
        <v>0.98510007533262389</v>
      </c>
      <c r="P343">
        <f t="shared" si="162"/>
        <v>256.07610665651617</v>
      </c>
      <c r="Q343">
        <f t="shared" si="163"/>
        <v>23.43617866977818</v>
      </c>
      <c r="R343">
        <f t="shared" si="164"/>
        <v>23.438550235337356</v>
      </c>
      <c r="S343">
        <f t="shared" si="165"/>
        <v>-105.12098498811075</v>
      </c>
      <c r="T343">
        <f t="shared" si="166"/>
        <v>-22.71064557269181</v>
      </c>
      <c r="U343">
        <f t="shared" si="167"/>
        <v>4.3031731436613166E-2</v>
      </c>
      <c r="V343">
        <f t="shared" si="168"/>
        <v>8.2359590082767049</v>
      </c>
      <c r="W343">
        <f t="shared" si="169"/>
        <v>63.804023801235388</v>
      </c>
      <c r="X343" s="7">
        <f t="shared" si="170"/>
        <v>0.54811971457758568</v>
      </c>
      <c r="Y343" s="7">
        <f t="shared" si="171"/>
        <v>0.37088631512970954</v>
      </c>
      <c r="Z343" s="7">
        <f t="shared" si="172"/>
        <v>0.72535311402546176</v>
      </c>
      <c r="AA343">
        <f t="shared" si="173"/>
        <v>510.43219040988311</v>
      </c>
      <c r="AB343">
        <f t="shared" si="174"/>
        <v>704.70761100827667</v>
      </c>
      <c r="AC343">
        <f t="shared" si="175"/>
        <v>-3.8230972479308321</v>
      </c>
      <c r="AD343">
        <f t="shared" si="150"/>
        <v>70.804955580498373</v>
      </c>
      <c r="AE343">
        <f t="shared" si="176"/>
        <v>19.195044419501627</v>
      </c>
      <c r="AF343">
        <f t="shared" si="177"/>
        <v>4.5901333707685885E-2</v>
      </c>
      <c r="AG343">
        <f t="shared" si="178"/>
        <v>19.240945753209314</v>
      </c>
      <c r="AH343">
        <f t="shared" si="151"/>
        <v>176.26584041850447</v>
      </c>
    </row>
    <row r="344" spans="4:34" x14ac:dyDescent="0.25">
      <c r="D344" s="1">
        <f t="shared" si="179"/>
        <v>45269</v>
      </c>
      <c r="E344" s="7">
        <f t="shared" si="152"/>
        <v>0.53749999999999998</v>
      </c>
      <c r="F344" s="2">
        <f t="shared" si="153"/>
        <v>2460287.9541666666</v>
      </c>
      <c r="G344" s="3">
        <f t="shared" si="154"/>
        <v>0.23936903947068047</v>
      </c>
      <c r="I344">
        <f t="shared" si="155"/>
        <v>257.93617178476597</v>
      </c>
      <c r="J344">
        <f t="shared" si="156"/>
        <v>8974.5871909673897</v>
      </c>
      <c r="K344">
        <f t="shared" si="157"/>
        <v>1.6698564384089825E-2</v>
      </c>
      <c r="L344">
        <f t="shared" si="158"/>
        <v>-0.83689261521555436</v>
      </c>
      <c r="M344">
        <f t="shared" si="159"/>
        <v>257.09927916955041</v>
      </c>
      <c r="N344">
        <f t="shared" si="160"/>
        <v>8973.7502983521736</v>
      </c>
      <c r="O344">
        <f t="shared" si="161"/>
        <v>0.98497073614267061</v>
      </c>
      <c r="P344">
        <f t="shared" si="162"/>
        <v>257.09179331274487</v>
      </c>
      <c r="Q344">
        <f t="shared" si="163"/>
        <v>23.436178313743721</v>
      </c>
      <c r="R344">
        <f t="shared" si="164"/>
        <v>23.438550769226293</v>
      </c>
      <c r="S344">
        <f t="shared" si="165"/>
        <v>-104.02504776878524</v>
      </c>
      <c r="T344">
        <f t="shared" si="166"/>
        <v>-22.8122985897622</v>
      </c>
      <c r="U344">
        <f t="shared" si="167"/>
        <v>4.3031733452751027E-2</v>
      </c>
      <c r="V344">
        <f t="shared" si="168"/>
        <v>7.7942390742052394</v>
      </c>
      <c r="W344">
        <f t="shared" si="169"/>
        <v>63.657024531622525</v>
      </c>
      <c r="X344" s="7">
        <f t="shared" si="170"/>
        <v>0.54842646453180188</v>
      </c>
      <c r="Y344" s="7">
        <f t="shared" si="171"/>
        <v>0.371601396388406</v>
      </c>
      <c r="Z344" s="7">
        <f t="shared" si="172"/>
        <v>0.72525153267519771</v>
      </c>
      <c r="AA344">
        <f t="shared" si="173"/>
        <v>509.2561962529802</v>
      </c>
      <c r="AB344">
        <f t="shared" si="174"/>
        <v>704.26589107420523</v>
      </c>
      <c r="AC344">
        <f t="shared" si="175"/>
        <v>-3.9335272314486929</v>
      </c>
      <c r="AD344">
        <f t="shared" si="150"/>
        <v>70.911369263368471</v>
      </c>
      <c r="AE344">
        <f t="shared" si="176"/>
        <v>19.088630736631529</v>
      </c>
      <c r="AF344">
        <f t="shared" si="177"/>
        <v>4.6171883635300365E-2</v>
      </c>
      <c r="AG344">
        <f t="shared" si="178"/>
        <v>19.134802620266829</v>
      </c>
      <c r="AH344">
        <f t="shared" si="151"/>
        <v>176.16332812813869</v>
      </c>
    </row>
    <row r="345" spans="4:34" x14ac:dyDescent="0.25">
      <c r="D345" s="1">
        <f t="shared" si="179"/>
        <v>45270</v>
      </c>
      <c r="E345" s="7">
        <f t="shared" si="152"/>
        <v>0.53749999999999998</v>
      </c>
      <c r="F345" s="2">
        <f t="shared" si="153"/>
        <v>2460288.9541666666</v>
      </c>
      <c r="G345" s="3">
        <f t="shared" si="154"/>
        <v>0.2393964179785518</v>
      </c>
      <c r="I345">
        <f t="shared" si="155"/>
        <v>258.92181914890352</v>
      </c>
      <c r="J345">
        <f t="shared" si="156"/>
        <v>8975.5727912470993</v>
      </c>
      <c r="K345">
        <f t="shared" si="157"/>
        <v>1.669856323151872E-2</v>
      </c>
      <c r="L345">
        <f t="shared" si="158"/>
        <v>-0.80659537884810451</v>
      </c>
      <c r="M345">
        <f t="shared" si="159"/>
        <v>258.11522377005542</v>
      </c>
      <c r="N345">
        <f t="shared" si="160"/>
        <v>8974.7661958682511</v>
      </c>
      <c r="O345">
        <f t="shared" si="161"/>
        <v>0.98484596481191478</v>
      </c>
      <c r="P345">
        <f t="shared" si="162"/>
        <v>258.10774200813239</v>
      </c>
      <c r="Q345">
        <f t="shared" si="163"/>
        <v>23.436177957709262</v>
      </c>
      <c r="R345">
        <f t="shared" si="164"/>
        <v>23.438551301088729</v>
      </c>
      <c r="S345">
        <f t="shared" si="165"/>
        <v>-102.9272508541456</v>
      </c>
      <c r="T345">
        <f t="shared" si="166"/>
        <v>-22.90647236190469</v>
      </c>
      <c r="U345">
        <f t="shared" si="167"/>
        <v>4.3031735461236217E-2</v>
      </c>
      <c r="V345">
        <f t="shared" si="168"/>
        <v>7.3452834475441655</v>
      </c>
      <c r="W345">
        <f t="shared" si="169"/>
        <v>63.520482088457094</v>
      </c>
      <c r="X345" s="7">
        <f t="shared" si="170"/>
        <v>0.54873823927253884</v>
      </c>
      <c r="Y345" s="7">
        <f t="shared" si="171"/>
        <v>0.37229245569349134</v>
      </c>
      <c r="Z345" s="7">
        <f t="shared" si="172"/>
        <v>0.72518402285158634</v>
      </c>
      <c r="AA345">
        <f t="shared" si="173"/>
        <v>508.16385670765675</v>
      </c>
      <c r="AB345">
        <f t="shared" si="174"/>
        <v>703.8169354475441</v>
      </c>
      <c r="AC345">
        <f t="shared" si="175"/>
        <v>-4.0457661381139758</v>
      </c>
      <c r="AD345">
        <f t="shared" si="150"/>
        <v>71.010521288907796</v>
      </c>
      <c r="AE345">
        <f t="shared" si="176"/>
        <v>18.989478711092204</v>
      </c>
      <c r="AF345">
        <f t="shared" si="177"/>
        <v>4.6426509134029244E-2</v>
      </c>
      <c r="AG345">
        <f t="shared" si="178"/>
        <v>19.035905220226233</v>
      </c>
      <c r="AH345">
        <f t="shared" si="151"/>
        <v>176.05895737679782</v>
      </c>
    </row>
    <row r="346" spans="4:34" x14ac:dyDescent="0.25">
      <c r="D346" s="1">
        <f t="shared" si="179"/>
        <v>45271</v>
      </c>
      <c r="E346" s="7">
        <f t="shared" si="152"/>
        <v>0.53749999999999998</v>
      </c>
      <c r="F346" s="2">
        <f t="shared" si="153"/>
        <v>2460289.9541666666</v>
      </c>
      <c r="G346" s="3">
        <f t="shared" si="154"/>
        <v>0.23942379648642312</v>
      </c>
      <c r="I346">
        <f t="shared" si="155"/>
        <v>259.90746651304289</v>
      </c>
      <c r="J346">
        <f t="shared" si="156"/>
        <v>8976.5583915268089</v>
      </c>
      <c r="K346">
        <f t="shared" si="157"/>
        <v>1.6698562078947429E-2</v>
      </c>
      <c r="L346">
        <f t="shared" si="158"/>
        <v>-0.77604547239049615</v>
      </c>
      <c r="M346">
        <f t="shared" si="159"/>
        <v>259.13142104065241</v>
      </c>
      <c r="N346">
        <f t="shared" si="160"/>
        <v>8975.7823460544187</v>
      </c>
      <c r="O346">
        <f t="shared" si="161"/>
        <v>0.98472580172607993</v>
      </c>
      <c r="P346">
        <f t="shared" si="162"/>
        <v>259.12394337514235</v>
      </c>
      <c r="Q346">
        <f t="shared" si="163"/>
        <v>23.436177601674807</v>
      </c>
      <c r="R346">
        <f t="shared" si="164"/>
        <v>23.438551830923913</v>
      </c>
      <c r="S346">
        <f t="shared" si="165"/>
        <v>-101.82771573947419</v>
      </c>
      <c r="T346">
        <f t="shared" si="166"/>
        <v>-22.993115299398774</v>
      </c>
      <c r="U346">
        <f t="shared" si="167"/>
        <v>4.3031737462065893E-2</v>
      </c>
      <c r="V346">
        <f t="shared" si="168"/>
        <v>6.8895751628198187</v>
      </c>
      <c r="W346">
        <f t="shared" si="169"/>
        <v>63.394551005637744</v>
      </c>
      <c r="X346" s="7">
        <f t="shared" si="170"/>
        <v>0.54905470335915296</v>
      </c>
      <c r="Y346" s="7">
        <f t="shared" si="171"/>
        <v>0.37295872834349253</v>
      </c>
      <c r="Z346" s="7">
        <f t="shared" si="172"/>
        <v>0.72515067837481328</v>
      </c>
      <c r="AA346">
        <f t="shared" si="173"/>
        <v>507.15640804510195</v>
      </c>
      <c r="AB346">
        <f t="shared" si="174"/>
        <v>703.36122716281977</v>
      </c>
      <c r="AC346">
        <f t="shared" si="175"/>
        <v>-4.1596932092950567</v>
      </c>
      <c r="AD346">
        <f t="shared" si="150"/>
        <v>71.102361980854539</v>
      </c>
      <c r="AE346">
        <f t="shared" si="176"/>
        <v>18.897638019145461</v>
      </c>
      <c r="AF346">
        <f t="shared" si="177"/>
        <v>4.6664575867733975E-2</v>
      </c>
      <c r="AG346">
        <f t="shared" si="178"/>
        <v>18.944302595013195</v>
      </c>
      <c r="AH346">
        <f t="shared" si="151"/>
        <v>175.95281819146874</v>
      </c>
    </row>
    <row r="347" spans="4:34" x14ac:dyDescent="0.25">
      <c r="D347" s="1">
        <f t="shared" si="179"/>
        <v>45272</v>
      </c>
      <c r="E347" s="7">
        <f t="shared" si="152"/>
        <v>0.53749999999999998</v>
      </c>
      <c r="F347" s="2">
        <f t="shared" si="153"/>
        <v>2460290.9541666666</v>
      </c>
      <c r="G347" s="3">
        <f t="shared" si="154"/>
        <v>0.23945117499429444</v>
      </c>
      <c r="I347">
        <f t="shared" si="155"/>
        <v>260.89311387718226</v>
      </c>
      <c r="J347">
        <f t="shared" si="156"/>
        <v>8977.5439918065185</v>
      </c>
      <c r="K347">
        <f t="shared" si="157"/>
        <v>1.6698560926375942E-2</v>
      </c>
      <c r="L347">
        <f t="shared" si="158"/>
        <v>-0.74525235568373505</v>
      </c>
      <c r="M347">
        <f t="shared" si="159"/>
        <v>260.1478615214985</v>
      </c>
      <c r="N347">
        <f t="shared" si="160"/>
        <v>8976.7987394508345</v>
      </c>
      <c r="O347">
        <f t="shared" si="161"/>
        <v>0.98461028580784982</v>
      </c>
      <c r="P347">
        <f t="shared" si="162"/>
        <v>260.14038795392844</v>
      </c>
      <c r="Q347">
        <f t="shared" si="163"/>
        <v>23.436177245640348</v>
      </c>
      <c r="R347">
        <f t="shared" si="164"/>
        <v>23.43855235873108</v>
      </c>
      <c r="S347">
        <f t="shared" si="165"/>
        <v>-100.72656701328893</v>
      </c>
      <c r="T347">
        <f t="shared" si="166"/>
        <v>-23.072179445701995</v>
      </c>
      <c r="U347">
        <f t="shared" si="167"/>
        <v>4.3031739455237174E-2</v>
      </c>
      <c r="V347">
        <f t="shared" si="168"/>
        <v>6.4276078449662091</v>
      </c>
      <c r="W347">
        <f t="shared" si="169"/>
        <v>63.279375932840857</v>
      </c>
      <c r="X347" s="7">
        <f t="shared" si="170"/>
        <v>0.54937551399655127</v>
      </c>
      <c r="Y347" s="7">
        <f t="shared" si="171"/>
        <v>0.37359946973865998</v>
      </c>
      <c r="Z347" s="7">
        <f t="shared" si="172"/>
        <v>0.72515155825444255</v>
      </c>
      <c r="AA347">
        <f t="shared" si="173"/>
        <v>506.23500746272686</v>
      </c>
      <c r="AB347">
        <f t="shared" si="174"/>
        <v>702.8992598449662</v>
      </c>
      <c r="AC347">
        <f t="shared" si="175"/>
        <v>-4.2751850387584511</v>
      </c>
      <c r="AD347">
        <f t="shared" si="150"/>
        <v>71.186844778611302</v>
      </c>
      <c r="AE347">
        <f t="shared" si="176"/>
        <v>18.813155221388698</v>
      </c>
      <c r="AF347">
        <f t="shared" si="177"/>
        <v>4.6885478771136073E-2</v>
      </c>
      <c r="AG347">
        <f t="shared" si="178"/>
        <v>18.860040700159832</v>
      </c>
      <c r="AH347">
        <f t="shared" si="151"/>
        <v>175.84500152712997</v>
      </c>
    </row>
    <row r="348" spans="4:34" x14ac:dyDescent="0.25">
      <c r="D348" s="1">
        <f t="shared" si="179"/>
        <v>45273</v>
      </c>
      <c r="E348" s="7">
        <f t="shared" si="152"/>
        <v>0.53749999999999998</v>
      </c>
      <c r="F348" s="2">
        <f t="shared" si="153"/>
        <v>2460291.9541666666</v>
      </c>
      <c r="G348" s="3">
        <f t="shared" si="154"/>
        <v>0.23947855350216576</v>
      </c>
      <c r="I348">
        <f t="shared" si="155"/>
        <v>261.87876124132163</v>
      </c>
      <c r="J348">
        <f t="shared" si="156"/>
        <v>8978.5295920862281</v>
      </c>
      <c r="K348">
        <f t="shared" si="157"/>
        <v>1.6698559773804269E-2</v>
      </c>
      <c r="L348">
        <f t="shared" si="158"/>
        <v>-0.71422557756095206</v>
      </c>
      <c r="M348">
        <f t="shared" si="159"/>
        <v>261.16453566376066</v>
      </c>
      <c r="N348">
        <f t="shared" si="160"/>
        <v>8977.8153665086666</v>
      </c>
      <c r="O348">
        <f t="shared" si="161"/>
        <v>0.98449945450103848</v>
      </c>
      <c r="P348">
        <f t="shared" si="162"/>
        <v>261.15706619565407</v>
      </c>
      <c r="Q348">
        <f t="shared" si="163"/>
        <v>23.436176889605893</v>
      </c>
      <c r="R348">
        <f t="shared" si="164"/>
        <v>23.438552884509484</v>
      </c>
      <c r="S348">
        <f t="shared" si="165"/>
        <v>-99.623932148477039</v>
      </c>
      <c r="T348">
        <f t="shared" si="166"/>
        <v>-23.143620558353231</v>
      </c>
      <c r="U348">
        <f t="shared" si="167"/>
        <v>4.3031741440747229E-2</v>
      </c>
      <c r="V348">
        <f t="shared" si="168"/>
        <v>5.9598849266576019</v>
      </c>
      <c r="W348">
        <f t="shared" si="169"/>
        <v>63.175091066875012</v>
      </c>
      <c r="X348" s="7">
        <f t="shared" si="170"/>
        <v>0.54970032157870996</v>
      </c>
      <c r="Y348" s="7">
        <f t="shared" si="171"/>
        <v>0.37421395750405717</v>
      </c>
      <c r="Z348" s="7">
        <f t="shared" si="172"/>
        <v>0.72518668565336286</v>
      </c>
      <c r="AA348">
        <f t="shared" si="173"/>
        <v>505.4007285350001</v>
      </c>
      <c r="AB348">
        <f t="shared" si="174"/>
        <v>702.4315369266576</v>
      </c>
      <c r="AC348">
        <f t="shared" si="175"/>
        <v>-4.3921157683356</v>
      </c>
      <c r="AD348">
        <f t="shared" si="150"/>
        <v>71.26392629261764</v>
      </c>
      <c r="AE348">
        <f t="shared" si="176"/>
        <v>18.73607370738236</v>
      </c>
      <c r="AF348">
        <f t="shared" si="177"/>
        <v>4.7088645707238586E-2</v>
      </c>
      <c r="AG348">
        <f t="shared" si="178"/>
        <v>18.783162353089597</v>
      </c>
      <c r="AH348">
        <f t="shared" si="151"/>
        <v>175.73559919254092</v>
      </c>
    </row>
    <row r="349" spans="4:34" x14ac:dyDescent="0.25">
      <c r="D349" s="1">
        <f t="shared" si="179"/>
        <v>45274</v>
      </c>
      <c r="E349" s="7">
        <f t="shared" si="152"/>
        <v>0.53749999999999998</v>
      </c>
      <c r="F349" s="2">
        <f t="shared" si="153"/>
        <v>2460292.9541666666</v>
      </c>
      <c r="G349" s="3">
        <f t="shared" si="154"/>
        <v>0.23950593201003709</v>
      </c>
      <c r="I349">
        <f t="shared" si="155"/>
        <v>262.86440860546281</v>
      </c>
      <c r="J349">
        <f t="shared" si="156"/>
        <v>8979.5151923659378</v>
      </c>
      <c r="K349">
        <f t="shared" si="157"/>
        <v>1.6698558621232405E-2</v>
      </c>
      <c r="L349">
        <f t="shared" si="158"/>
        <v>-0.68297477248552652</v>
      </c>
      <c r="M349">
        <f t="shared" si="159"/>
        <v>262.18143383297729</v>
      </c>
      <c r="N349">
        <f t="shared" si="160"/>
        <v>8978.8322175934518</v>
      </c>
      <c r="O349">
        <f t="shared" si="161"/>
        <v>0.98439334375532861</v>
      </c>
      <c r="P349">
        <f t="shared" si="162"/>
        <v>262.17396846585416</v>
      </c>
      <c r="Q349">
        <f t="shared" si="163"/>
        <v>23.436176533571437</v>
      </c>
      <c r="R349">
        <f t="shared" si="164"/>
        <v>23.438553408258361</v>
      </c>
      <c r="S349">
        <f t="shared" si="165"/>
        <v>-98.519941283043792</v>
      </c>
      <c r="T349">
        <f t="shared" si="166"/>
        <v>-23.207398184530792</v>
      </c>
      <c r="U349">
        <f t="shared" si="167"/>
        <v>4.3031743418593185E-2</v>
      </c>
      <c r="V349">
        <f t="shared" si="168"/>
        <v>5.4869188409585172</v>
      </c>
      <c r="W349">
        <f t="shared" si="169"/>
        <v>63.081819614711861</v>
      </c>
      <c r="X349" s="7">
        <f t="shared" si="170"/>
        <v>0.55002877024933439</v>
      </c>
      <c r="Y349" s="7">
        <f t="shared" si="171"/>
        <v>0.37480149354180142</v>
      </c>
      <c r="Z349" s="7">
        <f t="shared" si="172"/>
        <v>0.7252560469568673</v>
      </c>
      <c r="AA349">
        <f t="shared" si="173"/>
        <v>504.65455691769489</v>
      </c>
      <c r="AB349">
        <f t="shared" si="174"/>
        <v>701.95857084095849</v>
      </c>
      <c r="AC349">
        <f t="shared" si="175"/>
        <v>-4.5103572897603783</v>
      </c>
      <c r="AD349">
        <f t="shared" si="150"/>
        <v>71.333566356411367</v>
      </c>
      <c r="AE349">
        <f t="shared" si="176"/>
        <v>18.666433643588633</v>
      </c>
      <c r="AF349">
        <f t="shared" si="177"/>
        <v>4.7273541018530728E-2</v>
      </c>
      <c r="AG349">
        <f t="shared" si="178"/>
        <v>18.713707184607163</v>
      </c>
      <c r="AH349">
        <f t="shared" si="151"/>
        <v>175.62470377646753</v>
      </c>
    </row>
    <row r="350" spans="4:34" x14ac:dyDescent="0.25">
      <c r="D350" s="1">
        <f t="shared" si="179"/>
        <v>45275</v>
      </c>
      <c r="E350" s="7">
        <f t="shared" si="152"/>
        <v>0.53749999999999998</v>
      </c>
      <c r="F350" s="2">
        <f t="shared" si="153"/>
        <v>2460293.9541666666</v>
      </c>
      <c r="G350" s="3">
        <f t="shared" si="154"/>
        <v>0.23953331051790841</v>
      </c>
      <c r="I350">
        <f t="shared" si="155"/>
        <v>263.850055969604</v>
      </c>
      <c r="J350">
        <f t="shared" si="156"/>
        <v>8980.5007926456456</v>
      </c>
      <c r="K350">
        <f t="shared" si="157"/>
        <v>1.6698557468660349E-2</v>
      </c>
      <c r="L350">
        <f t="shared" si="158"/>
        <v>-0.65150965714217335</v>
      </c>
      <c r="M350">
        <f t="shared" si="159"/>
        <v>263.19854631246181</v>
      </c>
      <c r="N350">
        <f t="shared" si="160"/>
        <v>8979.8492829885035</v>
      </c>
      <c r="O350">
        <f t="shared" si="161"/>
        <v>0.9842919880115848</v>
      </c>
      <c r="P350">
        <f t="shared" si="162"/>
        <v>263.19108504783856</v>
      </c>
      <c r="Q350">
        <f t="shared" si="163"/>
        <v>23.436176177536982</v>
      </c>
      <c r="R350">
        <f t="shared" si="164"/>
        <v>23.438553929976969</v>
      </c>
      <c r="S350">
        <f t="shared" si="165"/>
        <v>-97.414726991137087</v>
      </c>
      <c r="T350">
        <f t="shared" si="166"/>
        <v>-23.263475730948663</v>
      </c>
      <c r="U350">
        <f t="shared" si="167"/>
        <v>4.303174538877224E-2</v>
      </c>
      <c r="V350">
        <f t="shared" si="168"/>
        <v>5.0092301912825725</v>
      </c>
      <c r="W350">
        <f t="shared" si="169"/>
        <v>62.999673292498748</v>
      </c>
      <c r="X350" s="7">
        <f t="shared" si="170"/>
        <v>0.55036049847827606</v>
      </c>
      <c r="Y350" s="7">
        <f t="shared" si="171"/>
        <v>0.37536140599911283</v>
      </c>
      <c r="Z350" s="7">
        <f t="shared" si="172"/>
        <v>0.72535959095743929</v>
      </c>
      <c r="AA350">
        <f t="shared" si="173"/>
        <v>503.99738633998999</v>
      </c>
      <c r="AB350">
        <f t="shared" si="174"/>
        <v>701.48088219128249</v>
      </c>
      <c r="AC350">
        <f t="shared" si="175"/>
        <v>-4.6297794521793776</v>
      </c>
      <c r="AD350">
        <f t="shared" si="150"/>
        <v>71.395728075192054</v>
      </c>
      <c r="AE350">
        <f t="shared" si="176"/>
        <v>18.604271924807946</v>
      </c>
      <c r="AF350">
        <f t="shared" si="177"/>
        <v>4.7439668933049038E-2</v>
      </c>
      <c r="AG350">
        <f t="shared" si="178"/>
        <v>18.651711593740995</v>
      </c>
      <c r="AH350">
        <f t="shared" si="151"/>
        <v>175.51240857436608</v>
      </c>
    </row>
    <row r="351" spans="4:34" x14ac:dyDescent="0.25">
      <c r="D351" s="1">
        <f t="shared" si="179"/>
        <v>45276</v>
      </c>
      <c r="E351" s="7">
        <f t="shared" si="152"/>
        <v>0.53749999999999998</v>
      </c>
      <c r="F351" s="2">
        <f t="shared" si="153"/>
        <v>2460294.9541666666</v>
      </c>
      <c r="G351" s="3">
        <f t="shared" si="154"/>
        <v>0.23956068902577973</v>
      </c>
      <c r="I351">
        <f t="shared" si="155"/>
        <v>264.83570333374519</v>
      </c>
      <c r="J351">
        <f t="shared" si="156"/>
        <v>8981.4863929253552</v>
      </c>
      <c r="K351">
        <f t="shared" si="157"/>
        <v>1.6698556316088107E-2</v>
      </c>
      <c r="L351">
        <f t="shared" si="158"/>
        <v>-0.61984002698215535</v>
      </c>
      <c r="M351">
        <f t="shared" si="159"/>
        <v>264.21586330676303</v>
      </c>
      <c r="N351">
        <f t="shared" si="160"/>
        <v>8980.8665528983729</v>
      </c>
      <c r="O351">
        <f t="shared" si="161"/>
        <v>0.98419542018775186</v>
      </c>
      <c r="P351">
        <f t="shared" si="162"/>
        <v>264.2084061461527</v>
      </c>
      <c r="Q351">
        <f t="shared" si="163"/>
        <v>23.436175821502527</v>
      </c>
      <c r="R351">
        <f t="shared" si="164"/>
        <v>23.438554449664551</v>
      </c>
      <c r="S351">
        <f t="shared" si="165"/>
        <v>-96.308424045059425</v>
      </c>
      <c r="T351">
        <f t="shared" si="166"/>
        <v>-23.311820527794666</v>
      </c>
      <c r="U351">
        <f t="shared" si="167"/>
        <v>4.3031747351281513E-2</v>
      </c>
      <c r="V351">
        <f t="shared" si="168"/>
        <v>4.527346900720719</v>
      </c>
      <c r="W351">
        <f t="shared" si="169"/>
        <v>62.928751864665102</v>
      </c>
      <c r="X351" s="7">
        <f t="shared" si="170"/>
        <v>0.55069513965227723</v>
      </c>
      <c r="Y351" s="7">
        <f t="shared" si="171"/>
        <v>0.37589305113931853</v>
      </c>
      <c r="Z351" s="7">
        <f t="shared" si="172"/>
        <v>0.72549722816523587</v>
      </c>
      <c r="AA351">
        <f t="shared" si="173"/>
        <v>503.43001491732082</v>
      </c>
      <c r="AB351">
        <f t="shared" si="174"/>
        <v>700.99899890072072</v>
      </c>
      <c r="AC351">
        <f t="shared" si="175"/>
        <v>-4.7502502748198197</v>
      </c>
      <c r="AD351">
        <f t="shared" si="150"/>
        <v>71.450377870712771</v>
      </c>
      <c r="AE351">
        <f t="shared" si="176"/>
        <v>18.549622129287229</v>
      </c>
      <c r="AF351">
        <f t="shared" si="177"/>
        <v>4.7586576786682926E-2</v>
      </c>
      <c r="AG351">
        <f t="shared" si="178"/>
        <v>18.597208706073911</v>
      </c>
      <c r="AH351">
        <f t="shared" si="151"/>
        <v>175.39880751549106</v>
      </c>
    </row>
    <row r="352" spans="4:34" x14ac:dyDescent="0.25">
      <c r="D352" s="1">
        <f t="shared" si="179"/>
        <v>45277</v>
      </c>
      <c r="E352" s="7">
        <f t="shared" si="152"/>
        <v>0.53749999999999998</v>
      </c>
      <c r="F352" s="2">
        <f t="shared" si="153"/>
        <v>2460295.9541666666</v>
      </c>
      <c r="G352" s="3">
        <f t="shared" si="154"/>
        <v>0.23958806753365106</v>
      </c>
      <c r="I352">
        <f t="shared" si="155"/>
        <v>265.82135069788637</v>
      </c>
      <c r="J352">
        <f t="shared" si="156"/>
        <v>8982.4719932050648</v>
      </c>
      <c r="K352">
        <f t="shared" si="157"/>
        <v>1.6698555163515674E-2</v>
      </c>
      <c r="L352">
        <f t="shared" si="158"/>
        <v>-0.5879757527249122</v>
      </c>
      <c r="M352">
        <f t="shared" si="159"/>
        <v>265.23337494516147</v>
      </c>
      <c r="N352">
        <f t="shared" si="160"/>
        <v>8981.8840174523393</v>
      </c>
      <c r="O352">
        <f t="shared" si="161"/>
        <v>0.98410367166535218</v>
      </c>
      <c r="P352">
        <f t="shared" si="162"/>
        <v>265.22592189007349</v>
      </c>
      <c r="Q352">
        <f t="shared" si="163"/>
        <v>23.436175465468072</v>
      </c>
      <c r="R352">
        <f t="shared" si="164"/>
        <v>23.438554967320361</v>
      </c>
      <c r="S352">
        <f t="shared" si="165"/>
        <v>-95.201169169079307</v>
      </c>
      <c r="T352">
        <f t="shared" si="166"/>
        <v>-23.352403886435102</v>
      </c>
      <c r="U352">
        <f t="shared" si="167"/>
        <v>4.3031749306118215E-2</v>
      </c>
      <c r="V352">
        <f t="shared" si="168"/>
        <v>4.041803342888981</v>
      </c>
      <c r="W352">
        <f t="shared" si="169"/>
        <v>62.869142726988251</v>
      </c>
      <c r="X352" s="7">
        <f t="shared" si="170"/>
        <v>0.55103232267854929</v>
      </c>
      <c r="Y352" s="7">
        <f t="shared" si="171"/>
        <v>0.37639581510358189</v>
      </c>
      <c r="Z352" s="7">
        <f t="shared" si="172"/>
        <v>0.72566883025351658</v>
      </c>
      <c r="AA352">
        <f t="shared" si="173"/>
        <v>502.95314181590601</v>
      </c>
      <c r="AB352">
        <f t="shared" si="174"/>
        <v>700.51345534288896</v>
      </c>
      <c r="AC352">
        <f t="shared" si="175"/>
        <v>-4.8716361642777599</v>
      </c>
      <c r="AD352">
        <f t="shared" si="150"/>
        <v>71.497485522335097</v>
      </c>
      <c r="AE352">
        <f t="shared" si="176"/>
        <v>18.502514477664903</v>
      </c>
      <c r="AF352">
        <f t="shared" si="177"/>
        <v>4.7713858024076863E-2</v>
      </c>
      <c r="AG352">
        <f t="shared" si="178"/>
        <v>18.550228335688981</v>
      </c>
      <c r="AH352">
        <f t="shared" si="151"/>
        <v>175.28399509040673</v>
      </c>
    </row>
    <row r="353" spans="4:34" x14ac:dyDescent="0.25">
      <c r="D353" s="1">
        <f t="shared" si="179"/>
        <v>45278</v>
      </c>
      <c r="E353" s="7">
        <f t="shared" si="152"/>
        <v>0.53749999999999998</v>
      </c>
      <c r="F353" s="2">
        <f t="shared" si="153"/>
        <v>2460296.9541666666</v>
      </c>
      <c r="G353" s="3">
        <f t="shared" si="154"/>
        <v>0.23961544604152238</v>
      </c>
      <c r="I353">
        <f t="shared" si="155"/>
        <v>266.80699806202938</v>
      </c>
      <c r="J353">
        <f t="shared" si="156"/>
        <v>8983.4575934847726</v>
      </c>
      <c r="K353">
        <f t="shared" si="157"/>
        <v>1.6698554010943049E-2</v>
      </c>
      <c r="L353">
        <f t="shared" si="158"/>
        <v>-0.55592677681771663</v>
      </c>
      <c r="M353">
        <f t="shared" si="159"/>
        <v>266.25107128521165</v>
      </c>
      <c r="N353">
        <f t="shared" si="160"/>
        <v>8982.9016667079541</v>
      </c>
      <c r="O353">
        <f t="shared" si="161"/>
        <v>0.98401677227658524</v>
      </c>
      <c r="P353">
        <f t="shared" si="162"/>
        <v>266.24362233715203</v>
      </c>
      <c r="Q353">
        <f t="shared" si="163"/>
        <v>23.436175109433616</v>
      </c>
      <c r="R353">
        <f t="shared" si="164"/>
        <v>23.438555482943656</v>
      </c>
      <c r="S353">
        <f t="shared" si="165"/>
        <v>-94.093100785876004</v>
      </c>
      <c r="T353">
        <f t="shared" si="166"/>
        <v>-23.385201150636924</v>
      </c>
      <c r="U353">
        <f t="shared" si="167"/>
        <v>4.3031751253279522E-2</v>
      </c>
      <c r="V353">
        <f t="shared" si="168"/>
        <v>3.5531394564977341</v>
      </c>
      <c r="W353">
        <f t="shared" si="169"/>
        <v>62.820920537177081</v>
      </c>
      <c r="X353" s="7">
        <f t="shared" si="170"/>
        <v>0.55137167259965436</v>
      </c>
      <c r="Y353" s="7">
        <f t="shared" si="171"/>
        <v>0.37686911555194025</v>
      </c>
      <c r="Z353" s="7">
        <f t="shared" si="172"/>
        <v>0.72587422964736847</v>
      </c>
      <c r="AA353">
        <f t="shared" si="173"/>
        <v>502.56736429741665</v>
      </c>
      <c r="AB353">
        <f t="shared" si="174"/>
        <v>700.02479145649772</v>
      </c>
      <c r="AC353">
        <f t="shared" si="175"/>
        <v>-4.9938021358755691</v>
      </c>
      <c r="AD353">
        <f t="shared" si="150"/>
        <v>71.537024204098813</v>
      </c>
      <c r="AE353">
        <f t="shared" si="176"/>
        <v>18.462975795901187</v>
      </c>
      <c r="AF353">
        <f t="shared" si="177"/>
        <v>4.7821154942139531E-2</v>
      </c>
      <c r="AG353">
        <f t="shared" si="178"/>
        <v>18.510796950843325</v>
      </c>
      <c r="AH353">
        <f t="shared" si="151"/>
        <v>175.16806627884762</v>
      </c>
    </row>
    <row r="354" spans="4:34" x14ac:dyDescent="0.25">
      <c r="D354" s="1">
        <f t="shared" si="179"/>
        <v>45279</v>
      </c>
      <c r="E354" s="7">
        <f t="shared" si="152"/>
        <v>0.53749999999999998</v>
      </c>
      <c r="F354" s="2">
        <f t="shared" si="153"/>
        <v>2460297.9541666666</v>
      </c>
      <c r="G354" s="3">
        <f t="shared" si="154"/>
        <v>0.2396428245493937</v>
      </c>
      <c r="I354">
        <f t="shared" si="155"/>
        <v>267.79264542617238</v>
      </c>
      <c r="J354">
        <f t="shared" si="156"/>
        <v>8984.4431937644804</v>
      </c>
      <c r="K354">
        <f t="shared" si="157"/>
        <v>1.6698552858370234E-2</v>
      </c>
      <c r="L354">
        <f t="shared" si="158"/>
        <v>-0.52370310985468271</v>
      </c>
      <c r="M354">
        <f t="shared" si="159"/>
        <v>267.26894231631769</v>
      </c>
      <c r="N354">
        <f t="shared" si="160"/>
        <v>8983.9194906546254</v>
      </c>
      <c r="O354">
        <f t="shared" si="161"/>
        <v>0.98393475029204247</v>
      </c>
      <c r="P354">
        <f t="shared" si="162"/>
        <v>267.26149747678886</v>
      </c>
      <c r="Q354">
        <f t="shared" si="163"/>
        <v>23.436174753399161</v>
      </c>
      <c r="R354">
        <f t="shared" si="164"/>
        <v>23.438555996533687</v>
      </c>
      <c r="S354">
        <f t="shared" si="165"/>
        <v>-92.984358756530696</v>
      </c>
      <c r="T354">
        <f t="shared" si="166"/>
        <v>-23.410191741084176</v>
      </c>
      <c r="U354">
        <f t="shared" si="167"/>
        <v>4.3031753192762617E-2</v>
      </c>
      <c r="V354">
        <f t="shared" si="168"/>
        <v>3.0618998459084534</v>
      </c>
      <c r="W354">
        <f t="shared" si="169"/>
        <v>62.784146896179159</v>
      </c>
      <c r="X354" s="7">
        <f t="shared" si="170"/>
        <v>0.55171281121811921</v>
      </c>
      <c r="Y354" s="7">
        <f t="shared" si="171"/>
        <v>0.37731240317317716</v>
      </c>
      <c r="Z354" s="7">
        <f t="shared" si="172"/>
        <v>0.72611321926306138</v>
      </c>
      <c r="AA354">
        <f t="shared" si="173"/>
        <v>502.27317516943327</v>
      </c>
      <c r="AB354">
        <f t="shared" si="174"/>
        <v>699.53355184590839</v>
      </c>
      <c r="AC354">
        <f t="shared" si="175"/>
        <v>-5.1166120385229021</v>
      </c>
      <c r="AD354">
        <f t="shared" si="150"/>
        <v>71.568970517671602</v>
      </c>
      <c r="AE354">
        <f t="shared" si="176"/>
        <v>18.431029482328398</v>
      </c>
      <c r="AF354">
        <f t="shared" si="177"/>
        <v>4.7908161142484564E-2</v>
      </c>
      <c r="AG354">
        <f t="shared" si="178"/>
        <v>18.478937643470882</v>
      </c>
      <c r="AH354">
        <f t="shared" si="151"/>
        <v>175.05111647786782</v>
      </c>
    </row>
    <row r="355" spans="4:34" x14ac:dyDescent="0.25">
      <c r="D355" s="1">
        <f t="shared" si="179"/>
        <v>45280</v>
      </c>
      <c r="E355" s="7">
        <f t="shared" si="152"/>
        <v>0.53749999999999998</v>
      </c>
      <c r="F355" s="2">
        <f t="shared" si="153"/>
        <v>2460298.9541666666</v>
      </c>
      <c r="G355" s="3">
        <f t="shared" si="154"/>
        <v>0.23967020305726502</v>
      </c>
      <c r="I355">
        <f t="shared" si="155"/>
        <v>268.77829279031539</v>
      </c>
      <c r="J355">
        <f t="shared" si="156"/>
        <v>8985.42879404419</v>
      </c>
      <c r="K355">
        <f t="shared" si="157"/>
        <v>1.6698551705797232E-2</v>
      </c>
      <c r="L355">
        <f t="shared" si="158"/>
        <v>-0.49131482695797268</v>
      </c>
      <c r="M355">
        <f t="shared" si="159"/>
        <v>268.2869779633574</v>
      </c>
      <c r="N355">
        <f t="shared" si="160"/>
        <v>8984.9374792172312</v>
      </c>
      <c r="O355">
        <f t="shared" si="161"/>
        <v>0.98385763240904467</v>
      </c>
      <c r="P355">
        <f t="shared" si="162"/>
        <v>268.27953723385832</v>
      </c>
      <c r="Q355">
        <f t="shared" si="163"/>
        <v>23.436174397364706</v>
      </c>
      <c r="R355">
        <f t="shared" si="164"/>
        <v>23.438556508089711</v>
      </c>
      <c r="S355">
        <f t="shared" si="165"/>
        <v>-91.875084114990784</v>
      </c>
      <c r="T355">
        <f t="shared" si="166"/>
        <v>-23.427359192994665</v>
      </c>
      <c r="U355">
        <f t="shared" si="167"/>
        <v>4.303175512456469E-2</v>
      </c>
      <c r="V355">
        <f t="shared" si="168"/>
        <v>2.5686328699883458</v>
      </c>
      <c r="W355">
        <f t="shared" si="169"/>
        <v>62.758870083012987</v>
      </c>
      <c r="X355" s="7">
        <f t="shared" si="170"/>
        <v>0.5520553577291748</v>
      </c>
      <c r="Y355" s="7">
        <f t="shared" si="171"/>
        <v>0.37772516305413867</v>
      </c>
      <c r="Z355" s="7">
        <f t="shared" si="172"/>
        <v>0.72638555240421077</v>
      </c>
      <c r="AA355">
        <f t="shared" si="173"/>
        <v>502.07096066410389</v>
      </c>
      <c r="AB355">
        <f t="shared" si="174"/>
        <v>699.04028486998834</v>
      </c>
      <c r="AC355">
        <f t="shared" si="175"/>
        <v>-5.2399287825029148</v>
      </c>
      <c r="AD355">
        <f t="shared" si="150"/>
        <v>71.593304521061754</v>
      </c>
      <c r="AE355">
        <f t="shared" si="176"/>
        <v>18.406695478938246</v>
      </c>
      <c r="AF355">
        <f t="shared" si="177"/>
        <v>4.797462366209497E-2</v>
      </c>
      <c r="AG355">
        <f t="shared" si="178"/>
        <v>18.454670102600343</v>
      </c>
      <c r="AH355">
        <f t="shared" si="151"/>
        <v>174.93324143020573</v>
      </c>
    </row>
    <row r="356" spans="4:34" x14ac:dyDescent="0.25">
      <c r="D356" s="1">
        <f t="shared" si="179"/>
        <v>45281</v>
      </c>
      <c r="E356" s="7">
        <f t="shared" si="152"/>
        <v>0.53749999999999998</v>
      </c>
      <c r="F356" s="2">
        <f t="shared" si="153"/>
        <v>2460299.9541666666</v>
      </c>
      <c r="G356" s="3">
        <f t="shared" si="154"/>
        <v>0.23969758156513635</v>
      </c>
      <c r="I356">
        <f t="shared" si="155"/>
        <v>269.76394015446022</v>
      </c>
      <c r="J356">
        <f t="shared" si="156"/>
        <v>8986.414394323896</v>
      </c>
      <c r="K356">
        <f t="shared" si="157"/>
        <v>1.6698550553224039E-2</v>
      </c>
      <c r="L356">
        <f t="shared" si="158"/>
        <v>-0.45877206412277666</v>
      </c>
      <c r="M356">
        <f t="shared" si="159"/>
        <v>269.30516809033742</v>
      </c>
      <c r="N356">
        <f t="shared" si="160"/>
        <v>8985.955622259773</v>
      </c>
      <c r="O356">
        <f t="shared" si="161"/>
        <v>0.98378544374061128</v>
      </c>
      <c r="P356">
        <f t="shared" si="162"/>
        <v>269.29773147236347</v>
      </c>
      <c r="Q356">
        <f t="shared" si="163"/>
        <v>23.436174041330251</v>
      </c>
      <c r="R356">
        <f t="shared" si="164"/>
        <v>23.438557017610993</v>
      </c>
      <c r="S356">
        <f t="shared" si="165"/>
        <v>-90.76541879801016</v>
      </c>
      <c r="T356">
        <f t="shared" si="166"/>
        <v>-23.436691186671769</v>
      </c>
      <c r="U356">
        <f t="shared" si="167"/>
        <v>4.3031757048682957E-2</v>
      </c>
      <c r="V356">
        <f t="shared" si="168"/>
        <v>2.0738897216216694</v>
      </c>
      <c r="W356">
        <f t="shared" si="169"/>
        <v>62.745124845484533</v>
      </c>
      <c r="X356" s="7">
        <f t="shared" si="170"/>
        <v>0.55239892935998502</v>
      </c>
      <c r="Y356" s="7">
        <f t="shared" si="171"/>
        <v>0.37810691590030576</v>
      </c>
      <c r="Z356" s="7">
        <f t="shared" si="172"/>
        <v>0.72669094281966429</v>
      </c>
      <c r="AA356">
        <f t="shared" si="173"/>
        <v>501.96099876387626</v>
      </c>
      <c r="AB356">
        <f t="shared" si="174"/>
        <v>698.54554172162159</v>
      </c>
      <c r="AC356">
        <f t="shared" si="175"/>
        <v>-5.3636145695946027</v>
      </c>
      <c r="AD356">
        <f t="shared" si="150"/>
        <v>71.61000975299315</v>
      </c>
      <c r="AE356">
        <f t="shared" si="176"/>
        <v>18.38999024700685</v>
      </c>
      <c r="AF356">
        <f t="shared" si="177"/>
        <v>4.8020344755066433E-2</v>
      </c>
      <c r="AG356">
        <f t="shared" si="178"/>
        <v>18.438010591761916</v>
      </c>
      <c r="AH356">
        <f t="shared" si="151"/>
        <v>174.81453715277655</v>
      </c>
    </row>
    <row r="357" spans="4:34" x14ac:dyDescent="0.25">
      <c r="D357" s="1">
        <f t="shared" si="179"/>
        <v>45282</v>
      </c>
      <c r="E357" s="7">
        <f t="shared" si="152"/>
        <v>0.53749999999999998</v>
      </c>
      <c r="F357" s="2">
        <f t="shared" si="153"/>
        <v>2460300.9541666666</v>
      </c>
      <c r="G357" s="3">
        <f t="shared" si="154"/>
        <v>0.23972496007300764</v>
      </c>
      <c r="I357">
        <f t="shared" si="155"/>
        <v>270.7495875186014</v>
      </c>
      <c r="J357">
        <f t="shared" si="156"/>
        <v>8987.3999946036038</v>
      </c>
      <c r="K357">
        <f t="shared" si="157"/>
        <v>1.6698549400650655E-2</v>
      </c>
      <c r="L357">
        <f t="shared" si="158"/>
        <v>-0.42608501452690339</v>
      </c>
      <c r="M357">
        <f t="shared" si="159"/>
        <v>270.3235025040745</v>
      </c>
      <c r="N357">
        <f t="shared" si="160"/>
        <v>8986.9739095890764</v>
      </c>
      <c r="O357">
        <f t="shared" si="161"/>
        <v>0.98371820780506469</v>
      </c>
      <c r="P357">
        <f t="shared" si="162"/>
        <v>270.31606999911764</v>
      </c>
      <c r="Q357">
        <f t="shared" si="163"/>
        <v>23.436173685295799</v>
      </c>
      <c r="R357">
        <f t="shared" si="164"/>
        <v>23.43855752509679</v>
      </c>
      <c r="S357">
        <f t="shared" si="165"/>
        <v>-89.655505371586415</v>
      </c>
      <c r="T357">
        <f t="shared" si="166"/>
        <v>-23.438179570858342</v>
      </c>
      <c r="U357">
        <f t="shared" si="167"/>
        <v>4.3031758965114617E-2</v>
      </c>
      <c r="V357">
        <f t="shared" si="168"/>
        <v>1.578223500259869</v>
      </c>
      <c r="W357">
        <f t="shared" si="169"/>
        <v>62.742932248665362</v>
      </c>
      <c r="X357" s="7">
        <f t="shared" si="170"/>
        <v>0.55274314201370844</v>
      </c>
      <c r="Y357" s="7">
        <f t="shared" si="171"/>
        <v>0.37845721910074909</v>
      </c>
      <c r="Z357" s="7">
        <f t="shared" si="172"/>
        <v>0.72702906492666775</v>
      </c>
      <c r="AA357">
        <f t="shared" si="173"/>
        <v>501.94345798932289</v>
      </c>
      <c r="AB357">
        <f t="shared" si="174"/>
        <v>698.04987550025987</v>
      </c>
      <c r="AC357">
        <f t="shared" si="175"/>
        <v>-5.4875311249350318</v>
      </c>
      <c r="AD357">
        <f t="shared" si="150"/>
        <v>71.619073252861853</v>
      </c>
      <c r="AE357">
        <f t="shared" si="176"/>
        <v>18.380926747138147</v>
      </c>
      <c r="AF357">
        <f t="shared" si="177"/>
        <v>4.8045183302399541E-2</v>
      </c>
      <c r="AG357">
        <f t="shared" si="178"/>
        <v>18.428971930440547</v>
      </c>
      <c r="AH357">
        <f t="shared" si="151"/>
        <v>174.69509986520382</v>
      </c>
    </row>
    <row r="358" spans="4:34" x14ac:dyDescent="0.25">
      <c r="D358" s="1">
        <f t="shared" si="179"/>
        <v>45283</v>
      </c>
      <c r="E358" s="7">
        <f t="shared" si="152"/>
        <v>0.53749999999999998</v>
      </c>
      <c r="F358" s="2">
        <f t="shared" si="153"/>
        <v>2460301.9541666666</v>
      </c>
      <c r="G358" s="3">
        <f t="shared" si="154"/>
        <v>0.23975233858087897</v>
      </c>
      <c r="I358">
        <f t="shared" si="155"/>
        <v>271.73523488274623</v>
      </c>
      <c r="J358">
        <f t="shared" si="156"/>
        <v>8988.3855948833116</v>
      </c>
      <c r="K358">
        <f t="shared" si="157"/>
        <v>1.669854824807708E-2</v>
      </c>
      <c r="L358">
        <f t="shared" si="158"/>
        <v>-0.39326392480962175</v>
      </c>
      <c r="M358">
        <f t="shared" si="159"/>
        <v>271.34197095793661</v>
      </c>
      <c r="N358">
        <f t="shared" si="160"/>
        <v>8987.992330958501</v>
      </c>
      <c r="O358">
        <f t="shared" si="161"/>
        <v>0.98365594651628541</v>
      </c>
      <c r="P358">
        <f t="shared" si="162"/>
        <v>271.33454256748524</v>
      </c>
      <c r="Q358">
        <f t="shared" si="163"/>
        <v>23.436173329261344</v>
      </c>
      <c r="R358">
        <f t="shared" si="164"/>
        <v>23.438558030546361</v>
      </c>
      <c r="S358">
        <f t="shared" si="165"/>
        <v>-88.545486754901475</v>
      </c>
      <c r="T358">
        <f t="shared" si="166"/>
        <v>-23.431820378791702</v>
      </c>
      <c r="U358">
        <f t="shared" si="167"/>
        <v>4.3031760873856864E-2</v>
      </c>
      <c r="V358">
        <f t="shared" si="168"/>
        <v>1.0821882799185867</v>
      </c>
      <c r="W358">
        <f t="shared" si="169"/>
        <v>62.752299582501919</v>
      </c>
      <c r="X358" s="7">
        <f t="shared" si="170"/>
        <v>0.5530876109167232</v>
      </c>
      <c r="Y358" s="7">
        <f t="shared" si="171"/>
        <v>0.37877566763199566</v>
      </c>
      <c r="Z358" s="7">
        <f t="shared" si="172"/>
        <v>0.72739955420145064</v>
      </c>
      <c r="AA358">
        <f t="shared" si="173"/>
        <v>502.01839666001536</v>
      </c>
      <c r="AB358">
        <f t="shared" si="174"/>
        <v>697.55384027991852</v>
      </c>
      <c r="AC358">
        <f t="shared" si="175"/>
        <v>-5.6115399300203705</v>
      </c>
      <c r="AD358">
        <f t="shared" si="150"/>
        <v>71.620485576211962</v>
      </c>
      <c r="AE358">
        <f t="shared" si="176"/>
        <v>18.379514423788038</v>
      </c>
      <c r="AF358">
        <f t="shared" si="177"/>
        <v>4.8049055831389575E-2</v>
      </c>
      <c r="AG358">
        <f t="shared" si="178"/>
        <v>18.427563479619426</v>
      </c>
      <c r="AH358">
        <f t="shared" si="151"/>
        <v>174.57502591829018</v>
      </c>
    </row>
    <row r="359" spans="4:34" x14ac:dyDescent="0.25">
      <c r="D359" s="1">
        <f t="shared" si="179"/>
        <v>45284</v>
      </c>
      <c r="E359" s="7">
        <f t="shared" si="152"/>
        <v>0.53749999999999998</v>
      </c>
      <c r="F359" s="2">
        <f t="shared" si="153"/>
        <v>2460302.9541666666</v>
      </c>
      <c r="G359" s="3">
        <f t="shared" si="154"/>
        <v>0.23977971708875029</v>
      </c>
      <c r="I359">
        <f t="shared" si="155"/>
        <v>272.72088224689105</v>
      </c>
      <c r="J359">
        <f t="shared" si="156"/>
        <v>8989.3711951630175</v>
      </c>
      <c r="K359">
        <f t="shared" si="157"/>
        <v>1.6698547095503318E-2</v>
      </c>
      <c r="L359">
        <f t="shared" si="158"/>
        <v>-0.36031909131894707</v>
      </c>
      <c r="M359">
        <f t="shared" si="159"/>
        <v>272.36056315557209</v>
      </c>
      <c r="N359">
        <f t="shared" si="160"/>
        <v>8989.0108760716994</v>
      </c>
      <c r="O359">
        <f t="shared" si="161"/>
        <v>0.98359868017461483</v>
      </c>
      <c r="P359">
        <f t="shared" si="162"/>
        <v>272.35313888111114</v>
      </c>
      <c r="Q359">
        <f t="shared" si="163"/>
        <v>23.436172973226892</v>
      </c>
      <c r="R359">
        <f t="shared" si="164"/>
        <v>23.438558533958979</v>
      </c>
      <c r="S359">
        <f t="shared" si="165"/>
        <v>-87.435505942902353</v>
      </c>
      <c r="T359">
        <f t="shared" si="166"/>
        <v>-23.417613836891643</v>
      </c>
      <c r="U359">
        <f t="shared" si="167"/>
        <v>4.3031762774906959E-2</v>
      </c>
      <c r="V359">
        <f t="shared" si="168"/>
        <v>0.58633817505960184</v>
      </c>
      <c r="W359">
        <f t="shared" si="169"/>
        <v>62.773220329394256</v>
      </c>
      <c r="X359" s="7">
        <f t="shared" si="170"/>
        <v>0.5534319512673197</v>
      </c>
      <c r="Y359" s="7">
        <f t="shared" si="171"/>
        <v>0.37906189479678004</v>
      </c>
      <c r="Z359" s="7">
        <f t="shared" si="172"/>
        <v>0.7278020077378593</v>
      </c>
      <c r="AA359">
        <f t="shared" si="173"/>
        <v>502.18576263515405</v>
      </c>
      <c r="AB359">
        <f t="shared" si="174"/>
        <v>697.05799017505956</v>
      </c>
      <c r="AC359">
        <f t="shared" si="175"/>
        <v>-5.7355024562351105</v>
      </c>
      <c r="AD359">
        <f t="shared" si="150"/>
        <v>71.614240805688866</v>
      </c>
      <c r="AE359">
        <f t="shared" si="176"/>
        <v>18.385759194311134</v>
      </c>
      <c r="AF359">
        <f t="shared" si="177"/>
        <v>4.8031937131126863E-2</v>
      </c>
      <c r="AG359">
        <f t="shared" si="178"/>
        <v>18.433791131442263</v>
      </c>
      <c r="AH359">
        <f t="shared" si="151"/>
        <v>174.45441172232609</v>
      </c>
    </row>
    <row r="360" spans="4:34" x14ac:dyDescent="0.25">
      <c r="D360" s="1">
        <f t="shared" si="179"/>
        <v>45285</v>
      </c>
      <c r="E360" s="7">
        <f t="shared" si="152"/>
        <v>0.53749999999999998</v>
      </c>
      <c r="F360" s="2">
        <f t="shared" si="153"/>
        <v>2460303.9541666666</v>
      </c>
      <c r="G360" s="3">
        <f t="shared" si="154"/>
        <v>0.23980709559662161</v>
      </c>
      <c r="I360">
        <f t="shared" si="155"/>
        <v>273.70652961103588</v>
      </c>
      <c r="J360">
        <f t="shared" si="156"/>
        <v>8990.3567954427253</v>
      </c>
      <c r="K360">
        <f t="shared" si="157"/>
        <v>1.6698545942929365E-2</v>
      </c>
      <c r="L360">
        <f t="shared" si="158"/>
        <v>-0.32726085633072372</v>
      </c>
      <c r="M360">
        <f t="shared" si="159"/>
        <v>273.37926875470515</v>
      </c>
      <c r="N360">
        <f t="shared" si="160"/>
        <v>8990.0295345863942</v>
      </c>
      <c r="O360">
        <f t="shared" si="161"/>
        <v>0.98354642745841969</v>
      </c>
      <c r="P360">
        <f t="shared" si="162"/>
        <v>273.37184859771594</v>
      </c>
      <c r="Q360">
        <f t="shared" si="163"/>
        <v>23.43617261719244</v>
      </c>
      <c r="R360">
        <f t="shared" si="164"/>
        <v>23.438559035333903</v>
      </c>
      <c r="S360">
        <f t="shared" si="165"/>
        <v>-86.325705728507629</v>
      </c>
      <c r="T360">
        <f t="shared" si="166"/>
        <v>-23.395564366047413</v>
      </c>
      <c r="U360">
        <f t="shared" si="167"/>
        <v>4.3031764668262099E-2</v>
      </c>
      <c r="V360">
        <f t="shared" si="168"/>
        <v>9.1226406764850401E-2</v>
      </c>
      <c r="W360">
        <f t="shared" si="169"/>
        <v>62.805674192039746</v>
      </c>
      <c r="X360" s="7">
        <f t="shared" si="170"/>
        <v>0.55377577888419116</v>
      </c>
      <c r="Y360" s="7">
        <f t="shared" si="171"/>
        <v>0.3793155727951919</v>
      </c>
      <c r="Z360" s="7">
        <f t="shared" si="172"/>
        <v>0.72823598497319042</v>
      </c>
      <c r="AA360">
        <f t="shared" si="173"/>
        <v>502.44539353631797</v>
      </c>
      <c r="AB360">
        <f t="shared" si="174"/>
        <v>696.56287840676475</v>
      </c>
      <c r="AC360">
        <f t="shared" si="175"/>
        <v>-5.8592803983088118</v>
      </c>
      <c r="AD360">
        <f t="shared" si="150"/>
        <v>71.600336557448543</v>
      </c>
      <c r="AE360">
        <f t="shared" si="176"/>
        <v>18.399663442551457</v>
      </c>
      <c r="AF360">
        <f t="shared" si="177"/>
        <v>4.7993860455867211E-2</v>
      </c>
      <c r="AG360">
        <f t="shared" si="178"/>
        <v>18.447657303007325</v>
      </c>
      <c r="AH360">
        <f t="shared" si="151"/>
        <v>174.33335367513143</v>
      </c>
    </row>
    <row r="361" spans="4:34" x14ac:dyDescent="0.25">
      <c r="D361" s="1">
        <f t="shared" si="179"/>
        <v>45286</v>
      </c>
      <c r="E361" s="7">
        <f t="shared" si="152"/>
        <v>0.53749999999999998</v>
      </c>
      <c r="F361" s="2">
        <f t="shared" si="153"/>
        <v>2460304.9541666666</v>
      </c>
      <c r="G361" s="3">
        <f t="shared" si="154"/>
        <v>0.23983447410449293</v>
      </c>
      <c r="I361">
        <f t="shared" si="155"/>
        <v>274.69217697518252</v>
      </c>
      <c r="J361">
        <f t="shared" si="156"/>
        <v>8991.3423957224313</v>
      </c>
      <c r="K361">
        <f t="shared" si="157"/>
        <v>1.6698544790355221E-2</v>
      </c>
      <c r="L361">
        <f t="shared" si="158"/>
        <v>-0.29409960424264686</v>
      </c>
      <c r="M361">
        <f t="shared" si="159"/>
        <v>274.39807737093986</v>
      </c>
      <c r="N361">
        <f t="shared" si="160"/>
        <v>8991.0482961181879</v>
      </c>
      <c r="O361">
        <f t="shared" si="161"/>
        <v>0.98349920541632263</v>
      </c>
      <c r="P361">
        <f t="shared" si="162"/>
        <v>274.39066133290032</v>
      </c>
      <c r="Q361">
        <f t="shared" si="163"/>
        <v>23.436172261157985</v>
      </c>
      <c r="R361">
        <f t="shared" si="164"/>
        <v>23.438559534670397</v>
      </c>
      <c r="S361">
        <f t="shared" si="165"/>
        <v>-85.216228425575025</v>
      </c>
      <c r="T361">
        <f t="shared" si="166"/>
        <v>-23.365680575503102</v>
      </c>
      <c r="U361">
        <f t="shared" si="167"/>
        <v>4.3031766553919513E-2</v>
      </c>
      <c r="V361">
        <f t="shared" si="168"/>
        <v>-0.40259562834559115</v>
      </c>
      <c r="W361">
        <f t="shared" si="169"/>
        <v>62.849627181288916</v>
      </c>
      <c r="X361" s="7">
        <f t="shared" si="170"/>
        <v>0.55411871085301778</v>
      </c>
      <c r="Y361" s="7">
        <f t="shared" si="171"/>
        <v>0.37953641312721526</v>
      </c>
      <c r="Z361" s="7">
        <f t="shared" si="172"/>
        <v>0.72870100857882025</v>
      </c>
      <c r="AA361">
        <f t="shared" si="173"/>
        <v>502.79701745031133</v>
      </c>
      <c r="AB361">
        <f t="shared" si="174"/>
        <v>696.06905637165437</v>
      </c>
      <c r="AC361">
        <f t="shared" si="175"/>
        <v>-5.9827359070864077</v>
      </c>
      <c r="AD361">
        <f t="shared" si="150"/>
        <v>71.578773983021108</v>
      </c>
      <c r="AE361">
        <f t="shared" si="176"/>
        <v>18.421226016978892</v>
      </c>
      <c r="AF361">
        <f t="shared" si="177"/>
        <v>4.7934917313448414E-2</v>
      </c>
      <c r="AG361">
        <f t="shared" si="178"/>
        <v>18.46916093429234</v>
      </c>
      <c r="AH361">
        <f t="shared" si="151"/>
        <v>174.21194808973087</v>
      </c>
    </row>
    <row r="362" spans="4:34" x14ac:dyDescent="0.25">
      <c r="D362" s="1">
        <f t="shared" si="179"/>
        <v>45287</v>
      </c>
      <c r="E362" s="7">
        <f t="shared" si="152"/>
        <v>0.53749999999999998</v>
      </c>
      <c r="F362" s="2">
        <f t="shared" si="153"/>
        <v>2460305.9541666666</v>
      </c>
      <c r="G362" s="3">
        <f t="shared" si="154"/>
        <v>0.23986185261236426</v>
      </c>
      <c r="I362">
        <f t="shared" si="155"/>
        <v>275.67782433932916</v>
      </c>
      <c r="J362">
        <f t="shared" si="156"/>
        <v>8992.3279960021373</v>
      </c>
      <c r="K362">
        <f t="shared" si="157"/>
        <v>1.6698543637780887E-2</v>
      </c>
      <c r="L362">
        <f t="shared" si="158"/>
        <v>-0.26084575774267754</v>
      </c>
      <c r="M362">
        <f t="shared" si="159"/>
        <v>275.41697858158648</v>
      </c>
      <c r="N362">
        <f t="shared" si="160"/>
        <v>8992.0671502443947</v>
      </c>
      <c r="O362">
        <f t="shared" si="161"/>
        <v>0.98345702946009872</v>
      </c>
      <c r="P362">
        <f t="shared" si="162"/>
        <v>275.40956666397091</v>
      </c>
      <c r="Q362">
        <f t="shared" si="163"/>
        <v>23.436171905123533</v>
      </c>
      <c r="R362">
        <f t="shared" si="164"/>
        <v>23.438560031967739</v>
      </c>
      <c r="S362">
        <f t="shared" si="165"/>
        <v>-84.107215593682639</v>
      </c>
      <c r="T362">
        <f t="shared" si="166"/>
        <v>-23.327975249375303</v>
      </c>
      <c r="U362">
        <f t="shared" si="167"/>
        <v>4.3031768431876484E-2</v>
      </c>
      <c r="V362">
        <f t="shared" si="168"/>
        <v>-0.89457928405140397</v>
      </c>
      <c r="W362">
        <f t="shared" si="169"/>
        <v>62.905031763216478</v>
      </c>
      <c r="X362" s="7">
        <f t="shared" si="170"/>
        <v>0.55446036616948013</v>
      </c>
      <c r="Y362" s="7">
        <f t="shared" si="171"/>
        <v>0.37972416682721216</v>
      </c>
      <c r="Z362" s="7">
        <f t="shared" si="172"/>
        <v>0.72919656551174816</v>
      </c>
      <c r="AA362">
        <f t="shared" si="173"/>
        <v>503.24025410573182</v>
      </c>
      <c r="AB362">
        <f t="shared" si="174"/>
        <v>695.57707271594859</v>
      </c>
      <c r="AC362">
        <f t="shared" si="175"/>
        <v>-6.1057318210128528</v>
      </c>
      <c r="AD362">
        <f t="shared" si="150"/>
        <v>71.549557766648206</v>
      </c>
      <c r="AE362">
        <f t="shared" si="176"/>
        <v>18.450442233351794</v>
      </c>
      <c r="AF362">
        <f t="shared" si="177"/>
        <v>4.7855256841413306E-2</v>
      </c>
      <c r="AG362">
        <f t="shared" si="178"/>
        <v>18.498297490193206</v>
      </c>
      <c r="AH362">
        <f t="shared" si="151"/>
        <v>174.09029112156691</v>
      </c>
    </row>
    <row r="363" spans="4:34" x14ac:dyDescent="0.25">
      <c r="D363" s="1">
        <f t="shared" si="179"/>
        <v>45288</v>
      </c>
      <c r="E363" s="7">
        <f t="shared" si="152"/>
        <v>0.53749999999999998</v>
      </c>
      <c r="F363" s="2">
        <f t="shared" si="153"/>
        <v>2460306.9541666666</v>
      </c>
      <c r="G363" s="3">
        <f t="shared" si="154"/>
        <v>0.23988923112023558</v>
      </c>
      <c r="I363">
        <f t="shared" si="155"/>
        <v>276.66347170347581</v>
      </c>
      <c r="J363">
        <f t="shared" si="156"/>
        <v>8993.3135962818433</v>
      </c>
      <c r="K363">
        <f t="shared" si="157"/>
        <v>1.6698542485206365E-2</v>
      </c>
      <c r="L363">
        <f t="shared" si="158"/>
        <v>-0.22750977395700289</v>
      </c>
      <c r="M363">
        <f t="shared" si="159"/>
        <v>276.43596192951878</v>
      </c>
      <c r="N363">
        <f t="shared" si="160"/>
        <v>8993.0860865078866</v>
      </c>
      <c r="O363">
        <f t="shared" si="161"/>
        <v>0.98341991335825318</v>
      </c>
      <c r="P363">
        <f t="shared" si="162"/>
        <v>276.428554133798</v>
      </c>
      <c r="Q363">
        <f t="shared" si="163"/>
        <v>23.436171549089082</v>
      </c>
      <c r="R363">
        <f t="shared" si="164"/>
        <v>23.438560527225196</v>
      </c>
      <c r="S363">
        <f t="shared" si="165"/>
        <v>-82.998807765767353</v>
      </c>
      <c r="T363">
        <f t="shared" si="166"/>
        <v>-23.28246532586963</v>
      </c>
      <c r="U363">
        <f t="shared" si="167"/>
        <v>4.30317703021302E-2</v>
      </c>
      <c r="V363">
        <f t="shared" si="168"/>
        <v>-1.3841795829221013</v>
      </c>
      <c r="W363">
        <f t="shared" si="169"/>
        <v>62.971827064079719</v>
      </c>
      <c r="X363" s="7">
        <f t="shared" si="170"/>
        <v>0.55480036637702923</v>
      </c>
      <c r="Y363" s="7">
        <f t="shared" si="171"/>
        <v>0.37987862453236332</v>
      </c>
      <c r="Z363" s="7">
        <f t="shared" si="172"/>
        <v>0.72972210822169514</v>
      </c>
      <c r="AA363">
        <f t="shared" si="173"/>
        <v>503.77461651263775</v>
      </c>
      <c r="AB363">
        <f t="shared" si="174"/>
        <v>695.08747241707783</v>
      </c>
      <c r="AC363">
        <f t="shared" si="175"/>
        <v>-6.2281318957305416</v>
      </c>
      <c r="AD363">
        <f t="shared" si="150"/>
        <v>71.512696118132766</v>
      </c>
      <c r="AE363">
        <f t="shared" si="176"/>
        <v>18.487303881867234</v>
      </c>
      <c r="AF363">
        <f t="shared" si="177"/>
        <v>4.7755084778922187E-2</v>
      </c>
      <c r="AG363">
        <f t="shared" si="178"/>
        <v>18.535058966646158</v>
      </c>
      <c r="AH363">
        <f t="shared" si="151"/>
        <v>173.96847869515398</v>
      </c>
    </row>
    <row r="364" spans="4:34" x14ac:dyDescent="0.25">
      <c r="D364" s="1">
        <f t="shared" si="179"/>
        <v>45289</v>
      </c>
      <c r="E364" s="7">
        <f t="shared" si="152"/>
        <v>0.53749999999999998</v>
      </c>
      <c r="F364" s="2">
        <f t="shared" si="153"/>
        <v>2460307.9541666666</v>
      </c>
      <c r="G364" s="3">
        <f t="shared" si="154"/>
        <v>0.2399166096281069</v>
      </c>
      <c r="I364">
        <f t="shared" si="155"/>
        <v>277.64911906762427</v>
      </c>
      <c r="J364">
        <f t="shared" si="156"/>
        <v>8994.2991965615474</v>
      </c>
      <c r="K364">
        <f t="shared" si="157"/>
        <v>1.6698541332631652E-2</v>
      </c>
      <c r="L364">
        <f t="shared" si="158"/>
        <v>-0.19410214057753014</v>
      </c>
      <c r="M364">
        <f t="shared" si="159"/>
        <v>277.45501692704676</v>
      </c>
      <c r="N364">
        <f t="shared" si="160"/>
        <v>8994.1050944209692</v>
      </c>
      <c r="O364">
        <f t="shared" si="161"/>
        <v>0.98338786923027466</v>
      </c>
      <c r="P364">
        <f t="shared" si="162"/>
        <v>277.44761325468806</v>
      </c>
      <c r="Q364">
        <f t="shared" si="163"/>
        <v>23.43617119305463</v>
      </c>
      <c r="R364">
        <f t="shared" si="164"/>
        <v>23.438561020442041</v>
      </c>
      <c r="S364">
        <f t="shared" si="165"/>
        <v>-81.891144179671571</v>
      </c>
      <c r="T364">
        <f t="shared" si="166"/>
        <v>-23.229171869296717</v>
      </c>
      <c r="U364">
        <f t="shared" si="167"/>
        <v>4.3031772164677962E-2</v>
      </c>
      <c r="V364">
        <f t="shared" si="168"/>
        <v>-1.8708561247960001</v>
      </c>
      <c r="W364">
        <f t="shared" si="169"/>
        <v>63.04993913132472</v>
      </c>
      <c r="X364" s="7">
        <f t="shared" si="170"/>
        <v>0.55513833619777497</v>
      </c>
      <c r="Y364" s="7">
        <f t="shared" si="171"/>
        <v>0.37999961638853963</v>
      </c>
      <c r="Z364" s="7">
        <f t="shared" si="172"/>
        <v>0.73027705600701032</v>
      </c>
      <c r="AA364">
        <f t="shared" si="173"/>
        <v>504.39951305059776</v>
      </c>
      <c r="AB364">
        <f t="shared" si="174"/>
        <v>694.60079587520397</v>
      </c>
      <c r="AC364">
        <f t="shared" si="175"/>
        <v>-6.3498010311990072</v>
      </c>
      <c r="AD364">
        <f t="shared" si="150"/>
        <v>71.46820076125978</v>
      </c>
      <c r="AE364">
        <f t="shared" si="176"/>
        <v>18.53179923874022</v>
      </c>
      <c r="AF364">
        <f t="shared" si="177"/>
        <v>4.7634662047797531E-2</v>
      </c>
      <c r="AG364">
        <f t="shared" si="178"/>
        <v>18.579433900788018</v>
      </c>
      <c r="AH364">
        <f t="shared" si="151"/>
        <v>173.84660643009295</v>
      </c>
    </row>
    <row r="365" spans="4:34" x14ac:dyDescent="0.25">
      <c r="D365" s="1">
        <f t="shared" si="179"/>
        <v>45290</v>
      </c>
      <c r="E365" s="7">
        <f t="shared" si="152"/>
        <v>0.53749999999999998</v>
      </c>
      <c r="F365" s="2">
        <f t="shared" si="153"/>
        <v>2460308.9541666666</v>
      </c>
      <c r="G365" s="3">
        <f t="shared" si="154"/>
        <v>0.23994398813597823</v>
      </c>
      <c r="I365">
        <f t="shared" si="155"/>
        <v>278.63476643177091</v>
      </c>
      <c r="J365">
        <f t="shared" si="156"/>
        <v>8995.2847968412552</v>
      </c>
      <c r="K365">
        <f t="shared" si="157"/>
        <v>1.6698540180056749E-2</v>
      </c>
      <c r="L365">
        <f t="shared" si="158"/>
        <v>-0.16063337197159225</v>
      </c>
      <c r="M365">
        <f t="shared" si="159"/>
        <v>278.47413305979933</v>
      </c>
      <c r="N365">
        <f t="shared" si="160"/>
        <v>8995.1241634692833</v>
      </c>
      <c r="O365">
        <f t="shared" si="161"/>
        <v>0.98336090754157468</v>
      </c>
      <c r="P365">
        <f t="shared" si="162"/>
        <v>278.4667335122665</v>
      </c>
      <c r="Q365">
        <f t="shared" si="163"/>
        <v>23.436170837020178</v>
      </c>
      <c r="R365">
        <f t="shared" si="164"/>
        <v>23.43856151161755</v>
      </c>
      <c r="S365">
        <f t="shared" si="165"/>
        <v>-80.784362514608262</v>
      </c>
      <c r="T365">
        <f t="shared" si="166"/>
        <v>-23.168120035020326</v>
      </c>
      <c r="U365">
        <f t="shared" si="167"/>
        <v>4.3031774019517008E-2</v>
      </c>
      <c r="V365">
        <f t="shared" si="168"/>
        <v>-2.3540739830161352</v>
      </c>
      <c r="W365">
        <f t="shared" si="169"/>
        <v>63.139281248317808</v>
      </c>
      <c r="X365" s="7">
        <f t="shared" si="170"/>
        <v>0.55547390415487241</v>
      </c>
      <c r="Y365" s="7">
        <f t="shared" si="171"/>
        <v>0.38008701179843402</v>
      </c>
      <c r="Z365" s="7">
        <f t="shared" si="172"/>
        <v>0.73086079651131064</v>
      </c>
      <c r="AA365">
        <f t="shared" si="173"/>
        <v>505.11424998654246</v>
      </c>
      <c r="AB365">
        <f t="shared" si="174"/>
        <v>694.11757801698377</v>
      </c>
      <c r="AC365">
        <f t="shared" si="175"/>
        <v>-6.4706054957540573</v>
      </c>
      <c r="AD365">
        <f t="shared" si="150"/>
        <v>71.416086917865897</v>
      </c>
      <c r="AE365">
        <f t="shared" si="176"/>
        <v>18.583913082134103</v>
      </c>
      <c r="AF365">
        <f t="shared" si="177"/>
        <v>4.7494302961026483E-2</v>
      </c>
      <c r="AG365">
        <f t="shared" si="178"/>
        <v>18.63140738509513</v>
      </c>
      <c r="AH365">
        <f t="shared" si="151"/>
        <v>173.72476956637468</v>
      </c>
    </row>
    <row r="366" spans="4:34" x14ac:dyDescent="0.25">
      <c r="D366" s="1">
        <f t="shared" si="179"/>
        <v>45291</v>
      </c>
      <c r="E366" s="7">
        <f t="shared" si="152"/>
        <v>0.53749999999999998</v>
      </c>
      <c r="F366" s="2">
        <f t="shared" si="153"/>
        <v>2460309.9541666666</v>
      </c>
      <c r="G366" s="3">
        <f t="shared" si="154"/>
        <v>0.23997136664384955</v>
      </c>
      <c r="I366">
        <f t="shared" si="155"/>
        <v>279.62041379591938</v>
      </c>
      <c r="J366">
        <f t="shared" si="156"/>
        <v>8996.2703971209612</v>
      </c>
      <c r="K366">
        <f t="shared" si="157"/>
        <v>1.6698539027481654E-2</v>
      </c>
      <c r="L366">
        <f t="shared" si="158"/>
        <v>-0.12711400527773781</v>
      </c>
      <c r="M366">
        <f t="shared" si="159"/>
        <v>279.49329979064163</v>
      </c>
      <c r="N366">
        <f t="shared" si="160"/>
        <v>8996.1432831156835</v>
      </c>
      <c r="O366">
        <f t="shared" si="161"/>
        <v>0.98333903709911596</v>
      </c>
      <c r="P366">
        <f t="shared" si="162"/>
        <v>279.48590436939497</v>
      </c>
      <c r="Q366">
        <f t="shared" si="163"/>
        <v>23.436170480985727</v>
      </c>
      <c r="R366">
        <f t="shared" si="164"/>
        <v>23.438562000750995</v>
      </c>
      <c r="S366">
        <f t="shared" si="165"/>
        <v>-79.678598633486459</v>
      </c>
      <c r="T366">
        <f t="shared" si="166"/>
        <v>-23.099339027499514</v>
      </c>
      <c r="U366">
        <f t="shared" si="167"/>
        <v>4.3031775866644605E-2</v>
      </c>
      <c r="V366">
        <f t="shared" si="168"/>
        <v>-2.8333045861420953</v>
      </c>
      <c r="W366">
        <f t="shared" si="169"/>
        <v>63.239754300036104</v>
      </c>
      <c r="X366" s="7">
        <f t="shared" si="170"/>
        <v>0.55580670318482095</v>
      </c>
      <c r="Y366" s="7">
        <f t="shared" si="171"/>
        <v>0.38014071901805402</v>
      </c>
      <c r="Z366" s="7">
        <f t="shared" si="172"/>
        <v>0.73147268735158788</v>
      </c>
      <c r="AA366">
        <f t="shared" si="173"/>
        <v>505.91803440028883</v>
      </c>
      <c r="AB366">
        <f t="shared" si="174"/>
        <v>693.6383474138579</v>
      </c>
      <c r="AC366">
        <f t="shared" si="175"/>
        <v>-6.5904131465355249</v>
      </c>
      <c r="AD366">
        <f t="shared" si="150"/>
        <v>71.356373287650896</v>
      </c>
      <c r="AE366">
        <f t="shared" si="176"/>
        <v>18.643626712349104</v>
      </c>
      <c r="AF366">
        <f t="shared" si="177"/>
        <v>4.7334373081643927E-2</v>
      </c>
      <c r="AG366">
        <f t="shared" si="178"/>
        <v>18.690961085430747</v>
      </c>
      <c r="AH366">
        <f t="shared" si="151"/>
        <v>173.60306288890763</v>
      </c>
    </row>
    <row r="367" spans="4:34" x14ac:dyDescent="0.25">
      <c r="D367" s="1">
        <f t="shared" si="179"/>
        <v>45292</v>
      </c>
      <c r="E367" s="7">
        <f t="shared" si="152"/>
        <v>0.53749999999999998</v>
      </c>
      <c r="F367" s="2">
        <f t="shared" si="153"/>
        <v>2460310.9541666666</v>
      </c>
      <c r="G367" s="3">
        <f>(F367-2451545)/36525</f>
        <v>0.23999874515172087</v>
      </c>
      <c r="I367">
        <f>MOD(280.46646+G367*(36000.76983 + G367*0.0003032),360)</f>
        <v>280.60606116006784</v>
      </c>
      <c r="J367">
        <f>357.52911+G367*(35999.05029 - 0.0001537*G367)</f>
        <v>8997.2559974006654</v>
      </c>
      <c r="K367">
        <f t="shared" si="157"/>
        <v>1.6698537874906372E-2</v>
      </c>
      <c r="L367">
        <f>SIN(RADIANS(J367))*(1.914602-G367*(0.004817+0.000014*G367))+SIN(RADIANS(2*J367))*(0.019993-0.000101*G367)+SIN(RADIANS(3*J367))*0.000289</f>
        <v>-9.3554596486571426E-2</v>
      </c>
      <c r="M367">
        <f>I367+L367</f>
        <v>280.51250656358127</v>
      </c>
      <c r="N367">
        <f>J367+L367</f>
        <v>8997.1624428041796</v>
      </c>
      <c r="O367">
        <f>(1.000001018*(1-K367*K367))/(1+K367*COS(RADIANS(N367)))</f>
        <v>0.98332226504772846</v>
      </c>
      <c r="P367">
        <f>M367-0.00569-0.00478*SIN(RADIANS(125.04-1934.136*G367))</f>
        <v>280.50511527007751</v>
      </c>
      <c r="Q367">
        <f>23+(26+((21.448-G367*(46.815+G367*(0.00059-G367*0.001813))))/60)/60</f>
        <v>23.436170124951278</v>
      </c>
      <c r="R367">
        <f>Q367+0.00256*COS(RADIANS(125.04-1934.136*G367))</f>
        <v>23.438562487841661</v>
      </c>
      <c r="S367">
        <f t="shared" si="165"/>
        <v>-78.57398633207508</v>
      </c>
      <c r="T367">
        <f>DEGREES(ASIN(SIN(RADIANS(R367))*SIN(RADIANS(P367))))</f>
        <v>-23.02286205162067</v>
      </c>
      <c r="U367">
        <f>TAN(RADIANS(R367/2))*TAN(RADIANS(R367/2))</f>
        <v>4.3031777706058039E-2</v>
      </c>
      <c r="V367">
        <f>4*DEGREES(U367*SIN(2*RADIANS(I367))-2*K367*SIN(RADIANS(J367))+4*K367*U367*SIN(RADIANS(J367))*COS(2*RADIANS(I367))-0.5*U367*U367*SIN(4*RADIANS(I367))-1.25*K367*K367*SIN(2*RADIANS(J367)))</f>
        <v>-3.3080265829067597</v>
      </c>
      <c r="W367">
        <f t="shared" si="169"/>
        <v>63.351247186538409</v>
      </c>
      <c r="X367" s="7">
        <f t="shared" si="170"/>
        <v>0.55613637123812976</v>
      </c>
      <c r="Y367" s="7">
        <f t="shared" si="171"/>
        <v>0.38016068460885638</v>
      </c>
      <c r="Z367" s="7">
        <f t="shared" si="172"/>
        <v>0.73211205786740308</v>
      </c>
      <c r="AA367">
        <f>8*W367</f>
        <v>506.80997749230727</v>
      </c>
      <c r="AB367">
        <f t="shared" si="174"/>
        <v>693.16362541709316</v>
      </c>
      <c r="AC367">
        <f>IF(AB367/4&lt;0,AB367/4+180,AB367/4-180)</f>
        <v>-6.7090936457267105</v>
      </c>
      <c r="AD367">
        <f>DEGREES(ACOS(SIN(RADIANS($B$2))*SIN(RADIANS(T367))+COS(RADIANS($B$2))*COS(RADIANS(T367))*COS(RADIANS(AC367))))</f>
        <v>71.289082023845324</v>
      </c>
      <c r="AE367">
        <f>90-AD367</f>
        <v>18.710917976154676</v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>4.7155286759069687E-2</v>
      </c>
      <c r="AG367">
        <f>AE367+AF367</f>
        <v>18.758073262913744</v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>173.48158065122948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Oliver Meyer</cp:lastModifiedBy>
  <dcterms:created xsi:type="dcterms:W3CDTF">2010-02-16T14:55:33Z</dcterms:created>
  <dcterms:modified xsi:type="dcterms:W3CDTF">2023-06-05T21:58:05Z</dcterms:modified>
</cp:coreProperties>
</file>