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a Claudia\Desktop\SPTECH\Pesquisa e Inovação I\Projeto sprint\"/>
    </mc:Choice>
  </mc:AlternateContent>
  <bookViews>
    <workbookView xWindow="0" yWindow="0" windowWidth="21600" windowHeight="9510" tabRatio="788" activeTab="7"/>
  </bookViews>
  <sheets>
    <sheet name="Janeiro" sheetId="14" r:id="rId1"/>
    <sheet name="Fevereiro" sheetId="15" r:id="rId2"/>
    <sheet name="Março" sheetId="16" r:id="rId3"/>
    <sheet name="Abril" sheetId="17" r:id="rId4"/>
    <sheet name="Maio" sheetId="18" r:id="rId5"/>
    <sheet name="Junho" sheetId="19" r:id="rId6"/>
    <sheet name="Julho" sheetId="20" r:id="rId7"/>
    <sheet name="Agosto" sheetId="21" r:id="rId8"/>
    <sheet name="Setembro" sheetId="22" r:id="rId9"/>
    <sheet name="Outubro" sheetId="23" r:id="rId10"/>
    <sheet name="Novembro" sheetId="24" r:id="rId11"/>
    <sheet name="Dezembro" sheetId="25" r:id="rId12"/>
  </sheets>
  <definedNames>
    <definedName name="AnoCalendário">Janeiro!$K$2</definedName>
    <definedName name="_xlnm.Print_Area" localSheetId="0">Janeiro!$A$1:$H$14</definedName>
    <definedName name="DiasESemanas">{0,1,2,3,4,5,6} + {0;1;2;3;4;5}*7</definedName>
    <definedName name="InícioDaSemana">Janeiro!$K$3</definedName>
    <definedName name="RegiãoTítuloColuna1..H12.1">Janeiro!$B$2</definedName>
    <definedName name="RegiãoTítuloColuna1..H12.10">Outubro!$B$2</definedName>
    <definedName name="RegiãoTítuloColuna1..H12.11">Novembro!$B$2</definedName>
    <definedName name="RegiãoTítuloColuna1..H12.12">Dezembro!$B$2</definedName>
    <definedName name="RegiãoTítuloColuna1..H12.2">Fevereiro!$B$2</definedName>
    <definedName name="RegiãoTítuloColuna1..H12.3">Março!$B$2</definedName>
    <definedName name="RegiãoTítuloColuna1..H12.4">Janeiro!$B$2</definedName>
    <definedName name="RegiãoTítuloColuna1..H12.5">Maio!$B$2</definedName>
    <definedName name="RegiãoTítuloColuna1..H12.6">Junho!$B$2</definedName>
    <definedName name="RegiãoTítuloColuna1..H12.7">Julho!$B$2</definedName>
    <definedName name="RegiãoTítuloColuna1..H12.8">Agosto!$B$2</definedName>
    <definedName name="RegiãoTítuloColuna1..H12.9">Setembro!$B$2</definedName>
    <definedName name="RegiãoTítuloColuna2..C14.1">Janeiro!$B$2</definedName>
    <definedName name="RegiãoTítuloColuna2..C14.10">Outubro!$B$2</definedName>
    <definedName name="RegiãoTítuloColuna2..C14.11">Novembro!$B$2</definedName>
    <definedName name="RegiãoTítuloColuna2..C14.12">Dezembro!$B$2</definedName>
    <definedName name="RegiãoTítuloColuna2..C14.2">Fevereiro!$B$2</definedName>
    <definedName name="RegiãoTítuloColuna2..C14.3">Março!$B$2</definedName>
    <definedName name="RegiãoTítuloColuna2..C14.4">Abril!$B$2</definedName>
    <definedName name="RegiãoTítuloColuna2..C14.5">Maio!$B$2</definedName>
    <definedName name="RegiãoTítuloColuna2..C14.6">Junho!$B$2</definedName>
    <definedName name="RegiãoTítuloColuna2..C14.7">Julho!$B$2</definedName>
    <definedName name="RegiãoTítuloColuna2..C14.8">Agosto!$B$2</definedName>
    <definedName name="RegiãoTítuloColuna2..C14.9">Setembro!$B$2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8"/>
  <c r="B2" i="17"/>
  <c r="B2" i="16"/>
  <c r="B2" i="15"/>
  <c r="B2" i="14" l="1"/>
  <c r="K2" i="14" l="1"/>
  <c r="B1" i="19" s="1"/>
  <c r="B1" i="17" l="1"/>
  <c r="B1" i="18"/>
  <c r="B13" i="25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20"/>
  <c r="B1" i="15"/>
  <c r="B1" i="16"/>
  <c r="B1" i="14"/>
  <c r="G3" i="25" l="1"/>
  <c r="E3" i="25"/>
  <c r="C3" i="25"/>
  <c r="H3" i="25"/>
  <c r="F3" i="25"/>
  <c r="D3" i="25"/>
  <c r="B3" i="25"/>
  <c r="G7" i="25"/>
  <c r="E7" i="25"/>
  <c r="C7" i="25"/>
  <c r="H7" i="25"/>
  <c r="F7" i="25"/>
  <c r="D7" i="25"/>
  <c r="B7" i="25"/>
  <c r="G11" i="25"/>
  <c r="E11" i="25"/>
  <c r="C11" i="25"/>
  <c r="H11" i="25"/>
  <c r="F11" i="25"/>
  <c r="D11" i="25"/>
  <c r="B11" i="25"/>
  <c r="G5" i="25"/>
  <c r="E5" i="25"/>
  <c r="C5" i="25"/>
  <c r="H5" i="25"/>
  <c r="F5" i="25"/>
  <c r="D5" i="25"/>
  <c r="B5" i="25"/>
  <c r="G9" i="25"/>
  <c r="E9" i="25"/>
  <c r="C9" i="25"/>
  <c r="H9" i="25"/>
  <c r="F9" i="25"/>
  <c r="D9" i="25"/>
  <c r="B9" i="25"/>
  <c r="C13" i="25"/>
  <c r="B13" i="25"/>
  <c r="G5" i="24"/>
  <c r="E5" i="24"/>
  <c r="C5" i="24"/>
  <c r="H5" i="24"/>
  <c r="F5" i="24"/>
  <c r="D5" i="24"/>
  <c r="B5" i="24"/>
  <c r="G9" i="24"/>
  <c r="E9" i="24"/>
  <c r="C9" i="24"/>
  <c r="H9" i="24"/>
  <c r="F9" i="24"/>
  <c r="D9" i="24"/>
  <c r="B9" i="24"/>
  <c r="C13" i="24"/>
  <c r="B13" i="24"/>
  <c r="G3" i="24"/>
  <c r="G2" i="24" s="1"/>
  <c r="E3" i="24"/>
  <c r="C3" i="24"/>
  <c r="C2" i="24" s="1"/>
  <c r="H3" i="24"/>
  <c r="F3" i="24"/>
  <c r="F2" i="24" s="1"/>
  <c r="D3" i="24"/>
  <c r="D2" i="24" s="1"/>
  <c r="B3" i="24"/>
  <c r="G7" i="24"/>
  <c r="E7" i="24"/>
  <c r="C7" i="24"/>
  <c r="H7" i="24"/>
  <c r="F7" i="24"/>
  <c r="D7" i="24"/>
  <c r="B7" i="24"/>
  <c r="G11" i="24"/>
  <c r="E11" i="24"/>
  <c r="C11" i="24"/>
  <c r="H11" i="24"/>
  <c r="F11" i="24"/>
  <c r="D11" i="24"/>
  <c r="B11" i="24"/>
  <c r="G3" i="23"/>
  <c r="G2" i="23" s="1"/>
  <c r="E3" i="23"/>
  <c r="E2" i="23" s="1"/>
  <c r="C3" i="23"/>
  <c r="H3" i="23"/>
  <c r="H2" i="23" s="1"/>
  <c r="F3" i="23"/>
  <c r="F2" i="23" s="1"/>
  <c r="D3" i="23"/>
  <c r="D2" i="23" s="1"/>
  <c r="B3" i="23"/>
  <c r="G7" i="23"/>
  <c r="E7" i="23"/>
  <c r="C7" i="23"/>
  <c r="H7" i="23"/>
  <c r="F7" i="23"/>
  <c r="D7" i="23"/>
  <c r="B7" i="23"/>
  <c r="G11" i="23"/>
  <c r="E11" i="23"/>
  <c r="C11" i="23"/>
  <c r="H11" i="23"/>
  <c r="F11" i="23"/>
  <c r="D11" i="23"/>
  <c r="B11" i="23"/>
  <c r="G5" i="23"/>
  <c r="E5" i="23"/>
  <c r="C5" i="23"/>
  <c r="H5" i="23"/>
  <c r="F5" i="23"/>
  <c r="D5" i="23"/>
  <c r="B5" i="23"/>
  <c r="G9" i="23"/>
  <c r="E9" i="23"/>
  <c r="C9" i="23"/>
  <c r="H9" i="23"/>
  <c r="F9" i="23"/>
  <c r="D9" i="23"/>
  <c r="B9" i="23"/>
  <c r="C13" i="23"/>
  <c r="B13" i="23"/>
  <c r="G3" i="22"/>
  <c r="G2" i="22" s="1"/>
  <c r="E3" i="22"/>
  <c r="C3" i="22"/>
  <c r="C2" i="22" s="1"/>
  <c r="H3" i="22"/>
  <c r="H2" i="22" s="1"/>
  <c r="F3" i="22"/>
  <c r="F2" i="22" s="1"/>
  <c r="D3" i="22"/>
  <c r="B3" i="22"/>
  <c r="G7" i="22"/>
  <c r="E7" i="22"/>
  <c r="C7" i="22"/>
  <c r="H7" i="22"/>
  <c r="F7" i="22"/>
  <c r="D7" i="22"/>
  <c r="B7" i="22"/>
  <c r="G11" i="22"/>
  <c r="E11" i="22"/>
  <c r="C11" i="22"/>
  <c r="H11" i="22"/>
  <c r="F11" i="22"/>
  <c r="D11" i="22"/>
  <c r="B11" i="22"/>
  <c r="G5" i="22"/>
  <c r="E5" i="22"/>
  <c r="C5" i="22"/>
  <c r="H5" i="22"/>
  <c r="F5" i="22"/>
  <c r="D5" i="22"/>
  <c r="B5" i="22"/>
  <c r="G9" i="22"/>
  <c r="E9" i="22"/>
  <c r="C9" i="22"/>
  <c r="H9" i="22"/>
  <c r="F9" i="22"/>
  <c r="D9" i="22"/>
  <c r="B9" i="22"/>
  <c r="C13" i="22"/>
  <c r="B13" i="22"/>
  <c r="G5" i="21"/>
  <c r="E5" i="21"/>
  <c r="C5" i="21"/>
  <c r="H5" i="21"/>
  <c r="F5" i="21"/>
  <c r="D5" i="21"/>
  <c r="B5" i="21"/>
  <c r="G9" i="21"/>
  <c r="E9" i="21"/>
  <c r="C9" i="21"/>
  <c r="H9" i="21"/>
  <c r="F9" i="21"/>
  <c r="D9" i="21"/>
  <c r="B9" i="21"/>
  <c r="C13" i="21"/>
  <c r="B13" i="21"/>
  <c r="G3" i="21"/>
  <c r="E3" i="21"/>
  <c r="E2" i="21" s="1"/>
  <c r="C3" i="21"/>
  <c r="C2" i="21" s="1"/>
  <c r="H3" i="21"/>
  <c r="H2" i="21" s="1"/>
  <c r="F3" i="21"/>
  <c r="D3" i="21"/>
  <c r="D2" i="21" s="1"/>
  <c r="B3" i="21"/>
  <c r="G7" i="21"/>
  <c r="E7" i="21"/>
  <c r="C7" i="21"/>
  <c r="H7" i="21"/>
  <c r="F7" i="21"/>
  <c r="D7" i="21"/>
  <c r="B7" i="21"/>
  <c r="G11" i="21"/>
  <c r="E11" i="21"/>
  <c r="C11" i="21"/>
  <c r="H11" i="21"/>
  <c r="F11" i="21"/>
  <c r="D11" i="21"/>
  <c r="B11" i="21"/>
  <c r="G3" i="20"/>
  <c r="G2" i="20" s="1"/>
  <c r="E3" i="20"/>
  <c r="E2" i="20" s="1"/>
  <c r="C3" i="20"/>
  <c r="C2" i="20" s="1"/>
  <c r="H3" i="20"/>
  <c r="F3" i="20"/>
  <c r="F2" i="20" s="1"/>
  <c r="D3" i="20"/>
  <c r="D2" i="20" s="1"/>
  <c r="B3" i="20"/>
  <c r="G7" i="20"/>
  <c r="E7" i="20"/>
  <c r="C7" i="20"/>
  <c r="H7" i="20"/>
  <c r="F7" i="20"/>
  <c r="D7" i="20"/>
  <c r="B7" i="20"/>
  <c r="G11" i="20"/>
  <c r="E11" i="20"/>
  <c r="C11" i="20"/>
  <c r="H11" i="20"/>
  <c r="F11" i="20"/>
  <c r="D11" i="20"/>
  <c r="B11" i="20"/>
  <c r="G5" i="20"/>
  <c r="E5" i="20"/>
  <c r="C5" i="20"/>
  <c r="H5" i="20"/>
  <c r="F5" i="20"/>
  <c r="D5" i="20"/>
  <c r="B5" i="20"/>
  <c r="G9" i="20"/>
  <c r="E9" i="20"/>
  <c r="C9" i="20"/>
  <c r="H9" i="20"/>
  <c r="F9" i="20"/>
  <c r="D9" i="20"/>
  <c r="B9" i="20"/>
  <c r="C13" i="20"/>
  <c r="B13" i="20"/>
  <c r="G5" i="19"/>
  <c r="E5" i="19"/>
  <c r="C5" i="19"/>
  <c r="H5" i="19"/>
  <c r="F5" i="19"/>
  <c r="D5" i="19"/>
  <c r="B5" i="19"/>
  <c r="G9" i="19"/>
  <c r="E9" i="19"/>
  <c r="C9" i="19"/>
  <c r="H9" i="19"/>
  <c r="F9" i="19"/>
  <c r="D9" i="19"/>
  <c r="B9" i="19"/>
  <c r="C13" i="19"/>
  <c r="B13" i="19"/>
  <c r="G3" i="19"/>
  <c r="G2" i="19" s="1"/>
  <c r="E3" i="19"/>
  <c r="E2" i="19" s="1"/>
  <c r="C3" i="19"/>
  <c r="H3" i="19"/>
  <c r="H2" i="19" s="1"/>
  <c r="F3" i="19"/>
  <c r="F2" i="19" s="1"/>
  <c r="D3" i="19"/>
  <c r="D2" i="19" s="1"/>
  <c r="B3" i="19"/>
  <c r="G7" i="19"/>
  <c r="E7" i="19"/>
  <c r="C7" i="19"/>
  <c r="H7" i="19"/>
  <c r="F7" i="19"/>
  <c r="D7" i="19"/>
  <c r="B7" i="19"/>
  <c r="G11" i="19"/>
  <c r="E11" i="19"/>
  <c r="C11" i="19"/>
  <c r="H11" i="19"/>
  <c r="F11" i="19"/>
  <c r="D11" i="19"/>
  <c r="B11" i="19"/>
  <c r="G3" i="18"/>
  <c r="G2" i="18" s="1"/>
  <c r="E3" i="18"/>
  <c r="C3" i="18"/>
  <c r="C2" i="18" s="1"/>
  <c r="H3" i="18"/>
  <c r="H2" i="18" s="1"/>
  <c r="F3" i="18"/>
  <c r="F2" i="18" s="1"/>
  <c r="D3" i="18"/>
  <c r="B3" i="18"/>
  <c r="G7" i="18"/>
  <c r="E7" i="18"/>
  <c r="C7" i="18"/>
  <c r="H7" i="18"/>
  <c r="F7" i="18"/>
  <c r="D7" i="18"/>
  <c r="B7" i="18"/>
  <c r="G11" i="18"/>
  <c r="E11" i="18"/>
  <c r="C11" i="18"/>
  <c r="H11" i="18"/>
  <c r="F11" i="18"/>
  <c r="D11" i="18"/>
  <c r="B11" i="18"/>
  <c r="G5" i="18"/>
  <c r="E5" i="18"/>
  <c r="C5" i="18"/>
  <c r="H5" i="18"/>
  <c r="F5" i="18"/>
  <c r="D5" i="18"/>
  <c r="B5" i="18"/>
  <c r="G9" i="18"/>
  <c r="E9" i="18"/>
  <c r="C9" i="18"/>
  <c r="H9" i="18"/>
  <c r="F9" i="18"/>
  <c r="D9" i="18"/>
  <c r="B9" i="18"/>
  <c r="C13" i="18"/>
  <c r="B13" i="18"/>
  <c r="G3" i="17"/>
  <c r="E3" i="17"/>
  <c r="E2" i="17" s="1"/>
  <c r="C3" i="17"/>
  <c r="H3" i="17"/>
  <c r="H2" i="17" s="1"/>
  <c r="F3" i="17"/>
  <c r="D3" i="17"/>
  <c r="D2" i="17" s="1"/>
  <c r="B3" i="17"/>
  <c r="G7" i="17"/>
  <c r="E7" i="17"/>
  <c r="C7" i="17"/>
  <c r="H7" i="17"/>
  <c r="F7" i="17"/>
  <c r="D7" i="17"/>
  <c r="B7" i="17"/>
  <c r="G11" i="17"/>
  <c r="E11" i="17"/>
  <c r="C11" i="17"/>
  <c r="H11" i="17"/>
  <c r="F11" i="17"/>
  <c r="D11" i="17"/>
  <c r="B11" i="17"/>
  <c r="G5" i="17"/>
  <c r="E5" i="17"/>
  <c r="C5" i="17"/>
  <c r="H5" i="17"/>
  <c r="F5" i="17"/>
  <c r="D5" i="17"/>
  <c r="B5" i="17"/>
  <c r="G9" i="17"/>
  <c r="E9" i="17"/>
  <c r="C9" i="17"/>
  <c r="H9" i="17"/>
  <c r="F9" i="17"/>
  <c r="D9" i="17"/>
  <c r="B9" i="17"/>
  <c r="C13" i="17"/>
  <c r="B13" i="17"/>
  <c r="G5" i="16"/>
  <c r="E5" i="16"/>
  <c r="C5" i="16"/>
  <c r="H5" i="16"/>
  <c r="F5" i="16"/>
  <c r="D5" i="16"/>
  <c r="B5" i="16"/>
  <c r="G9" i="16"/>
  <c r="E9" i="16"/>
  <c r="C9" i="16"/>
  <c r="H9" i="16"/>
  <c r="F9" i="16"/>
  <c r="D9" i="16"/>
  <c r="B9" i="16"/>
  <c r="C13" i="16"/>
  <c r="B13" i="16"/>
  <c r="G3" i="16"/>
  <c r="G2" i="16" s="1"/>
  <c r="E3" i="16"/>
  <c r="E2" i="16" s="1"/>
  <c r="C3" i="16"/>
  <c r="C2" i="16" s="1"/>
  <c r="H3" i="16"/>
  <c r="F3" i="16"/>
  <c r="F2" i="16" s="1"/>
  <c r="D3" i="16"/>
  <c r="D2" i="16" s="1"/>
  <c r="B3" i="16"/>
  <c r="G7" i="16"/>
  <c r="E7" i="16"/>
  <c r="C7" i="16"/>
  <c r="H7" i="16"/>
  <c r="F7" i="16"/>
  <c r="D7" i="16"/>
  <c r="B7" i="16"/>
  <c r="G11" i="16"/>
  <c r="E11" i="16"/>
  <c r="C11" i="16"/>
  <c r="H11" i="16"/>
  <c r="F11" i="16"/>
  <c r="D11" i="16"/>
  <c r="B11" i="16"/>
  <c r="G5" i="15"/>
  <c r="E5" i="15"/>
  <c r="C5" i="15"/>
  <c r="H5" i="15"/>
  <c r="F5" i="15"/>
  <c r="D5" i="15"/>
  <c r="B5" i="15"/>
  <c r="G9" i="15"/>
  <c r="E9" i="15"/>
  <c r="C9" i="15"/>
  <c r="H9" i="15"/>
  <c r="F9" i="15"/>
  <c r="D9" i="15"/>
  <c r="B9" i="15"/>
  <c r="C13" i="15"/>
  <c r="B13" i="15"/>
  <c r="G3" i="15"/>
  <c r="G2" i="15" s="1"/>
  <c r="E3" i="15"/>
  <c r="E2" i="15" s="1"/>
  <c r="C3" i="15"/>
  <c r="H3" i="15"/>
  <c r="H2" i="15" s="1"/>
  <c r="F3" i="15"/>
  <c r="F2" i="15" s="1"/>
  <c r="D3" i="15"/>
  <c r="D2" i="15" s="1"/>
  <c r="B3" i="15"/>
  <c r="G7" i="15"/>
  <c r="E7" i="15"/>
  <c r="C7" i="15"/>
  <c r="H7" i="15"/>
  <c r="F7" i="15"/>
  <c r="D7" i="15"/>
  <c r="B7" i="15"/>
  <c r="G11" i="15"/>
  <c r="E11" i="15"/>
  <c r="C11" i="15"/>
  <c r="H11" i="15"/>
  <c r="F11" i="15"/>
  <c r="D11" i="15"/>
  <c r="B11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14"/>
  <c r="F3" i="14"/>
  <c r="D3" i="14"/>
  <c r="B3" i="14"/>
  <c r="G3" i="14"/>
  <c r="E3" i="14"/>
  <c r="C3" i="14"/>
  <c r="C2" i="14" s="1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G2" i="25"/>
  <c r="E2" i="25"/>
  <c r="C2" i="25"/>
  <c r="H2" i="25"/>
  <c r="F2" i="25"/>
  <c r="D2" i="25"/>
  <c r="E2" i="24"/>
  <c r="H2" i="24"/>
  <c r="C2" i="23"/>
  <c r="E2" i="22"/>
  <c r="D2" i="22"/>
  <c r="G2" i="21"/>
  <c r="F2" i="21"/>
  <c r="H2" i="20"/>
  <c r="C2" i="19"/>
  <c r="E2" i="18"/>
  <c r="D2" i="18"/>
  <c r="G2" i="17"/>
  <c r="C2" i="17"/>
  <c r="F2" i="17"/>
  <c r="H2" i="16"/>
  <c r="C2" i="15"/>
  <c r="G2" i="14" l="1"/>
  <c r="E2" i="14"/>
  <c r="H2" i="14"/>
  <c r="F2" i="14"/>
  <c r="D2" i="14"/>
</calcChain>
</file>

<file path=xl/sharedStrings.xml><?xml version="1.0" encoding="utf-8"?>
<sst xmlns="http://schemas.openxmlformats.org/spreadsheetml/2006/main" count="19" uniqueCount="7">
  <si>
    <t>ANOTAÇÕES</t>
  </si>
  <si>
    <t>CONFIGURAÇÕES DO CALENDÁRIO</t>
  </si>
  <si>
    <t>ANO</t>
  </si>
  <si>
    <t>INÍCIO DA SEMANA</t>
  </si>
  <si>
    <t>DOMINGO</t>
  </si>
  <si>
    <t>Semana da sprint</t>
  </si>
  <si>
    <t>DIAS DE AULA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</si>
</sst>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</numFmts>
  <fonts count="14" x14ac:knownFonts="1">
    <font>
      <sz val="11"/>
      <color theme="1" tint="0.24994659260841701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35"/>
      <color theme="4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b/>
      <sz val="11"/>
      <color theme="1" tint="0.34998626667073579"/>
      <name val="Sylfaen"/>
      <family val="2"/>
      <scheme val="minor"/>
    </font>
    <font>
      <sz val="11"/>
      <color theme="1" tint="0.24994659260841701"/>
      <name val="Sylfaen"/>
      <family val="2"/>
      <scheme val="minor"/>
    </font>
    <font>
      <u/>
      <sz val="11"/>
      <color theme="1" tint="0.24994659260841701"/>
      <name val="Sylfaen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9" fillId="3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6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</cellStyleXfs>
  <cellXfs count="35">
    <xf numFmtId="0" fontId="0" fillId="0" borderId="0" xfId="0">
      <alignment vertical="top"/>
    </xf>
    <xf numFmtId="0" fontId="0" fillId="2" borderId="0" xfId="0" applyFill="1">
      <alignment vertical="top"/>
    </xf>
    <xf numFmtId="0" fontId="2" fillId="0" borderId="0" xfId="0" applyFont="1">
      <alignment vertical="top"/>
    </xf>
    <xf numFmtId="0" fontId="8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168" fontId="7" fillId="0" borderId="0" xfId="12">
      <alignment horizontal="left" indent="1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168" fontId="7" fillId="6" borderId="0" xfId="13" applyNumberFormat="1" applyFont="1" applyAlignment="1">
      <alignment horizontal="left" wrapText="1" indent="1"/>
    </xf>
    <xf numFmtId="0" fontId="0" fillId="0" borderId="0" xfId="0">
      <alignment vertical="top"/>
    </xf>
    <xf numFmtId="0" fontId="8" fillId="0" borderId="3" xfId="2" applyFill="1">
      <alignment horizontal="left" vertical="center" indent="1"/>
    </xf>
    <xf numFmtId="0" fontId="6" fillId="0" borderId="0" xfId="14">
      <alignment horizontal="left" indent="1"/>
    </xf>
    <xf numFmtId="0" fontId="0" fillId="0" borderId="0" xfId="0">
      <alignment vertical="top"/>
    </xf>
    <xf numFmtId="168" fontId="7" fillId="6" borderId="0" xfId="13" applyNumberFormat="1" applyFont="1" applyAlignment="1">
      <alignment horizontal="left" indent="1"/>
    </xf>
    <xf numFmtId="0" fontId="5" fillId="2" borderId="0" xfId="5" applyFill="1" applyBorder="1" applyAlignment="1">
      <alignment horizontal="left" vertical="center"/>
    </xf>
    <xf numFmtId="0" fontId="0" fillId="0" borderId="0" xfId="0">
      <alignment vertical="top"/>
    </xf>
    <xf numFmtId="0" fontId="5" fillId="2" borderId="0" xfId="5" applyFill="1" applyBorder="1">
      <alignment vertical="center"/>
    </xf>
    <xf numFmtId="0" fontId="5" fillId="2" borderId="0" xfId="5" applyNumberFormat="1" applyFill="1" applyBorder="1" applyAlignment="1">
      <alignment horizontal="left" vertical="center"/>
    </xf>
    <xf numFmtId="168" fontId="0" fillId="0" borderId="0" xfId="0" applyNumberFormat="1">
      <alignment vertical="top"/>
    </xf>
    <xf numFmtId="0" fontId="8" fillId="2" borderId="0" xfId="15" applyFill="1"/>
    <xf numFmtId="0" fontId="12" fillId="0" borderId="0" xfId="16"/>
    <xf numFmtId="0" fontId="0" fillId="6" borderId="0" xfId="13" applyFont="1" applyAlignment="1">
      <alignment vertical="top"/>
    </xf>
    <xf numFmtId="0" fontId="11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8" fillId="8" borderId="3" xfId="2" applyFill="1">
      <alignment horizontal="left" vertical="center" indent="1"/>
    </xf>
    <xf numFmtId="0" fontId="0" fillId="8" borderId="0" xfId="0" applyFill="1">
      <alignment vertical="top"/>
    </xf>
    <xf numFmtId="168" fontId="7" fillId="8" borderId="0" xfId="12" applyFill="1">
      <alignment horizontal="left" indent="1"/>
    </xf>
    <xf numFmtId="168" fontId="7" fillId="8" borderId="0" xfId="13" applyNumberFormat="1" applyFont="1" applyFill="1" applyAlignment="1">
      <alignment horizontal="left" indent="1"/>
    </xf>
    <xf numFmtId="168" fontId="7" fillId="7" borderId="0" xfId="13" applyNumberFormat="1" applyFont="1" applyFill="1" applyAlignment="1">
      <alignment horizontal="left" indent="1"/>
    </xf>
    <xf numFmtId="0" fontId="0" fillId="7" borderId="0" xfId="0" applyFill="1">
      <alignment vertical="top"/>
    </xf>
    <xf numFmtId="0" fontId="13" fillId="0" borderId="0" xfId="0" applyFont="1">
      <alignment vertical="top"/>
    </xf>
    <xf numFmtId="0" fontId="13" fillId="8" borderId="0" xfId="0" applyFont="1" applyFill="1">
      <alignment vertical="top"/>
    </xf>
  </cellXfs>
  <cellStyles count="17">
    <cellStyle name="40% - Ênfase1" xfId="1" builtinId="31" customBuiltin="1"/>
    <cellStyle name="Dia" xfId="12"/>
    <cellStyle name="Em tiras" xfId="13"/>
    <cellStyle name="Ênfase1" xfId="3" builtinId="29" customBuiltin="1"/>
    <cellStyle name="Ênfase5" xfId="4" builtinId="45" customBuiltin="1"/>
    <cellStyle name="Entrada de configurações" xfId="14"/>
    <cellStyle name="Moeda" xfId="8" builtinId="4" customBuiltin="1"/>
    <cellStyle name="Moeda [0]" xfId="9" builtinId="7" customBuiltin="1"/>
    <cellStyle name="Normal" xfId="0" builtinId="0" customBuiltin="1"/>
    <cellStyle name="Porcentagem" xfId="10" builtinId="5" customBuiltin="1"/>
    <cellStyle name="Separador de milhares [0]" xfId="7" builtinId="6" customBuiltin="1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zoomScaleNormal="100" workbookViewId="0"/>
  </sheetViews>
  <sheetFormatPr defaultColWidth="8.7265625" defaultRowHeight="14.5" x14ac:dyDescent="0.35"/>
  <cols>
    <col min="1" max="1" width="2.6328125" style="15" customWidth="1"/>
    <col min="2" max="2" width="18.26953125" customWidth="1"/>
    <col min="3" max="8" width="17.6328125" customWidth="1"/>
    <col min="9" max="9" width="2.6328125" customWidth="1"/>
    <col min="10" max="10" width="18.6328125" customWidth="1"/>
    <col min="11" max="11" width="18.90625" customWidth="1"/>
  </cols>
  <sheetData>
    <row r="1" spans="1:11" s="1" customFormat="1" ht="60" customHeight="1" x14ac:dyDescent="0.35">
      <c r="A1" s="15"/>
      <c r="B1" s="19" t="str">
        <f ca="1">"Janeiro "&amp;AnoCalendário</f>
        <v>Janeiro 2022</v>
      </c>
      <c r="C1" s="17"/>
      <c r="D1" s="20"/>
      <c r="E1" s="3"/>
      <c r="F1" s="3"/>
      <c r="G1" s="3"/>
      <c r="H1" s="7"/>
      <c r="J1" s="22" t="s">
        <v>1</v>
      </c>
      <c r="K1" s="12"/>
    </row>
    <row r="2" spans="1:11" s="2" customFormat="1" ht="21.75" customHeight="1" thickBot="1" x14ac:dyDescent="0.45">
      <c r="A2" s="15"/>
      <c r="B2" s="13" t="str">
        <f>InícioDaSemana</f>
        <v>DOMINGO</v>
      </c>
      <c r="C2" s="13" t="str">
        <f ca="1">UPPER(TEXT(C3,"dddd"))</f>
        <v>SEGUNDA-FEIRA</v>
      </c>
      <c r="D2" s="13" t="str">
        <f ca="1">UPPER(TEXT(D3,"dddd"))</f>
        <v>TERÇA-FEIRA</v>
      </c>
      <c r="E2" s="13" t="str">
        <f t="shared" ref="E2:H2" ca="1" si="0">UPPER(TEXT(E3,"dddd"))</f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  <c r="J2" s="23" t="s">
        <v>2</v>
      </c>
      <c r="K2" s="14">
        <f ca="1">YEAR(TODAY())</f>
        <v>2022</v>
      </c>
    </row>
    <row r="3" spans="1:11" s="5" customFormat="1" ht="19.5" customHeight="1" x14ac:dyDescent="0.4">
      <c r="A3" s="15"/>
      <c r="B3" s="8">
        <f t="array" aca="1" ref="B3:H3" ca="1">DiasESemanas+DATE(AnoCalendário,1,1)-WEEKDAY(DATE(AnoCalendário,1,1),(InícioDaSemana="SEGUNDA-FEIRA")+1)+1</f>
        <v>44556</v>
      </c>
      <c r="C3" s="8">
        <f ca="1"/>
        <v>44557</v>
      </c>
      <c r="D3" s="8">
        <f ca="1"/>
        <v>44558</v>
      </c>
      <c r="E3" s="8">
        <f ca="1"/>
        <v>44559</v>
      </c>
      <c r="F3" s="8">
        <f ca="1"/>
        <v>44560</v>
      </c>
      <c r="G3" s="8">
        <f ca="1"/>
        <v>44561</v>
      </c>
      <c r="H3" s="8">
        <f ca="1"/>
        <v>44562</v>
      </c>
      <c r="J3" s="23" t="s">
        <v>3</v>
      </c>
      <c r="K3" s="14" t="s">
        <v>4</v>
      </c>
    </row>
    <row r="4" spans="1:11" ht="58" customHeight="1" x14ac:dyDescent="0.35">
      <c r="B4" s="18"/>
      <c r="C4" s="18"/>
      <c r="D4" s="18"/>
      <c r="E4" s="18"/>
      <c r="F4" s="18"/>
      <c r="G4" s="18"/>
      <c r="H4" s="18"/>
      <c r="J4" s="21"/>
    </row>
    <row r="5" spans="1:11" s="5" customFormat="1" ht="19.5" customHeight="1" x14ac:dyDescent="0.35">
      <c r="A5" s="15"/>
      <c r="B5" s="11">
        <f t="array" aca="1" ref="B5:H5" ca="1">DiasESemanas+DATE(AnoCalendário,1,1)-WEEKDAY(DATE(AnoCalendário,1,1),(InícioDaSemana="SEGUNDA-FEIRA")+1)+8</f>
        <v>44563</v>
      </c>
      <c r="C5" s="11">
        <f ca="1"/>
        <v>44564</v>
      </c>
      <c r="D5" s="11">
        <f ca="1"/>
        <v>44565</v>
      </c>
      <c r="E5" s="11">
        <f ca="1"/>
        <v>44566</v>
      </c>
      <c r="F5" s="11">
        <f ca="1"/>
        <v>44567</v>
      </c>
      <c r="G5" s="11">
        <f ca="1"/>
        <v>44568</v>
      </c>
      <c r="H5" s="11">
        <f ca="1"/>
        <v>44569</v>
      </c>
    </row>
    <row r="6" spans="1:11" s="9" customFormat="1" ht="58" customHeight="1" x14ac:dyDescent="0.35">
      <c r="A6" s="15"/>
      <c r="B6" s="24"/>
      <c r="C6" s="24"/>
      <c r="D6" s="24"/>
      <c r="E6" s="24"/>
      <c r="F6" s="24"/>
      <c r="G6" s="24"/>
      <c r="H6" s="24"/>
      <c r="J6" s="10"/>
    </row>
    <row r="7" spans="1:11" s="5" customFormat="1" ht="19.5" customHeight="1" x14ac:dyDescent="0.35">
      <c r="A7" s="15"/>
      <c r="B7" s="8">
        <f t="array" aca="1" ref="B7:H7" ca="1">DiasESemanas+DATE(AnoCalendário,1,1)-WEEKDAY(DATE(AnoCalendário,1,1),(InícioDaSemana="SEGUNDA-FEIRA")+1)+15</f>
        <v>44570</v>
      </c>
      <c r="C7" s="8">
        <f ca="1"/>
        <v>44571</v>
      </c>
      <c r="D7" s="8">
        <f ca="1"/>
        <v>44572</v>
      </c>
      <c r="E7" s="8">
        <f ca="1"/>
        <v>44573</v>
      </c>
      <c r="F7" s="8">
        <f ca="1"/>
        <v>44574</v>
      </c>
      <c r="G7" s="8">
        <f ca="1"/>
        <v>44575</v>
      </c>
      <c r="H7" s="8">
        <f ca="1"/>
        <v>44576</v>
      </c>
      <c r="J7" s="6"/>
    </row>
    <row r="8" spans="1:11" s="9" customFormat="1" ht="58" customHeight="1" x14ac:dyDescent="0.35">
      <c r="A8" s="15"/>
      <c r="B8" s="18"/>
      <c r="C8" s="18"/>
      <c r="D8" s="18"/>
      <c r="E8" s="18"/>
      <c r="F8" s="18"/>
      <c r="G8" s="18"/>
      <c r="H8" s="18"/>
    </row>
    <row r="9" spans="1:11" s="5" customFormat="1" ht="19.5" customHeight="1" x14ac:dyDescent="0.35">
      <c r="A9" s="15"/>
      <c r="B9" s="11">
        <f t="array" aca="1" ref="B9:H9" ca="1">DiasESemanas+DATE(AnoCalendário,1,1)-WEEKDAY(DATE(AnoCalendário,1,1),(InícioDaSemana="SEGUNDA-FEIRA")+1)+22</f>
        <v>44577</v>
      </c>
      <c r="C9" s="11">
        <f ca="1"/>
        <v>44578</v>
      </c>
      <c r="D9" s="11">
        <f ca="1"/>
        <v>44579</v>
      </c>
      <c r="E9" s="11">
        <f ca="1"/>
        <v>44580</v>
      </c>
      <c r="F9" s="11">
        <f ca="1"/>
        <v>44581</v>
      </c>
      <c r="G9" s="11">
        <f ca="1"/>
        <v>44582</v>
      </c>
      <c r="H9" s="11">
        <f ca="1"/>
        <v>44583</v>
      </c>
    </row>
    <row r="10" spans="1:11" s="9" customFormat="1" ht="58" customHeight="1" x14ac:dyDescent="0.35">
      <c r="A10" s="15"/>
      <c r="B10" s="24"/>
      <c r="C10" s="24"/>
      <c r="D10" s="24"/>
      <c r="E10" s="24"/>
      <c r="F10" s="24"/>
      <c r="G10" s="24"/>
      <c r="H10" s="24"/>
    </row>
    <row r="11" spans="1:11" s="5" customFormat="1" ht="19.5" customHeight="1" x14ac:dyDescent="0.35">
      <c r="A11" s="15"/>
      <c r="B11" s="8">
        <f t="array" aca="1" ref="B11:H11" ca="1">DiasESemanas+DATE(AnoCalendário,1,1)-WEEKDAY(DATE(AnoCalendário,1,1),(InícioDaSemana="SEGUNDA-FEIRA")+1)+29</f>
        <v>44584</v>
      </c>
      <c r="C11" s="8">
        <f ca="1"/>
        <v>44585</v>
      </c>
      <c r="D11" s="8">
        <f ca="1"/>
        <v>44586</v>
      </c>
      <c r="E11" s="8">
        <f ca="1"/>
        <v>44587</v>
      </c>
      <c r="F11" s="8">
        <f ca="1"/>
        <v>44588</v>
      </c>
      <c r="G11" s="8">
        <f ca="1"/>
        <v>44589</v>
      </c>
      <c r="H11" s="8">
        <f ca="1"/>
        <v>44590</v>
      </c>
    </row>
    <row r="12" spans="1:11" s="9" customFormat="1" ht="58" customHeight="1" x14ac:dyDescent="0.35">
      <c r="A12" s="15"/>
      <c r="B12" s="18"/>
      <c r="C12" s="18"/>
      <c r="D12" s="18"/>
      <c r="E12" s="18"/>
      <c r="F12" s="18"/>
      <c r="G12" s="18"/>
      <c r="H12" s="18"/>
    </row>
    <row r="13" spans="1:11" s="5" customFormat="1" ht="19.5" customHeight="1" x14ac:dyDescent="0.35">
      <c r="A13" s="15"/>
      <c r="B13" s="11">
        <f t="array" aca="1" ref="B13:C13" ca="1">DiasESemanas+DATE(AnoCalendário,1,1)-WEEKDAY(DATE(AnoCalendário,1,1),(InícioDaSemana="SEGUNDA-FEIRA")+1)+36</f>
        <v>44591</v>
      </c>
      <c r="C13" s="11">
        <f ca="1"/>
        <v>44592</v>
      </c>
      <c r="D13" s="25" t="s">
        <v>0</v>
      </c>
      <c r="E13" s="26"/>
      <c r="F13" s="26"/>
      <c r="G13" s="26"/>
      <c r="H13" s="26"/>
    </row>
    <row r="14" spans="1:11" s="9" customFormat="1" ht="58" customHeight="1" x14ac:dyDescent="0.35">
      <c r="A14" s="15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Selecione um dia na lista. Selecione CANCELAR e pressione Alt+Seta para baixo para escolher o dia na lista suspensa." prompt="Selecione o dia de início da semana nesta célula. Pressione Alt+Seta para baixo para abrir a lista suspensa e pressione Enter para selecionar o dia de início da semana." sqref="K3">
      <formula1>"DOMINGO,SEGUNDA-FEIRA"</formula1>
    </dataValidation>
    <dataValidation allowBlank="1" showInputMessage="1" showErrorMessage="1" prompt="Crie calendários personalizados de um mês nesta pasta de trabalho. Personalize o ano e o dia de início da semana para todos os meses com esta planilha de janeiro. Cada mês está em uma planilha separada." sqref="A1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Insira o ano e selecione o dia de início do calendário nas células abaixo. Estas células de Configurações de Calendário não serão impressas." sqref="J1"/>
    <dataValidation allowBlank="1" showInputMessage="1" showErrorMessage="1" prompt="Insira o ano na célula à direita." sqref="J2"/>
    <dataValidation allowBlank="1" showInputMessage="1" showErrorMessage="1" prompt="Selecione o dia de início da semana na célula à direita." sqref="J3"/>
    <dataValidation allowBlank="1" showInputMessage="1" showErrorMessage="1" prompt="Insira o ano nesta célula." sqref="K2"/>
    <dataValidation allowBlank="1" showInputMessage="1" showErrorMessage="1" prompt="Esta linha contém os nomes dos dias da semana para este calendário. Esta célula contém o dia de início da semana. Para alterar o dia de início, insira um novo dia da semana na célula K3." sqref="B2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O ano nesta célula é atualizado automaticamente com base no ano inserido na célula K2. O calendário abaixo tem as datas dos meses anterior e seguinte com sombreamento de fonte mais claro." sqref="B1"/>
    <dataValidation allowBlank="1" showInputMessage="1" showErrorMessage="1" prompt="Dia da semana determinado automaticamente" sqref="C2:H2"/>
    <dataValidation allowBlank="1" showInputMessage="1" showErrorMessage="1" prompt="Esta linha e as linhas 6, 8, 10, 12 e 14 são células para inserir anotações diárias relacionadas ao dia do calendário na célula acima." sqref="B4"/>
    <dataValidation allowBlank="1" showInputMessage="1" showErrorMessage="1" prompt="Inserir Anotações nesta célula" sqref="E13:H14"/>
    <dataValidation allowBlank="1" showInputMessage="1" showErrorMessage="1" prompt="Inserir Anotações na célula à direita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style="1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s="1" customFormat="1" ht="59.25" customHeight="1" x14ac:dyDescent="0.35">
      <c r="A1" s="15"/>
      <c r="B1" s="17" t="str">
        <f ca="1">"Fevereiro "&amp;AnoCalendário</f>
        <v>Fevereiro 2022</v>
      </c>
      <c r="C1" s="17"/>
      <c r="D1" s="17"/>
      <c r="E1" s="3"/>
      <c r="F1" s="3"/>
      <c r="G1" s="3"/>
      <c r="H1" s="4"/>
    </row>
    <row r="2" spans="1:8" s="2" customFormat="1" ht="21.75" customHeight="1" thickBot="1" x14ac:dyDescent="0.4">
      <c r="A2" s="15"/>
      <c r="B2" s="13" t="str">
        <f>IF(InícioDaSemana="DOMINGO", "DOMINGO","SEGUNDA-FEIRA")</f>
        <v>DOMINGO</v>
      </c>
      <c r="C2" s="13" t="str">
        <f ca="1">UPPER(TEXT(C3,"dddd"))</f>
        <v>SEGUNDA-FEIRA</v>
      </c>
      <c r="D2" s="13" t="str">
        <f t="shared" ref="D2:H2" ca="1" si="0">UPPER(TEXT(D3,"dddd"))</f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s="5" customFormat="1" ht="19.5" customHeight="1" x14ac:dyDescent="0.35">
      <c r="A3" s="15"/>
      <c r="B3" s="8">
        <f t="array" aca="1" ref="B3:H3" ca="1">DiasESemanas+DATE(AnoCalendário,2,1)-WEEKDAY(DATE(AnoCalendário,2,1),(InícioDaSemana="SEGUNDA-FEIRA")+1)+1</f>
        <v>44591</v>
      </c>
      <c r="C3" s="8">
        <f ca="1"/>
        <v>44592</v>
      </c>
      <c r="D3" s="8">
        <f ca="1"/>
        <v>44593</v>
      </c>
      <c r="E3" s="8">
        <f ca="1"/>
        <v>44594</v>
      </c>
      <c r="F3" s="8">
        <f ca="1"/>
        <v>44595</v>
      </c>
      <c r="G3" s="8">
        <f ca="1"/>
        <v>44596</v>
      </c>
      <c r="H3" s="8">
        <f ca="1"/>
        <v>44597</v>
      </c>
    </row>
    <row r="4" spans="1:8" ht="58" customHeight="1" x14ac:dyDescent="0.35">
      <c r="B4" s="15"/>
      <c r="C4" s="15"/>
      <c r="D4" s="15"/>
      <c r="E4" s="15"/>
      <c r="F4" s="15"/>
      <c r="G4" s="15"/>
      <c r="H4" s="15"/>
    </row>
    <row r="5" spans="1:8" s="5" customFormat="1" ht="19.5" customHeight="1" x14ac:dyDescent="0.35">
      <c r="A5" s="15"/>
      <c r="B5" s="16">
        <f t="array" aca="1" ref="B5:H5" ca="1">DiasESemanas+DATE(AnoCalendário,2,1)-WEEKDAY(DATE(AnoCalendário,2,1),(InícioDaSemana="SEGUNDA-FEIRA")+1)+8</f>
        <v>44598</v>
      </c>
      <c r="C5" s="16">
        <f ca="1"/>
        <v>44599</v>
      </c>
      <c r="D5" s="16">
        <f ca="1"/>
        <v>44600</v>
      </c>
      <c r="E5" s="16">
        <f ca="1"/>
        <v>44601</v>
      </c>
      <c r="F5" s="16">
        <f ca="1"/>
        <v>44602</v>
      </c>
      <c r="G5" s="16">
        <f ca="1"/>
        <v>44603</v>
      </c>
      <c r="H5" s="16">
        <f ca="1"/>
        <v>44604</v>
      </c>
    </row>
    <row r="6" spans="1:8" ht="58" customHeight="1" x14ac:dyDescent="0.35">
      <c r="B6" s="24"/>
      <c r="C6" s="24"/>
      <c r="D6" s="24"/>
      <c r="E6" s="24"/>
      <c r="F6" s="24"/>
      <c r="G6" s="24"/>
      <c r="H6" s="24"/>
    </row>
    <row r="7" spans="1:8" s="5" customFormat="1" ht="19.5" customHeight="1" x14ac:dyDescent="0.35">
      <c r="A7" s="15"/>
      <c r="B7" s="8">
        <f t="array" aca="1" ref="B7:H7" ca="1">DiasESemanas+DATE(AnoCalendário,2,1)-WEEKDAY(DATE(AnoCalendário,2,1),(InícioDaSemana="SEGUNDA-FEIRA")+1)+15</f>
        <v>44605</v>
      </c>
      <c r="C7" s="8">
        <f ca="1"/>
        <v>44606</v>
      </c>
      <c r="D7" s="8">
        <f ca="1"/>
        <v>44607</v>
      </c>
      <c r="E7" s="8">
        <f ca="1"/>
        <v>44608</v>
      </c>
      <c r="F7" s="8">
        <f ca="1"/>
        <v>44609</v>
      </c>
      <c r="G7" s="8">
        <f ca="1"/>
        <v>44610</v>
      </c>
      <c r="H7" s="8">
        <f ca="1"/>
        <v>44611</v>
      </c>
    </row>
    <row r="8" spans="1:8" ht="58" customHeight="1" x14ac:dyDescent="0.35">
      <c r="B8" s="15"/>
      <c r="C8" s="15"/>
      <c r="D8" s="15"/>
      <c r="E8" s="15"/>
      <c r="F8" s="15"/>
      <c r="G8" s="15"/>
      <c r="H8" s="15"/>
    </row>
    <row r="9" spans="1:8" s="5" customFormat="1" ht="19.5" customHeight="1" x14ac:dyDescent="0.35">
      <c r="A9" s="15"/>
      <c r="B9" s="16">
        <f t="array" aca="1" ref="B9:H9" ca="1">DiasESemanas+DATE(AnoCalendário,2,1)-WEEKDAY(DATE(AnoCalendário,2,1),(InícioDaSemana="SEGUNDA-FEIRA")+1)+22</f>
        <v>44612</v>
      </c>
      <c r="C9" s="16">
        <f ca="1"/>
        <v>44613</v>
      </c>
      <c r="D9" s="16">
        <f ca="1"/>
        <v>44614</v>
      </c>
      <c r="E9" s="16">
        <f ca="1"/>
        <v>44615</v>
      </c>
      <c r="F9" s="16">
        <f ca="1"/>
        <v>44616</v>
      </c>
      <c r="G9" s="16">
        <f ca="1"/>
        <v>44617</v>
      </c>
      <c r="H9" s="16">
        <f ca="1"/>
        <v>44618</v>
      </c>
    </row>
    <row r="10" spans="1:8" ht="58" customHeight="1" x14ac:dyDescent="0.35">
      <c r="B10" s="24"/>
      <c r="C10" s="24"/>
      <c r="D10" s="24"/>
      <c r="E10" s="24"/>
      <c r="F10" s="24"/>
      <c r="G10" s="24"/>
      <c r="H10" s="24"/>
    </row>
    <row r="11" spans="1:8" s="5" customFormat="1" ht="19.5" customHeight="1" x14ac:dyDescent="0.35">
      <c r="A11" s="15"/>
      <c r="B11" s="8">
        <f t="array" aca="1" ref="B11:H11" ca="1">DiasESemanas+DATE(AnoCalendário,2,1)-WEEKDAY(DATE(AnoCalendário,2,1),(InícioDaSemana="SEGUNDA-FEIRA")+1)+29</f>
        <v>44619</v>
      </c>
      <c r="C11" s="8">
        <f ca="1"/>
        <v>44620</v>
      </c>
      <c r="D11" s="8">
        <f ca="1"/>
        <v>44621</v>
      </c>
      <c r="E11" s="8">
        <f ca="1"/>
        <v>44622</v>
      </c>
      <c r="F11" s="8">
        <f ca="1"/>
        <v>44623</v>
      </c>
      <c r="G11" s="8">
        <f ca="1"/>
        <v>44624</v>
      </c>
      <c r="H11" s="8">
        <f ca="1"/>
        <v>44625</v>
      </c>
    </row>
    <row r="12" spans="1:8" ht="58" customHeight="1" x14ac:dyDescent="0.35">
      <c r="B12" s="15"/>
      <c r="C12" s="15"/>
      <c r="D12" s="15"/>
      <c r="E12" s="15"/>
      <c r="F12" s="15"/>
      <c r="G12" s="15"/>
      <c r="H12" s="15"/>
    </row>
    <row r="13" spans="1:8" s="5" customFormat="1" ht="19.5" customHeight="1" x14ac:dyDescent="0.35">
      <c r="A13" s="15"/>
      <c r="B13" s="16">
        <f t="array" aca="1" ref="B13:C13" ca="1">DiasESemanas+DATE(AnoCalendário,2,1)-WEEKDAY(DATE(AnoCalendário,2,1),(InícioDaSemana="SEGUNDA-FEIRA")+1)+36</f>
        <v>44626</v>
      </c>
      <c r="C13" s="16">
        <f ca="1"/>
        <v>44627</v>
      </c>
      <c r="D13" s="25" t="s">
        <v>0</v>
      </c>
      <c r="E13" s="26"/>
      <c r="F13" s="26"/>
      <c r="G13" s="26"/>
      <c r="H13" s="26"/>
    </row>
    <row r="14" spans="1:8" ht="58" customHeight="1" x14ac:dyDescent="0.35"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fevereir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ht="59.25" customHeight="1" x14ac:dyDescent="0.35">
      <c r="A1" s="18"/>
      <c r="B1" s="17" t="str">
        <f ca="1">"Março "&amp;AnoCalendário</f>
        <v>Março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DiasESemanas+DATE(AnoCalendário,3,1)-WEEKDAY(DATE(AnoCalendário,3,1),(InícioDaSemana="SEGUNDA-FEIRA")+1)+1</f>
        <v>44619</v>
      </c>
      <c r="C3" s="8">
        <f ca="1"/>
        <v>44620</v>
      </c>
      <c r="D3" s="8">
        <f ca="1"/>
        <v>44621</v>
      </c>
      <c r="E3" s="8">
        <f ca="1"/>
        <v>44622</v>
      </c>
      <c r="F3" s="8">
        <f ca="1"/>
        <v>44623</v>
      </c>
      <c r="G3" s="8">
        <f ca="1"/>
        <v>44624</v>
      </c>
      <c r="H3" s="8">
        <f ca="1"/>
        <v>44625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DiasESemanas+DATE(AnoCalendário,3,1)-WEEKDAY(DATE(AnoCalendário,3,1),(InícioDaSemana="SEGUNDA-FEIRA")+1)+8</f>
        <v>44626</v>
      </c>
      <c r="C5" s="16">
        <f ca="1"/>
        <v>44627</v>
      </c>
      <c r="D5" s="16">
        <f ca="1"/>
        <v>44628</v>
      </c>
      <c r="E5" s="16">
        <f ca="1"/>
        <v>44629</v>
      </c>
      <c r="F5" s="16">
        <f ca="1"/>
        <v>44630</v>
      </c>
      <c r="G5" s="16">
        <f ca="1"/>
        <v>44631</v>
      </c>
      <c r="H5" s="16">
        <f ca="1"/>
        <v>44632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DiasESemanas+DATE(AnoCalendário,3,1)-WEEKDAY(DATE(AnoCalendário,3,1),(InícioDaSemana="SEGUNDA-FEIRA")+1)+15</f>
        <v>44633</v>
      </c>
      <c r="C7" s="8">
        <f ca="1"/>
        <v>44634</v>
      </c>
      <c r="D7" s="8">
        <f ca="1"/>
        <v>44635</v>
      </c>
      <c r="E7" s="8">
        <f ca="1"/>
        <v>44636</v>
      </c>
      <c r="F7" s="8">
        <f ca="1"/>
        <v>44637</v>
      </c>
      <c r="G7" s="8">
        <f ca="1"/>
        <v>44638</v>
      </c>
      <c r="H7" s="8">
        <f ca="1"/>
        <v>44639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DiasESemanas+DATE(AnoCalendário,3,1)-WEEKDAY(DATE(AnoCalendário,3,1),(InícioDaSemana="SEGUNDA-FEIRA")+1)+22</f>
        <v>44640</v>
      </c>
      <c r="C9" s="16">
        <f ca="1"/>
        <v>44641</v>
      </c>
      <c r="D9" s="16">
        <f ca="1"/>
        <v>44642</v>
      </c>
      <c r="E9" s="16">
        <f ca="1"/>
        <v>44643</v>
      </c>
      <c r="F9" s="16">
        <f ca="1"/>
        <v>44644</v>
      </c>
      <c r="G9" s="16">
        <f ca="1"/>
        <v>44645</v>
      </c>
      <c r="H9" s="16">
        <f ca="1"/>
        <v>44646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DiasESemanas+DATE(AnoCalendário,3,1)-WEEKDAY(DATE(AnoCalendário,3,1),(InícioDaSemana="SEGUNDA-FEIRA")+1)+29</f>
        <v>44647</v>
      </c>
      <c r="C11" s="8">
        <f ca="1"/>
        <v>44648</v>
      </c>
      <c r="D11" s="8">
        <f ca="1"/>
        <v>44649</v>
      </c>
      <c r="E11" s="8">
        <f ca="1"/>
        <v>44650</v>
      </c>
      <c r="F11" s="8">
        <f ca="1"/>
        <v>44651</v>
      </c>
      <c r="G11" s="8">
        <f ca="1"/>
        <v>44652</v>
      </c>
      <c r="H11" s="8">
        <f ca="1"/>
        <v>44653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DiasESemanas+DATE(AnoCalendário,3,1)-WEEKDAY(DATE(AnoCalendário,3,1),(InícioDaSemana="SEGUNDA-FEIRA")+1)+36</f>
        <v>44654</v>
      </c>
      <c r="C13" s="16">
        <f ca="1"/>
        <v>44655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Esta linha e as linhas 6, 8, 10, 12 e 14 são células para inserir anotações diárias relacionadas ao dia do calendário na célula acima." sqref="B4"/>
    <dataValidation allowBlank="1" showInputMessage="1" showErrorMessage="1" prompt="Inserir Anotações nesta célula" sqref="E13:H14"/>
    <dataValidation allowBlank="1" showInputMessage="1" showErrorMessage="1" prompt="Inserir Anotações na célula à direita" sqref="D13:D14"/>
    <dataValidation allowBlank="1" showInputMessage="1" showErrorMessage="1" prompt="Calendário do mês de março" sqref="A1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Dia da semana determinado automaticamente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ht="59.25" customHeight="1" x14ac:dyDescent="0.35">
      <c r="A1" s="18"/>
      <c r="B1" s="17" t="str">
        <f ca="1">"Abril "&amp;AnoCalendário</f>
        <v>Abril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DiasESemanas+DATE(AnoCalendário,4,1)-WEEKDAY(DATE(AnoCalendário,4,1),(InícioDaSemana="SEGUNDA-FEIRA")+1)+1</f>
        <v>44647</v>
      </c>
      <c r="C3" s="8">
        <f ca="1"/>
        <v>44648</v>
      </c>
      <c r="D3" s="8">
        <f ca="1"/>
        <v>44649</v>
      </c>
      <c r="E3" s="8">
        <f ca="1"/>
        <v>44650</v>
      </c>
      <c r="F3" s="8">
        <f ca="1"/>
        <v>44651</v>
      </c>
      <c r="G3" s="8">
        <f ca="1"/>
        <v>44652</v>
      </c>
      <c r="H3" s="8">
        <f ca="1"/>
        <v>44653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DiasESemanas+DATE(AnoCalendário,4,1)-WEEKDAY(DATE(AnoCalendário,4,1),(InícioDaSemana="SEGUNDA-FEIRA")+1)+8</f>
        <v>44654</v>
      </c>
      <c r="C5" s="16">
        <f ca="1"/>
        <v>44655</v>
      </c>
      <c r="D5" s="16">
        <f ca="1"/>
        <v>44656</v>
      </c>
      <c r="E5" s="16">
        <f ca="1"/>
        <v>44657</v>
      </c>
      <c r="F5" s="16">
        <f ca="1"/>
        <v>44658</v>
      </c>
      <c r="G5" s="16">
        <f ca="1"/>
        <v>44659</v>
      </c>
      <c r="H5" s="16">
        <f ca="1"/>
        <v>44660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DiasESemanas+DATE(AnoCalendário,4,1)-WEEKDAY(DATE(AnoCalendário,4,1),(InícioDaSemana="SEGUNDA-FEIRA")+1)+15</f>
        <v>44661</v>
      </c>
      <c r="C7" s="8">
        <f ca="1"/>
        <v>44662</v>
      </c>
      <c r="D7" s="8">
        <f ca="1"/>
        <v>44663</v>
      </c>
      <c r="E7" s="8">
        <f ca="1"/>
        <v>44664</v>
      </c>
      <c r="F7" s="8">
        <f ca="1"/>
        <v>44665</v>
      </c>
      <c r="G7" s="8">
        <f ca="1"/>
        <v>44666</v>
      </c>
      <c r="H7" s="8">
        <f ca="1"/>
        <v>44667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DiasESemanas+DATE(AnoCalendário,4,1)-WEEKDAY(DATE(AnoCalendário,4,1),(InícioDaSemana="SEGUNDA-FEIRA")+1)+22</f>
        <v>44668</v>
      </c>
      <c r="C9" s="16">
        <f ca="1"/>
        <v>44669</v>
      </c>
      <c r="D9" s="16">
        <f ca="1"/>
        <v>44670</v>
      </c>
      <c r="E9" s="16">
        <f ca="1"/>
        <v>44671</v>
      </c>
      <c r="F9" s="16">
        <f ca="1"/>
        <v>44672</v>
      </c>
      <c r="G9" s="16">
        <f ca="1"/>
        <v>44673</v>
      </c>
      <c r="H9" s="16">
        <f ca="1"/>
        <v>44674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DiasESemanas+DATE(AnoCalendário,4,1)-WEEKDAY(DATE(AnoCalendário,4,1),(InícioDaSemana="SEGUNDA-FEIRA")+1)+29</f>
        <v>44675</v>
      </c>
      <c r="C11" s="8">
        <f ca="1"/>
        <v>44676</v>
      </c>
      <c r="D11" s="8">
        <f ca="1"/>
        <v>44677</v>
      </c>
      <c r="E11" s="8">
        <f ca="1"/>
        <v>44678</v>
      </c>
      <c r="F11" s="8">
        <f ca="1"/>
        <v>44679</v>
      </c>
      <c r="G11" s="8">
        <f ca="1"/>
        <v>44680</v>
      </c>
      <c r="H11" s="8">
        <f ca="1"/>
        <v>44681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DiasESemanas+DATE(AnoCalendário,4,1)-WEEKDAY(DATE(AnoCalendário,4,1),(InícioDaSemana="SEGUNDA-FEIRA")+1)+36</f>
        <v>44682</v>
      </c>
      <c r="C13" s="16">
        <f ca="1"/>
        <v>44683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abril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ht="59.25" customHeight="1" x14ac:dyDescent="0.35">
      <c r="A1" s="18"/>
      <c r="B1" s="17" t="str">
        <f ca="1">"Maio "&amp;AnoCalendário</f>
        <v>Maio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DiasESemanas+DATE(AnoCalendário,5,1)-WEEKDAY(DATE(AnoCalendário,5,1),(InícioDaSemana="SEGUNDA-FEIRA")+1)+1</f>
        <v>44682</v>
      </c>
      <c r="C3" s="8">
        <f ca="1"/>
        <v>44683</v>
      </c>
      <c r="D3" s="8">
        <f ca="1"/>
        <v>44684</v>
      </c>
      <c r="E3" s="8">
        <f ca="1"/>
        <v>44685</v>
      </c>
      <c r="F3" s="8">
        <f ca="1"/>
        <v>44686</v>
      </c>
      <c r="G3" s="8">
        <f ca="1"/>
        <v>44687</v>
      </c>
      <c r="H3" s="8">
        <f ca="1"/>
        <v>44688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DiasESemanas+DATE(AnoCalendário,5,1)-WEEKDAY(DATE(AnoCalendário,5,1),(InícioDaSemana="SEGUNDA-FEIRA")+1)+8</f>
        <v>44689</v>
      </c>
      <c r="C5" s="16">
        <f ca="1"/>
        <v>44690</v>
      </c>
      <c r="D5" s="16">
        <f ca="1"/>
        <v>44691</v>
      </c>
      <c r="E5" s="16">
        <f ca="1"/>
        <v>44692</v>
      </c>
      <c r="F5" s="16">
        <f ca="1"/>
        <v>44693</v>
      </c>
      <c r="G5" s="16">
        <f ca="1"/>
        <v>44694</v>
      </c>
      <c r="H5" s="16">
        <f ca="1"/>
        <v>44695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DiasESemanas+DATE(AnoCalendário,5,1)-WEEKDAY(DATE(AnoCalendário,5,1),(InícioDaSemana="SEGUNDA-FEIRA")+1)+15</f>
        <v>44696</v>
      </c>
      <c r="C7" s="8">
        <f ca="1"/>
        <v>44697</v>
      </c>
      <c r="D7" s="8">
        <f ca="1"/>
        <v>44698</v>
      </c>
      <c r="E7" s="8">
        <f ca="1"/>
        <v>44699</v>
      </c>
      <c r="F7" s="8">
        <f ca="1"/>
        <v>44700</v>
      </c>
      <c r="G7" s="8">
        <f ca="1"/>
        <v>44701</v>
      </c>
      <c r="H7" s="8">
        <f ca="1"/>
        <v>44702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DiasESemanas+DATE(AnoCalendário,5,1)-WEEKDAY(DATE(AnoCalendário,5,1),(InícioDaSemana="SEGUNDA-FEIRA")+1)+22</f>
        <v>44703</v>
      </c>
      <c r="C9" s="16">
        <f ca="1"/>
        <v>44704</v>
      </c>
      <c r="D9" s="16">
        <f ca="1"/>
        <v>44705</v>
      </c>
      <c r="E9" s="16">
        <f ca="1"/>
        <v>44706</v>
      </c>
      <c r="F9" s="16">
        <f ca="1"/>
        <v>44707</v>
      </c>
      <c r="G9" s="16">
        <f ca="1"/>
        <v>44708</v>
      </c>
      <c r="H9" s="16">
        <f ca="1"/>
        <v>44709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DiasESemanas+DATE(AnoCalendário,5,1)-WEEKDAY(DATE(AnoCalendário,5,1),(InícioDaSemana="SEGUNDA-FEIRA")+1)+29</f>
        <v>44710</v>
      </c>
      <c r="C11" s="8">
        <f ca="1"/>
        <v>44711</v>
      </c>
      <c r="D11" s="8">
        <f ca="1"/>
        <v>44712</v>
      </c>
      <c r="E11" s="8">
        <f ca="1"/>
        <v>44713</v>
      </c>
      <c r="F11" s="8">
        <f ca="1"/>
        <v>44714</v>
      </c>
      <c r="G11" s="8">
        <f ca="1"/>
        <v>44715</v>
      </c>
      <c r="H11" s="8">
        <f ca="1"/>
        <v>44716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DiasESemanas+DATE(AnoCalendário,5,1)-WEEKDAY(DATE(AnoCalendário,5,1),(InícioDaSemana="SEGUNDA-FEIRA")+1)+36</f>
        <v>44717</v>
      </c>
      <c r="C13" s="16">
        <f ca="1"/>
        <v>44718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mai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ht="59.25" customHeight="1" x14ac:dyDescent="0.35">
      <c r="A1" s="18"/>
      <c r="B1" s="17" t="str">
        <f ca="1">"Junho "&amp;AnoCalendário</f>
        <v>Junho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DiasESemanas+DATE(AnoCalendário,6,1)-WEEKDAY(DATE(AnoCalendário,6,1),(InícioDaSemana="SEGUNDA-FEIRA")+1)+1</f>
        <v>44710</v>
      </c>
      <c r="C3" s="8">
        <f ca="1"/>
        <v>44711</v>
      </c>
      <c r="D3" s="8">
        <f ca="1"/>
        <v>44712</v>
      </c>
      <c r="E3" s="8">
        <f ca="1"/>
        <v>44713</v>
      </c>
      <c r="F3" s="8">
        <f ca="1"/>
        <v>44714</v>
      </c>
      <c r="G3" s="8">
        <f ca="1"/>
        <v>44715</v>
      </c>
      <c r="H3" s="8">
        <f ca="1"/>
        <v>44716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DiasESemanas+DATE(AnoCalendário,6,1)-WEEKDAY(DATE(AnoCalendário,6,1),(InícioDaSemana="SEGUNDA-FEIRA")+1)+8</f>
        <v>44717</v>
      </c>
      <c r="C5" s="16">
        <f ca="1"/>
        <v>44718</v>
      </c>
      <c r="D5" s="16">
        <f ca="1"/>
        <v>44719</v>
      </c>
      <c r="E5" s="16">
        <f ca="1"/>
        <v>44720</v>
      </c>
      <c r="F5" s="16">
        <f ca="1"/>
        <v>44721</v>
      </c>
      <c r="G5" s="16">
        <f ca="1"/>
        <v>44722</v>
      </c>
      <c r="H5" s="16">
        <f ca="1"/>
        <v>44723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DiasESemanas+DATE(AnoCalendário,6,1)-WEEKDAY(DATE(AnoCalendário,6,1),(InícioDaSemana="SEGUNDA-FEIRA")+1)+15</f>
        <v>44724</v>
      </c>
      <c r="C7" s="8">
        <f ca="1"/>
        <v>44725</v>
      </c>
      <c r="D7" s="8">
        <f ca="1"/>
        <v>44726</v>
      </c>
      <c r="E7" s="8">
        <f ca="1"/>
        <v>44727</v>
      </c>
      <c r="F7" s="8">
        <f ca="1"/>
        <v>44728</v>
      </c>
      <c r="G7" s="8">
        <f ca="1"/>
        <v>44729</v>
      </c>
      <c r="H7" s="8">
        <f ca="1"/>
        <v>44730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DiasESemanas+DATE(AnoCalendário,6,1)-WEEKDAY(DATE(AnoCalendário,6,1),(InícioDaSemana="SEGUNDA-FEIRA")+1)+22</f>
        <v>44731</v>
      </c>
      <c r="C9" s="16">
        <f ca="1"/>
        <v>44732</v>
      </c>
      <c r="D9" s="16">
        <f ca="1"/>
        <v>44733</v>
      </c>
      <c r="E9" s="16">
        <f ca="1"/>
        <v>44734</v>
      </c>
      <c r="F9" s="16">
        <f ca="1"/>
        <v>44735</v>
      </c>
      <c r="G9" s="16">
        <f ca="1"/>
        <v>44736</v>
      </c>
      <c r="H9" s="16">
        <f ca="1"/>
        <v>44737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DiasESemanas+DATE(AnoCalendário,6,1)-WEEKDAY(DATE(AnoCalendário,6,1),(InícioDaSemana="SEGUNDA-FEIRA")+1)+29</f>
        <v>44738</v>
      </c>
      <c r="C11" s="8">
        <f ca="1"/>
        <v>44739</v>
      </c>
      <c r="D11" s="8">
        <f ca="1"/>
        <v>44740</v>
      </c>
      <c r="E11" s="8">
        <f ca="1"/>
        <v>44741</v>
      </c>
      <c r="F11" s="8">
        <f ca="1"/>
        <v>44742</v>
      </c>
      <c r="G11" s="8">
        <f ca="1"/>
        <v>44743</v>
      </c>
      <c r="H11" s="8">
        <f ca="1"/>
        <v>44744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DiasESemanas+DATE(AnoCalendário,6,1)-WEEKDAY(DATE(AnoCalendário,6,1),(InícioDaSemana="SEGUNDA-FEIRA")+1)+36</f>
        <v>44745</v>
      </c>
      <c r="C13" s="16">
        <f ca="1"/>
        <v>44746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junh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8" ht="59.25" customHeight="1" x14ac:dyDescent="0.35">
      <c r="A1" s="18"/>
      <c r="B1" s="17" t="str">
        <f ca="1">"Julho "&amp;AnoCalendário</f>
        <v>Julho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DiasESemanas+DATE(AnoCalendário,7,1)-WEEKDAY(DATE(AnoCalendário,7,1),(InícioDaSemana="SEGUNDA-FEIRA")+1)+1</f>
        <v>44738</v>
      </c>
      <c r="C3" s="8">
        <f ca="1"/>
        <v>44739</v>
      </c>
      <c r="D3" s="8">
        <f ca="1"/>
        <v>44740</v>
      </c>
      <c r="E3" s="8">
        <f ca="1"/>
        <v>44741</v>
      </c>
      <c r="F3" s="8">
        <f ca="1"/>
        <v>44742</v>
      </c>
      <c r="G3" s="8">
        <f ca="1"/>
        <v>44743</v>
      </c>
      <c r="H3" s="8">
        <f ca="1"/>
        <v>44744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DiasESemanas+DATE(AnoCalendário,7,1)-WEEKDAY(DATE(AnoCalendário,7,1),(InícioDaSemana="SEGUNDA-FEIRA")+1)+8</f>
        <v>44745</v>
      </c>
      <c r="C5" s="16">
        <f ca="1"/>
        <v>44746</v>
      </c>
      <c r="D5" s="16">
        <f ca="1"/>
        <v>44747</v>
      </c>
      <c r="E5" s="16">
        <f ca="1"/>
        <v>44748</v>
      </c>
      <c r="F5" s="16">
        <f ca="1"/>
        <v>44749</v>
      </c>
      <c r="G5" s="16">
        <f ca="1"/>
        <v>44750</v>
      </c>
      <c r="H5" s="16">
        <f ca="1"/>
        <v>44751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DiasESemanas+DATE(AnoCalendário,7,1)-WEEKDAY(DATE(AnoCalendário,7,1),(InícioDaSemana="SEGUNDA-FEIRA")+1)+15</f>
        <v>44752</v>
      </c>
      <c r="C7" s="8">
        <f ca="1"/>
        <v>44753</v>
      </c>
      <c r="D7" s="8">
        <f ca="1"/>
        <v>44754</v>
      </c>
      <c r="E7" s="8">
        <f ca="1"/>
        <v>44755</v>
      </c>
      <c r="F7" s="8">
        <f ca="1"/>
        <v>44756</v>
      </c>
      <c r="G7" s="8">
        <f ca="1"/>
        <v>44757</v>
      </c>
      <c r="H7" s="8">
        <f ca="1"/>
        <v>44758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DiasESemanas+DATE(AnoCalendário,7,1)-WEEKDAY(DATE(AnoCalendário,7,1),(InícioDaSemana="SEGUNDA-FEIRA")+1)+22</f>
        <v>44759</v>
      </c>
      <c r="C9" s="16">
        <f ca="1"/>
        <v>44760</v>
      </c>
      <c r="D9" s="16">
        <f ca="1"/>
        <v>44761</v>
      </c>
      <c r="E9" s="16">
        <f ca="1"/>
        <v>44762</v>
      </c>
      <c r="F9" s="16">
        <f ca="1"/>
        <v>44763</v>
      </c>
      <c r="G9" s="16">
        <f ca="1"/>
        <v>44764</v>
      </c>
      <c r="H9" s="16">
        <f ca="1"/>
        <v>44765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DiasESemanas+DATE(AnoCalendário,7,1)-WEEKDAY(DATE(AnoCalendário,7,1),(InícioDaSemana="SEGUNDA-FEIRA")+1)+29</f>
        <v>44766</v>
      </c>
      <c r="C11" s="8">
        <f ca="1"/>
        <v>44767</v>
      </c>
      <c r="D11" s="8">
        <f ca="1"/>
        <v>44768</v>
      </c>
      <c r="E11" s="8">
        <f ca="1"/>
        <v>44769</v>
      </c>
      <c r="F11" s="8">
        <f ca="1"/>
        <v>44770</v>
      </c>
      <c r="G11" s="8">
        <f ca="1"/>
        <v>44771</v>
      </c>
      <c r="H11" s="8">
        <f ca="1"/>
        <v>44772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DiasESemanas+DATE(AnoCalendário,7,1)-WEEKDAY(DATE(AnoCalendário,7,1),(InícioDaSemana="SEGUNDA-FEIRA")+1)+36</f>
        <v>44773</v>
      </c>
      <c r="C13" s="16">
        <f ca="1"/>
        <v>44774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julh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L14"/>
  <sheetViews>
    <sheetView showGridLines="0" tabSelected="1" workbookViewId="0">
      <selection activeCell="J6" sqref="J6"/>
    </sheetView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</cols>
  <sheetData>
    <row r="1" spans="1:12" ht="59.25" customHeight="1" x14ac:dyDescent="0.35">
      <c r="A1" s="18"/>
      <c r="B1" s="17" t="str">
        <f ca="1">"Agosto "&amp;AnoCalendário</f>
        <v>Agosto 2022</v>
      </c>
      <c r="C1" s="17"/>
      <c r="D1" s="17"/>
      <c r="E1" s="3"/>
      <c r="F1" s="3"/>
      <c r="G1" s="3"/>
      <c r="H1" s="4"/>
    </row>
    <row r="2" spans="1:12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27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  <c r="K2" s="28"/>
      <c r="L2" s="18" t="s">
        <v>6</v>
      </c>
    </row>
    <row r="3" spans="1:12" ht="19.5" customHeight="1" x14ac:dyDescent="0.35">
      <c r="A3" s="18"/>
      <c r="B3" s="8">
        <f t="array" aca="1" ref="B3:H3" ca="1">DiasESemanas+DATE(AnoCalendário,8,1)-WEEKDAY(DATE(AnoCalendário,8,1),(InícioDaSemana="SEGUNDA-FEIRA")+1)+1</f>
        <v>44773</v>
      </c>
      <c r="C3" s="8">
        <f ca="1"/>
        <v>44774</v>
      </c>
      <c r="D3" s="8">
        <f ca="1"/>
        <v>44775</v>
      </c>
      <c r="E3" s="29">
        <f ca="1"/>
        <v>44776</v>
      </c>
      <c r="F3" s="8">
        <f ca="1"/>
        <v>44777</v>
      </c>
      <c r="G3" s="8">
        <f ca="1"/>
        <v>44778</v>
      </c>
      <c r="H3" s="8">
        <f ca="1"/>
        <v>44779</v>
      </c>
    </row>
    <row r="4" spans="1:12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12" ht="19.5" customHeight="1" x14ac:dyDescent="0.35">
      <c r="A5" s="18"/>
      <c r="B5" s="16">
        <f t="array" aca="1" ref="B5:H5" ca="1">DiasESemanas+DATE(AnoCalendário,8,1)-WEEKDAY(DATE(AnoCalendário,8,1),(InícioDaSemana="SEGUNDA-FEIRA")+1)+8</f>
        <v>44780</v>
      </c>
      <c r="C5" s="16">
        <f ca="1"/>
        <v>44781</v>
      </c>
      <c r="D5" s="16">
        <f ca="1"/>
        <v>44782</v>
      </c>
      <c r="E5" s="30">
        <f ca="1"/>
        <v>44783</v>
      </c>
      <c r="F5" s="16">
        <f ca="1"/>
        <v>44784</v>
      </c>
      <c r="G5" s="16">
        <f ca="1"/>
        <v>44785</v>
      </c>
      <c r="H5" s="16">
        <f ca="1"/>
        <v>44786</v>
      </c>
    </row>
    <row r="6" spans="1:12" ht="58" customHeight="1" x14ac:dyDescent="0.35">
      <c r="A6" s="18"/>
      <c r="B6" s="24"/>
      <c r="C6" s="24"/>
      <c r="D6" s="24"/>
      <c r="E6" s="24"/>
      <c r="F6" s="24"/>
      <c r="G6" s="24"/>
      <c r="H6" s="24"/>
      <c r="J6" s="33"/>
    </row>
    <row r="7" spans="1:12" ht="19.5" customHeight="1" x14ac:dyDescent="0.35">
      <c r="A7" s="18"/>
      <c r="B7" s="8">
        <f t="array" aca="1" ref="B7:H7" ca="1">DiasESemanas+DATE(AnoCalendário,8,1)-WEEKDAY(DATE(AnoCalendário,8,1),(InícioDaSemana="SEGUNDA-FEIRA")+1)+15</f>
        <v>44787</v>
      </c>
      <c r="C7" s="8">
        <f ca="1"/>
        <v>44788</v>
      </c>
      <c r="D7" s="8">
        <f ca="1"/>
        <v>44789</v>
      </c>
      <c r="E7" s="29">
        <f ca="1"/>
        <v>44790</v>
      </c>
      <c r="F7" s="8">
        <f ca="1"/>
        <v>44791</v>
      </c>
      <c r="G7" s="8">
        <f ca="1"/>
        <v>44792</v>
      </c>
      <c r="H7" s="8">
        <f ca="1"/>
        <v>44793</v>
      </c>
    </row>
    <row r="8" spans="1:12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12" ht="19.5" customHeight="1" x14ac:dyDescent="0.35">
      <c r="A9" s="18"/>
      <c r="B9" s="16">
        <f t="array" aca="1" ref="B9:H9" ca="1">DiasESemanas+DATE(AnoCalendário,8,1)-WEEKDAY(DATE(AnoCalendário,8,1),(InícioDaSemana="SEGUNDA-FEIRA")+1)+22</f>
        <v>44794</v>
      </c>
      <c r="C9" s="16">
        <f ca="1"/>
        <v>44795</v>
      </c>
      <c r="D9" s="16">
        <f ca="1"/>
        <v>44796</v>
      </c>
      <c r="E9" s="30">
        <f ca="1"/>
        <v>44797</v>
      </c>
      <c r="F9" s="16">
        <f ca="1"/>
        <v>44798</v>
      </c>
      <c r="G9" s="16">
        <f ca="1"/>
        <v>44799</v>
      </c>
      <c r="H9" s="16">
        <f ca="1"/>
        <v>44800</v>
      </c>
    </row>
    <row r="10" spans="1:12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12" ht="19.5" customHeight="1" x14ac:dyDescent="0.35">
      <c r="A11" s="18"/>
      <c r="B11" s="8">
        <f t="array" aca="1" ref="B11:H11" ca="1">DiasESemanas+DATE(AnoCalendário,8,1)-WEEKDAY(DATE(AnoCalendário,8,1),(InícioDaSemana="SEGUNDA-FEIRA")+1)+29</f>
        <v>44801</v>
      </c>
      <c r="C11" s="8">
        <f ca="1"/>
        <v>44802</v>
      </c>
      <c r="D11" s="8">
        <f ca="1"/>
        <v>44803</v>
      </c>
      <c r="E11" s="29">
        <f ca="1"/>
        <v>44804</v>
      </c>
      <c r="F11" s="8">
        <f ca="1"/>
        <v>44805</v>
      </c>
      <c r="G11" s="8">
        <f ca="1"/>
        <v>44806</v>
      </c>
      <c r="H11" s="8">
        <f ca="1"/>
        <v>44807</v>
      </c>
    </row>
    <row r="12" spans="1:12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12" ht="19.5" customHeight="1" x14ac:dyDescent="0.35">
      <c r="A13" s="18"/>
      <c r="B13" s="16">
        <f t="array" aca="1" ref="B13:C13" ca="1">DiasESemanas+DATE(AnoCalendário,8,1)-WEEKDAY(DATE(AnoCalendário,8,1),(InícioDaSemana="SEGUNDA-FEIRA")+1)+36</f>
        <v>44808</v>
      </c>
      <c r="C13" s="16">
        <f ca="1"/>
        <v>44809</v>
      </c>
      <c r="D13" s="25" t="s">
        <v>0</v>
      </c>
      <c r="E13" s="26"/>
      <c r="F13" s="26"/>
      <c r="G13" s="26"/>
      <c r="H13" s="26"/>
    </row>
    <row r="14" spans="1:12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agost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L14"/>
  <sheetViews>
    <sheetView showGridLines="0" workbookViewId="0">
      <selection activeCell="E9" sqref="E9"/>
    </sheetView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  <col min="10" max="10" width="12" customWidth="1"/>
    <col min="12" max="12" width="15.08984375" bestFit="1" customWidth="1"/>
  </cols>
  <sheetData>
    <row r="1" spans="1:12" ht="59.25" customHeight="1" x14ac:dyDescent="0.35">
      <c r="A1" s="18"/>
      <c r="B1" s="17" t="str">
        <f ca="1">"Setembro "&amp;AnoCalendário</f>
        <v>Setembro 2022</v>
      </c>
      <c r="C1" s="17"/>
      <c r="D1" s="17"/>
      <c r="E1" s="3"/>
      <c r="F1" s="3"/>
      <c r="G1" s="3"/>
      <c r="H1" s="4"/>
    </row>
    <row r="2" spans="1:12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12" ht="19.5" customHeight="1" x14ac:dyDescent="0.35">
      <c r="A3" s="18"/>
      <c r="B3" s="8">
        <f t="array" aca="1" ref="B3:H3" ca="1">DiasESemanas+DATE(AnoCalendário,9,1)-WEEKDAY(DATE(AnoCalendário,9,1),(InícioDaSemana="SEGUNDA-FEIRA")+1)+1</f>
        <v>44801</v>
      </c>
      <c r="C3" s="8">
        <f ca="1"/>
        <v>44802</v>
      </c>
      <c r="D3" s="8">
        <f ca="1"/>
        <v>44803</v>
      </c>
      <c r="E3" s="29">
        <f ca="1"/>
        <v>44804</v>
      </c>
      <c r="F3" s="8">
        <f ca="1"/>
        <v>44805</v>
      </c>
      <c r="G3" s="8">
        <f ca="1"/>
        <v>44806</v>
      </c>
      <c r="H3" s="8">
        <f ca="1"/>
        <v>44807</v>
      </c>
      <c r="K3" s="32"/>
      <c r="L3" t="s">
        <v>5</v>
      </c>
    </row>
    <row r="4" spans="1:12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12" ht="19.5" customHeight="1" x14ac:dyDescent="0.35">
      <c r="A5" s="18"/>
      <c r="B5" s="16">
        <f t="array" aca="1" ref="B5:H5" ca="1">DiasESemanas+DATE(AnoCalendário,9,1)-WEEKDAY(DATE(AnoCalendário,9,1),(InícioDaSemana="SEGUNDA-FEIRA")+1)+8</f>
        <v>44808</v>
      </c>
      <c r="C5" s="31">
        <f ca="1"/>
        <v>44809</v>
      </c>
      <c r="D5" s="31">
        <f ca="1"/>
        <v>44810</v>
      </c>
      <c r="E5" s="31">
        <f ca="1"/>
        <v>44811</v>
      </c>
      <c r="F5" s="31">
        <f ca="1"/>
        <v>44812</v>
      </c>
      <c r="G5" s="16">
        <f ca="1"/>
        <v>44813</v>
      </c>
      <c r="H5" s="16">
        <f ca="1"/>
        <v>44814</v>
      </c>
      <c r="K5" s="34"/>
      <c r="L5" s="33" t="s">
        <v>6</v>
      </c>
    </row>
    <row r="6" spans="1:12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12" ht="19.5" customHeight="1" x14ac:dyDescent="0.35">
      <c r="A7" s="18"/>
      <c r="B7" s="8">
        <f t="array" aca="1" ref="B7:H7" ca="1">DiasESemanas+DATE(AnoCalendário,9,1)-WEEKDAY(DATE(AnoCalendário,9,1),(InícioDaSemana="SEGUNDA-FEIRA")+1)+15</f>
        <v>44815</v>
      </c>
      <c r="C7" s="8">
        <f ca="1"/>
        <v>44816</v>
      </c>
      <c r="D7" s="8">
        <f ca="1"/>
        <v>44817</v>
      </c>
      <c r="E7" s="29">
        <f ca="1"/>
        <v>44818</v>
      </c>
      <c r="F7" s="8">
        <f ca="1"/>
        <v>44819</v>
      </c>
      <c r="G7" s="8">
        <f ca="1"/>
        <v>44820</v>
      </c>
      <c r="H7" s="8">
        <f ca="1"/>
        <v>44821</v>
      </c>
    </row>
    <row r="8" spans="1:12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12" ht="19.5" customHeight="1" x14ac:dyDescent="0.35">
      <c r="A9" s="18"/>
      <c r="B9" s="16">
        <f t="array" aca="1" ref="B9:H9" ca="1">DiasESemanas+DATE(AnoCalendário,9,1)-WEEKDAY(DATE(AnoCalendário,9,1),(InícioDaSemana="SEGUNDA-FEIRA")+1)+22</f>
        <v>44822</v>
      </c>
      <c r="C9" s="16">
        <f ca="1"/>
        <v>44823</v>
      </c>
      <c r="D9" s="16">
        <f ca="1"/>
        <v>44824</v>
      </c>
      <c r="E9" s="30">
        <f ca="1"/>
        <v>44825</v>
      </c>
      <c r="F9" s="16">
        <f ca="1"/>
        <v>44826</v>
      </c>
      <c r="G9" s="16">
        <f ca="1"/>
        <v>44827</v>
      </c>
      <c r="H9" s="16">
        <f ca="1"/>
        <v>44828</v>
      </c>
    </row>
    <row r="10" spans="1:12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12" ht="19.5" customHeight="1" x14ac:dyDescent="0.35">
      <c r="A11" s="18"/>
      <c r="B11" s="8">
        <f t="array" aca="1" ref="B11:H11" ca="1">DiasESemanas+DATE(AnoCalendário,9,1)-WEEKDAY(DATE(AnoCalendário,9,1),(InícioDaSemana="SEGUNDA-FEIRA")+1)+29</f>
        <v>44829</v>
      </c>
      <c r="C11" s="8">
        <f ca="1"/>
        <v>44830</v>
      </c>
      <c r="D11" s="8">
        <f ca="1"/>
        <v>44831</v>
      </c>
      <c r="E11" s="29">
        <f ca="1"/>
        <v>44832</v>
      </c>
      <c r="F11" s="8">
        <f ca="1"/>
        <v>44833</v>
      </c>
      <c r="G11" s="8">
        <f ca="1"/>
        <v>44834</v>
      </c>
      <c r="H11" s="8">
        <f ca="1"/>
        <v>44835</v>
      </c>
    </row>
    <row r="12" spans="1:12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12" ht="19.5" customHeight="1" x14ac:dyDescent="0.35">
      <c r="A13" s="18"/>
      <c r="B13" s="16">
        <f t="array" aca="1" ref="B13:C13" ca="1">DiasESemanas+DATE(AnoCalendário,9,1)-WEEKDAY(DATE(AnoCalendário,9,1),(InícioDaSemana="SEGUNDA-FEIRA")+1)+36</f>
        <v>44836</v>
      </c>
      <c r="C13" s="16">
        <f ca="1"/>
        <v>44837</v>
      </c>
      <c r="D13" s="25" t="s">
        <v>0</v>
      </c>
      <c r="E13" s="26"/>
      <c r="F13" s="26"/>
      <c r="G13" s="26"/>
      <c r="H13" s="26"/>
    </row>
    <row r="14" spans="1:12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setembr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1:8" ht="59.25" customHeight="1" x14ac:dyDescent="0.35">
      <c r="A1" s="18"/>
      <c r="B1" s="17" t="str">
        <f ca="1">"Outubro "&amp;AnoCalendário</f>
        <v>Outubro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DiasESemanas+DATE(AnoCalendário,10,1)-WEEKDAY(DATE(AnoCalendário,10,1),(InícioDaSemana="SEGUNDA-FEIRA")+1)+1</f>
        <v>44829</v>
      </c>
      <c r="C3" s="8">
        <f ca="1"/>
        <v>44830</v>
      </c>
      <c r="D3" s="8">
        <f ca="1"/>
        <v>44831</v>
      </c>
      <c r="E3" s="8">
        <f ca="1"/>
        <v>44832</v>
      </c>
      <c r="F3" s="8">
        <f ca="1"/>
        <v>44833</v>
      </c>
      <c r="G3" s="8">
        <f ca="1"/>
        <v>44834</v>
      </c>
      <c r="H3" s="8">
        <f ca="1"/>
        <v>44835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DiasESemanas+DATE(AnoCalendário,10,1)-WEEKDAY(DATE(AnoCalendário,10,1),(InícioDaSemana="SEGUNDA-FEIRA")+1)+8</f>
        <v>44836</v>
      </c>
      <c r="C5" s="16">
        <f ca="1"/>
        <v>44837</v>
      </c>
      <c r="D5" s="16">
        <f ca="1"/>
        <v>44838</v>
      </c>
      <c r="E5" s="16">
        <f ca="1"/>
        <v>44839</v>
      </c>
      <c r="F5" s="16">
        <f ca="1"/>
        <v>44840</v>
      </c>
      <c r="G5" s="16">
        <f ca="1"/>
        <v>44841</v>
      </c>
      <c r="H5" s="16">
        <f ca="1"/>
        <v>44842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DiasESemanas+DATE(AnoCalendário,10,1)-WEEKDAY(DATE(AnoCalendário,10,1),(InícioDaSemana="SEGUNDA-FEIRA")+1)+15</f>
        <v>44843</v>
      </c>
      <c r="C7" s="8">
        <f ca="1"/>
        <v>44844</v>
      </c>
      <c r="D7" s="8">
        <f ca="1"/>
        <v>44845</v>
      </c>
      <c r="E7" s="8">
        <f ca="1"/>
        <v>44846</v>
      </c>
      <c r="F7" s="8">
        <f ca="1"/>
        <v>44847</v>
      </c>
      <c r="G7" s="8">
        <f ca="1"/>
        <v>44848</v>
      </c>
      <c r="H7" s="8">
        <f ca="1"/>
        <v>44849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DiasESemanas+DATE(AnoCalendário,10,1)-WEEKDAY(DATE(AnoCalendário,10,1),(InícioDaSemana="SEGUNDA-FEIRA")+1)+22</f>
        <v>44850</v>
      </c>
      <c r="C9" s="16">
        <f ca="1"/>
        <v>44851</v>
      </c>
      <c r="D9" s="16">
        <f ca="1"/>
        <v>44852</v>
      </c>
      <c r="E9" s="16">
        <f ca="1"/>
        <v>44853</v>
      </c>
      <c r="F9" s="16">
        <f ca="1"/>
        <v>44854</v>
      </c>
      <c r="G9" s="16">
        <f ca="1"/>
        <v>44855</v>
      </c>
      <c r="H9" s="16">
        <f ca="1"/>
        <v>44856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DiasESemanas+DATE(AnoCalendário,10,1)-WEEKDAY(DATE(AnoCalendário,10,1),(InícioDaSemana="SEGUNDA-FEIRA")+1)+29</f>
        <v>44857</v>
      </c>
      <c r="C11" s="8">
        <f ca="1"/>
        <v>44858</v>
      </c>
      <c r="D11" s="8">
        <f ca="1"/>
        <v>44859</v>
      </c>
      <c r="E11" s="8">
        <f ca="1"/>
        <v>44860</v>
      </c>
      <c r="F11" s="8">
        <f ca="1"/>
        <v>44861</v>
      </c>
      <c r="G11" s="8">
        <f ca="1"/>
        <v>44862</v>
      </c>
      <c r="H11" s="8">
        <f ca="1"/>
        <v>44863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DiasESemanas+DATE(AnoCalendário,10,1)-WEEKDAY(DATE(AnoCalendário,10,1),(InícioDaSemana="SEGUNDA-FEIRA")+1)+36</f>
        <v>44864</v>
      </c>
      <c r="C13" s="16">
        <f ca="1"/>
        <v>44865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outubr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1:8" ht="59.25" customHeight="1" x14ac:dyDescent="0.35">
      <c r="A1" s="18"/>
      <c r="B1" s="17" t="str">
        <f ca="1">"Novembro "&amp;AnoCalendário</f>
        <v>Novembro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DiasESemanas+DATE(AnoCalendário,11,1)-WEEKDAY(DATE(AnoCalendário,11,1),(InícioDaSemana="SEGUNDA-FEIRA")+1)+1</f>
        <v>44864</v>
      </c>
      <c r="C3" s="8">
        <f ca="1"/>
        <v>44865</v>
      </c>
      <c r="D3" s="8">
        <f ca="1"/>
        <v>44866</v>
      </c>
      <c r="E3" s="8">
        <f ca="1"/>
        <v>44867</v>
      </c>
      <c r="F3" s="8">
        <f ca="1"/>
        <v>44868</v>
      </c>
      <c r="G3" s="8">
        <f ca="1"/>
        <v>44869</v>
      </c>
      <c r="H3" s="8">
        <f ca="1"/>
        <v>44870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DiasESemanas+DATE(AnoCalendário,11,1)-WEEKDAY(DATE(AnoCalendário,11,1),(InícioDaSemana="SEGUNDA-FEIRA")+1)+8</f>
        <v>44871</v>
      </c>
      <c r="C5" s="16">
        <f ca="1"/>
        <v>44872</v>
      </c>
      <c r="D5" s="16">
        <f ca="1"/>
        <v>44873</v>
      </c>
      <c r="E5" s="16">
        <f ca="1"/>
        <v>44874</v>
      </c>
      <c r="F5" s="16">
        <f ca="1"/>
        <v>44875</v>
      </c>
      <c r="G5" s="16">
        <f ca="1"/>
        <v>44876</v>
      </c>
      <c r="H5" s="16">
        <f ca="1"/>
        <v>44877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DiasESemanas+DATE(AnoCalendário,11,1)-WEEKDAY(DATE(AnoCalendário,11,1),(InícioDaSemana="SEGUNDA-FEIRA")+1)+15</f>
        <v>44878</v>
      </c>
      <c r="C7" s="8">
        <f ca="1"/>
        <v>44879</v>
      </c>
      <c r="D7" s="8">
        <f ca="1"/>
        <v>44880</v>
      </c>
      <c r="E7" s="8">
        <f ca="1"/>
        <v>44881</v>
      </c>
      <c r="F7" s="8">
        <f ca="1"/>
        <v>44882</v>
      </c>
      <c r="G7" s="8">
        <f ca="1"/>
        <v>44883</v>
      </c>
      <c r="H7" s="8">
        <f ca="1"/>
        <v>44884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DiasESemanas+DATE(AnoCalendário,11,1)-WEEKDAY(DATE(AnoCalendário,11,1),(InícioDaSemana="SEGUNDA-FEIRA")+1)+22</f>
        <v>44885</v>
      </c>
      <c r="C9" s="16">
        <f ca="1"/>
        <v>44886</v>
      </c>
      <c r="D9" s="16">
        <f ca="1"/>
        <v>44887</v>
      </c>
      <c r="E9" s="16">
        <f ca="1"/>
        <v>44888</v>
      </c>
      <c r="F9" s="16">
        <f ca="1"/>
        <v>44889</v>
      </c>
      <c r="G9" s="16">
        <f ca="1"/>
        <v>44890</v>
      </c>
      <c r="H9" s="16">
        <f ca="1"/>
        <v>44891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DiasESemanas+DATE(AnoCalendário,11,1)-WEEKDAY(DATE(AnoCalendário,11,1),(InícioDaSemana="SEGUNDA-FEIRA")+1)+29</f>
        <v>44892</v>
      </c>
      <c r="C11" s="8">
        <f ca="1"/>
        <v>44893</v>
      </c>
      <c r="D11" s="8">
        <f ca="1"/>
        <v>44894</v>
      </c>
      <c r="E11" s="8">
        <f ca="1"/>
        <v>44895</v>
      </c>
      <c r="F11" s="8">
        <f ca="1"/>
        <v>44896</v>
      </c>
      <c r="G11" s="8">
        <f ca="1"/>
        <v>44897</v>
      </c>
      <c r="H11" s="8">
        <f ca="1"/>
        <v>44898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DiasESemanas+DATE(AnoCalendário,11,1)-WEEKDAY(DATE(AnoCalendário,11,1),(InícioDaSemana="SEGUNDA-FEIRA")+1)+36</f>
        <v>44899</v>
      </c>
      <c r="C13" s="16">
        <f ca="1"/>
        <v>44900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novembr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7265625" defaultRowHeight="14.5" x14ac:dyDescent="0.35"/>
  <cols>
    <col min="1" max="1" width="2.6328125" customWidth="1"/>
    <col min="2" max="2" width="18.26953125" customWidth="1"/>
    <col min="3" max="8" width="17.6328125" customWidth="1"/>
    <col min="9" max="9" width="2.6328125" customWidth="1"/>
  </cols>
  <sheetData>
    <row r="1" spans="1:8" ht="59.25" customHeight="1" x14ac:dyDescent="0.35">
      <c r="A1" s="18"/>
      <c r="B1" s="17" t="str">
        <f ca="1">"Dezembro "&amp;AnoCalendário</f>
        <v>Dezembro 2022</v>
      </c>
      <c r="C1" s="17"/>
      <c r="D1" s="17"/>
      <c r="E1" s="3"/>
      <c r="F1" s="3"/>
      <c r="G1" s="3"/>
      <c r="H1" s="4"/>
    </row>
    <row r="2" spans="1:8" ht="21.75" customHeight="1" thickBot="1" x14ac:dyDescent="0.4">
      <c r="A2" s="18"/>
      <c r="B2" s="13" t="str">
        <f>IF(InícioDaSemana="DOMINGO", "DOMINGO","SEGUNDA-FEIRA")</f>
        <v>DOMINGO</v>
      </c>
      <c r="C2" s="13" t="str">
        <f t="shared" ref="C2:H2" ca="1" si="0">UPPER(TEXT(C3,"dddd"))</f>
        <v>SEGUNDA-FEIRA</v>
      </c>
      <c r="D2" s="13" t="str">
        <f t="shared" ca="1" si="0"/>
        <v>TERÇA-FEIRA</v>
      </c>
      <c r="E2" s="13" t="str">
        <f t="shared" ca="1" si="0"/>
        <v>QUARTA-FEIRA</v>
      </c>
      <c r="F2" s="13" t="str">
        <f t="shared" ca="1" si="0"/>
        <v>QUINTA-FEIRA</v>
      </c>
      <c r="G2" s="13" t="str">
        <f t="shared" ca="1" si="0"/>
        <v>SEXTA-FEIRA</v>
      </c>
      <c r="H2" s="13" t="str">
        <f t="shared" ca="1" si="0"/>
        <v>SÁBADO</v>
      </c>
    </row>
    <row r="3" spans="1:8" ht="19.5" customHeight="1" x14ac:dyDescent="0.35">
      <c r="A3" s="18"/>
      <c r="B3" s="8">
        <f t="array" aca="1" ref="B3:H3" ca="1">DiasESemanas+DATE(AnoCalendário,12,1)-WEEKDAY(DATE(AnoCalendário,12,1),(InícioDaSemana="SEGUNDA-FEIRA")+1)+1</f>
        <v>44892</v>
      </c>
      <c r="C3" s="8">
        <f ca="1"/>
        <v>44893</v>
      </c>
      <c r="D3" s="8">
        <f ca="1"/>
        <v>44894</v>
      </c>
      <c r="E3" s="8">
        <f ca="1"/>
        <v>44895</v>
      </c>
      <c r="F3" s="8">
        <f ca="1"/>
        <v>44896</v>
      </c>
      <c r="G3" s="8">
        <f ca="1"/>
        <v>44897</v>
      </c>
      <c r="H3" s="8">
        <f ca="1"/>
        <v>44898</v>
      </c>
    </row>
    <row r="4" spans="1:8" ht="58" customHeight="1" x14ac:dyDescent="0.35">
      <c r="A4" s="18"/>
      <c r="B4" s="18"/>
      <c r="C4" s="18"/>
      <c r="D4" s="18"/>
      <c r="E4" s="18"/>
      <c r="F4" s="18"/>
      <c r="G4" s="18"/>
      <c r="H4" s="18"/>
    </row>
    <row r="5" spans="1:8" ht="19.5" customHeight="1" x14ac:dyDescent="0.35">
      <c r="A5" s="18"/>
      <c r="B5" s="16">
        <f t="array" aca="1" ref="B5:H5" ca="1">DiasESemanas+DATE(AnoCalendário,12,1)-WEEKDAY(DATE(AnoCalendário,12,1),(InícioDaSemana="SEGUNDA-FEIRA")+1)+8</f>
        <v>44899</v>
      </c>
      <c r="C5" s="16">
        <f ca="1"/>
        <v>44900</v>
      </c>
      <c r="D5" s="16">
        <f ca="1"/>
        <v>44901</v>
      </c>
      <c r="E5" s="16">
        <f ca="1"/>
        <v>44902</v>
      </c>
      <c r="F5" s="16">
        <f ca="1"/>
        <v>44903</v>
      </c>
      <c r="G5" s="16">
        <f ca="1"/>
        <v>44904</v>
      </c>
      <c r="H5" s="16">
        <f ca="1"/>
        <v>44905</v>
      </c>
    </row>
    <row r="6" spans="1:8" ht="58" customHeight="1" x14ac:dyDescent="0.35">
      <c r="A6" s="18"/>
      <c r="B6" s="24"/>
      <c r="C6" s="24"/>
      <c r="D6" s="24"/>
      <c r="E6" s="24"/>
      <c r="F6" s="24"/>
      <c r="G6" s="24"/>
      <c r="H6" s="24"/>
    </row>
    <row r="7" spans="1:8" ht="19.5" customHeight="1" x14ac:dyDescent="0.35">
      <c r="A7" s="18"/>
      <c r="B7" s="8">
        <f t="array" aca="1" ref="B7:H7" ca="1">DiasESemanas+DATE(AnoCalendário,12,1)-WEEKDAY(DATE(AnoCalendário,12,1),(InícioDaSemana="SEGUNDA-FEIRA")+1)+15</f>
        <v>44906</v>
      </c>
      <c r="C7" s="8">
        <f ca="1"/>
        <v>44907</v>
      </c>
      <c r="D7" s="8">
        <f ca="1"/>
        <v>44908</v>
      </c>
      <c r="E7" s="8">
        <f ca="1"/>
        <v>44909</v>
      </c>
      <c r="F7" s="8">
        <f ca="1"/>
        <v>44910</v>
      </c>
      <c r="G7" s="8">
        <f ca="1"/>
        <v>44911</v>
      </c>
      <c r="H7" s="8">
        <f ca="1"/>
        <v>44912</v>
      </c>
    </row>
    <row r="8" spans="1:8" ht="58" customHeight="1" x14ac:dyDescent="0.35">
      <c r="A8" s="18"/>
      <c r="B8" s="18"/>
      <c r="C8" s="18"/>
      <c r="D8" s="18"/>
      <c r="E8" s="18"/>
      <c r="F8" s="18"/>
      <c r="G8" s="18"/>
      <c r="H8" s="18"/>
    </row>
    <row r="9" spans="1:8" ht="19.5" customHeight="1" x14ac:dyDescent="0.35">
      <c r="A9" s="18"/>
      <c r="B9" s="16">
        <f t="array" aca="1" ref="B9:H9" ca="1">DiasESemanas+DATE(AnoCalendário,12,1)-WEEKDAY(DATE(AnoCalendário,12,1),(InícioDaSemana="SEGUNDA-FEIRA")+1)+22</f>
        <v>44913</v>
      </c>
      <c r="C9" s="16">
        <f ca="1"/>
        <v>44914</v>
      </c>
      <c r="D9" s="16">
        <f ca="1"/>
        <v>44915</v>
      </c>
      <c r="E9" s="16">
        <f ca="1"/>
        <v>44916</v>
      </c>
      <c r="F9" s="16">
        <f ca="1"/>
        <v>44917</v>
      </c>
      <c r="G9" s="16">
        <f ca="1"/>
        <v>44918</v>
      </c>
      <c r="H9" s="16">
        <f ca="1"/>
        <v>44919</v>
      </c>
    </row>
    <row r="10" spans="1:8" ht="58" customHeight="1" x14ac:dyDescent="0.35">
      <c r="A10" s="18"/>
      <c r="B10" s="24"/>
      <c r="C10" s="24"/>
      <c r="D10" s="24"/>
      <c r="E10" s="24"/>
      <c r="F10" s="24"/>
      <c r="G10" s="24"/>
      <c r="H10" s="24"/>
    </row>
    <row r="11" spans="1:8" ht="19.5" customHeight="1" x14ac:dyDescent="0.35">
      <c r="A11" s="18"/>
      <c r="B11" s="8">
        <f t="array" aca="1" ref="B11:H11" ca="1">DiasESemanas+DATE(AnoCalendário,12,1)-WEEKDAY(DATE(AnoCalendário,12,1),(InícioDaSemana="SEGUNDA-FEIRA")+1)+29</f>
        <v>44920</v>
      </c>
      <c r="C11" s="8">
        <f ca="1"/>
        <v>44921</v>
      </c>
      <c r="D11" s="8">
        <f ca="1"/>
        <v>44922</v>
      </c>
      <c r="E11" s="8">
        <f ca="1"/>
        <v>44923</v>
      </c>
      <c r="F11" s="8">
        <f ca="1"/>
        <v>44924</v>
      </c>
      <c r="G11" s="8">
        <f ca="1"/>
        <v>44925</v>
      </c>
      <c r="H11" s="8">
        <f ca="1"/>
        <v>44926</v>
      </c>
    </row>
    <row r="12" spans="1:8" ht="58" customHeight="1" x14ac:dyDescent="0.35">
      <c r="A12" s="18"/>
      <c r="B12" s="18"/>
      <c r="C12" s="18"/>
      <c r="D12" s="18"/>
      <c r="E12" s="18"/>
      <c r="F12" s="18"/>
      <c r="G12" s="18"/>
      <c r="H12" s="18"/>
    </row>
    <row r="13" spans="1:8" ht="19.5" customHeight="1" x14ac:dyDescent="0.35">
      <c r="A13" s="18"/>
      <c r="B13" s="16">
        <f t="array" aca="1" ref="B13:C13" ca="1">DiasESemanas+DATE(AnoCalendário,12,1)-WEEKDAY(DATE(AnoCalendário,12,1),(InícioDaSemana="SEGUNDA-FEIRA")+1)+36</f>
        <v>44927</v>
      </c>
      <c r="C13" s="16">
        <f ca="1"/>
        <v>44928</v>
      </c>
      <c r="D13" s="25" t="s">
        <v>0</v>
      </c>
      <c r="E13" s="26"/>
      <c r="F13" s="26"/>
      <c r="G13" s="26"/>
      <c r="H13" s="26"/>
    </row>
    <row r="14" spans="1:8" ht="58" customHeight="1" x14ac:dyDescent="0.35">
      <c r="A14" s="18"/>
      <c r="B14" s="24"/>
      <c r="C14" s="24"/>
      <c r="D14" s="25"/>
      <c r="E14" s="26"/>
      <c r="F14" s="26"/>
      <c r="G14" s="26"/>
      <c r="H14" s="26"/>
    </row>
  </sheetData>
  <mergeCells count="2">
    <mergeCell ref="D13:D14"/>
    <mergeCell ref="E13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Dia da semana determinado automaticamente" sqref="C2:H2"/>
    <dataValidation allowBlank="1" showInputMessage="1" showErrorMessage="1" prompt="O ano nesta célula é atualizado automaticamente com base no ano inserido na planilha de janeiro. O calendário abaixo tem as datas dos meses anterior e seguinte com sombreamento de fonte mais claro." sqref="B1"/>
    <dataValidation allowBlank="1" showInputMessage="1" showErrorMessage="1" prompt="Esta linha e as linhas 5, 7, 9, 11 e 13 contêm dias da semana do calendário. Se esta célula não contém o número 1, é um dia do mês anterior. Inserir anotações na célula E13" sqref="B3"/>
    <dataValidation allowBlank="1" showInputMessage="1" showErrorMessage="1" prompt="Esta linha contém os nomes dos dias da semana para este calendário. Esta célula contém o dia de início da semana. Para alterar o dia inicial, insira um novo dia da semana na célula K3 da planilha Janeiro." sqref="B2"/>
    <dataValidation allowBlank="1" showInputMessage="1" showErrorMessage="1" prompt="O ano nesta célula é atualizado automaticamente. Selecione outro ano na célula K2 para alterar o ano." sqref="C1:D1"/>
    <dataValidation allowBlank="1" showInputMessage="1" showErrorMessage="1" prompt="Calendário do mês de dezembro" sqref="A1"/>
    <dataValidation allowBlank="1" showInputMessage="1" showErrorMessage="1" prompt="Inserir Anotações na célula à direita" sqref="D13:D14"/>
    <dataValidation allowBlank="1" showInputMessage="1" showErrorMessage="1" prompt="Inserir Anotações nesta célula" sqref="E13:H14"/>
    <dataValidation allowBlank="1" showInputMessage="1" showErrorMessage="1" prompt="Esta linha e as linhas 6, 8, 10, 12 e 14 são células para inserir anotações diárias relacionadas ao dia do calendário na célula acima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27</vt:i4>
      </vt:variant>
    </vt:vector>
  </HeadingPairs>
  <TitlesOfParts>
    <vt:vector size="39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AnoCalendário</vt:lpstr>
      <vt:lpstr>Janeiro!Area_de_impressao</vt:lpstr>
      <vt:lpstr>InícioDaSemana</vt:lpstr>
      <vt:lpstr>RegiãoTítuloColuna1..H12.1</vt:lpstr>
      <vt:lpstr>RegiãoTítuloColuna1..H12.10</vt:lpstr>
      <vt:lpstr>RegiãoTítuloColuna1..H12.11</vt:lpstr>
      <vt:lpstr>RegiãoTítuloColuna1..H12.12</vt:lpstr>
      <vt:lpstr>RegiãoTítuloColuna1..H12.2</vt:lpstr>
      <vt:lpstr>RegiãoTítuloColuna1..H12.3</vt:lpstr>
      <vt:lpstr>RegiãoTítuloColuna1..H12.4</vt:lpstr>
      <vt:lpstr>RegiãoTítuloColuna1..H12.5</vt:lpstr>
      <vt:lpstr>RegiãoTítuloColuna1..H12.6</vt:lpstr>
      <vt:lpstr>RegiãoTítuloColuna1..H12.7</vt:lpstr>
      <vt:lpstr>RegiãoTítuloColuna1..H12.8</vt:lpstr>
      <vt:lpstr>RegiãoTítuloColuna1..H12.9</vt:lpstr>
      <vt:lpstr>RegiãoTítuloColuna2..C14.1</vt:lpstr>
      <vt:lpstr>RegiãoTítuloColuna2..C14.10</vt:lpstr>
      <vt:lpstr>RegiãoTítuloColuna2..C14.11</vt:lpstr>
      <vt:lpstr>RegiãoTítuloColuna2..C14.12</vt:lpstr>
      <vt:lpstr>RegiãoTítuloColuna2..C14.2</vt:lpstr>
      <vt:lpstr>RegiãoTítuloColuna2..C14.3</vt:lpstr>
      <vt:lpstr>RegiãoTítuloColuna2..C14.4</vt:lpstr>
      <vt:lpstr>RegiãoTítuloColuna2..C14.5</vt:lpstr>
      <vt:lpstr>RegiãoTítuloColuna2..C14.6</vt:lpstr>
      <vt:lpstr>RegiãoTítuloColuna2..C14.7</vt:lpstr>
      <vt:lpstr>RegiãoTítuloColuna2..C14.8</vt:lpstr>
      <vt:lpstr>RegiãoTítuloColuna2..C14.9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Ana Claudia</dc:creator>
  <cp:lastModifiedBy>Ana Claudia</cp:lastModifiedBy>
  <dcterms:created xsi:type="dcterms:W3CDTF">2016-12-02T06:02:37Z</dcterms:created>
  <dcterms:modified xsi:type="dcterms:W3CDTF">2022-08-17T17:37:00Z</dcterms:modified>
</cp:coreProperties>
</file>