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laudioolivelli/Documents/GitHub/Barrier-Reverse-Convertible-and-Hedging-Strategies/Assignment_Financial_Engineering/"/>
    </mc:Choice>
  </mc:AlternateContent>
  <xr:revisionPtr revIDLastSave="0" documentId="13_ncr:1_{1567F26B-8560-3144-A27F-78CE5A66EED4}" xr6:coauthVersionLast="46" xr6:coauthVersionMax="46" xr10:uidLastSave="{00000000-0000-0000-0000-000000000000}"/>
  <bookViews>
    <workbookView xWindow="0" yWindow="500" windowWidth="28800" windowHeight="16140" activeTab="2" xr2:uid="{00000000-000D-0000-FFFF-FFFF00000000}"/>
  </bookViews>
  <sheets>
    <sheet name="options" sheetId="4" r:id="rId1"/>
    <sheet name="Sheet1" sheetId="6" r:id="rId2"/>
    <sheet name="options_cleaned" sheetId="7" r:id="rId3"/>
    <sheet name="interest_rates_calculation" sheetId="2" r:id="rId4"/>
    <sheet name="interest_rate" sheetId="5" r:id="rId5"/>
    <sheet name="Stock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8" i="6" l="1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D181" i="7"/>
  <c r="D166" i="7"/>
  <c r="D151" i="7"/>
  <c r="D136" i="7"/>
  <c r="D180" i="7"/>
  <c r="D111" i="7"/>
  <c r="D165" i="7"/>
  <c r="D150" i="7"/>
  <c r="D80" i="7"/>
  <c r="D135" i="7"/>
  <c r="D40" i="7"/>
  <c r="D179" i="7"/>
  <c r="D164" i="7"/>
  <c r="D149" i="7"/>
  <c r="D79" i="7"/>
  <c r="D39" i="7"/>
  <c r="D134" i="7"/>
  <c r="D78" i="7"/>
  <c r="D38" i="7"/>
  <c r="D178" i="7"/>
  <c r="D163" i="7"/>
  <c r="D148" i="7"/>
  <c r="D133" i="7"/>
  <c r="D77" i="7"/>
  <c r="D37" i="7"/>
  <c r="D76" i="7"/>
  <c r="D36" i="7"/>
  <c r="D177" i="7"/>
  <c r="D162" i="7"/>
  <c r="D147" i="7"/>
  <c r="D132" i="7"/>
  <c r="D75" i="7"/>
  <c r="D110" i="7"/>
  <c r="D35" i="7"/>
  <c r="D74" i="7"/>
  <c r="D34" i="7"/>
  <c r="D176" i="7"/>
  <c r="D161" i="7"/>
  <c r="D146" i="7"/>
  <c r="D131" i="7"/>
  <c r="D109" i="7"/>
  <c r="D73" i="7"/>
  <c r="D33" i="7"/>
  <c r="D72" i="7"/>
  <c r="D32" i="7"/>
  <c r="D71" i="7"/>
  <c r="D31" i="7"/>
  <c r="D70" i="7"/>
  <c r="D30" i="7"/>
  <c r="D121" i="7"/>
  <c r="D108" i="7"/>
  <c r="D69" i="7"/>
  <c r="D29" i="7"/>
  <c r="D175" i="7"/>
  <c r="D160" i="7"/>
  <c r="D145" i="7"/>
  <c r="D130" i="7"/>
  <c r="D107" i="7"/>
  <c r="D68" i="7"/>
  <c r="D28" i="7"/>
  <c r="D106" i="7"/>
  <c r="D67" i="7"/>
  <c r="D27" i="7"/>
  <c r="D120" i="7"/>
  <c r="D66" i="7"/>
  <c r="D105" i="7"/>
  <c r="D26" i="7"/>
  <c r="D104" i="7"/>
  <c r="D65" i="7"/>
  <c r="D25" i="7"/>
  <c r="D103" i="7"/>
  <c r="D64" i="7"/>
  <c r="D24" i="7"/>
  <c r="D174" i="7"/>
  <c r="D159" i="7"/>
  <c r="D144" i="7"/>
  <c r="D129" i="7"/>
  <c r="D119" i="7"/>
  <c r="D102" i="7"/>
  <c r="D63" i="7"/>
  <c r="D23" i="7"/>
  <c r="D101" i="7"/>
  <c r="D62" i="7"/>
  <c r="D22" i="7"/>
  <c r="D100" i="7"/>
  <c r="D61" i="7"/>
  <c r="D21" i="7"/>
  <c r="D99" i="7"/>
  <c r="D60" i="7"/>
  <c r="D20" i="7"/>
  <c r="D118" i="7"/>
  <c r="D98" i="7"/>
  <c r="D59" i="7"/>
  <c r="D19" i="7"/>
  <c r="D173" i="7"/>
  <c r="D158" i="7"/>
  <c r="D143" i="7"/>
  <c r="D128" i="7"/>
  <c r="D117" i="7"/>
  <c r="D97" i="7"/>
  <c r="D58" i="7"/>
  <c r="D18" i="7"/>
  <c r="D172" i="7"/>
  <c r="D157" i="7"/>
  <c r="D142" i="7"/>
  <c r="D127" i="7"/>
  <c r="D96" i="7"/>
  <c r="D57" i="7"/>
  <c r="D17" i="7"/>
  <c r="D116" i="7"/>
  <c r="D95" i="7"/>
  <c r="D56" i="7"/>
  <c r="D16" i="7"/>
  <c r="D115" i="7"/>
  <c r="D94" i="7"/>
  <c r="D55" i="7"/>
  <c r="D15" i="7"/>
  <c r="D114" i="7"/>
  <c r="D93" i="7"/>
  <c r="D54" i="7"/>
  <c r="D14" i="7"/>
  <c r="D92" i="7"/>
  <c r="D53" i="7"/>
  <c r="D13" i="7"/>
  <c r="D171" i="7"/>
  <c r="D156" i="7"/>
  <c r="D141" i="7"/>
  <c r="D126" i="7"/>
  <c r="D91" i="7"/>
  <c r="D52" i="7"/>
  <c r="D12" i="7"/>
  <c r="D90" i="7"/>
  <c r="D51" i="7"/>
  <c r="D11" i="7"/>
  <c r="D89" i="7"/>
  <c r="D50" i="7"/>
  <c r="D10" i="7"/>
  <c r="D88" i="7"/>
  <c r="D49" i="7"/>
  <c r="D9" i="7"/>
  <c r="D113" i="7"/>
  <c r="D87" i="7"/>
  <c r="D48" i="7"/>
  <c r="D8" i="7"/>
  <c r="D170" i="7"/>
  <c r="D155" i="7"/>
  <c r="D140" i="7"/>
  <c r="D125" i="7"/>
  <c r="D86" i="7"/>
  <c r="D47" i="7"/>
  <c r="D7" i="7"/>
  <c r="D85" i="7"/>
  <c r="D46" i="7"/>
  <c r="D6" i="7"/>
  <c r="D84" i="7"/>
  <c r="D45" i="7"/>
  <c r="D5" i="7"/>
  <c r="D112" i="7"/>
  <c r="D83" i="7"/>
  <c r="D44" i="7"/>
  <c r="D4" i="7"/>
  <c r="D169" i="7"/>
  <c r="D154" i="7"/>
  <c r="D139" i="7"/>
  <c r="D124" i="7"/>
  <c r="D82" i="7"/>
  <c r="D43" i="7"/>
  <c r="D3" i="7"/>
  <c r="D168" i="7"/>
  <c r="D153" i="7"/>
  <c r="D138" i="7"/>
  <c r="D123" i="7"/>
  <c r="D42" i="7"/>
  <c r="D81" i="7"/>
  <c r="D2" i="7"/>
  <c r="D167" i="7"/>
  <c r="D152" i="7"/>
  <c r="D137" i="7"/>
  <c r="D122" i="7"/>
  <c r="D41" i="7"/>
  <c r="O216" i="4"/>
  <c r="O215" i="4"/>
  <c r="O214" i="4"/>
  <c r="O213" i="4"/>
  <c r="O212" i="4"/>
  <c r="O211" i="4"/>
  <c r="O210" i="4"/>
  <c r="O209" i="4"/>
  <c r="O208" i="4"/>
  <c r="O207" i="4"/>
  <c r="O206" i="4"/>
  <c r="O205" i="4"/>
  <c r="O204" i="4"/>
  <c r="O203" i="4"/>
  <c r="O202" i="4"/>
  <c r="O201" i="4"/>
  <c r="O200" i="4"/>
  <c r="O199" i="4"/>
  <c r="O198" i="4"/>
  <c r="O197" i="4"/>
  <c r="O196" i="4"/>
  <c r="O195" i="4"/>
  <c r="O194" i="4"/>
  <c r="O193" i="4"/>
  <c r="O192" i="4"/>
  <c r="O191" i="4"/>
  <c r="O190" i="4"/>
  <c r="O189" i="4"/>
  <c r="O188" i="4"/>
  <c r="O187" i="4"/>
  <c r="O186" i="4"/>
  <c r="O185" i="4"/>
  <c r="O184" i="4"/>
  <c r="O183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D8" i="4"/>
  <c r="D2" i="4"/>
  <c r="D3" i="4"/>
  <c r="D4" i="4"/>
  <c r="D5" i="4"/>
  <c r="D6" i="4"/>
  <c r="D7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M294" i="4"/>
  <c r="M293" i="4"/>
  <c r="M292" i="4"/>
  <c r="M291" i="4"/>
  <c r="M290" i="4"/>
  <c r="M289" i="4"/>
  <c r="M288" i="4"/>
  <c r="N143" i="4"/>
  <c r="L31" i="4"/>
  <c r="L30" i="4"/>
  <c r="L29" i="4"/>
  <c r="L28" i="4"/>
  <c r="L27" i="4"/>
  <c r="L26" i="4"/>
  <c r="L25" i="4"/>
  <c r="D96" i="6"/>
  <c r="D95" i="6"/>
  <c r="D94" i="6"/>
  <c r="D93" i="6"/>
  <c r="D92" i="6"/>
  <c r="D91" i="6"/>
  <c r="D90" i="6"/>
  <c r="D89" i="6"/>
  <c r="D88" i="6"/>
  <c r="D87" i="6"/>
  <c r="D86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" i="6"/>
  <c r="L1" i="5"/>
  <c r="K1" i="5"/>
  <c r="I1" i="5"/>
  <c r="H1" i="5"/>
  <c r="D196" i="4"/>
  <c r="D191" i="4"/>
  <c r="D183" i="4"/>
  <c r="D174" i="4"/>
  <c r="D165" i="4"/>
  <c r="D155" i="4"/>
  <c r="D137" i="4"/>
  <c r="D116" i="4"/>
  <c r="D94" i="4"/>
  <c r="D195" i="4"/>
  <c r="D190" i="4"/>
  <c r="D182" i="4"/>
  <c r="D173" i="4"/>
  <c r="D164" i="4"/>
  <c r="D154" i="4"/>
  <c r="D136" i="4"/>
  <c r="D115" i="4"/>
  <c r="D93" i="4"/>
  <c r="D194" i="4"/>
  <c r="D188" i="4"/>
  <c r="D181" i="4"/>
  <c r="D172" i="4"/>
  <c r="D163" i="4"/>
  <c r="D153" i="4"/>
  <c r="D135" i="4"/>
  <c r="D114" i="4"/>
  <c r="D92" i="4"/>
  <c r="D193" i="4"/>
  <c r="D187" i="4"/>
  <c r="D180" i="4"/>
  <c r="D171" i="4"/>
  <c r="D162" i="4"/>
  <c r="D152" i="4"/>
  <c r="D134" i="4"/>
  <c r="D113" i="4"/>
  <c r="D91" i="4"/>
  <c r="D192" i="4"/>
  <c r="D185" i="4"/>
  <c r="D177" i="4"/>
  <c r="D170" i="4"/>
  <c r="D161" i="4"/>
  <c r="D151" i="4"/>
  <c r="D133" i="4"/>
  <c r="D112" i="4"/>
  <c r="D90" i="4"/>
  <c r="D141" i="4"/>
  <c r="D126" i="4"/>
  <c r="D111" i="4"/>
  <c r="D98" i="4"/>
  <c r="D89" i="4"/>
  <c r="D189" i="4"/>
  <c r="D159" i="4"/>
  <c r="D150" i="4"/>
  <c r="D140" i="4"/>
  <c r="D132" i="4"/>
  <c r="D129" i="4"/>
  <c r="D124" i="4"/>
  <c r="D122" i="4"/>
  <c r="D119" i="4"/>
  <c r="D110" i="4"/>
  <c r="D107" i="4"/>
  <c r="D104" i="4"/>
  <c r="D101" i="4"/>
  <c r="D97" i="4"/>
  <c r="D88" i="4"/>
  <c r="D186" i="4"/>
  <c r="D179" i="4"/>
  <c r="D176" i="4"/>
  <c r="D169" i="4"/>
  <c r="D167" i="4"/>
  <c r="D160" i="4"/>
  <c r="D157" i="4"/>
  <c r="D149" i="4"/>
  <c r="D147" i="4"/>
  <c r="D145" i="4"/>
  <c r="D143" i="4"/>
  <c r="D139" i="4"/>
  <c r="D131" i="4"/>
  <c r="D128" i="4"/>
  <c r="D125" i="4"/>
  <c r="D121" i="4"/>
  <c r="D118" i="4"/>
  <c r="D109" i="4"/>
  <c r="D106" i="4"/>
  <c r="D103" i="4"/>
  <c r="D100" i="4"/>
  <c r="D96" i="4"/>
  <c r="D87" i="4"/>
  <c r="D184" i="4"/>
  <c r="D178" i="4"/>
  <c r="D175" i="4"/>
  <c r="D168" i="4"/>
  <c r="D166" i="4"/>
  <c r="D158" i="4"/>
  <c r="D156" i="4"/>
  <c r="D148" i="4"/>
  <c r="D146" i="4"/>
  <c r="D144" i="4"/>
  <c r="D142" i="4"/>
  <c r="D138" i="4"/>
  <c r="D130" i="4"/>
  <c r="D127" i="4"/>
  <c r="D123" i="4"/>
  <c r="D120" i="4"/>
  <c r="D117" i="4"/>
  <c r="D108" i="4"/>
  <c r="D105" i="4"/>
  <c r="D102" i="4"/>
  <c r="D99" i="4"/>
  <c r="D95" i="4"/>
  <c r="D86" i="4"/>
  <c r="D59" i="4"/>
  <c r="D82" i="4"/>
  <c r="D60" i="4"/>
  <c r="D83" i="4"/>
  <c r="D61" i="4"/>
  <c r="D84" i="4"/>
  <c r="D62" i="4"/>
  <c r="D85" i="4"/>
  <c r="D55" i="4"/>
  <c r="D63" i="4"/>
  <c r="D66" i="4"/>
  <c r="D70" i="4"/>
  <c r="D74" i="4"/>
  <c r="D78" i="4"/>
  <c r="D56" i="4"/>
  <c r="D64" i="4"/>
  <c r="D67" i="4"/>
  <c r="D71" i="4"/>
  <c r="D75" i="4"/>
  <c r="D79" i="4"/>
  <c r="D57" i="4"/>
  <c r="D65" i="4"/>
  <c r="D68" i="4"/>
  <c r="D72" i="4"/>
  <c r="D76" i="4"/>
  <c r="D80" i="4"/>
  <c r="D69" i="4"/>
  <c r="D73" i="4"/>
  <c r="D77" i="4"/>
  <c r="D58" i="4"/>
  <c r="D81" i="4"/>
  <c r="M1" i="2"/>
  <c r="L1" i="2"/>
  <c r="J1" i="2"/>
  <c r="I1" i="2"/>
  <c r="M10" i="2"/>
  <c r="D10" i="2"/>
  <c r="C10" i="2"/>
  <c r="B10" i="2"/>
  <c r="E10" i="2"/>
  <c r="F10" i="2"/>
  <c r="G10" i="2"/>
  <c r="H10" i="2"/>
  <c r="I10" i="2"/>
  <c r="J10" i="2"/>
  <c r="K10" i="2"/>
  <c r="L10" i="2"/>
</calcChain>
</file>

<file path=xl/sharedStrings.xml><?xml version="1.0" encoding="utf-8"?>
<sst xmlns="http://schemas.openxmlformats.org/spreadsheetml/2006/main" count="16" uniqueCount="10">
  <si>
    <t>Date</t>
  </si>
  <si>
    <t>WEEKLY_AVERAGE</t>
  </si>
  <si>
    <t>price</t>
  </si>
  <si>
    <t>Strike</t>
  </si>
  <si>
    <t>Bid</t>
  </si>
  <si>
    <t>Ask</t>
  </si>
  <si>
    <t>Maturity</t>
  </si>
  <si>
    <t>Flag</t>
  </si>
  <si>
    <t>Market_price</t>
  </si>
  <si>
    <t>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</si>
</sst>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6" formatCode="0.0000"/>
  </numFmts>
  <fonts count="9" x14ac:knownFonts="1">
    <font>
      <sz val="11"/>
      <color theme="1"/>
      <name val="Calibri"/>
      <family val="2"/>
      <scheme val="minor"/>
    </font>
    <font>
      <b/>
      <sz val="12"/>
      <color rgb="FF2A2A2A"/>
      <name val="Arial"/>
      <family val="2"/>
    </font>
    <font>
      <sz val="12"/>
      <color rgb="FF2A2A2A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Helvetica Neue"/>
      <family val="2"/>
    </font>
    <font>
      <sz val="13"/>
      <color rgb="FF000000"/>
      <name val="Helvetica Neue"/>
      <family val="2"/>
    </font>
    <font>
      <sz val="13"/>
      <color rgb="FFEB0F29"/>
      <name val="Helvetica Neue"/>
      <family val="2"/>
    </font>
    <font>
      <sz val="13"/>
      <color rgb="FF00873C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0" borderId="0" xfId="0" applyFont="1"/>
    <xf numFmtId="0" fontId="0" fillId="0" borderId="0" xfId="1" applyFont="1"/>
    <xf numFmtId="2" fontId="0" fillId="0" borderId="0" xfId="0" applyNumberFormat="1" applyFont="1"/>
    <xf numFmtId="2" fontId="5" fillId="0" borderId="0" xfId="0" applyNumberFormat="1" applyFont="1"/>
    <xf numFmtId="164" fontId="4" fillId="0" borderId="0" xfId="2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2" fontId="0" fillId="0" borderId="0" xfId="2" applyNumberFormat="1" applyFont="1"/>
    <xf numFmtId="2" fontId="0" fillId="0" borderId="0" xfId="1" applyNumberFormat="1" applyFont="1"/>
    <xf numFmtId="166" fontId="0" fillId="0" borderId="0" xfId="0" applyNumberFormat="1" applyFon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finance.yahoo.com/quote/NKE/options?strike=140&amp;straddle=false" TargetMode="External"/><Relationship Id="rId299" Type="http://schemas.openxmlformats.org/officeDocument/2006/relationships/hyperlink" Target="https://finance.yahoo.com/quote/NKE/options?strike=131&amp;straddle=false" TargetMode="External"/><Relationship Id="rId21" Type="http://schemas.openxmlformats.org/officeDocument/2006/relationships/hyperlink" Target="https://finance.yahoo.com/quote/NKE/options?strike=134&amp;straddle=false" TargetMode="External"/><Relationship Id="rId63" Type="http://schemas.openxmlformats.org/officeDocument/2006/relationships/hyperlink" Target="https://finance.yahoo.com/quote/NKE/options?strike=143&amp;straddle=false" TargetMode="External"/><Relationship Id="rId159" Type="http://schemas.openxmlformats.org/officeDocument/2006/relationships/hyperlink" Target="https://finance.yahoo.com/quote/NKE/options?strike=105&amp;straddle=false" TargetMode="External"/><Relationship Id="rId324" Type="http://schemas.openxmlformats.org/officeDocument/2006/relationships/hyperlink" Target="https://finance.yahoo.com/quote/NKE/options?strike=126&amp;straddle=false" TargetMode="External"/><Relationship Id="rId170" Type="http://schemas.openxmlformats.org/officeDocument/2006/relationships/hyperlink" Target="https://finance.yahoo.com/quote/NKE/options?strike=126&amp;straddle=false" TargetMode="External"/><Relationship Id="rId226" Type="http://schemas.openxmlformats.org/officeDocument/2006/relationships/hyperlink" Target="https://finance.yahoo.com/quote/NKE/options?strike=145&amp;straddle=false" TargetMode="External"/><Relationship Id="rId268" Type="http://schemas.openxmlformats.org/officeDocument/2006/relationships/hyperlink" Target="https://finance.yahoo.com/quote/NKE/options?strike=138&amp;straddle=false" TargetMode="External"/><Relationship Id="rId32" Type="http://schemas.openxmlformats.org/officeDocument/2006/relationships/hyperlink" Target="https://finance.yahoo.com/quote/NKE/options?strike=135&amp;straddle=false" TargetMode="External"/><Relationship Id="rId74" Type="http://schemas.openxmlformats.org/officeDocument/2006/relationships/hyperlink" Target="https://finance.yahoo.com/quote/NKE/options?strike=160&amp;straddle=false" TargetMode="External"/><Relationship Id="rId128" Type="http://schemas.openxmlformats.org/officeDocument/2006/relationships/hyperlink" Target="https://finance.yahoo.com/quote/NKE/options?strike=150&amp;straddle=false" TargetMode="External"/><Relationship Id="rId335" Type="http://schemas.openxmlformats.org/officeDocument/2006/relationships/hyperlink" Target="https://finance.yahoo.com/quote/NKE/options?strike=127&amp;straddle=false" TargetMode="External"/><Relationship Id="rId5" Type="http://schemas.openxmlformats.org/officeDocument/2006/relationships/hyperlink" Target="https://finance.yahoo.com/quote/NKE/options?strike=134&amp;straddle=false" TargetMode="External"/><Relationship Id="rId181" Type="http://schemas.openxmlformats.org/officeDocument/2006/relationships/hyperlink" Target="https://finance.yahoo.com/quote/NKE/options?strike=127&amp;straddle=false" TargetMode="External"/><Relationship Id="rId237" Type="http://schemas.openxmlformats.org/officeDocument/2006/relationships/hyperlink" Target="https://finance.yahoo.com/quote/NKE/options?strike=170&amp;straddle=false" TargetMode="External"/><Relationship Id="rId279" Type="http://schemas.openxmlformats.org/officeDocument/2006/relationships/hyperlink" Target="https://finance.yahoo.com/quote/NKE/options?strike=144&amp;straddle=false" TargetMode="External"/><Relationship Id="rId43" Type="http://schemas.openxmlformats.org/officeDocument/2006/relationships/hyperlink" Target="https://finance.yahoo.com/quote/NKE/options?strike=146&amp;straddle=false" TargetMode="External"/><Relationship Id="rId139" Type="http://schemas.openxmlformats.org/officeDocument/2006/relationships/hyperlink" Target="https://finance.yahoo.com/quote/NKE/options?strike=160&amp;straddle=false" TargetMode="External"/><Relationship Id="rId290" Type="http://schemas.openxmlformats.org/officeDocument/2006/relationships/hyperlink" Target="https://finance.yahoo.com/quote/NKE/options?strike=132&amp;straddle=false" TargetMode="External"/><Relationship Id="rId304" Type="http://schemas.openxmlformats.org/officeDocument/2006/relationships/hyperlink" Target="https://finance.yahoo.com/quote/NKE/options?strike=133&amp;straddle=false" TargetMode="External"/><Relationship Id="rId346" Type="http://schemas.openxmlformats.org/officeDocument/2006/relationships/hyperlink" Target="https://finance.yahoo.com/quote/NKE/options?strike=120&amp;straddle=false" TargetMode="External"/><Relationship Id="rId85" Type="http://schemas.openxmlformats.org/officeDocument/2006/relationships/hyperlink" Target="https://finance.yahoo.com/quote/NKE/options?strike=142&amp;straddle=false" TargetMode="External"/><Relationship Id="rId150" Type="http://schemas.openxmlformats.org/officeDocument/2006/relationships/hyperlink" Target="https://finance.yahoo.com/quote/NKE/options?strike=105&amp;straddle=false" TargetMode="External"/><Relationship Id="rId192" Type="http://schemas.openxmlformats.org/officeDocument/2006/relationships/hyperlink" Target="https://finance.yahoo.com/quote/NKE/options?strike=128&amp;straddle=false" TargetMode="External"/><Relationship Id="rId206" Type="http://schemas.openxmlformats.org/officeDocument/2006/relationships/hyperlink" Target="https://finance.yahoo.com/quote/NKE/options?strike=120&amp;straddle=false" TargetMode="External"/><Relationship Id="rId248" Type="http://schemas.openxmlformats.org/officeDocument/2006/relationships/hyperlink" Target="https://finance.yahoo.com/quote/NKE/options?strike=155&amp;straddle=false" TargetMode="External"/><Relationship Id="rId12" Type="http://schemas.openxmlformats.org/officeDocument/2006/relationships/hyperlink" Target="https://finance.yahoo.com/quote/NKE/options?strike=135&amp;straddle=false" TargetMode="External"/><Relationship Id="rId108" Type="http://schemas.openxmlformats.org/officeDocument/2006/relationships/hyperlink" Target="https://finance.yahoo.com/quote/NKE/options?strike=140&amp;straddle=false" TargetMode="External"/><Relationship Id="rId315" Type="http://schemas.openxmlformats.org/officeDocument/2006/relationships/hyperlink" Target="https://finance.yahoo.com/quote/NKE/options?strike=126&amp;straddle=false" TargetMode="External"/><Relationship Id="rId54" Type="http://schemas.openxmlformats.org/officeDocument/2006/relationships/hyperlink" Target="https://finance.yahoo.com/quote/NKE/options?strike=170&amp;straddle=false" TargetMode="External"/><Relationship Id="rId96" Type="http://schemas.openxmlformats.org/officeDocument/2006/relationships/hyperlink" Target="https://finance.yahoo.com/quote/NKE/options?strike=143&amp;straddle=false" TargetMode="External"/><Relationship Id="rId161" Type="http://schemas.openxmlformats.org/officeDocument/2006/relationships/hyperlink" Target="https://finance.yahoo.com/quote/NKE211015C00070000?p=NKE211015C00070000" TargetMode="External"/><Relationship Id="rId217" Type="http://schemas.openxmlformats.org/officeDocument/2006/relationships/hyperlink" Target="https://finance.yahoo.com/quote/NKE/options?strike=115&amp;straddle=false" TargetMode="External"/><Relationship Id="rId259" Type="http://schemas.openxmlformats.org/officeDocument/2006/relationships/hyperlink" Target="https://finance.yahoo.com/quote/NKE220121P00032500?p=NKE220121P00032500" TargetMode="External"/><Relationship Id="rId23" Type="http://schemas.openxmlformats.org/officeDocument/2006/relationships/hyperlink" Target="https://finance.yahoo.com/quote/NKE/options?strike=135&amp;straddle=false" TargetMode="External"/><Relationship Id="rId119" Type="http://schemas.openxmlformats.org/officeDocument/2006/relationships/hyperlink" Target="https://finance.yahoo.com/quote/NKE/options?strike=150&amp;straddle=false" TargetMode="External"/><Relationship Id="rId270" Type="http://schemas.openxmlformats.org/officeDocument/2006/relationships/hyperlink" Target="https://finance.yahoo.com/quote/NKE/options?strike=144&amp;straddle=false" TargetMode="External"/><Relationship Id="rId326" Type="http://schemas.openxmlformats.org/officeDocument/2006/relationships/hyperlink" Target="https://finance.yahoo.com/quote/NKE/options?strike=128&amp;straddle=false" TargetMode="External"/><Relationship Id="rId65" Type="http://schemas.openxmlformats.org/officeDocument/2006/relationships/hyperlink" Target="https://finance.yahoo.com/quote/NKE/options?strike=145&amp;straddle=false" TargetMode="External"/><Relationship Id="rId130" Type="http://schemas.openxmlformats.org/officeDocument/2006/relationships/hyperlink" Target="https://finance.yahoo.com/quote/NKE/options?strike=160&amp;straddle=false" TargetMode="External"/><Relationship Id="rId172" Type="http://schemas.openxmlformats.org/officeDocument/2006/relationships/hyperlink" Target="https://finance.yahoo.com/quote/NKE/options?strike=128&amp;straddle=false" TargetMode="External"/><Relationship Id="rId228" Type="http://schemas.openxmlformats.org/officeDocument/2006/relationships/hyperlink" Target="https://finance.yahoo.com/quote/NKE/options?strike=155&amp;straddle=false" TargetMode="External"/><Relationship Id="rId281" Type="http://schemas.openxmlformats.org/officeDocument/2006/relationships/hyperlink" Target="https://finance.yahoo.com/quote/NKE/options?strike=142&amp;straddle=false" TargetMode="External"/><Relationship Id="rId337" Type="http://schemas.openxmlformats.org/officeDocument/2006/relationships/hyperlink" Target="https://finance.yahoo.com/quote/NKE/options?strike=120&amp;straddle=false" TargetMode="External"/><Relationship Id="rId34" Type="http://schemas.openxmlformats.org/officeDocument/2006/relationships/hyperlink" Target="https://finance.yahoo.com/quote/NKE/options?strike=137&amp;straddle=false" TargetMode="External"/><Relationship Id="rId76" Type="http://schemas.openxmlformats.org/officeDocument/2006/relationships/hyperlink" Target="https://finance.yahoo.com/quote/NKE/options?strike=165&amp;straddle=false" TargetMode="External"/><Relationship Id="rId141" Type="http://schemas.openxmlformats.org/officeDocument/2006/relationships/hyperlink" Target="https://finance.yahoo.com/quote/NKE/options?strike=170&amp;straddle=false" TargetMode="External"/><Relationship Id="rId7" Type="http://schemas.openxmlformats.org/officeDocument/2006/relationships/hyperlink" Target="https://finance.yahoo.com/quote/NKE/options?strike=130&amp;straddle=false" TargetMode="External"/><Relationship Id="rId183" Type="http://schemas.openxmlformats.org/officeDocument/2006/relationships/hyperlink" Target="https://finance.yahoo.com/quote/NKE/options?strike=129&amp;straddle=false" TargetMode="External"/><Relationship Id="rId239" Type="http://schemas.openxmlformats.org/officeDocument/2006/relationships/hyperlink" Target="https://finance.yahoo.com/quote/NKE/options?strike=145&amp;straddle=false" TargetMode="External"/><Relationship Id="rId250" Type="http://schemas.openxmlformats.org/officeDocument/2006/relationships/hyperlink" Target="https://finance.yahoo.com/quote/NKE/options?strike=165&amp;straddle=false" TargetMode="External"/><Relationship Id="rId292" Type="http://schemas.openxmlformats.org/officeDocument/2006/relationships/hyperlink" Target="https://finance.yahoo.com/quote/NKE/options?strike=134&amp;straddle=false" TargetMode="External"/><Relationship Id="rId306" Type="http://schemas.openxmlformats.org/officeDocument/2006/relationships/hyperlink" Target="https://finance.yahoo.com/quote/NKE/options?strike=130&amp;straddle=false" TargetMode="External"/><Relationship Id="rId45" Type="http://schemas.openxmlformats.org/officeDocument/2006/relationships/hyperlink" Target="https://finance.yahoo.com/quote/NKE/options?strike=148&amp;straddle=false" TargetMode="External"/><Relationship Id="rId87" Type="http://schemas.openxmlformats.org/officeDocument/2006/relationships/hyperlink" Target="https://finance.yahoo.com/quote/NKE/options?strike=144&amp;straddle=false" TargetMode="External"/><Relationship Id="rId110" Type="http://schemas.openxmlformats.org/officeDocument/2006/relationships/hyperlink" Target="https://finance.yahoo.com/quote/NKE/options?strike=150&amp;straddle=false" TargetMode="External"/><Relationship Id="rId348" Type="http://schemas.openxmlformats.org/officeDocument/2006/relationships/hyperlink" Target="https://finance.yahoo.com/quote/NKE/options?strike=115&amp;straddle=false" TargetMode="External"/><Relationship Id="rId152" Type="http://schemas.openxmlformats.org/officeDocument/2006/relationships/hyperlink" Target="https://finance.yahoo.com/quote/NKE/options?strike=105&amp;straddle=false" TargetMode="External"/><Relationship Id="rId194" Type="http://schemas.openxmlformats.org/officeDocument/2006/relationships/hyperlink" Target="https://finance.yahoo.com/quote/NKE/options?strike=122&amp;straddle=false" TargetMode="External"/><Relationship Id="rId208" Type="http://schemas.openxmlformats.org/officeDocument/2006/relationships/hyperlink" Target="https://finance.yahoo.com/quote/NKE/options?strike=115&amp;straddle=false" TargetMode="External"/><Relationship Id="rId261" Type="http://schemas.openxmlformats.org/officeDocument/2006/relationships/hyperlink" Target="https://finance.yahoo.com/quote/NKE/options?strike=140&amp;straddle=false" TargetMode="External"/><Relationship Id="rId14" Type="http://schemas.openxmlformats.org/officeDocument/2006/relationships/hyperlink" Target="https://finance.yahoo.com/quote/NKE/options?strike=131&amp;straddle=false" TargetMode="External"/><Relationship Id="rId56" Type="http://schemas.openxmlformats.org/officeDocument/2006/relationships/hyperlink" Target="https://finance.yahoo.com/quote/NKE/options?strike=136&amp;straddle=false" TargetMode="External"/><Relationship Id="rId317" Type="http://schemas.openxmlformats.org/officeDocument/2006/relationships/hyperlink" Target="https://finance.yahoo.com/quote/NKE/options?strike=128&amp;straddle=false" TargetMode="External"/><Relationship Id="rId98" Type="http://schemas.openxmlformats.org/officeDocument/2006/relationships/hyperlink" Target="https://finance.yahoo.com/quote/NKE/options?strike=135&amp;straddle=false" TargetMode="External"/><Relationship Id="rId121" Type="http://schemas.openxmlformats.org/officeDocument/2006/relationships/hyperlink" Target="https://finance.yahoo.com/quote/NKE/options?strike=160&amp;straddle=false" TargetMode="External"/><Relationship Id="rId163" Type="http://schemas.openxmlformats.org/officeDocument/2006/relationships/hyperlink" Target="https://finance.yahoo.com/quote/NKE/options?strike=110&amp;straddle=false" TargetMode="External"/><Relationship Id="rId219" Type="http://schemas.openxmlformats.org/officeDocument/2006/relationships/hyperlink" Target="https://finance.yahoo.com/quote/NKE/options?strike=146&amp;straddle=false" TargetMode="External"/><Relationship Id="rId230" Type="http://schemas.openxmlformats.org/officeDocument/2006/relationships/hyperlink" Target="https://finance.yahoo.com/quote/NKE/options?strike=165&amp;straddle=false" TargetMode="External"/><Relationship Id="rId251" Type="http://schemas.openxmlformats.org/officeDocument/2006/relationships/hyperlink" Target="https://finance.yahoo.com/quote/NKE211015P00065000?p=NKE211015P00065000" TargetMode="External"/><Relationship Id="rId25" Type="http://schemas.openxmlformats.org/officeDocument/2006/relationships/hyperlink" Target="https://finance.yahoo.com/quote/NKE/options?strike=135&amp;straddle=false" TargetMode="External"/><Relationship Id="rId46" Type="http://schemas.openxmlformats.org/officeDocument/2006/relationships/hyperlink" Target="https://finance.yahoo.com/quote/NKE/options?strike=149&amp;straddle=false" TargetMode="External"/><Relationship Id="rId67" Type="http://schemas.openxmlformats.org/officeDocument/2006/relationships/hyperlink" Target="https://finance.yahoo.com/quote/NKE/options?strike=147&amp;straddle=false" TargetMode="External"/><Relationship Id="rId272" Type="http://schemas.openxmlformats.org/officeDocument/2006/relationships/hyperlink" Target="https://finance.yahoo.com/quote/NKE/options?strike=142&amp;straddle=false" TargetMode="External"/><Relationship Id="rId293" Type="http://schemas.openxmlformats.org/officeDocument/2006/relationships/hyperlink" Target="https://finance.yahoo.com/quote/NKE/options?strike=130&amp;straddle=false" TargetMode="External"/><Relationship Id="rId307" Type="http://schemas.openxmlformats.org/officeDocument/2006/relationships/hyperlink" Target="https://finance.yahoo.com/quote/NKE/options?strike=130&amp;straddle=false" TargetMode="External"/><Relationship Id="rId328" Type="http://schemas.openxmlformats.org/officeDocument/2006/relationships/hyperlink" Target="https://finance.yahoo.com/quote/NKE/options?strike=120&amp;straddle=false" TargetMode="External"/><Relationship Id="rId349" Type="http://schemas.openxmlformats.org/officeDocument/2006/relationships/hyperlink" Target="https://finance.yahoo.com/quote/NKE/options?strike=120&amp;straddle=false" TargetMode="External"/><Relationship Id="rId88" Type="http://schemas.openxmlformats.org/officeDocument/2006/relationships/hyperlink" Target="https://finance.yahoo.com/quote/NKE/options?strike=145&amp;straddle=false" TargetMode="External"/><Relationship Id="rId111" Type="http://schemas.openxmlformats.org/officeDocument/2006/relationships/hyperlink" Target="https://finance.yahoo.com/quote/NKE/options?strike=155&amp;straddle=false" TargetMode="External"/><Relationship Id="rId132" Type="http://schemas.openxmlformats.org/officeDocument/2006/relationships/hyperlink" Target="https://finance.yahoo.com/quote/NKE/options?strike=170&amp;straddle=false" TargetMode="External"/><Relationship Id="rId153" Type="http://schemas.openxmlformats.org/officeDocument/2006/relationships/hyperlink" Target="https://finance.yahoo.com/quote/NKE211015P00065000?p=NKE211015P00065000" TargetMode="External"/><Relationship Id="rId174" Type="http://schemas.openxmlformats.org/officeDocument/2006/relationships/hyperlink" Target="https://finance.yahoo.com/quote/NKE/options?strike=115&amp;straddle=false" TargetMode="External"/><Relationship Id="rId195" Type="http://schemas.openxmlformats.org/officeDocument/2006/relationships/hyperlink" Target="https://finance.yahoo.com/quote/NKE/options?strike=126&amp;straddle=false" TargetMode="External"/><Relationship Id="rId209" Type="http://schemas.openxmlformats.org/officeDocument/2006/relationships/hyperlink" Target="https://finance.yahoo.com/quote/NKE/options?strike=120&amp;straddle=false" TargetMode="External"/><Relationship Id="rId220" Type="http://schemas.openxmlformats.org/officeDocument/2006/relationships/hyperlink" Target="https://finance.yahoo.com/quote/NKE/options?strike=147&amp;straddle=false" TargetMode="External"/><Relationship Id="rId241" Type="http://schemas.openxmlformats.org/officeDocument/2006/relationships/hyperlink" Target="https://finance.yahoo.com/quote/NKE/options?strike=155&amp;straddle=false" TargetMode="External"/><Relationship Id="rId15" Type="http://schemas.openxmlformats.org/officeDocument/2006/relationships/hyperlink" Target="https://finance.yahoo.com/quote/NKE/options?strike=132&amp;straddle=false" TargetMode="External"/><Relationship Id="rId36" Type="http://schemas.openxmlformats.org/officeDocument/2006/relationships/hyperlink" Target="https://finance.yahoo.com/quote/NKE/options?strike=139&amp;straddle=false" TargetMode="External"/><Relationship Id="rId57" Type="http://schemas.openxmlformats.org/officeDocument/2006/relationships/hyperlink" Target="https://finance.yahoo.com/quote/NKE/options?strike=137&amp;straddle=false" TargetMode="External"/><Relationship Id="rId262" Type="http://schemas.openxmlformats.org/officeDocument/2006/relationships/hyperlink" Target="https://finance.yahoo.com/quote/NKE/options?strike=140&amp;straddle=false" TargetMode="External"/><Relationship Id="rId283" Type="http://schemas.openxmlformats.org/officeDocument/2006/relationships/hyperlink" Target="https://finance.yahoo.com/quote/NKE/options?strike=140&amp;straddle=false" TargetMode="External"/><Relationship Id="rId318" Type="http://schemas.openxmlformats.org/officeDocument/2006/relationships/hyperlink" Target="https://finance.yahoo.com/quote/NKE/options?strike=129&amp;straddle=false" TargetMode="External"/><Relationship Id="rId339" Type="http://schemas.openxmlformats.org/officeDocument/2006/relationships/hyperlink" Target="https://finance.yahoo.com/quote/NKE/options?strike=115&amp;straddle=false" TargetMode="External"/><Relationship Id="rId78" Type="http://schemas.openxmlformats.org/officeDocument/2006/relationships/hyperlink" Target="https://finance.yahoo.com/quote/NKE/options?strike=135&amp;straddle=false" TargetMode="External"/><Relationship Id="rId99" Type="http://schemas.openxmlformats.org/officeDocument/2006/relationships/hyperlink" Target="https://finance.yahoo.com/quote/NKE/options?strike=140&amp;straddle=false" TargetMode="External"/><Relationship Id="rId101" Type="http://schemas.openxmlformats.org/officeDocument/2006/relationships/hyperlink" Target="https://finance.yahoo.com/quote/NKE/options?strike=150&amp;straddle=false" TargetMode="External"/><Relationship Id="rId122" Type="http://schemas.openxmlformats.org/officeDocument/2006/relationships/hyperlink" Target="https://finance.yahoo.com/quote/NKE/options?strike=165&amp;straddle=false" TargetMode="External"/><Relationship Id="rId143" Type="http://schemas.openxmlformats.org/officeDocument/2006/relationships/hyperlink" Target="https://finance.yahoo.com/quote/NKE211015C00070000?p=NKE211015C00070000" TargetMode="External"/><Relationship Id="rId164" Type="http://schemas.openxmlformats.org/officeDocument/2006/relationships/hyperlink" Target="https://finance.yahoo.com/quote/NKE220121C00032500?p=NKE220121C00032500" TargetMode="External"/><Relationship Id="rId185" Type="http://schemas.openxmlformats.org/officeDocument/2006/relationships/hyperlink" Target="https://finance.yahoo.com/quote/NKE/options?strike=120&amp;straddle=false" TargetMode="External"/><Relationship Id="rId350" Type="http://schemas.openxmlformats.org/officeDocument/2006/relationships/hyperlink" Target="https://finance.yahoo.com/quote/NKE/options?strike=125&amp;straddle=false" TargetMode="External"/><Relationship Id="rId9" Type="http://schemas.openxmlformats.org/officeDocument/2006/relationships/hyperlink" Target="https://finance.yahoo.com/quote/NKE/options?strike=132&amp;straddle=false" TargetMode="External"/><Relationship Id="rId210" Type="http://schemas.openxmlformats.org/officeDocument/2006/relationships/hyperlink" Target="https://finance.yahoo.com/quote/NKE/options?strike=125&amp;straddle=false" TargetMode="External"/><Relationship Id="rId26" Type="http://schemas.openxmlformats.org/officeDocument/2006/relationships/hyperlink" Target="https://finance.yahoo.com/quote/NKE/options?strike=130&amp;straddle=false" TargetMode="External"/><Relationship Id="rId231" Type="http://schemas.openxmlformats.org/officeDocument/2006/relationships/hyperlink" Target="https://finance.yahoo.com/quote/NKE/options?strike=170&amp;straddle=false" TargetMode="External"/><Relationship Id="rId252" Type="http://schemas.openxmlformats.org/officeDocument/2006/relationships/hyperlink" Target="https://finance.yahoo.com/quote/NKE/options?strike=145&amp;straddle=false" TargetMode="External"/><Relationship Id="rId273" Type="http://schemas.openxmlformats.org/officeDocument/2006/relationships/hyperlink" Target="https://finance.yahoo.com/quote/NKE/options?strike=141&amp;straddle=false" TargetMode="External"/><Relationship Id="rId294" Type="http://schemas.openxmlformats.org/officeDocument/2006/relationships/hyperlink" Target="https://finance.yahoo.com/quote/NKE/options?strike=131&amp;straddle=false" TargetMode="External"/><Relationship Id="rId308" Type="http://schemas.openxmlformats.org/officeDocument/2006/relationships/hyperlink" Target="https://finance.yahoo.com/quote/NKE/options?strike=130&amp;straddle=false" TargetMode="External"/><Relationship Id="rId329" Type="http://schemas.openxmlformats.org/officeDocument/2006/relationships/hyperlink" Target="https://finance.yahoo.com/quote/NKE/options?strike=122&amp;straddle=false" TargetMode="External"/><Relationship Id="rId47" Type="http://schemas.openxmlformats.org/officeDocument/2006/relationships/hyperlink" Target="https://finance.yahoo.com/quote/NKE/options?strike=150&amp;straddle=false" TargetMode="External"/><Relationship Id="rId68" Type="http://schemas.openxmlformats.org/officeDocument/2006/relationships/hyperlink" Target="https://finance.yahoo.com/quote/NKE/options?strike=148&amp;straddle=false" TargetMode="External"/><Relationship Id="rId89" Type="http://schemas.openxmlformats.org/officeDocument/2006/relationships/hyperlink" Target="https://finance.yahoo.com/quote/NKE/options?strike=146&amp;straddle=false" TargetMode="External"/><Relationship Id="rId112" Type="http://schemas.openxmlformats.org/officeDocument/2006/relationships/hyperlink" Target="https://finance.yahoo.com/quote/NKE/options?strike=160&amp;straddle=false" TargetMode="External"/><Relationship Id="rId133" Type="http://schemas.openxmlformats.org/officeDocument/2006/relationships/hyperlink" Target="https://finance.yahoo.com/quote/NKE/options?strike=175&amp;straddle=false" TargetMode="External"/><Relationship Id="rId154" Type="http://schemas.openxmlformats.org/officeDocument/2006/relationships/hyperlink" Target="https://finance.yahoo.com/quote/NKE/options?strike=105&amp;straddle=false" TargetMode="External"/><Relationship Id="rId175" Type="http://schemas.openxmlformats.org/officeDocument/2006/relationships/hyperlink" Target="https://finance.yahoo.com/quote/NKE/options?strike=120&amp;straddle=false" TargetMode="External"/><Relationship Id="rId340" Type="http://schemas.openxmlformats.org/officeDocument/2006/relationships/hyperlink" Target="https://finance.yahoo.com/quote/NKE/options?strike=120&amp;straddle=false" TargetMode="External"/><Relationship Id="rId196" Type="http://schemas.openxmlformats.org/officeDocument/2006/relationships/hyperlink" Target="https://finance.yahoo.com/quote/NKE/options?strike=115&amp;straddle=false" TargetMode="External"/><Relationship Id="rId200" Type="http://schemas.openxmlformats.org/officeDocument/2006/relationships/hyperlink" Target="https://finance.yahoo.com/quote/NKE/options?strike=120&amp;straddle=false" TargetMode="External"/><Relationship Id="rId16" Type="http://schemas.openxmlformats.org/officeDocument/2006/relationships/hyperlink" Target="https://finance.yahoo.com/quote/NKE/options?strike=133&amp;straddle=false" TargetMode="External"/><Relationship Id="rId221" Type="http://schemas.openxmlformats.org/officeDocument/2006/relationships/hyperlink" Target="https://finance.yahoo.com/quote/NKE/options?strike=150&amp;straddle=false" TargetMode="External"/><Relationship Id="rId242" Type="http://schemas.openxmlformats.org/officeDocument/2006/relationships/hyperlink" Target="https://finance.yahoo.com/quote/NKE/options?strike=160&amp;straddle=false" TargetMode="External"/><Relationship Id="rId263" Type="http://schemas.openxmlformats.org/officeDocument/2006/relationships/hyperlink" Target="https://finance.yahoo.com/quote/NKE/options?strike=140&amp;straddle=false" TargetMode="External"/><Relationship Id="rId284" Type="http://schemas.openxmlformats.org/officeDocument/2006/relationships/hyperlink" Target="https://finance.yahoo.com/quote/NKE/options?strike=139&amp;straddle=false" TargetMode="External"/><Relationship Id="rId319" Type="http://schemas.openxmlformats.org/officeDocument/2006/relationships/hyperlink" Target="https://finance.yahoo.com/quote/NKE/options?strike=115&amp;straddle=false" TargetMode="External"/><Relationship Id="rId37" Type="http://schemas.openxmlformats.org/officeDocument/2006/relationships/hyperlink" Target="https://finance.yahoo.com/quote/NKE/options?strike=140&amp;straddle=false" TargetMode="External"/><Relationship Id="rId58" Type="http://schemas.openxmlformats.org/officeDocument/2006/relationships/hyperlink" Target="https://finance.yahoo.com/quote/NKE/options?strike=138&amp;straddle=false" TargetMode="External"/><Relationship Id="rId79" Type="http://schemas.openxmlformats.org/officeDocument/2006/relationships/hyperlink" Target="https://finance.yahoo.com/quote/NKE/options?strike=136&amp;straddle=false" TargetMode="External"/><Relationship Id="rId102" Type="http://schemas.openxmlformats.org/officeDocument/2006/relationships/hyperlink" Target="https://finance.yahoo.com/quote/NKE/options?strike=155&amp;straddle=false" TargetMode="External"/><Relationship Id="rId123" Type="http://schemas.openxmlformats.org/officeDocument/2006/relationships/hyperlink" Target="https://finance.yahoo.com/quote/NKE/options?strike=170&amp;straddle=false" TargetMode="External"/><Relationship Id="rId144" Type="http://schemas.openxmlformats.org/officeDocument/2006/relationships/hyperlink" Target="https://finance.yahoo.com/quote/NKE220121C00032500?p=NKE220121C00032500" TargetMode="External"/><Relationship Id="rId330" Type="http://schemas.openxmlformats.org/officeDocument/2006/relationships/hyperlink" Target="https://finance.yahoo.com/quote/NKE/options?strike=123&amp;straddle=false" TargetMode="External"/><Relationship Id="rId90" Type="http://schemas.openxmlformats.org/officeDocument/2006/relationships/hyperlink" Target="https://finance.yahoo.com/quote/NKE/options?strike=150&amp;straddle=false" TargetMode="External"/><Relationship Id="rId165" Type="http://schemas.openxmlformats.org/officeDocument/2006/relationships/hyperlink" Target="https://finance.yahoo.com/quote/NKE/options?strike=120&amp;straddle=false" TargetMode="External"/><Relationship Id="rId186" Type="http://schemas.openxmlformats.org/officeDocument/2006/relationships/hyperlink" Target="https://finance.yahoo.com/quote/NKE/options?strike=122&amp;straddle=false" TargetMode="External"/><Relationship Id="rId351" Type="http://schemas.openxmlformats.org/officeDocument/2006/relationships/hyperlink" Target="https://finance.yahoo.com/quote/NKE/options?strike=110&amp;straddle=false" TargetMode="External"/><Relationship Id="rId211" Type="http://schemas.openxmlformats.org/officeDocument/2006/relationships/hyperlink" Target="https://finance.yahoo.com/quote/NKE/options?strike=110&amp;straddle=false" TargetMode="External"/><Relationship Id="rId232" Type="http://schemas.openxmlformats.org/officeDocument/2006/relationships/hyperlink" Target="https://finance.yahoo.com/quote/NKE/options?strike=145&amp;straddle=false" TargetMode="External"/><Relationship Id="rId253" Type="http://schemas.openxmlformats.org/officeDocument/2006/relationships/hyperlink" Target="https://finance.yahoo.com/quote/NKE/options?strike=150&amp;straddle=false" TargetMode="External"/><Relationship Id="rId274" Type="http://schemas.openxmlformats.org/officeDocument/2006/relationships/hyperlink" Target="https://finance.yahoo.com/quote/NKE/options?strike=140&amp;straddle=false" TargetMode="External"/><Relationship Id="rId295" Type="http://schemas.openxmlformats.org/officeDocument/2006/relationships/hyperlink" Target="https://finance.yahoo.com/quote/NKE/options?strike=132&amp;straddle=false" TargetMode="External"/><Relationship Id="rId309" Type="http://schemas.openxmlformats.org/officeDocument/2006/relationships/hyperlink" Target="https://finance.yahoo.com/quote/NKE/options?strike=130&amp;straddle=false" TargetMode="External"/><Relationship Id="rId27" Type="http://schemas.openxmlformats.org/officeDocument/2006/relationships/hyperlink" Target="https://finance.yahoo.com/quote/NKE/options?strike=135&amp;straddle=false" TargetMode="External"/><Relationship Id="rId48" Type="http://schemas.openxmlformats.org/officeDocument/2006/relationships/hyperlink" Target="https://finance.yahoo.com/quote/NKE/options?strike=152.5&amp;straddle=false" TargetMode="External"/><Relationship Id="rId69" Type="http://schemas.openxmlformats.org/officeDocument/2006/relationships/hyperlink" Target="https://finance.yahoo.com/quote/NKE/options?strike=149&amp;straddle=false" TargetMode="External"/><Relationship Id="rId113" Type="http://schemas.openxmlformats.org/officeDocument/2006/relationships/hyperlink" Target="https://finance.yahoo.com/quote/NKE/options?strike=165&amp;straddle=false" TargetMode="External"/><Relationship Id="rId134" Type="http://schemas.openxmlformats.org/officeDocument/2006/relationships/hyperlink" Target="https://finance.yahoo.com/quote/NKE/options?strike=135&amp;straddle=false" TargetMode="External"/><Relationship Id="rId320" Type="http://schemas.openxmlformats.org/officeDocument/2006/relationships/hyperlink" Target="https://finance.yahoo.com/quote/NKE/options?strike=120&amp;straddle=false" TargetMode="External"/><Relationship Id="rId80" Type="http://schemas.openxmlformats.org/officeDocument/2006/relationships/hyperlink" Target="https://finance.yahoo.com/quote/NKE/options?strike=137&amp;straddle=false" TargetMode="External"/><Relationship Id="rId155" Type="http://schemas.openxmlformats.org/officeDocument/2006/relationships/hyperlink" Target="https://finance.yahoo.com/quote/NKE220121P00032500?p=NKE220121P00032500" TargetMode="External"/><Relationship Id="rId176" Type="http://schemas.openxmlformats.org/officeDocument/2006/relationships/hyperlink" Target="https://finance.yahoo.com/quote/NKE/options?strike=122&amp;straddle=false" TargetMode="External"/><Relationship Id="rId197" Type="http://schemas.openxmlformats.org/officeDocument/2006/relationships/hyperlink" Target="https://finance.yahoo.com/quote/NKE/options?strike=120&amp;straddle=false" TargetMode="External"/><Relationship Id="rId341" Type="http://schemas.openxmlformats.org/officeDocument/2006/relationships/hyperlink" Target="https://finance.yahoo.com/quote/NKE/options?strike=125&amp;straddle=false" TargetMode="External"/><Relationship Id="rId201" Type="http://schemas.openxmlformats.org/officeDocument/2006/relationships/hyperlink" Target="https://finance.yahoo.com/quote/NKE/options?strike=125&amp;straddle=false" TargetMode="External"/><Relationship Id="rId222" Type="http://schemas.openxmlformats.org/officeDocument/2006/relationships/hyperlink" Target="https://finance.yahoo.com/quote/NKE/options?strike=145&amp;straddle=false" TargetMode="External"/><Relationship Id="rId243" Type="http://schemas.openxmlformats.org/officeDocument/2006/relationships/hyperlink" Target="https://finance.yahoo.com/quote/NKE/options?strike=165&amp;straddle=false" TargetMode="External"/><Relationship Id="rId264" Type="http://schemas.openxmlformats.org/officeDocument/2006/relationships/hyperlink" Target="https://finance.yahoo.com/quote/NKE/options?strike=140&amp;straddle=false" TargetMode="External"/><Relationship Id="rId285" Type="http://schemas.openxmlformats.org/officeDocument/2006/relationships/hyperlink" Target="https://finance.yahoo.com/quote/NKE/options?strike=138&amp;straddle=false" TargetMode="External"/><Relationship Id="rId17" Type="http://schemas.openxmlformats.org/officeDocument/2006/relationships/hyperlink" Target="https://finance.yahoo.com/quote/NKE/options?strike=134&amp;straddle=false" TargetMode="External"/><Relationship Id="rId38" Type="http://schemas.openxmlformats.org/officeDocument/2006/relationships/hyperlink" Target="https://finance.yahoo.com/quote/NKE/options?strike=141&amp;straddle=false" TargetMode="External"/><Relationship Id="rId59" Type="http://schemas.openxmlformats.org/officeDocument/2006/relationships/hyperlink" Target="https://finance.yahoo.com/quote/NKE/options?strike=139&amp;straddle=false" TargetMode="External"/><Relationship Id="rId103" Type="http://schemas.openxmlformats.org/officeDocument/2006/relationships/hyperlink" Target="https://finance.yahoo.com/quote/NKE/options?strike=160&amp;straddle=false" TargetMode="External"/><Relationship Id="rId124" Type="http://schemas.openxmlformats.org/officeDocument/2006/relationships/hyperlink" Target="https://finance.yahoo.com/quote/NKE/options?strike=175&amp;straddle=false" TargetMode="External"/><Relationship Id="rId310" Type="http://schemas.openxmlformats.org/officeDocument/2006/relationships/hyperlink" Target="https://finance.yahoo.com/quote/NKE/options?strike=130&amp;straddle=false" TargetMode="External"/><Relationship Id="rId70" Type="http://schemas.openxmlformats.org/officeDocument/2006/relationships/hyperlink" Target="https://finance.yahoo.com/quote/NKE/options?strike=150&amp;straddle=false" TargetMode="External"/><Relationship Id="rId91" Type="http://schemas.openxmlformats.org/officeDocument/2006/relationships/hyperlink" Target="https://finance.yahoo.com/quote/NKE/options?strike=155&amp;straddle=false" TargetMode="External"/><Relationship Id="rId145" Type="http://schemas.openxmlformats.org/officeDocument/2006/relationships/hyperlink" Target="https://finance.yahoo.com/quote/NKE/options?strike=105&amp;straddle=false" TargetMode="External"/><Relationship Id="rId166" Type="http://schemas.openxmlformats.org/officeDocument/2006/relationships/hyperlink" Target="https://finance.yahoo.com/quote/NKE/options?strike=122&amp;straddle=false" TargetMode="External"/><Relationship Id="rId187" Type="http://schemas.openxmlformats.org/officeDocument/2006/relationships/hyperlink" Target="https://finance.yahoo.com/quote/NKE/options?strike=123&amp;straddle=false" TargetMode="External"/><Relationship Id="rId331" Type="http://schemas.openxmlformats.org/officeDocument/2006/relationships/hyperlink" Target="https://finance.yahoo.com/quote/NKE/options?strike=125&amp;straddle=false" TargetMode="External"/><Relationship Id="rId352" Type="http://schemas.openxmlformats.org/officeDocument/2006/relationships/hyperlink" Target="https://finance.yahoo.com/quote/NKE/options?strike=110&amp;straddle=false" TargetMode="External"/><Relationship Id="rId1" Type="http://schemas.openxmlformats.org/officeDocument/2006/relationships/hyperlink" Target="https://finance.yahoo.com/quote/NKE/options?strike=130&amp;straddle=false" TargetMode="External"/><Relationship Id="rId212" Type="http://schemas.openxmlformats.org/officeDocument/2006/relationships/hyperlink" Target="https://finance.yahoo.com/quote/NKE/options?strike=110&amp;straddle=false" TargetMode="External"/><Relationship Id="rId233" Type="http://schemas.openxmlformats.org/officeDocument/2006/relationships/hyperlink" Target="https://finance.yahoo.com/quote/NKE/options?strike=150&amp;straddle=false" TargetMode="External"/><Relationship Id="rId254" Type="http://schemas.openxmlformats.org/officeDocument/2006/relationships/hyperlink" Target="https://finance.yahoo.com/quote/NKE/options?strike=155&amp;straddle=false" TargetMode="External"/><Relationship Id="rId28" Type="http://schemas.openxmlformats.org/officeDocument/2006/relationships/hyperlink" Target="https://finance.yahoo.com/quote/NKE/options?strike=130&amp;straddle=false" TargetMode="External"/><Relationship Id="rId49" Type="http://schemas.openxmlformats.org/officeDocument/2006/relationships/hyperlink" Target="https://finance.yahoo.com/quote/NKE/options?strike=155&amp;straddle=false" TargetMode="External"/><Relationship Id="rId114" Type="http://schemas.openxmlformats.org/officeDocument/2006/relationships/hyperlink" Target="https://finance.yahoo.com/quote/NKE/options?strike=170&amp;straddle=false" TargetMode="External"/><Relationship Id="rId275" Type="http://schemas.openxmlformats.org/officeDocument/2006/relationships/hyperlink" Target="https://finance.yahoo.com/quote/NKE/options?strike=139&amp;straddle=false" TargetMode="External"/><Relationship Id="rId296" Type="http://schemas.openxmlformats.org/officeDocument/2006/relationships/hyperlink" Target="https://finance.yahoo.com/quote/NKE/options?strike=133&amp;straddle=false" TargetMode="External"/><Relationship Id="rId300" Type="http://schemas.openxmlformats.org/officeDocument/2006/relationships/hyperlink" Target="https://finance.yahoo.com/quote/NKE/options?strike=132&amp;straddle=false" TargetMode="External"/><Relationship Id="rId60" Type="http://schemas.openxmlformats.org/officeDocument/2006/relationships/hyperlink" Target="https://finance.yahoo.com/quote/NKE/options?strike=140&amp;straddle=false" TargetMode="External"/><Relationship Id="rId81" Type="http://schemas.openxmlformats.org/officeDocument/2006/relationships/hyperlink" Target="https://finance.yahoo.com/quote/NKE/options?strike=138&amp;straddle=false" TargetMode="External"/><Relationship Id="rId135" Type="http://schemas.openxmlformats.org/officeDocument/2006/relationships/hyperlink" Target="https://finance.yahoo.com/quote/NKE/options?strike=140&amp;straddle=false" TargetMode="External"/><Relationship Id="rId156" Type="http://schemas.openxmlformats.org/officeDocument/2006/relationships/hyperlink" Target="https://finance.yahoo.com/quote/NKE/options?strike=105&amp;straddle=false" TargetMode="External"/><Relationship Id="rId177" Type="http://schemas.openxmlformats.org/officeDocument/2006/relationships/hyperlink" Target="https://finance.yahoo.com/quote/NKE/options?strike=123&amp;straddle=false" TargetMode="External"/><Relationship Id="rId198" Type="http://schemas.openxmlformats.org/officeDocument/2006/relationships/hyperlink" Target="https://finance.yahoo.com/quote/NKE/options?strike=125&amp;straddle=false" TargetMode="External"/><Relationship Id="rId321" Type="http://schemas.openxmlformats.org/officeDocument/2006/relationships/hyperlink" Target="https://finance.yahoo.com/quote/NKE/options?strike=123&amp;straddle=false" TargetMode="External"/><Relationship Id="rId342" Type="http://schemas.openxmlformats.org/officeDocument/2006/relationships/hyperlink" Target="https://finance.yahoo.com/quote/NKE/options?strike=115&amp;straddle=false" TargetMode="External"/><Relationship Id="rId202" Type="http://schemas.openxmlformats.org/officeDocument/2006/relationships/hyperlink" Target="https://finance.yahoo.com/quote/NKE/options?strike=115&amp;straddle=false" TargetMode="External"/><Relationship Id="rId223" Type="http://schemas.openxmlformats.org/officeDocument/2006/relationships/hyperlink" Target="https://finance.yahoo.com/quote/NKE/options?strike=146&amp;straddle=false" TargetMode="External"/><Relationship Id="rId244" Type="http://schemas.openxmlformats.org/officeDocument/2006/relationships/hyperlink" Target="https://finance.yahoo.com/quote/NKE/options?strike=170&amp;straddle=false" TargetMode="External"/><Relationship Id="rId18" Type="http://schemas.openxmlformats.org/officeDocument/2006/relationships/hyperlink" Target="https://finance.yahoo.com/quote/NKE/options?strike=135&amp;straddle=false" TargetMode="External"/><Relationship Id="rId39" Type="http://schemas.openxmlformats.org/officeDocument/2006/relationships/hyperlink" Target="https://finance.yahoo.com/quote/NKE/options?strike=142&amp;straddle=false" TargetMode="External"/><Relationship Id="rId265" Type="http://schemas.openxmlformats.org/officeDocument/2006/relationships/hyperlink" Target="https://finance.yahoo.com/quote/NKE/options?strike=140&amp;straddle=false" TargetMode="External"/><Relationship Id="rId286" Type="http://schemas.openxmlformats.org/officeDocument/2006/relationships/hyperlink" Target="https://finance.yahoo.com/quote/NKE/options?strike=137&amp;straddle=false" TargetMode="External"/><Relationship Id="rId50" Type="http://schemas.openxmlformats.org/officeDocument/2006/relationships/hyperlink" Target="https://finance.yahoo.com/quote/NKE/options?strike=157.5&amp;straddle=false" TargetMode="External"/><Relationship Id="rId104" Type="http://schemas.openxmlformats.org/officeDocument/2006/relationships/hyperlink" Target="https://finance.yahoo.com/quote/NKE/options?strike=165&amp;straddle=false" TargetMode="External"/><Relationship Id="rId125" Type="http://schemas.openxmlformats.org/officeDocument/2006/relationships/hyperlink" Target="https://finance.yahoo.com/quote/NKE/options?strike=135&amp;straddle=false" TargetMode="External"/><Relationship Id="rId146" Type="http://schemas.openxmlformats.org/officeDocument/2006/relationships/hyperlink" Target="https://finance.yahoo.com/quote/NKE/options?strike=105&amp;straddle=false" TargetMode="External"/><Relationship Id="rId167" Type="http://schemas.openxmlformats.org/officeDocument/2006/relationships/hyperlink" Target="https://finance.yahoo.com/quote/NKE/options?strike=123&amp;straddle=false" TargetMode="External"/><Relationship Id="rId188" Type="http://schemas.openxmlformats.org/officeDocument/2006/relationships/hyperlink" Target="https://finance.yahoo.com/quote/NKE/options?strike=124&amp;straddle=false" TargetMode="External"/><Relationship Id="rId311" Type="http://schemas.openxmlformats.org/officeDocument/2006/relationships/hyperlink" Target="https://finance.yahoo.com/quote/NKE/options?strike=120&amp;straddle=false" TargetMode="External"/><Relationship Id="rId332" Type="http://schemas.openxmlformats.org/officeDocument/2006/relationships/hyperlink" Target="https://finance.yahoo.com/quote/NKE/options?strike=126&amp;straddle=false" TargetMode="External"/><Relationship Id="rId353" Type="http://schemas.openxmlformats.org/officeDocument/2006/relationships/hyperlink" Target="https://finance.yahoo.com/quote/NKE/options?strike=110&amp;straddle=false" TargetMode="External"/><Relationship Id="rId71" Type="http://schemas.openxmlformats.org/officeDocument/2006/relationships/hyperlink" Target="https://finance.yahoo.com/quote/NKE/options?strike=152.5&amp;straddle=false" TargetMode="External"/><Relationship Id="rId92" Type="http://schemas.openxmlformats.org/officeDocument/2006/relationships/hyperlink" Target="https://finance.yahoo.com/quote/NKE/options?strike=170&amp;straddle=false" TargetMode="External"/><Relationship Id="rId213" Type="http://schemas.openxmlformats.org/officeDocument/2006/relationships/hyperlink" Target="https://finance.yahoo.com/quote/NKE/options?strike=110&amp;straddle=false" TargetMode="External"/><Relationship Id="rId234" Type="http://schemas.openxmlformats.org/officeDocument/2006/relationships/hyperlink" Target="https://finance.yahoo.com/quote/NKE/options?strike=155&amp;straddle=false" TargetMode="External"/><Relationship Id="rId2" Type="http://schemas.openxmlformats.org/officeDocument/2006/relationships/hyperlink" Target="https://finance.yahoo.com/quote/NKE/options?strike=131&amp;straddle=false" TargetMode="External"/><Relationship Id="rId29" Type="http://schemas.openxmlformats.org/officeDocument/2006/relationships/hyperlink" Target="https://finance.yahoo.com/quote/NKE/options?strike=135&amp;straddle=false" TargetMode="External"/><Relationship Id="rId255" Type="http://schemas.openxmlformats.org/officeDocument/2006/relationships/hyperlink" Target="https://finance.yahoo.com/quote/NKE/options?strike=160&amp;straddle=false" TargetMode="External"/><Relationship Id="rId276" Type="http://schemas.openxmlformats.org/officeDocument/2006/relationships/hyperlink" Target="https://finance.yahoo.com/quote/NKE/options?strike=138&amp;straddle=false" TargetMode="External"/><Relationship Id="rId297" Type="http://schemas.openxmlformats.org/officeDocument/2006/relationships/hyperlink" Target="https://finance.yahoo.com/quote/NKE/options?strike=134&amp;straddle=false" TargetMode="External"/><Relationship Id="rId40" Type="http://schemas.openxmlformats.org/officeDocument/2006/relationships/hyperlink" Target="https://finance.yahoo.com/quote/NKE/options?strike=143&amp;straddle=false" TargetMode="External"/><Relationship Id="rId115" Type="http://schemas.openxmlformats.org/officeDocument/2006/relationships/hyperlink" Target="https://finance.yahoo.com/quote/NKE/options?strike=175&amp;straddle=false" TargetMode="External"/><Relationship Id="rId136" Type="http://schemas.openxmlformats.org/officeDocument/2006/relationships/hyperlink" Target="https://finance.yahoo.com/quote/NKE/options?strike=145&amp;straddle=false" TargetMode="External"/><Relationship Id="rId157" Type="http://schemas.openxmlformats.org/officeDocument/2006/relationships/hyperlink" Target="https://finance.yahoo.com/quote/NKE/options?strike=100&amp;straddle=false" TargetMode="External"/><Relationship Id="rId178" Type="http://schemas.openxmlformats.org/officeDocument/2006/relationships/hyperlink" Target="https://finance.yahoo.com/quote/NKE/options?strike=124&amp;straddle=false" TargetMode="External"/><Relationship Id="rId301" Type="http://schemas.openxmlformats.org/officeDocument/2006/relationships/hyperlink" Target="https://finance.yahoo.com/quote/NKE/options?strike=133&amp;straddle=false" TargetMode="External"/><Relationship Id="rId322" Type="http://schemas.openxmlformats.org/officeDocument/2006/relationships/hyperlink" Target="https://finance.yahoo.com/quote/NKE/options?strike=124&amp;straddle=false" TargetMode="External"/><Relationship Id="rId343" Type="http://schemas.openxmlformats.org/officeDocument/2006/relationships/hyperlink" Target="https://finance.yahoo.com/quote/NKE/options?strike=120&amp;straddle=false" TargetMode="External"/><Relationship Id="rId61" Type="http://schemas.openxmlformats.org/officeDocument/2006/relationships/hyperlink" Target="https://finance.yahoo.com/quote/NKE/options?strike=141&amp;straddle=false" TargetMode="External"/><Relationship Id="rId82" Type="http://schemas.openxmlformats.org/officeDocument/2006/relationships/hyperlink" Target="https://finance.yahoo.com/quote/NKE/options?strike=139&amp;straddle=false" TargetMode="External"/><Relationship Id="rId199" Type="http://schemas.openxmlformats.org/officeDocument/2006/relationships/hyperlink" Target="https://finance.yahoo.com/quote/NKE/options?strike=115&amp;straddle=false" TargetMode="External"/><Relationship Id="rId203" Type="http://schemas.openxmlformats.org/officeDocument/2006/relationships/hyperlink" Target="https://finance.yahoo.com/quote/NKE/options?strike=120&amp;straddle=false" TargetMode="External"/><Relationship Id="rId19" Type="http://schemas.openxmlformats.org/officeDocument/2006/relationships/hyperlink" Target="https://finance.yahoo.com/quote/NKE/options?strike=132&amp;straddle=false" TargetMode="External"/><Relationship Id="rId224" Type="http://schemas.openxmlformats.org/officeDocument/2006/relationships/hyperlink" Target="https://finance.yahoo.com/quote/NKE/options?strike=147&amp;straddle=false" TargetMode="External"/><Relationship Id="rId245" Type="http://schemas.openxmlformats.org/officeDocument/2006/relationships/hyperlink" Target="https://finance.yahoo.com/quote/NKE/options?strike=175&amp;straddle=false" TargetMode="External"/><Relationship Id="rId266" Type="http://schemas.openxmlformats.org/officeDocument/2006/relationships/hyperlink" Target="https://finance.yahoo.com/quote/NKE/options?strike=143&amp;straddle=false" TargetMode="External"/><Relationship Id="rId287" Type="http://schemas.openxmlformats.org/officeDocument/2006/relationships/hyperlink" Target="https://finance.yahoo.com/quote/NKE/options?strike=136&amp;straddle=false" TargetMode="External"/><Relationship Id="rId30" Type="http://schemas.openxmlformats.org/officeDocument/2006/relationships/hyperlink" Target="https://finance.yahoo.com/quote/NKE/options?strike=130&amp;straddle=false" TargetMode="External"/><Relationship Id="rId105" Type="http://schemas.openxmlformats.org/officeDocument/2006/relationships/hyperlink" Target="https://finance.yahoo.com/quote/NKE/options?strike=170&amp;straddle=false" TargetMode="External"/><Relationship Id="rId126" Type="http://schemas.openxmlformats.org/officeDocument/2006/relationships/hyperlink" Target="https://finance.yahoo.com/quote/NKE/options?strike=140&amp;straddle=false" TargetMode="External"/><Relationship Id="rId147" Type="http://schemas.openxmlformats.org/officeDocument/2006/relationships/hyperlink" Target="https://finance.yahoo.com/quote/NKE/options?strike=100&amp;straddle=false" TargetMode="External"/><Relationship Id="rId168" Type="http://schemas.openxmlformats.org/officeDocument/2006/relationships/hyperlink" Target="https://finance.yahoo.com/quote/NKE/options?strike=124&amp;straddle=false" TargetMode="External"/><Relationship Id="rId312" Type="http://schemas.openxmlformats.org/officeDocument/2006/relationships/hyperlink" Target="https://finance.yahoo.com/quote/NKE/options?strike=122&amp;straddle=false" TargetMode="External"/><Relationship Id="rId333" Type="http://schemas.openxmlformats.org/officeDocument/2006/relationships/hyperlink" Target="https://finance.yahoo.com/quote/NKE/options?strike=128&amp;straddle=false" TargetMode="External"/><Relationship Id="rId354" Type="http://schemas.openxmlformats.org/officeDocument/2006/relationships/hyperlink" Target="https://finance.yahoo.com/quote/NKE/options?strike=110&amp;straddle=false" TargetMode="External"/><Relationship Id="rId51" Type="http://schemas.openxmlformats.org/officeDocument/2006/relationships/hyperlink" Target="https://finance.yahoo.com/quote/NKE/options?strike=160&amp;straddle=false" TargetMode="External"/><Relationship Id="rId72" Type="http://schemas.openxmlformats.org/officeDocument/2006/relationships/hyperlink" Target="https://finance.yahoo.com/quote/NKE/options?strike=155&amp;straddle=false" TargetMode="External"/><Relationship Id="rId93" Type="http://schemas.openxmlformats.org/officeDocument/2006/relationships/hyperlink" Target="https://finance.yahoo.com/quote/NKE/options?strike=135&amp;straddle=false" TargetMode="External"/><Relationship Id="rId189" Type="http://schemas.openxmlformats.org/officeDocument/2006/relationships/hyperlink" Target="https://finance.yahoo.com/quote/NKE/options?strike=125&amp;straddle=false" TargetMode="External"/><Relationship Id="rId3" Type="http://schemas.openxmlformats.org/officeDocument/2006/relationships/hyperlink" Target="https://finance.yahoo.com/quote/NKE/options?strike=132&amp;straddle=false" TargetMode="External"/><Relationship Id="rId214" Type="http://schemas.openxmlformats.org/officeDocument/2006/relationships/hyperlink" Target="https://finance.yahoo.com/quote/NKE/options?strike=110&amp;straddle=false" TargetMode="External"/><Relationship Id="rId235" Type="http://schemas.openxmlformats.org/officeDocument/2006/relationships/hyperlink" Target="https://finance.yahoo.com/quote/NKE/options?strike=160&amp;straddle=false" TargetMode="External"/><Relationship Id="rId256" Type="http://schemas.openxmlformats.org/officeDocument/2006/relationships/hyperlink" Target="https://finance.yahoo.com/quote/NKE/options?strike=165&amp;straddle=false" TargetMode="External"/><Relationship Id="rId277" Type="http://schemas.openxmlformats.org/officeDocument/2006/relationships/hyperlink" Target="https://finance.yahoo.com/quote/NKE/options?strike=137&amp;straddle=false" TargetMode="External"/><Relationship Id="rId298" Type="http://schemas.openxmlformats.org/officeDocument/2006/relationships/hyperlink" Target="https://finance.yahoo.com/quote/NKE/options?strike=130&amp;straddle=false" TargetMode="External"/><Relationship Id="rId116" Type="http://schemas.openxmlformats.org/officeDocument/2006/relationships/hyperlink" Target="https://finance.yahoo.com/quote/NKE/options?strike=135&amp;straddle=false" TargetMode="External"/><Relationship Id="rId137" Type="http://schemas.openxmlformats.org/officeDocument/2006/relationships/hyperlink" Target="https://finance.yahoo.com/quote/NKE/options?strike=150&amp;straddle=false" TargetMode="External"/><Relationship Id="rId158" Type="http://schemas.openxmlformats.org/officeDocument/2006/relationships/hyperlink" Target="https://finance.yahoo.com/quote/NKE/options?strike=105&amp;straddle=false" TargetMode="External"/><Relationship Id="rId302" Type="http://schemas.openxmlformats.org/officeDocument/2006/relationships/hyperlink" Target="https://finance.yahoo.com/quote/NKE/options?strike=134&amp;straddle=false" TargetMode="External"/><Relationship Id="rId323" Type="http://schemas.openxmlformats.org/officeDocument/2006/relationships/hyperlink" Target="https://finance.yahoo.com/quote/NKE/options?strike=125&amp;straddle=false" TargetMode="External"/><Relationship Id="rId344" Type="http://schemas.openxmlformats.org/officeDocument/2006/relationships/hyperlink" Target="https://finance.yahoo.com/quote/NKE/options?strike=125&amp;straddle=false" TargetMode="External"/><Relationship Id="rId20" Type="http://schemas.openxmlformats.org/officeDocument/2006/relationships/hyperlink" Target="https://finance.yahoo.com/quote/NKE/options?strike=133&amp;straddle=false" TargetMode="External"/><Relationship Id="rId41" Type="http://schemas.openxmlformats.org/officeDocument/2006/relationships/hyperlink" Target="https://finance.yahoo.com/quote/NKE/options?strike=144&amp;straddle=false" TargetMode="External"/><Relationship Id="rId62" Type="http://schemas.openxmlformats.org/officeDocument/2006/relationships/hyperlink" Target="https://finance.yahoo.com/quote/NKE/options?strike=142&amp;straddle=false" TargetMode="External"/><Relationship Id="rId83" Type="http://schemas.openxmlformats.org/officeDocument/2006/relationships/hyperlink" Target="https://finance.yahoo.com/quote/NKE/options?strike=140&amp;straddle=false" TargetMode="External"/><Relationship Id="rId179" Type="http://schemas.openxmlformats.org/officeDocument/2006/relationships/hyperlink" Target="https://finance.yahoo.com/quote/NKE/options?strike=125&amp;straddle=false" TargetMode="External"/><Relationship Id="rId190" Type="http://schemas.openxmlformats.org/officeDocument/2006/relationships/hyperlink" Target="https://finance.yahoo.com/quote/NKE/options?strike=126&amp;straddle=false" TargetMode="External"/><Relationship Id="rId204" Type="http://schemas.openxmlformats.org/officeDocument/2006/relationships/hyperlink" Target="https://finance.yahoo.com/quote/NKE/options?strike=125&amp;straddle=false" TargetMode="External"/><Relationship Id="rId225" Type="http://schemas.openxmlformats.org/officeDocument/2006/relationships/hyperlink" Target="https://finance.yahoo.com/quote/NKE/options?strike=145&amp;straddle=false" TargetMode="External"/><Relationship Id="rId246" Type="http://schemas.openxmlformats.org/officeDocument/2006/relationships/hyperlink" Target="https://finance.yahoo.com/quote/NKE/options?strike=145&amp;straddle=false" TargetMode="External"/><Relationship Id="rId267" Type="http://schemas.openxmlformats.org/officeDocument/2006/relationships/hyperlink" Target="https://finance.yahoo.com/quote/NKE/options?strike=140&amp;straddle=false" TargetMode="External"/><Relationship Id="rId288" Type="http://schemas.openxmlformats.org/officeDocument/2006/relationships/hyperlink" Target="https://finance.yahoo.com/quote/NKE/options?strike=130&amp;straddle=false" TargetMode="External"/><Relationship Id="rId106" Type="http://schemas.openxmlformats.org/officeDocument/2006/relationships/hyperlink" Target="https://finance.yahoo.com/quote/NKE/options?strike=175&amp;straddle=false" TargetMode="External"/><Relationship Id="rId127" Type="http://schemas.openxmlformats.org/officeDocument/2006/relationships/hyperlink" Target="https://finance.yahoo.com/quote/NKE/options?strike=145&amp;straddle=false" TargetMode="External"/><Relationship Id="rId313" Type="http://schemas.openxmlformats.org/officeDocument/2006/relationships/hyperlink" Target="https://finance.yahoo.com/quote/NKE/options?strike=124&amp;straddle=false" TargetMode="External"/><Relationship Id="rId10" Type="http://schemas.openxmlformats.org/officeDocument/2006/relationships/hyperlink" Target="https://finance.yahoo.com/quote/NKE/options?strike=133&amp;straddle=false" TargetMode="External"/><Relationship Id="rId31" Type="http://schemas.openxmlformats.org/officeDocument/2006/relationships/hyperlink" Target="https://finance.yahoo.com/quote/NKE/options?strike=135&amp;straddle=false" TargetMode="External"/><Relationship Id="rId52" Type="http://schemas.openxmlformats.org/officeDocument/2006/relationships/hyperlink" Target="https://finance.yahoo.com/quote/NKE/options?strike=162.5&amp;straddle=false" TargetMode="External"/><Relationship Id="rId73" Type="http://schemas.openxmlformats.org/officeDocument/2006/relationships/hyperlink" Target="https://finance.yahoo.com/quote/NKE/options?strike=157.5&amp;straddle=false" TargetMode="External"/><Relationship Id="rId94" Type="http://schemas.openxmlformats.org/officeDocument/2006/relationships/hyperlink" Target="https://finance.yahoo.com/quote/NKE/options?strike=136&amp;straddle=false" TargetMode="External"/><Relationship Id="rId148" Type="http://schemas.openxmlformats.org/officeDocument/2006/relationships/hyperlink" Target="https://finance.yahoo.com/quote/NKE/options?strike=105&amp;straddle=false" TargetMode="External"/><Relationship Id="rId169" Type="http://schemas.openxmlformats.org/officeDocument/2006/relationships/hyperlink" Target="https://finance.yahoo.com/quote/NKE/options?strike=125&amp;straddle=false" TargetMode="External"/><Relationship Id="rId334" Type="http://schemas.openxmlformats.org/officeDocument/2006/relationships/hyperlink" Target="https://finance.yahoo.com/quote/NKE/options?strike=129&amp;straddle=false" TargetMode="External"/><Relationship Id="rId4" Type="http://schemas.openxmlformats.org/officeDocument/2006/relationships/hyperlink" Target="https://finance.yahoo.com/quote/NKE/options?strike=133&amp;straddle=false" TargetMode="External"/><Relationship Id="rId180" Type="http://schemas.openxmlformats.org/officeDocument/2006/relationships/hyperlink" Target="https://finance.yahoo.com/quote/NKE/options?strike=126&amp;straddle=false" TargetMode="External"/><Relationship Id="rId215" Type="http://schemas.openxmlformats.org/officeDocument/2006/relationships/hyperlink" Target="https://finance.yahoo.com/quote/NKE/options?strike=110&amp;straddle=false" TargetMode="External"/><Relationship Id="rId236" Type="http://schemas.openxmlformats.org/officeDocument/2006/relationships/hyperlink" Target="https://finance.yahoo.com/quote/NKE/options?strike=165&amp;straddle=false" TargetMode="External"/><Relationship Id="rId257" Type="http://schemas.openxmlformats.org/officeDocument/2006/relationships/hyperlink" Target="https://finance.yahoo.com/quote/NKE/options?strike=170&amp;straddle=false" TargetMode="External"/><Relationship Id="rId278" Type="http://schemas.openxmlformats.org/officeDocument/2006/relationships/hyperlink" Target="https://finance.yahoo.com/quote/NKE/options?strike=136&amp;straddle=false" TargetMode="External"/><Relationship Id="rId303" Type="http://schemas.openxmlformats.org/officeDocument/2006/relationships/hyperlink" Target="https://finance.yahoo.com/quote/NKE/options?strike=130&amp;straddle=false" TargetMode="External"/><Relationship Id="rId42" Type="http://schemas.openxmlformats.org/officeDocument/2006/relationships/hyperlink" Target="https://finance.yahoo.com/quote/NKE/options?strike=145&amp;straddle=false" TargetMode="External"/><Relationship Id="rId84" Type="http://schemas.openxmlformats.org/officeDocument/2006/relationships/hyperlink" Target="https://finance.yahoo.com/quote/NKE/options?strike=141&amp;straddle=false" TargetMode="External"/><Relationship Id="rId138" Type="http://schemas.openxmlformats.org/officeDocument/2006/relationships/hyperlink" Target="https://finance.yahoo.com/quote/NKE/options?strike=155&amp;straddle=false" TargetMode="External"/><Relationship Id="rId345" Type="http://schemas.openxmlformats.org/officeDocument/2006/relationships/hyperlink" Target="https://finance.yahoo.com/quote/NKE/options?strike=115&amp;straddle=false" TargetMode="External"/><Relationship Id="rId191" Type="http://schemas.openxmlformats.org/officeDocument/2006/relationships/hyperlink" Target="https://finance.yahoo.com/quote/NKE/options?strike=127&amp;straddle=false" TargetMode="External"/><Relationship Id="rId205" Type="http://schemas.openxmlformats.org/officeDocument/2006/relationships/hyperlink" Target="https://finance.yahoo.com/quote/NKE/options?strike=115&amp;straddle=false" TargetMode="External"/><Relationship Id="rId247" Type="http://schemas.openxmlformats.org/officeDocument/2006/relationships/hyperlink" Target="https://finance.yahoo.com/quote/NKE/options?strike=150&amp;straddle=false" TargetMode="External"/><Relationship Id="rId107" Type="http://schemas.openxmlformats.org/officeDocument/2006/relationships/hyperlink" Target="https://finance.yahoo.com/quote/NKE/options?strike=135&amp;straddle=false" TargetMode="External"/><Relationship Id="rId289" Type="http://schemas.openxmlformats.org/officeDocument/2006/relationships/hyperlink" Target="https://finance.yahoo.com/quote/NKE/options?strike=131&amp;straddle=false" TargetMode="External"/><Relationship Id="rId11" Type="http://schemas.openxmlformats.org/officeDocument/2006/relationships/hyperlink" Target="https://finance.yahoo.com/quote/NKE/options?strike=134&amp;straddle=false" TargetMode="External"/><Relationship Id="rId53" Type="http://schemas.openxmlformats.org/officeDocument/2006/relationships/hyperlink" Target="https://finance.yahoo.com/quote/NKE/options?strike=165&amp;straddle=false" TargetMode="External"/><Relationship Id="rId149" Type="http://schemas.openxmlformats.org/officeDocument/2006/relationships/hyperlink" Target="https://finance.yahoo.com/quote/NKE/options?strike=105&amp;straddle=false" TargetMode="External"/><Relationship Id="rId314" Type="http://schemas.openxmlformats.org/officeDocument/2006/relationships/hyperlink" Target="https://finance.yahoo.com/quote/NKE/options?strike=125&amp;straddle=false" TargetMode="External"/><Relationship Id="rId95" Type="http://schemas.openxmlformats.org/officeDocument/2006/relationships/hyperlink" Target="https://finance.yahoo.com/quote/NKE/options?strike=140&amp;straddle=false" TargetMode="External"/><Relationship Id="rId160" Type="http://schemas.openxmlformats.org/officeDocument/2006/relationships/hyperlink" Target="https://finance.yahoo.com/quote/NKE/options?strike=110&amp;straddle=false" TargetMode="External"/><Relationship Id="rId216" Type="http://schemas.openxmlformats.org/officeDocument/2006/relationships/hyperlink" Target="https://finance.yahoo.com/quote/NKE/options?strike=110&amp;straddle=false" TargetMode="External"/><Relationship Id="rId258" Type="http://schemas.openxmlformats.org/officeDocument/2006/relationships/hyperlink" Target="https://finance.yahoo.com/quote/NKE/options?strike=175&amp;straddle=false" TargetMode="External"/><Relationship Id="rId22" Type="http://schemas.openxmlformats.org/officeDocument/2006/relationships/hyperlink" Target="https://finance.yahoo.com/quote/NKE/options?strike=130&amp;straddle=false" TargetMode="External"/><Relationship Id="rId64" Type="http://schemas.openxmlformats.org/officeDocument/2006/relationships/hyperlink" Target="https://finance.yahoo.com/quote/NKE/options?strike=144&amp;straddle=false" TargetMode="External"/><Relationship Id="rId118" Type="http://schemas.openxmlformats.org/officeDocument/2006/relationships/hyperlink" Target="https://finance.yahoo.com/quote/NKE/options?strike=145&amp;straddle=false" TargetMode="External"/><Relationship Id="rId325" Type="http://schemas.openxmlformats.org/officeDocument/2006/relationships/hyperlink" Target="https://finance.yahoo.com/quote/NKE/options?strike=127&amp;straddle=false" TargetMode="External"/><Relationship Id="rId171" Type="http://schemas.openxmlformats.org/officeDocument/2006/relationships/hyperlink" Target="https://finance.yahoo.com/quote/NKE/options?strike=127&amp;straddle=false" TargetMode="External"/><Relationship Id="rId227" Type="http://schemas.openxmlformats.org/officeDocument/2006/relationships/hyperlink" Target="https://finance.yahoo.com/quote/NKE/options?strike=150&amp;straddle=false" TargetMode="External"/><Relationship Id="rId269" Type="http://schemas.openxmlformats.org/officeDocument/2006/relationships/hyperlink" Target="https://finance.yahoo.com/quote/NKE/options?strike=137&amp;straddle=false" TargetMode="External"/><Relationship Id="rId33" Type="http://schemas.openxmlformats.org/officeDocument/2006/relationships/hyperlink" Target="https://finance.yahoo.com/quote/NKE/options?strike=136&amp;straddle=false" TargetMode="External"/><Relationship Id="rId129" Type="http://schemas.openxmlformats.org/officeDocument/2006/relationships/hyperlink" Target="https://finance.yahoo.com/quote/NKE/options?strike=155&amp;straddle=false" TargetMode="External"/><Relationship Id="rId280" Type="http://schemas.openxmlformats.org/officeDocument/2006/relationships/hyperlink" Target="https://finance.yahoo.com/quote/NKE/options?strike=143&amp;straddle=false" TargetMode="External"/><Relationship Id="rId336" Type="http://schemas.openxmlformats.org/officeDocument/2006/relationships/hyperlink" Target="https://finance.yahoo.com/quote/NKE/options?strike=115&amp;straddle=false" TargetMode="External"/><Relationship Id="rId75" Type="http://schemas.openxmlformats.org/officeDocument/2006/relationships/hyperlink" Target="https://finance.yahoo.com/quote/NKE/options?strike=162.5&amp;straddle=false" TargetMode="External"/><Relationship Id="rId140" Type="http://schemas.openxmlformats.org/officeDocument/2006/relationships/hyperlink" Target="https://finance.yahoo.com/quote/NKE/options?strike=165&amp;straddle=false" TargetMode="External"/><Relationship Id="rId182" Type="http://schemas.openxmlformats.org/officeDocument/2006/relationships/hyperlink" Target="https://finance.yahoo.com/quote/NKE/options?strike=128&amp;straddle=false" TargetMode="External"/><Relationship Id="rId6" Type="http://schemas.openxmlformats.org/officeDocument/2006/relationships/hyperlink" Target="https://finance.yahoo.com/quote/NKE/options?strike=135&amp;straddle=false" TargetMode="External"/><Relationship Id="rId238" Type="http://schemas.openxmlformats.org/officeDocument/2006/relationships/hyperlink" Target="https://finance.yahoo.com/quote/NKE/options?strike=175&amp;straddle=false" TargetMode="External"/><Relationship Id="rId291" Type="http://schemas.openxmlformats.org/officeDocument/2006/relationships/hyperlink" Target="https://finance.yahoo.com/quote/NKE/options?strike=133&amp;straddle=false" TargetMode="External"/><Relationship Id="rId305" Type="http://schemas.openxmlformats.org/officeDocument/2006/relationships/hyperlink" Target="https://finance.yahoo.com/quote/NKE/options?strike=134&amp;straddle=false" TargetMode="External"/><Relationship Id="rId347" Type="http://schemas.openxmlformats.org/officeDocument/2006/relationships/hyperlink" Target="https://finance.yahoo.com/quote/NKE/options?strike=125&amp;straddle=false" TargetMode="External"/><Relationship Id="rId44" Type="http://schemas.openxmlformats.org/officeDocument/2006/relationships/hyperlink" Target="https://finance.yahoo.com/quote/NKE/options?strike=147&amp;straddle=false" TargetMode="External"/><Relationship Id="rId86" Type="http://schemas.openxmlformats.org/officeDocument/2006/relationships/hyperlink" Target="https://finance.yahoo.com/quote/NKE/options?strike=143&amp;straddle=false" TargetMode="External"/><Relationship Id="rId151" Type="http://schemas.openxmlformats.org/officeDocument/2006/relationships/hyperlink" Target="https://finance.yahoo.com/quote/NKE210716P00070000?p=NKE210716P00070000" TargetMode="External"/><Relationship Id="rId193" Type="http://schemas.openxmlformats.org/officeDocument/2006/relationships/hyperlink" Target="https://finance.yahoo.com/quote/NKE/options?strike=129&amp;straddle=false" TargetMode="External"/><Relationship Id="rId207" Type="http://schemas.openxmlformats.org/officeDocument/2006/relationships/hyperlink" Target="https://finance.yahoo.com/quote/NKE/options?strike=125&amp;straddle=false" TargetMode="External"/><Relationship Id="rId249" Type="http://schemas.openxmlformats.org/officeDocument/2006/relationships/hyperlink" Target="https://finance.yahoo.com/quote/NKE/options?strike=160&amp;straddle=false" TargetMode="External"/><Relationship Id="rId13" Type="http://schemas.openxmlformats.org/officeDocument/2006/relationships/hyperlink" Target="https://finance.yahoo.com/quote/NKE/options?strike=130&amp;straddle=false" TargetMode="External"/><Relationship Id="rId109" Type="http://schemas.openxmlformats.org/officeDocument/2006/relationships/hyperlink" Target="https://finance.yahoo.com/quote/NKE/options?strike=145&amp;straddle=false" TargetMode="External"/><Relationship Id="rId260" Type="http://schemas.openxmlformats.org/officeDocument/2006/relationships/hyperlink" Target="https://finance.yahoo.com/quote/NKE210716P00070000?p=NKE210716P00070000" TargetMode="External"/><Relationship Id="rId316" Type="http://schemas.openxmlformats.org/officeDocument/2006/relationships/hyperlink" Target="https://finance.yahoo.com/quote/NKE/options?strike=127&amp;straddle=false" TargetMode="External"/><Relationship Id="rId55" Type="http://schemas.openxmlformats.org/officeDocument/2006/relationships/hyperlink" Target="https://finance.yahoo.com/quote/NKE/options?strike=135&amp;straddle=false" TargetMode="External"/><Relationship Id="rId97" Type="http://schemas.openxmlformats.org/officeDocument/2006/relationships/hyperlink" Target="https://finance.yahoo.com/quote/NKE/options?strike=146&amp;straddle=false" TargetMode="External"/><Relationship Id="rId120" Type="http://schemas.openxmlformats.org/officeDocument/2006/relationships/hyperlink" Target="https://finance.yahoo.com/quote/NKE/options?strike=155&amp;straddle=false" TargetMode="External"/><Relationship Id="rId162" Type="http://schemas.openxmlformats.org/officeDocument/2006/relationships/hyperlink" Target="https://finance.yahoo.com/quote/NKE/options?strike=105&amp;straddle=false" TargetMode="External"/><Relationship Id="rId218" Type="http://schemas.openxmlformats.org/officeDocument/2006/relationships/hyperlink" Target="https://finance.yahoo.com/quote/NKE/options?strike=145&amp;straddle=false" TargetMode="External"/><Relationship Id="rId271" Type="http://schemas.openxmlformats.org/officeDocument/2006/relationships/hyperlink" Target="https://finance.yahoo.com/quote/NKE/options?strike=143&amp;straddle=false" TargetMode="External"/><Relationship Id="rId24" Type="http://schemas.openxmlformats.org/officeDocument/2006/relationships/hyperlink" Target="https://finance.yahoo.com/quote/NKE/options?strike=130&amp;straddle=false" TargetMode="External"/><Relationship Id="rId66" Type="http://schemas.openxmlformats.org/officeDocument/2006/relationships/hyperlink" Target="https://finance.yahoo.com/quote/NKE/options?strike=146&amp;straddle=false" TargetMode="External"/><Relationship Id="rId131" Type="http://schemas.openxmlformats.org/officeDocument/2006/relationships/hyperlink" Target="https://finance.yahoo.com/quote/NKE/options?strike=165&amp;straddle=false" TargetMode="External"/><Relationship Id="rId327" Type="http://schemas.openxmlformats.org/officeDocument/2006/relationships/hyperlink" Target="https://finance.yahoo.com/quote/NKE/options?strike=129&amp;straddle=false" TargetMode="External"/><Relationship Id="rId173" Type="http://schemas.openxmlformats.org/officeDocument/2006/relationships/hyperlink" Target="https://finance.yahoo.com/quote/NKE/options?strike=129&amp;straddle=false" TargetMode="External"/><Relationship Id="rId229" Type="http://schemas.openxmlformats.org/officeDocument/2006/relationships/hyperlink" Target="https://finance.yahoo.com/quote/NKE/options?strike=160&amp;straddle=false" TargetMode="External"/><Relationship Id="rId240" Type="http://schemas.openxmlformats.org/officeDocument/2006/relationships/hyperlink" Target="https://finance.yahoo.com/quote/NKE/options?strike=150&amp;straddle=false" TargetMode="External"/><Relationship Id="rId35" Type="http://schemas.openxmlformats.org/officeDocument/2006/relationships/hyperlink" Target="https://finance.yahoo.com/quote/NKE/options?strike=138&amp;straddle=false" TargetMode="External"/><Relationship Id="rId77" Type="http://schemas.openxmlformats.org/officeDocument/2006/relationships/hyperlink" Target="https://finance.yahoo.com/quote/NKE/options?strike=170&amp;straddle=false" TargetMode="External"/><Relationship Id="rId100" Type="http://schemas.openxmlformats.org/officeDocument/2006/relationships/hyperlink" Target="https://finance.yahoo.com/quote/NKE/options?strike=145&amp;straddle=false" TargetMode="External"/><Relationship Id="rId282" Type="http://schemas.openxmlformats.org/officeDocument/2006/relationships/hyperlink" Target="https://finance.yahoo.com/quote/NKE/options?strike=141&amp;straddle=false" TargetMode="External"/><Relationship Id="rId338" Type="http://schemas.openxmlformats.org/officeDocument/2006/relationships/hyperlink" Target="https://finance.yahoo.com/quote/NKE/options?strike=125&amp;straddle=false" TargetMode="External"/><Relationship Id="rId8" Type="http://schemas.openxmlformats.org/officeDocument/2006/relationships/hyperlink" Target="https://finance.yahoo.com/quote/NKE/options?strike=131&amp;straddle=false" TargetMode="External"/><Relationship Id="rId142" Type="http://schemas.openxmlformats.org/officeDocument/2006/relationships/hyperlink" Target="https://finance.yahoo.com/quote/NKE/options?strike=175&amp;straddle=false" TargetMode="External"/><Relationship Id="rId184" Type="http://schemas.openxmlformats.org/officeDocument/2006/relationships/hyperlink" Target="https://finance.yahoo.com/quote/NKE/options?strike=115&amp;straddle=false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finance.yahoo.com/quote/NKE/options?strike=143&amp;straddle=false" TargetMode="External"/><Relationship Id="rId21" Type="http://schemas.openxmlformats.org/officeDocument/2006/relationships/hyperlink" Target="https://finance.yahoo.com/quote/NKE/options?strike=138&amp;straddle=false" TargetMode="External"/><Relationship Id="rId42" Type="http://schemas.openxmlformats.org/officeDocument/2006/relationships/hyperlink" Target="https://finance.yahoo.com/quote/NKE/options?strike=200&amp;straddle=false" TargetMode="External"/><Relationship Id="rId47" Type="http://schemas.openxmlformats.org/officeDocument/2006/relationships/hyperlink" Target="https://finance.yahoo.com/quote/NKE/options?strike=115&amp;straddle=false" TargetMode="External"/><Relationship Id="rId63" Type="http://schemas.openxmlformats.org/officeDocument/2006/relationships/hyperlink" Target="https://finance.yahoo.com/quote/NKE/options?strike=138&amp;straddle=false" TargetMode="External"/><Relationship Id="rId68" Type="http://schemas.openxmlformats.org/officeDocument/2006/relationships/hyperlink" Target="https://finance.yahoo.com/quote/NKE/options?strike=143&amp;straddle=false" TargetMode="External"/><Relationship Id="rId84" Type="http://schemas.openxmlformats.org/officeDocument/2006/relationships/hyperlink" Target="https://finance.yahoo.com/quote/NKE/options?strike=100&amp;straddle=false" TargetMode="External"/><Relationship Id="rId89" Type="http://schemas.openxmlformats.org/officeDocument/2006/relationships/hyperlink" Target="https://finance.yahoo.com/quote/NKE/options?strike=100&amp;straddle=false" TargetMode="External"/><Relationship Id="rId112" Type="http://schemas.openxmlformats.org/officeDocument/2006/relationships/hyperlink" Target="https://finance.yahoo.com/quote/NKE/options?strike=115&amp;straddle=false" TargetMode="External"/><Relationship Id="rId16" Type="http://schemas.openxmlformats.org/officeDocument/2006/relationships/hyperlink" Target="https://finance.yahoo.com/quote/NKE/options?strike=133&amp;straddle=false" TargetMode="External"/><Relationship Id="rId107" Type="http://schemas.openxmlformats.org/officeDocument/2006/relationships/hyperlink" Target="https://finance.yahoo.com/quote/NKE/options?strike=165&amp;straddle=false" TargetMode="External"/><Relationship Id="rId11" Type="http://schemas.openxmlformats.org/officeDocument/2006/relationships/hyperlink" Target="https://finance.yahoo.com/quote/NKE/options?strike=128&amp;straddle=false" TargetMode="External"/><Relationship Id="rId32" Type="http://schemas.openxmlformats.org/officeDocument/2006/relationships/hyperlink" Target="https://finance.yahoo.com/quote/NKE/options?strike=149&amp;straddle=false" TargetMode="External"/><Relationship Id="rId37" Type="http://schemas.openxmlformats.org/officeDocument/2006/relationships/hyperlink" Target="https://finance.yahoo.com/quote/NKE/options?strike=160&amp;straddle=false" TargetMode="External"/><Relationship Id="rId53" Type="http://schemas.openxmlformats.org/officeDocument/2006/relationships/hyperlink" Target="https://finance.yahoo.com/quote/NKE/options?strike=128&amp;straddle=false" TargetMode="External"/><Relationship Id="rId58" Type="http://schemas.openxmlformats.org/officeDocument/2006/relationships/hyperlink" Target="https://finance.yahoo.com/quote/NKE/options?strike=133&amp;straddle=false" TargetMode="External"/><Relationship Id="rId74" Type="http://schemas.openxmlformats.org/officeDocument/2006/relationships/hyperlink" Target="https://finance.yahoo.com/quote/NKE/options?strike=149&amp;straddle=false" TargetMode="External"/><Relationship Id="rId79" Type="http://schemas.openxmlformats.org/officeDocument/2006/relationships/hyperlink" Target="https://finance.yahoo.com/quote/NKE/options?strike=160&amp;straddle=false" TargetMode="External"/><Relationship Id="rId102" Type="http://schemas.openxmlformats.org/officeDocument/2006/relationships/hyperlink" Target="https://finance.yahoo.com/quote/NKE/options?strike=140&amp;straddle=false" TargetMode="External"/><Relationship Id="rId5" Type="http://schemas.openxmlformats.org/officeDocument/2006/relationships/hyperlink" Target="https://finance.yahoo.com/quote/NKE/options?strike=120&amp;straddle=false" TargetMode="External"/><Relationship Id="rId90" Type="http://schemas.openxmlformats.org/officeDocument/2006/relationships/hyperlink" Target="https://finance.yahoo.com/quote/NKE211015P00065000?p=NKE211015P00065000" TargetMode="External"/><Relationship Id="rId95" Type="http://schemas.openxmlformats.org/officeDocument/2006/relationships/hyperlink" Target="https://finance.yahoo.com/quote/NKE/options?strike=100&amp;straddle=false" TargetMode="External"/><Relationship Id="rId22" Type="http://schemas.openxmlformats.org/officeDocument/2006/relationships/hyperlink" Target="https://finance.yahoo.com/quote/NKE/options?strike=139&amp;straddle=false" TargetMode="External"/><Relationship Id="rId27" Type="http://schemas.openxmlformats.org/officeDocument/2006/relationships/hyperlink" Target="https://finance.yahoo.com/quote/NKE/options?strike=144&amp;straddle=false" TargetMode="External"/><Relationship Id="rId43" Type="http://schemas.openxmlformats.org/officeDocument/2006/relationships/hyperlink" Target="https://finance.yahoo.com/quote/NKE/options?strike=210&amp;straddle=false" TargetMode="External"/><Relationship Id="rId48" Type="http://schemas.openxmlformats.org/officeDocument/2006/relationships/hyperlink" Target="https://finance.yahoo.com/quote/NKE/options?strike=120&amp;straddle=false" TargetMode="External"/><Relationship Id="rId64" Type="http://schemas.openxmlformats.org/officeDocument/2006/relationships/hyperlink" Target="https://finance.yahoo.com/quote/NKE/options?strike=139&amp;straddle=false" TargetMode="External"/><Relationship Id="rId69" Type="http://schemas.openxmlformats.org/officeDocument/2006/relationships/hyperlink" Target="https://finance.yahoo.com/quote/NKE/options?strike=144&amp;straddle=false" TargetMode="External"/><Relationship Id="rId113" Type="http://schemas.openxmlformats.org/officeDocument/2006/relationships/hyperlink" Target="https://finance.yahoo.com/quote/NKE/options?strike=120&amp;straddle=false" TargetMode="External"/><Relationship Id="rId80" Type="http://schemas.openxmlformats.org/officeDocument/2006/relationships/hyperlink" Target="https://finance.yahoo.com/quote/NKE/options?strike=162.5&amp;straddle=false" TargetMode="External"/><Relationship Id="rId85" Type="http://schemas.openxmlformats.org/officeDocument/2006/relationships/hyperlink" Target="https://finance.yahoo.com/quote/NKE/options?strike=100&amp;straddle=false" TargetMode="External"/><Relationship Id="rId12" Type="http://schemas.openxmlformats.org/officeDocument/2006/relationships/hyperlink" Target="https://finance.yahoo.com/quote/NKE/options?strike=129&amp;straddle=false" TargetMode="External"/><Relationship Id="rId17" Type="http://schemas.openxmlformats.org/officeDocument/2006/relationships/hyperlink" Target="https://finance.yahoo.com/quote/NKE/options?strike=134&amp;straddle=false" TargetMode="External"/><Relationship Id="rId33" Type="http://schemas.openxmlformats.org/officeDocument/2006/relationships/hyperlink" Target="https://finance.yahoo.com/quote/NKE/options?strike=150&amp;straddle=false" TargetMode="External"/><Relationship Id="rId38" Type="http://schemas.openxmlformats.org/officeDocument/2006/relationships/hyperlink" Target="https://finance.yahoo.com/quote/NKE/options?strike=165&amp;straddle=false" TargetMode="External"/><Relationship Id="rId59" Type="http://schemas.openxmlformats.org/officeDocument/2006/relationships/hyperlink" Target="https://finance.yahoo.com/quote/NKE/options?strike=134&amp;straddle=false" TargetMode="External"/><Relationship Id="rId103" Type="http://schemas.openxmlformats.org/officeDocument/2006/relationships/hyperlink" Target="https://finance.yahoo.com/quote/NKE/options?strike=145&amp;straddle=false" TargetMode="External"/><Relationship Id="rId108" Type="http://schemas.openxmlformats.org/officeDocument/2006/relationships/hyperlink" Target="https://finance.yahoo.com/quote/NKE/options?strike=170&amp;straddle=false" TargetMode="External"/><Relationship Id="rId54" Type="http://schemas.openxmlformats.org/officeDocument/2006/relationships/hyperlink" Target="https://finance.yahoo.com/quote/NKE/options?strike=129&amp;straddle=false" TargetMode="External"/><Relationship Id="rId70" Type="http://schemas.openxmlformats.org/officeDocument/2006/relationships/hyperlink" Target="https://finance.yahoo.com/quote/NKE/options?strike=145&amp;straddle=false" TargetMode="External"/><Relationship Id="rId75" Type="http://schemas.openxmlformats.org/officeDocument/2006/relationships/hyperlink" Target="https://finance.yahoo.com/quote/NKE/options?strike=150&amp;straddle=false" TargetMode="External"/><Relationship Id="rId91" Type="http://schemas.openxmlformats.org/officeDocument/2006/relationships/hyperlink" Target="https://finance.yahoo.com/quote/NKE/options?strike=100&amp;straddle=false" TargetMode="External"/><Relationship Id="rId96" Type="http://schemas.openxmlformats.org/officeDocument/2006/relationships/hyperlink" Target="https://finance.yahoo.com/quote/NKE/options?strike=100&amp;straddle=false" TargetMode="External"/><Relationship Id="rId1" Type="http://schemas.openxmlformats.org/officeDocument/2006/relationships/hyperlink" Target="https://finance.yahoo.com/quote/NKE/options?strike=100&amp;straddle=false" TargetMode="External"/><Relationship Id="rId6" Type="http://schemas.openxmlformats.org/officeDocument/2006/relationships/hyperlink" Target="https://finance.yahoo.com/quote/NKE/options?strike=123&amp;straddle=false" TargetMode="External"/><Relationship Id="rId15" Type="http://schemas.openxmlformats.org/officeDocument/2006/relationships/hyperlink" Target="https://finance.yahoo.com/quote/NKE/options?strike=132&amp;straddle=false" TargetMode="External"/><Relationship Id="rId23" Type="http://schemas.openxmlformats.org/officeDocument/2006/relationships/hyperlink" Target="https://finance.yahoo.com/quote/NKE/options?strike=140&amp;straddle=false" TargetMode="External"/><Relationship Id="rId28" Type="http://schemas.openxmlformats.org/officeDocument/2006/relationships/hyperlink" Target="https://finance.yahoo.com/quote/NKE/options?strike=145&amp;straddle=false" TargetMode="External"/><Relationship Id="rId36" Type="http://schemas.openxmlformats.org/officeDocument/2006/relationships/hyperlink" Target="https://finance.yahoo.com/quote/NKE/options?strike=157.5&amp;straddle=false" TargetMode="External"/><Relationship Id="rId49" Type="http://schemas.openxmlformats.org/officeDocument/2006/relationships/hyperlink" Target="https://finance.yahoo.com/quote/NKE/options?strike=123&amp;straddle=false" TargetMode="External"/><Relationship Id="rId57" Type="http://schemas.openxmlformats.org/officeDocument/2006/relationships/hyperlink" Target="https://finance.yahoo.com/quote/NKE/options?strike=132&amp;straddle=false" TargetMode="External"/><Relationship Id="rId106" Type="http://schemas.openxmlformats.org/officeDocument/2006/relationships/hyperlink" Target="https://finance.yahoo.com/quote/NKE/options?strike=160&amp;straddle=false" TargetMode="External"/><Relationship Id="rId114" Type="http://schemas.openxmlformats.org/officeDocument/2006/relationships/hyperlink" Target="https://finance.yahoo.com/quote/NKE/options?strike=125&amp;straddle=false" TargetMode="External"/><Relationship Id="rId10" Type="http://schemas.openxmlformats.org/officeDocument/2006/relationships/hyperlink" Target="https://finance.yahoo.com/quote/NKE/options?strike=127&amp;straddle=false" TargetMode="External"/><Relationship Id="rId31" Type="http://schemas.openxmlformats.org/officeDocument/2006/relationships/hyperlink" Target="https://finance.yahoo.com/quote/NKE/options?strike=148&amp;straddle=false" TargetMode="External"/><Relationship Id="rId44" Type="http://schemas.openxmlformats.org/officeDocument/2006/relationships/hyperlink" Target="https://finance.yahoo.com/quote/NKE/options?strike=100&amp;straddle=false" TargetMode="External"/><Relationship Id="rId52" Type="http://schemas.openxmlformats.org/officeDocument/2006/relationships/hyperlink" Target="https://finance.yahoo.com/quote/NKE/options?strike=127&amp;straddle=false" TargetMode="External"/><Relationship Id="rId60" Type="http://schemas.openxmlformats.org/officeDocument/2006/relationships/hyperlink" Target="https://finance.yahoo.com/quote/NKE/options?strike=135&amp;straddle=false" TargetMode="External"/><Relationship Id="rId65" Type="http://schemas.openxmlformats.org/officeDocument/2006/relationships/hyperlink" Target="https://finance.yahoo.com/quote/NKE/options?strike=140&amp;straddle=false" TargetMode="External"/><Relationship Id="rId73" Type="http://schemas.openxmlformats.org/officeDocument/2006/relationships/hyperlink" Target="https://finance.yahoo.com/quote/NKE/options?strike=148&amp;straddle=false" TargetMode="External"/><Relationship Id="rId78" Type="http://schemas.openxmlformats.org/officeDocument/2006/relationships/hyperlink" Target="https://finance.yahoo.com/quote/NKE/options?strike=157.5&amp;straddle=false" TargetMode="External"/><Relationship Id="rId81" Type="http://schemas.openxmlformats.org/officeDocument/2006/relationships/hyperlink" Target="https://finance.yahoo.com/quote/NKE/options?strike=165&amp;straddle=false" TargetMode="External"/><Relationship Id="rId86" Type="http://schemas.openxmlformats.org/officeDocument/2006/relationships/hyperlink" Target="https://finance.yahoo.com/quote/NKE/options?strike=100&amp;straddle=false" TargetMode="External"/><Relationship Id="rId94" Type="http://schemas.openxmlformats.org/officeDocument/2006/relationships/hyperlink" Target="https://finance.yahoo.com/quote/NKE/options?strike=100&amp;straddle=false" TargetMode="External"/><Relationship Id="rId99" Type="http://schemas.openxmlformats.org/officeDocument/2006/relationships/hyperlink" Target="https://finance.yahoo.com/quote/NKE/options?strike=130&amp;straddle=false" TargetMode="External"/><Relationship Id="rId101" Type="http://schemas.openxmlformats.org/officeDocument/2006/relationships/hyperlink" Target="https://finance.yahoo.com/quote/NKE/options?strike=135&amp;straddle=false" TargetMode="External"/><Relationship Id="rId4" Type="http://schemas.openxmlformats.org/officeDocument/2006/relationships/hyperlink" Target="https://finance.yahoo.com/quote/NKE/options?strike=115&amp;straddle=false" TargetMode="External"/><Relationship Id="rId9" Type="http://schemas.openxmlformats.org/officeDocument/2006/relationships/hyperlink" Target="https://finance.yahoo.com/quote/NKE/options?strike=126&amp;straddle=false" TargetMode="External"/><Relationship Id="rId13" Type="http://schemas.openxmlformats.org/officeDocument/2006/relationships/hyperlink" Target="https://finance.yahoo.com/quote/NKE/options?strike=130&amp;straddle=false" TargetMode="External"/><Relationship Id="rId18" Type="http://schemas.openxmlformats.org/officeDocument/2006/relationships/hyperlink" Target="https://finance.yahoo.com/quote/NKE/options?strike=135&amp;straddle=false" TargetMode="External"/><Relationship Id="rId39" Type="http://schemas.openxmlformats.org/officeDocument/2006/relationships/hyperlink" Target="https://finance.yahoo.com/quote/NKE/options?strike=170&amp;straddle=false" TargetMode="External"/><Relationship Id="rId109" Type="http://schemas.openxmlformats.org/officeDocument/2006/relationships/hyperlink" Target="https://finance.yahoo.com/quote/NKE/options?strike=175&amp;straddle=false" TargetMode="External"/><Relationship Id="rId34" Type="http://schemas.openxmlformats.org/officeDocument/2006/relationships/hyperlink" Target="https://finance.yahoo.com/quote/NKE/options?strike=152.5&amp;straddle=false" TargetMode="External"/><Relationship Id="rId50" Type="http://schemas.openxmlformats.org/officeDocument/2006/relationships/hyperlink" Target="https://finance.yahoo.com/quote/NKE/options?strike=125&amp;straddle=false" TargetMode="External"/><Relationship Id="rId55" Type="http://schemas.openxmlformats.org/officeDocument/2006/relationships/hyperlink" Target="https://finance.yahoo.com/quote/NKE/options?strike=130&amp;straddle=false" TargetMode="External"/><Relationship Id="rId76" Type="http://schemas.openxmlformats.org/officeDocument/2006/relationships/hyperlink" Target="https://finance.yahoo.com/quote/NKE/options?strike=152.5&amp;straddle=false" TargetMode="External"/><Relationship Id="rId97" Type="http://schemas.openxmlformats.org/officeDocument/2006/relationships/hyperlink" Target="https://finance.yahoo.com/quote/NKE211015C00070000?p=NKE211015C00070000" TargetMode="External"/><Relationship Id="rId104" Type="http://schemas.openxmlformats.org/officeDocument/2006/relationships/hyperlink" Target="https://finance.yahoo.com/quote/NKE/options?strike=150&amp;straddle=false" TargetMode="External"/><Relationship Id="rId7" Type="http://schemas.openxmlformats.org/officeDocument/2006/relationships/hyperlink" Target="https://finance.yahoo.com/quote/NKE/options?strike=124&amp;straddle=false" TargetMode="External"/><Relationship Id="rId71" Type="http://schemas.openxmlformats.org/officeDocument/2006/relationships/hyperlink" Target="https://finance.yahoo.com/quote/NKE/options?strike=146&amp;straddle=false" TargetMode="External"/><Relationship Id="rId92" Type="http://schemas.openxmlformats.org/officeDocument/2006/relationships/hyperlink" Target="https://finance.yahoo.com/quote/NKE220121P00032500?p=NKE220121P00032500" TargetMode="External"/><Relationship Id="rId2" Type="http://schemas.openxmlformats.org/officeDocument/2006/relationships/hyperlink" Target="https://finance.yahoo.com/quote/NKE/options?strike=105&amp;straddle=false" TargetMode="External"/><Relationship Id="rId29" Type="http://schemas.openxmlformats.org/officeDocument/2006/relationships/hyperlink" Target="https://finance.yahoo.com/quote/NKE/options?strike=146&amp;straddle=false" TargetMode="External"/><Relationship Id="rId24" Type="http://schemas.openxmlformats.org/officeDocument/2006/relationships/hyperlink" Target="https://finance.yahoo.com/quote/NKE/options?strike=141&amp;straddle=false" TargetMode="External"/><Relationship Id="rId40" Type="http://schemas.openxmlformats.org/officeDocument/2006/relationships/hyperlink" Target="https://finance.yahoo.com/quote/NKE/options?strike=175&amp;straddle=false" TargetMode="External"/><Relationship Id="rId45" Type="http://schemas.openxmlformats.org/officeDocument/2006/relationships/hyperlink" Target="https://finance.yahoo.com/quote/NKE/options?strike=105&amp;straddle=false" TargetMode="External"/><Relationship Id="rId66" Type="http://schemas.openxmlformats.org/officeDocument/2006/relationships/hyperlink" Target="https://finance.yahoo.com/quote/NKE/options?strike=141&amp;straddle=false" TargetMode="External"/><Relationship Id="rId87" Type="http://schemas.openxmlformats.org/officeDocument/2006/relationships/hyperlink" Target="https://finance.yahoo.com/quote/NKE/options?strike=100&amp;straddle=false" TargetMode="External"/><Relationship Id="rId110" Type="http://schemas.openxmlformats.org/officeDocument/2006/relationships/hyperlink" Target="https://finance.yahoo.com/quote/NKE211015C00070000?p=NKE211015C00070000" TargetMode="External"/><Relationship Id="rId115" Type="http://schemas.openxmlformats.org/officeDocument/2006/relationships/hyperlink" Target="https://finance.yahoo.com/quote/NKE/options?strike=110&amp;straddle=false" TargetMode="External"/><Relationship Id="rId61" Type="http://schemas.openxmlformats.org/officeDocument/2006/relationships/hyperlink" Target="https://finance.yahoo.com/quote/NKE/options?strike=136&amp;straddle=false" TargetMode="External"/><Relationship Id="rId82" Type="http://schemas.openxmlformats.org/officeDocument/2006/relationships/hyperlink" Target="https://finance.yahoo.com/quote/NKE/options?strike=170&amp;straddle=false" TargetMode="External"/><Relationship Id="rId19" Type="http://schemas.openxmlformats.org/officeDocument/2006/relationships/hyperlink" Target="https://finance.yahoo.com/quote/NKE/options?strike=136&amp;straddle=false" TargetMode="External"/><Relationship Id="rId14" Type="http://schemas.openxmlformats.org/officeDocument/2006/relationships/hyperlink" Target="https://finance.yahoo.com/quote/NKE/options?strike=131&amp;straddle=false" TargetMode="External"/><Relationship Id="rId30" Type="http://schemas.openxmlformats.org/officeDocument/2006/relationships/hyperlink" Target="https://finance.yahoo.com/quote/NKE/options?strike=147&amp;straddle=false" TargetMode="External"/><Relationship Id="rId35" Type="http://schemas.openxmlformats.org/officeDocument/2006/relationships/hyperlink" Target="https://finance.yahoo.com/quote/NKE/options?strike=155&amp;straddle=false" TargetMode="External"/><Relationship Id="rId56" Type="http://schemas.openxmlformats.org/officeDocument/2006/relationships/hyperlink" Target="https://finance.yahoo.com/quote/NKE/options?strike=131&amp;straddle=false" TargetMode="External"/><Relationship Id="rId77" Type="http://schemas.openxmlformats.org/officeDocument/2006/relationships/hyperlink" Target="https://finance.yahoo.com/quote/NKE/options?strike=155&amp;straddle=false" TargetMode="External"/><Relationship Id="rId100" Type="http://schemas.openxmlformats.org/officeDocument/2006/relationships/hyperlink" Target="https://finance.yahoo.com/quote/NKE/options?strike=135&amp;straddle=false" TargetMode="External"/><Relationship Id="rId105" Type="http://schemas.openxmlformats.org/officeDocument/2006/relationships/hyperlink" Target="https://finance.yahoo.com/quote/NKE/options?strike=155&amp;straddle=false" TargetMode="External"/><Relationship Id="rId8" Type="http://schemas.openxmlformats.org/officeDocument/2006/relationships/hyperlink" Target="https://finance.yahoo.com/quote/NKE/options?strike=125&amp;straddle=false" TargetMode="External"/><Relationship Id="rId51" Type="http://schemas.openxmlformats.org/officeDocument/2006/relationships/hyperlink" Target="https://finance.yahoo.com/quote/NKE/options?strike=126&amp;straddle=false" TargetMode="External"/><Relationship Id="rId72" Type="http://schemas.openxmlformats.org/officeDocument/2006/relationships/hyperlink" Target="https://finance.yahoo.com/quote/NKE/options?strike=147&amp;straddle=false" TargetMode="External"/><Relationship Id="rId93" Type="http://schemas.openxmlformats.org/officeDocument/2006/relationships/hyperlink" Target="https://finance.yahoo.com/quote/NKE/options?strike=100&amp;straddle=false" TargetMode="External"/><Relationship Id="rId98" Type="http://schemas.openxmlformats.org/officeDocument/2006/relationships/hyperlink" Target="https://finance.yahoo.com/quote/NKE/options?strike=100&amp;straddle=false" TargetMode="External"/><Relationship Id="rId3" Type="http://schemas.openxmlformats.org/officeDocument/2006/relationships/hyperlink" Target="https://finance.yahoo.com/quote/NKE/options?strike=110&amp;straddle=false" TargetMode="External"/><Relationship Id="rId25" Type="http://schemas.openxmlformats.org/officeDocument/2006/relationships/hyperlink" Target="https://finance.yahoo.com/quote/NKE/options?strike=142&amp;straddle=false" TargetMode="External"/><Relationship Id="rId46" Type="http://schemas.openxmlformats.org/officeDocument/2006/relationships/hyperlink" Target="https://finance.yahoo.com/quote/NKE/options?strike=110&amp;straddle=false" TargetMode="External"/><Relationship Id="rId67" Type="http://schemas.openxmlformats.org/officeDocument/2006/relationships/hyperlink" Target="https://finance.yahoo.com/quote/NKE/options?strike=142&amp;straddle=false" TargetMode="External"/><Relationship Id="rId20" Type="http://schemas.openxmlformats.org/officeDocument/2006/relationships/hyperlink" Target="https://finance.yahoo.com/quote/NKE/options?strike=137&amp;straddle=false" TargetMode="External"/><Relationship Id="rId41" Type="http://schemas.openxmlformats.org/officeDocument/2006/relationships/hyperlink" Target="https://finance.yahoo.com/quote/NKE/options?strike=190&amp;straddle=false" TargetMode="External"/><Relationship Id="rId62" Type="http://schemas.openxmlformats.org/officeDocument/2006/relationships/hyperlink" Target="https://finance.yahoo.com/quote/NKE/options?strike=137&amp;straddle=false" TargetMode="External"/><Relationship Id="rId83" Type="http://schemas.openxmlformats.org/officeDocument/2006/relationships/hyperlink" Target="https://finance.yahoo.com/quote/NKE/options?strike=175&amp;straddle=false" TargetMode="External"/><Relationship Id="rId88" Type="http://schemas.openxmlformats.org/officeDocument/2006/relationships/hyperlink" Target="https://finance.yahoo.com/quote/NKE210716P00070000?p=NKE210716P00070000" TargetMode="External"/><Relationship Id="rId111" Type="http://schemas.openxmlformats.org/officeDocument/2006/relationships/hyperlink" Target="https://finance.yahoo.com/quote/NKE220121C00032500?p=NKE220121C00032500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finance.yahoo.com/quote/NKE/options?strike=150&amp;straddle=false" TargetMode="External"/><Relationship Id="rId21" Type="http://schemas.openxmlformats.org/officeDocument/2006/relationships/hyperlink" Target="https://finance.yahoo.com/quote/NKE/options?strike=134&amp;straddle=false" TargetMode="External"/><Relationship Id="rId42" Type="http://schemas.openxmlformats.org/officeDocument/2006/relationships/hyperlink" Target="https://finance.yahoo.com/quote/NKE/options?strike=147&amp;straddle=false" TargetMode="External"/><Relationship Id="rId63" Type="http://schemas.openxmlformats.org/officeDocument/2006/relationships/hyperlink" Target="https://finance.yahoo.com/quote/NKE/options?strike=145&amp;straddle=false" TargetMode="External"/><Relationship Id="rId84" Type="http://schemas.openxmlformats.org/officeDocument/2006/relationships/hyperlink" Target="https://finance.yahoo.com/quote/NKE/options?strike=143&amp;straddle=false" TargetMode="External"/><Relationship Id="rId138" Type="http://schemas.openxmlformats.org/officeDocument/2006/relationships/hyperlink" Target="https://finance.yahoo.com/quote/NKE/options?strike=126&amp;straddle=false" TargetMode="External"/><Relationship Id="rId159" Type="http://schemas.openxmlformats.org/officeDocument/2006/relationships/hyperlink" Target="https://finance.yahoo.com/quote/NKE/options?strike=127&amp;straddle=false" TargetMode="External"/><Relationship Id="rId170" Type="http://schemas.openxmlformats.org/officeDocument/2006/relationships/hyperlink" Target="https://finance.yahoo.com/quote/NKE/options?strike=115&amp;straddle=false" TargetMode="External"/><Relationship Id="rId107" Type="http://schemas.openxmlformats.org/officeDocument/2006/relationships/hyperlink" Target="https://finance.yahoo.com/quote/NKE/options?strike=145&amp;straddle=false" TargetMode="External"/><Relationship Id="rId11" Type="http://schemas.openxmlformats.org/officeDocument/2006/relationships/hyperlink" Target="https://finance.yahoo.com/quote/NKE/options?strike=134&amp;straddle=false" TargetMode="External"/><Relationship Id="rId32" Type="http://schemas.openxmlformats.org/officeDocument/2006/relationships/hyperlink" Target="https://finance.yahoo.com/quote/NKE/options?strike=137&amp;straddle=false" TargetMode="External"/><Relationship Id="rId53" Type="http://schemas.openxmlformats.org/officeDocument/2006/relationships/hyperlink" Target="https://finance.yahoo.com/quote/NKE/options?strike=135&amp;straddle=false" TargetMode="External"/><Relationship Id="rId74" Type="http://schemas.openxmlformats.org/officeDocument/2006/relationships/hyperlink" Target="https://finance.yahoo.com/quote/NKE/options?strike=165&amp;straddle=false" TargetMode="External"/><Relationship Id="rId128" Type="http://schemas.openxmlformats.org/officeDocument/2006/relationships/hyperlink" Target="https://finance.yahoo.com/quote/NKE/options?strike=160&amp;straddle=false" TargetMode="External"/><Relationship Id="rId149" Type="http://schemas.openxmlformats.org/officeDocument/2006/relationships/hyperlink" Target="https://finance.yahoo.com/quote/NKE/options?strike=127&amp;straddle=false" TargetMode="External"/><Relationship Id="rId5" Type="http://schemas.openxmlformats.org/officeDocument/2006/relationships/hyperlink" Target="https://finance.yahoo.com/quote/NKE/options?strike=134&amp;straddle=false" TargetMode="External"/><Relationship Id="rId95" Type="http://schemas.openxmlformats.org/officeDocument/2006/relationships/hyperlink" Target="https://finance.yahoo.com/quote/NKE/options?strike=146&amp;straddle=false" TargetMode="External"/><Relationship Id="rId160" Type="http://schemas.openxmlformats.org/officeDocument/2006/relationships/hyperlink" Target="https://finance.yahoo.com/quote/NKE/options?strike=128&amp;straddle=false" TargetMode="External"/><Relationship Id="rId181" Type="http://schemas.openxmlformats.org/officeDocument/2006/relationships/hyperlink" Target="https://finance.yahoo.com/quote/NKE/options?strike=115&amp;straddle=false" TargetMode="External"/><Relationship Id="rId22" Type="http://schemas.openxmlformats.org/officeDocument/2006/relationships/hyperlink" Target="https://finance.yahoo.com/quote/NKE/options?strike=130&amp;straddle=false" TargetMode="External"/><Relationship Id="rId43" Type="http://schemas.openxmlformats.org/officeDocument/2006/relationships/hyperlink" Target="https://finance.yahoo.com/quote/NKE/options?strike=148&amp;straddle=false" TargetMode="External"/><Relationship Id="rId64" Type="http://schemas.openxmlformats.org/officeDocument/2006/relationships/hyperlink" Target="https://finance.yahoo.com/quote/NKE/options?strike=146&amp;straddle=false" TargetMode="External"/><Relationship Id="rId118" Type="http://schemas.openxmlformats.org/officeDocument/2006/relationships/hyperlink" Target="https://finance.yahoo.com/quote/NKE/options?strike=155&amp;straddle=false" TargetMode="External"/><Relationship Id="rId139" Type="http://schemas.openxmlformats.org/officeDocument/2006/relationships/hyperlink" Target="https://finance.yahoo.com/quote/NKE/options?strike=127&amp;straddle=false" TargetMode="External"/><Relationship Id="rId85" Type="http://schemas.openxmlformats.org/officeDocument/2006/relationships/hyperlink" Target="https://finance.yahoo.com/quote/NKE/options?strike=144&amp;straddle=false" TargetMode="External"/><Relationship Id="rId150" Type="http://schemas.openxmlformats.org/officeDocument/2006/relationships/hyperlink" Target="https://finance.yahoo.com/quote/NKE/options?strike=128&amp;straddle=false" TargetMode="External"/><Relationship Id="rId171" Type="http://schemas.openxmlformats.org/officeDocument/2006/relationships/hyperlink" Target="https://finance.yahoo.com/quote/NKE/options?strike=120&amp;straddle=false" TargetMode="External"/><Relationship Id="rId12" Type="http://schemas.openxmlformats.org/officeDocument/2006/relationships/hyperlink" Target="https://finance.yahoo.com/quote/NKE/options?strike=135&amp;straddle=false" TargetMode="External"/><Relationship Id="rId33" Type="http://schemas.openxmlformats.org/officeDocument/2006/relationships/hyperlink" Target="https://finance.yahoo.com/quote/NKE/options?strike=138&amp;straddle=false" TargetMode="External"/><Relationship Id="rId108" Type="http://schemas.openxmlformats.org/officeDocument/2006/relationships/hyperlink" Target="https://finance.yahoo.com/quote/NKE/options?strike=150&amp;straddle=false" TargetMode="External"/><Relationship Id="rId129" Type="http://schemas.openxmlformats.org/officeDocument/2006/relationships/hyperlink" Target="https://finance.yahoo.com/quote/NKE/options?strike=165&amp;straddle=false" TargetMode="External"/><Relationship Id="rId54" Type="http://schemas.openxmlformats.org/officeDocument/2006/relationships/hyperlink" Target="https://finance.yahoo.com/quote/NKE/options?strike=136&amp;straddle=false" TargetMode="External"/><Relationship Id="rId75" Type="http://schemas.openxmlformats.org/officeDocument/2006/relationships/hyperlink" Target="https://finance.yahoo.com/quote/NKE/options?strike=170&amp;straddle=false" TargetMode="External"/><Relationship Id="rId96" Type="http://schemas.openxmlformats.org/officeDocument/2006/relationships/hyperlink" Target="https://finance.yahoo.com/quote/NKE/options?strike=135&amp;straddle=false" TargetMode="External"/><Relationship Id="rId140" Type="http://schemas.openxmlformats.org/officeDocument/2006/relationships/hyperlink" Target="https://finance.yahoo.com/quote/NKE/options?strike=128&amp;straddle=false" TargetMode="External"/><Relationship Id="rId161" Type="http://schemas.openxmlformats.org/officeDocument/2006/relationships/hyperlink" Target="https://finance.yahoo.com/quote/NKE/options?strike=129&amp;straddle=false" TargetMode="External"/><Relationship Id="rId6" Type="http://schemas.openxmlformats.org/officeDocument/2006/relationships/hyperlink" Target="https://finance.yahoo.com/quote/NKE/options?strike=135&amp;straddle=false" TargetMode="External"/><Relationship Id="rId23" Type="http://schemas.openxmlformats.org/officeDocument/2006/relationships/hyperlink" Target="https://finance.yahoo.com/quote/NKE/options?strike=135&amp;straddle=false" TargetMode="External"/><Relationship Id="rId119" Type="http://schemas.openxmlformats.org/officeDocument/2006/relationships/hyperlink" Target="https://finance.yahoo.com/quote/NKE/options?strike=160&amp;straddle=false" TargetMode="External"/><Relationship Id="rId44" Type="http://schemas.openxmlformats.org/officeDocument/2006/relationships/hyperlink" Target="https://finance.yahoo.com/quote/NKE/options?strike=149&amp;straddle=false" TargetMode="External"/><Relationship Id="rId60" Type="http://schemas.openxmlformats.org/officeDocument/2006/relationships/hyperlink" Target="https://finance.yahoo.com/quote/NKE/options?strike=142&amp;straddle=false" TargetMode="External"/><Relationship Id="rId65" Type="http://schemas.openxmlformats.org/officeDocument/2006/relationships/hyperlink" Target="https://finance.yahoo.com/quote/NKE/options?strike=147&amp;straddle=false" TargetMode="External"/><Relationship Id="rId81" Type="http://schemas.openxmlformats.org/officeDocument/2006/relationships/hyperlink" Target="https://finance.yahoo.com/quote/NKE/options?strike=140&amp;straddle=false" TargetMode="External"/><Relationship Id="rId86" Type="http://schemas.openxmlformats.org/officeDocument/2006/relationships/hyperlink" Target="https://finance.yahoo.com/quote/NKE/options?strike=145&amp;straddle=false" TargetMode="External"/><Relationship Id="rId130" Type="http://schemas.openxmlformats.org/officeDocument/2006/relationships/hyperlink" Target="https://finance.yahoo.com/quote/NKE/options?strike=170&amp;straddle=false" TargetMode="External"/><Relationship Id="rId135" Type="http://schemas.openxmlformats.org/officeDocument/2006/relationships/hyperlink" Target="https://finance.yahoo.com/quote/NKE/options?strike=123&amp;straddle=false" TargetMode="External"/><Relationship Id="rId151" Type="http://schemas.openxmlformats.org/officeDocument/2006/relationships/hyperlink" Target="https://finance.yahoo.com/quote/NKE/options?strike=129&amp;straddle=false" TargetMode="External"/><Relationship Id="rId156" Type="http://schemas.openxmlformats.org/officeDocument/2006/relationships/hyperlink" Target="https://finance.yahoo.com/quote/NKE/options?strike=124&amp;straddle=false" TargetMode="External"/><Relationship Id="rId177" Type="http://schemas.openxmlformats.org/officeDocument/2006/relationships/hyperlink" Target="https://finance.yahoo.com/quote/NKE/options?strike=110&amp;straddle=false" TargetMode="External"/><Relationship Id="rId172" Type="http://schemas.openxmlformats.org/officeDocument/2006/relationships/hyperlink" Target="https://finance.yahoo.com/quote/NKE/options?strike=125&amp;straddle=false" TargetMode="External"/><Relationship Id="rId13" Type="http://schemas.openxmlformats.org/officeDocument/2006/relationships/hyperlink" Target="https://finance.yahoo.com/quote/NKE/options?strike=130&amp;straddle=false" TargetMode="External"/><Relationship Id="rId18" Type="http://schemas.openxmlformats.org/officeDocument/2006/relationships/hyperlink" Target="https://finance.yahoo.com/quote/NKE/options?strike=135&amp;straddle=false" TargetMode="External"/><Relationship Id="rId39" Type="http://schemas.openxmlformats.org/officeDocument/2006/relationships/hyperlink" Target="https://finance.yahoo.com/quote/NKE/options?strike=144&amp;straddle=false" TargetMode="External"/><Relationship Id="rId109" Type="http://schemas.openxmlformats.org/officeDocument/2006/relationships/hyperlink" Target="https://finance.yahoo.com/quote/NKE/options?strike=155&amp;straddle=false" TargetMode="External"/><Relationship Id="rId34" Type="http://schemas.openxmlformats.org/officeDocument/2006/relationships/hyperlink" Target="https://finance.yahoo.com/quote/NKE/options?strike=139&amp;straddle=false" TargetMode="External"/><Relationship Id="rId50" Type="http://schemas.openxmlformats.org/officeDocument/2006/relationships/hyperlink" Target="https://finance.yahoo.com/quote/NKE/options?strike=162.5&amp;straddle=false" TargetMode="External"/><Relationship Id="rId55" Type="http://schemas.openxmlformats.org/officeDocument/2006/relationships/hyperlink" Target="https://finance.yahoo.com/quote/NKE/options?strike=137&amp;straddle=false" TargetMode="External"/><Relationship Id="rId76" Type="http://schemas.openxmlformats.org/officeDocument/2006/relationships/hyperlink" Target="https://finance.yahoo.com/quote/NKE/options?strike=135&amp;straddle=false" TargetMode="External"/><Relationship Id="rId97" Type="http://schemas.openxmlformats.org/officeDocument/2006/relationships/hyperlink" Target="https://finance.yahoo.com/quote/NKE/options?strike=140&amp;straddle=false" TargetMode="External"/><Relationship Id="rId104" Type="http://schemas.openxmlformats.org/officeDocument/2006/relationships/hyperlink" Target="https://finance.yahoo.com/quote/NKE/options?strike=175&amp;straddle=false" TargetMode="External"/><Relationship Id="rId120" Type="http://schemas.openxmlformats.org/officeDocument/2006/relationships/hyperlink" Target="https://finance.yahoo.com/quote/NKE/options?strike=165&amp;straddle=false" TargetMode="External"/><Relationship Id="rId125" Type="http://schemas.openxmlformats.org/officeDocument/2006/relationships/hyperlink" Target="https://finance.yahoo.com/quote/NKE/options?strike=145&amp;straddle=false" TargetMode="External"/><Relationship Id="rId141" Type="http://schemas.openxmlformats.org/officeDocument/2006/relationships/hyperlink" Target="https://finance.yahoo.com/quote/NKE/options?strike=129&amp;straddle=false" TargetMode="External"/><Relationship Id="rId146" Type="http://schemas.openxmlformats.org/officeDocument/2006/relationships/hyperlink" Target="https://finance.yahoo.com/quote/NKE/options?strike=124&amp;straddle=false" TargetMode="External"/><Relationship Id="rId167" Type="http://schemas.openxmlformats.org/officeDocument/2006/relationships/hyperlink" Target="https://finance.yahoo.com/quote/NKE/options?strike=115&amp;straddle=false" TargetMode="External"/><Relationship Id="rId7" Type="http://schemas.openxmlformats.org/officeDocument/2006/relationships/hyperlink" Target="https://finance.yahoo.com/quote/NKE/options?strike=130&amp;straddle=false" TargetMode="External"/><Relationship Id="rId71" Type="http://schemas.openxmlformats.org/officeDocument/2006/relationships/hyperlink" Target="https://finance.yahoo.com/quote/NKE/options?strike=157.5&amp;straddle=false" TargetMode="External"/><Relationship Id="rId92" Type="http://schemas.openxmlformats.org/officeDocument/2006/relationships/hyperlink" Target="https://finance.yahoo.com/quote/NKE/options?strike=136&amp;straddle=false" TargetMode="External"/><Relationship Id="rId162" Type="http://schemas.openxmlformats.org/officeDocument/2006/relationships/hyperlink" Target="https://finance.yahoo.com/quote/NKE/options?strike=122&amp;straddle=false" TargetMode="External"/><Relationship Id="rId2" Type="http://schemas.openxmlformats.org/officeDocument/2006/relationships/hyperlink" Target="https://finance.yahoo.com/quote/NKE/options?strike=131&amp;straddle=false" TargetMode="External"/><Relationship Id="rId29" Type="http://schemas.openxmlformats.org/officeDocument/2006/relationships/hyperlink" Target="https://finance.yahoo.com/quote/NKE/options?strike=135&amp;straddle=false" TargetMode="External"/><Relationship Id="rId24" Type="http://schemas.openxmlformats.org/officeDocument/2006/relationships/hyperlink" Target="https://finance.yahoo.com/quote/NKE/options?strike=130&amp;straddle=false" TargetMode="External"/><Relationship Id="rId40" Type="http://schemas.openxmlformats.org/officeDocument/2006/relationships/hyperlink" Target="https://finance.yahoo.com/quote/NKE/options?strike=145&amp;straddle=false" TargetMode="External"/><Relationship Id="rId45" Type="http://schemas.openxmlformats.org/officeDocument/2006/relationships/hyperlink" Target="https://finance.yahoo.com/quote/NKE/options?strike=150&amp;straddle=false" TargetMode="External"/><Relationship Id="rId66" Type="http://schemas.openxmlformats.org/officeDocument/2006/relationships/hyperlink" Target="https://finance.yahoo.com/quote/NKE/options?strike=148&amp;straddle=false" TargetMode="External"/><Relationship Id="rId87" Type="http://schemas.openxmlformats.org/officeDocument/2006/relationships/hyperlink" Target="https://finance.yahoo.com/quote/NKE/options?strike=146&amp;straddle=false" TargetMode="External"/><Relationship Id="rId110" Type="http://schemas.openxmlformats.org/officeDocument/2006/relationships/hyperlink" Target="https://finance.yahoo.com/quote/NKE/options?strike=160&amp;straddle=false" TargetMode="External"/><Relationship Id="rId115" Type="http://schemas.openxmlformats.org/officeDocument/2006/relationships/hyperlink" Target="https://finance.yahoo.com/quote/NKE/options?strike=140&amp;straddle=false" TargetMode="External"/><Relationship Id="rId131" Type="http://schemas.openxmlformats.org/officeDocument/2006/relationships/hyperlink" Target="https://finance.yahoo.com/quote/NKE/options?strike=175&amp;straddle=false" TargetMode="External"/><Relationship Id="rId136" Type="http://schemas.openxmlformats.org/officeDocument/2006/relationships/hyperlink" Target="https://finance.yahoo.com/quote/NKE/options?strike=124&amp;straddle=false" TargetMode="External"/><Relationship Id="rId157" Type="http://schemas.openxmlformats.org/officeDocument/2006/relationships/hyperlink" Target="https://finance.yahoo.com/quote/NKE/options?strike=125&amp;straddle=false" TargetMode="External"/><Relationship Id="rId178" Type="http://schemas.openxmlformats.org/officeDocument/2006/relationships/hyperlink" Target="https://finance.yahoo.com/quote/NKE/options?strike=110&amp;straddle=false" TargetMode="External"/><Relationship Id="rId61" Type="http://schemas.openxmlformats.org/officeDocument/2006/relationships/hyperlink" Target="https://finance.yahoo.com/quote/NKE/options?strike=143&amp;straddle=false" TargetMode="External"/><Relationship Id="rId82" Type="http://schemas.openxmlformats.org/officeDocument/2006/relationships/hyperlink" Target="https://finance.yahoo.com/quote/NKE/options?strike=141&amp;straddle=false" TargetMode="External"/><Relationship Id="rId152" Type="http://schemas.openxmlformats.org/officeDocument/2006/relationships/hyperlink" Target="https://finance.yahoo.com/quote/NKE/options?strike=115&amp;straddle=false" TargetMode="External"/><Relationship Id="rId173" Type="http://schemas.openxmlformats.org/officeDocument/2006/relationships/hyperlink" Target="https://finance.yahoo.com/quote/NKE/options?strike=115&amp;straddle=false" TargetMode="External"/><Relationship Id="rId19" Type="http://schemas.openxmlformats.org/officeDocument/2006/relationships/hyperlink" Target="https://finance.yahoo.com/quote/NKE/options?strike=132&amp;straddle=false" TargetMode="External"/><Relationship Id="rId14" Type="http://schemas.openxmlformats.org/officeDocument/2006/relationships/hyperlink" Target="https://finance.yahoo.com/quote/NKE/options?strike=131&amp;straddle=false" TargetMode="External"/><Relationship Id="rId30" Type="http://schemas.openxmlformats.org/officeDocument/2006/relationships/hyperlink" Target="https://finance.yahoo.com/quote/NKE/options?strike=135&amp;straddle=false" TargetMode="External"/><Relationship Id="rId35" Type="http://schemas.openxmlformats.org/officeDocument/2006/relationships/hyperlink" Target="https://finance.yahoo.com/quote/NKE/options?strike=140&amp;straddle=false" TargetMode="External"/><Relationship Id="rId56" Type="http://schemas.openxmlformats.org/officeDocument/2006/relationships/hyperlink" Target="https://finance.yahoo.com/quote/NKE/options?strike=138&amp;straddle=false" TargetMode="External"/><Relationship Id="rId77" Type="http://schemas.openxmlformats.org/officeDocument/2006/relationships/hyperlink" Target="https://finance.yahoo.com/quote/NKE/options?strike=136&amp;straddle=false" TargetMode="External"/><Relationship Id="rId100" Type="http://schemas.openxmlformats.org/officeDocument/2006/relationships/hyperlink" Target="https://finance.yahoo.com/quote/NKE/options?strike=155&amp;straddle=false" TargetMode="External"/><Relationship Id="rId105" Type="http://schemas.openxmlformats.org/officeDocument/2006/relationships/hyperlink" Target="https://finance.yahoo.com/quote/NKE/options?strike=135&amp;straddle=false" TargetMode="External"/><Relationship Id="rId126" Type="http://schemas.openxmlformats.org/officeDocument/2006/relationships/hyperlink" Target="https://finance.yahoo.com/quote/NKE/options?strike=150&amp;straddle=false" TargetMode="External"/><Relationship Id="rId147" Type="http://schemas.openxmlformats.org/officeDocument/2006/relationships/hyperlink" Target="https://finance.yahoo.com/quote/NKE/options?strike=125&amp;straddle=false" TargetMode="External"/><Relationship Id="rId168" Type="http://schemas.openxmlformats.org/officeDocument/2006/relationships/hyperlink" Target="https://finance.yahoo.com/quote/NKE/options?strike=120&amp;straddle=false" TargetMode="External"/><Relationship Id="rId8" Type="http://schemas.openxmlformats.org/officeDocument/2006/relationships/hyperlink" Target="https://finance.yahoo.com/quote/NKE/options?strike=131&amp;straddle=false" TargetMode="External"/><Relationship Id="rId51" Type="http://schemas.openxmlformats.org/officeDocument/2006/relationships/hyperlink" Target="https://finance.yahoo.com/quote/NKE/options?strike=165&amp;straddle=false" TargetMode="External"/><Relationship Id="rId72" Type="http://schemas.openxmlformats.org/officeDocument/2006/relationships/hyperlink" Target="https://finance.yahoo.com/quote/NKE/options?strike=160&amp;straddle=false" TargetMode="External"/><Relationship Id="rId93" Type="http://schemas.openxmlformats.org/officeDocument/2006/relationships/hyperlink" Target="https://finance.yahoo.com/quote/NKE/options?strike=140&amp;straddle=false" TargetMode="External"/><Relationship Id="rId98" Type="http://schemas.openxmlformats.org/officeDocument/2006/relationships/hyperlink" Target="https://finance.yahoo.com/quote/NKE/options?strike=145&amp;straddle=false" TargetMode="External"/><Relationship Id="rId121" Type="http://schemas.openxmlformats.org/officeDocument/2006/relationships/hyperlink" Target="https://finance.yahoo.com/quote/NKE/options?strike=170&amp;straddle=false" TargetMode="External"/><Relationship Id="rId142" Type="http://schemas.openxmlformats.org/officeDocument/2006/relationships/hyperlink" Target="https://finance.yahoo.com/quote/NKE/options?strike=115&amp;straddle=false" TargetMode="External"/><Relationship Id="rId163" Type="http://schemas.openxmlformats.org/officeDocument/2006/relationships/hyperlink" Target="https://finance.yahoo.com/quote/NKE/options?strike=126&amp;straddle=false" TargetMode="External"/><Relationship Id="rId3" Type="http://schemas.openxmlformats.org/officeDocument/2006/relationships/hyperlink" Target="https://finance.yahoo.com/quote/NKE/options?strike=132&amp;straddle=false" TargetMode="External"/><Relationship Id="rId25" Type="http://schemas.openxmlformats.org/officeDocument/2006/relationships/hyperlink" Target="https://finance.yahoo.com/quote/NKE/options?strike=135&amp;straddle=false" TargetMode="External"/><Relationship Id="rId46" Type="http://schemas.openxmlformats.org/officeDocument/2006/relationships/hyperlink" Target="https://finance.yahoo.com/quote/NKE/options?strike=152.5&amp;straddle=false" TargetMode="External"/><Relationship Id="rId67" Type="http://schemas.openxmlformats.org/officeDocument/2006/relationships/hyperlink" Target="https://finance.yahoo.com/quote/NKE/options?strike=149&amp;straddle=false" TargetMode="External"/><Relationship Id="rId116" Type="http://schemas.openxmlformats.org/officeDocument/2006/relationships/hyperlink" Target="https://finance.yahoo.com/quote/NKE/options?strike=145&amp;straddle=false" TargetMode="External"/><Relationship Id="rId137" Type="http://schemas.openxmlformats.org/officeDocument/2006/relationships/hyperlink" Target="https://finance.yahoo.com/quote/NKE/options?strike=125&amp;straddle=false" TargetMode="External"/><Relationship Id="rId158" Type="http://schemas.openxmlformats.org/officeDocument/2006/relationships/hyperlink" Target="https://finance.yahoo.com/quote/NKE/options?strike=126&amp;straddle=false" TargetMode="External"/><Relationship Id="rId20" Type="http://schemas.openxmlformats.org/officeDocument/2006/relationships/hyperlink" Target="https://finance.yahoo.com/quote/NKE/options?strike=133&amp;straddle=false" TargetMode="External"/><Relationship Id="rId41" Type="http://schemas.openxmlformats.org/officeDocument/2006/relationships/hyperlink" Target="https://finance.yahoo.com/quote/NKE/options?strike=146&amp;straddle=false" TargetMode="External"/><Relationship Id="rId62" Type="http://schemas.openxmlformats.org/officeDocument/2006/relationships/hyperlink" Target="https://finance.yahoo.com/quote/NKE/options?strike=144&amp;straddle=false" TargetMode="External"/><Relationship Id="rId83" Type="http://schemas.openxmlformats.org/officeDocument/2006/relationships/hyperlink" Target="https://finance.yahoo.com/quote/NKE/options?strike=142&amp;straddle=false" TargetMode="External"/><Relationship Id="rId88" Type="http://schemas.openxmlformats.org/officeDocument/2006/relationships/hyperlink" Target="https://finance.yahoo.com/quote/NKE/options?strike=150&amp;straddle=false" TargetMode="External"/><Relationship Id="rId111" Type="http://schemas.openxmlformats.org/officeDocument/2006/relationships/hyperlink" Target="https://finance.yahoo.com/quote/NKE/options?strike=165&amp;straddle=false" TargetMode="External"/><Relationship Id="rId132" Type="http://schemas.openxmlformats.org/officeDocument/2006/relationships/hyperlink" Target="https://finance.yahoo.com/quote/NKE211015C00070000?p=NKE211015C00070000" TargetMode="External"/><Relationship Id="rId153" Type="http://schemas.openxmlformats.org/officeDocument/2006/relationships/hyperlink" Target="https://finance.yahoo.com/quote/NKE/options?strike=120&amp;straddle=false" TargetMode="External"/><Relationship Id="rId174" Type="http://schemas.openxmlformats.org/officeDocument/2006/relationships/hyperlink" Target="https://finance.yahoo.com/quote/NKE/options?strike=120&amp;straddle=false" TargetMode="External"/><Relationship Id="rId179" Type="http://schemas.openxmlformats.org/officeDocument/2006/relationships/hyperlink" Target="https://finance.yahoo.com/quote/NKE/options?strike=110&amp;straddle=false" TargetMode="External"/><Relationship Id="rId15" Type="http://schemas.openxmlformats.org/officeDocument/2006/relationships/hyperlink" Target="https://finance.yahoo.com/quote/NKE/options?strike=132&amp;straddle=false" TargetMode="External"/><Relationship Id="rId36" Type="http://schemas.openxmlformats.org/officeDocument/2006/relationships/hyperlink" Target="https://finance.yahoo.com/quote/NKE/options?strike=141&amp;straddle=false" TargetMode="External"/><Relationship Id="rId57" Type="http://schemas.openxmlformats.org/officeDocument/2006/relationships/hyperlink" Target="https://finance.yahoo.com/quote/NKE/options?strike=139&amp;straddle=false" TargetMode="External"/><Relationship Id="rId106" Type="http://schemas.openxmlformats.org/officeDocument/2006/relationships/hyperlink" Target="https://finance.yahoo.com/quote/NKE/options?strike=140&amp;straddle=false" TargetMode="External"/><Relationship Id="rId127" Type="http://schemas.openxmlformats.org/officeDocument/2006/relationships/hyperlink" Target="https://finance.yahoo.com/quote/NKE/options?strike=155&amp;straddle=false" TargetMode="External"/><Relationship Id="rId10" Type="http://schemas.openxmlformats.org/officeDocument/2006/relationships/hyperlink" Target="https://finance.yahoo.com/quote/NKE/options?strike=133&amp;straddle=false" TargetMode="External"/><Relationship Id="rId31" Type="http://schemas.openxmlformats.org/officeDocument/2006/relationships/hyperlink" Target="https://finance.yahoo.com/quote/NKE/options?strike=136&amp;straddle=false" TargetMode="External"/><Relationship Id="rId52" Type="http://schemas.openxmlformats.org/officeDocument/2006/relationships/hyperlink" Target="https://finance.yahoo.com/quote/NKE/options?strike=170&amp;straddle=false" TargetMode="External"/><Relationship Id="rId73" Type="http://schemas.openxmlformats.org/officeDocument/2006/relationships/hyperlink" Target="https://finance.yahoo.com/quote/NKE/options?strike=162.5&amp;straddle=false" TargetMode="External"/><Relationship Id="rId78" Type="http://schemas.openxmlformats.org/officeDocument/2006/relationships/hyperlink" Target="https://finance.yahoo.com/quote/NKE/options?strike=137&amp;straddle=false" TargetMode="External"/><Relationship Id="rId94" Type="http://schemas.openxmlformats.org/officeDocument/2006/relationships/hyperlink" Target="https://finance.yahoo.com/quote/NKE/options?strike=143&amp;straddle=false" TargetMode="External"/><Relationship Id="rId99" Type="http://schemas.openxmlformats.org/officeDocument/2006/relationships/hyperlink" Target="https://finance.yahoo.com/quote/NKE/options?strike=150&amp;straddle=false" TargetMode="External"/><Relationship Id="rId101" Type="http://schemas.openxmlformats.org/officeDocument/2006/relationships/hyperlink" Target="https://finance.yahoo.com/quote/NKE/options?strike=160&amp;straddle=false" TargetMode="External"/><Relationship Id="rId122" Type="http://schemas.openxmlformats.org/officeDocument/2006/relationships/hyperlink" Target="https://finance.yahoo.com/quote/NKE/options?strike=175&amp;straddle=false" TargetMode="External"/><Relationship Id="rId143" Type="http://schemas.openxmlformats.org/officeDocument/2006/relationships/hyperlink" Target="https://finance.yahoo.com/quote/NKE/options?strike=120&amp;straddle=false" TargetMode="External"/><Relationship Id="rId148" Type="http://schemas.openxmlformats.org/officeDocument/2006/relationships/hyperlink" Target="https://finance.yahoo.com/quote/NKE/options?strike=126&amp;straddle=false" TargetMode="External"/><Relationship Id="rId164" Type="http://schemas.openxmlformats.org/officeDocument/2006/relationships/hyperlink" Target="https://finance.yahoo.com/quote/NKE/options?strike=115&amp;straddle=false" TargetMode="External"/><Relationship Id="rId169" Type="http://schemas.openxmlformats.org/officeDocument/2006/relationships/hyperlink" Target="https://finance.yahoo.com/quote/NKE/options?strike=125&amp;straddle=false" TargetMode="External"/><Relationship Id="rId4" Type="http://schemas.openxmlformats.org/officeDocument/2006/relationships/hyperlink" Target="https://finance.yahoo.com/quote/NKE/options?strike=133&amp;straddle=false" TargetMode="External"/><Relationship Id="rId9" Type="http://schemas.openxmlformats.org/officeDocument/2006/relationships/hyperlink" Target="https://finance.yahoo.com/quote/NKE/options?strike=132&amp;straddle=false" TargetMode="External"/><Relationship Id="rId180" Type="http://schemas.openxmlformats.org/officeDocument/2006/relationships/hyperlink" Target="https://finance.yahoo.com/quote/NKE/options?strike=110&amp;straddle=false" TargetMode="External"/><Relationship Id="rId26" Type="http://schemas.openxmlformats.org/officeDocument/2006/relationships/hyperlink" Target="https://finance.yahoo.com/quote/NKE/options?strike=130&amp;straddle=false" TargetMode="External"/><Relationship Id="rId47" Type="http://schemas.openxmlformats.org/officeDocument/2006/relationships/hyperlink" Target="https://finance.yahoo.com/quote/NKE/options?strike=155&amp;straddle=false" TargetMode="External"/><Relationship Id="rId68" Type="http://schemas.openxmlformats.org/officeDocument/2006/relationships/hyperlink" Target="https://finance.yahoo.com/quote/NKE/options?strike=150&amp;straddle=false" TargetMode="External"/><Relationship Id="rId89" Type="http://schemas.openxmlformats.org/officeDocument/2006/relationships/hyperlink" Target="https://finance.yahoo.com/quote/NKE/options?strike=155&amp;straddle=false" TargetMode="External"/><Relationship Id="rId112" Type="http://schemas.openxmlformats.org/officeDocument/2006/relationships/hyperlink" Target="https://finance.yahoo.com/quote/NKE/options?strike=170&amp;straddle=false" TargetMode="External"/><Relationship Id="rId133" Type="http://schemas.openxmlformats.org/officeDocument/2006/relationships/hyperlink" Target="https://finance.yahoo.com/quote/NKE/options?strike=120&amp;straddle=false" TargetMode="External"/><Relationship Id="rId154" Type="http://schemas.openxmlformats.org/officeDocument/2006/relationships/hyperlink" Target="https://finance.yahoo.com/quote/NKE/options?strike=122&amp;straddle=false" TargetMode="External"/><Relationship Id="rId175" Type="http://schemas.openxmlformats.org/officeDocument/2006/relationships/hyperlink" Target="https://finance.yahoo.com/quote/NKE/options?strike=125&amp;straddle=false" TargetMode="External"/><Relationship Id="rId16" Type="http://schemas.openxmlformats.org/officeDocument/2006/relationships/hyperlink" Target="https://finance.yahoo.com/quote/NKE/options?strike=133&amp;straddle=false" TargetMode="External"/><Relationship Id="rId37" Type="http://schemas.openxmlformats.org/officeDocument/2006/relationships/hyperlink" Target="https://finance.yahoo.com/quote/NKE/options?strike=142&amp;straddle=false" TargetMode="External"/><Relationship Id="rId58" Type="http://schemas.openxmlformats.org/officeDocument/2006/relationships/hyperlink" Target="https://finance.yahoo.com/quote/NKE/options?strike=140&amp;straddle=false" TargetMode="External"/><Relationship Id="rId79" Type="http://schemas.openxmlformats.org/officeDocument/2006/relationships/hyperlink" Target="https://finance.yahoo.com/quote/NKE/options?strike=138&amp;straddle=false" TargetMode="External"/><Relationship Id="rId102" Type="http://schemas.openxmlformats.org/officeDocument/2006/relationships/hyperlink" Target="https://finance.yahoo.com/quote/NKE/options?strike=165&amp;straddle=false" TargetMode="External"/><Relationship Id="rId123" Type="http://schemas.openxmlformats.org/officeDocument/2006/relationships/hyperlink" Target="https://finance.yahoo.com/quote/NKE/options?strike=135&amp;straddle=false" TargetMode="External"/><Relationship Id="rId144" Type="http://schemas.openxmlformats.org/officeDocument/2006/relationships/hyperlink" Target="https://finance.yahoo.com/quote/NKE/options?strike=122&amp;straddle=false" TargetMode="External"/><Relationship Id="rId90" Type="http://schemas.openxmlformats.org/officeDocument/2006/relationships/hyperlink" Target="https://finance.yahoo.com/quote/NKE/options?strike=170&amp;straddle=false" TargetMode="External"/><Relationship Id="rId165" Type="http://schemas.openxmlformats.org/officeDocument/2006/relationships/hyperlink" Target="https://finance.yahoo.com/quote/NKE/options?strike=120&amp;straddle=false" TargetMode="External"/><Relationship Id="rId27" Type="http://schemas.openxmlformats.org/officeDocument/2006/relationships/hyperlink" Target="https://finance.yahoo.com/quote/NKE/options?strike=135&amp;straddle=false" TargetMode="External"/><Relationship Id="rId48" Type="http://schemas.openxmlformats.org/officeDocument/2006/relationships/hyperlink" Target="https://finance.yahoo.com/quote/NKE/options?strike=157.5&amp;straddle=false" TargetMode="External"/><Relationship Id="rId69" Type="http://schemas.openxmlformats.org/officeDocument/2006/relationships/hyperlink" Target="https://finance.yahoo.com/quote/NKE/options?strike=152.5&amp;straddle=false" TargetMode="External"/><Relationship Id="rId113" Type="http://schemas.openxmlformats.org/officeDocument/2006/relationships/hyperlink" Target="https://finance.yahoo.com/quote/NKE/options?strike=175&amp;straddle=false" TargetMode="External"/><Relationship Id="rId134" Type="http://schemas.openxmlformats.org/officeDocument/2006/relationships/hyperlink" Target="https://finance.yahoo.com/quote/NKE/options?strike=122&amp;straddle=false" TargetMode="External"/><Relationship Id="rId80" Type="http://schemas.openxmlformats.org/officeDocument/2006/relationships/hyperlink" Target="https://finance.yahoo.com/quote/NKE/options?strike=139&amp;straddle=false" TargetMode="External"/><Relationship Id="rId155" Type="http://schemas.openxmlformats.org/officeDocument/2006/relationships/hyperlink" Target="https://finance.yahoo.com/quote/NKE/options?strike=123&amp;straddle=false" TargetMode="External"/><Relationship Id="rId176" Type="http://schemas.openxmlformats.org/officeDocument/2006/relationships/hyperlink" Target="https://finance.yahoo.com/quote/NKE/options?strike=110&amp;straddle=false" TargetMode="External"/><Relationship Id="rId17" Type="http://schemas.openxmlformats.org/officeDocument/2006/relationships/hyperlink" Target="https://finance.yahoo.com/quote/NKE/options?strike=134&amp;straddle=false" TargetMode="External"/><Relationship Id="rId38" Type="http://schemas.openxmlformats.org/officeDocument/2006/relationships/hyperlink" Target="https://finance.yahoo.com/quote/NKE/options?strike=143&amp;straddle=false" TargetMode="External"/><Relationship Id="rId59" Type="http://schemas.openxmlformats.org/officeDocument/2006/relationships/hyperlink" Target="https://finance.yahoo.com/quote/NKE/options?strike=141&amp;straddle=false" TargetMode="External"/><Relationship Id="rId103" Type="http://schemas.openxmlformats.org/officeDocument/2006/relationships/hyperlink" Target="https://finance.yahoo.com/quote/NKE/options?strike=170&amp;straddle=false" TargetMode="External"/><Relationship Id="rId124" Type="http://schemas.openxmlformats.org/officeDocument/2006/relationships/hyperlink" Target="https://finance.yahoo.com/quote/NKE/options?strike=140&amp;straddle=false" TargetMode="External"/><Relationship Id="rId70" Type="http://schemas.openxmlformats.org/officeDocument/2006/relationships/hyperlink" Target="https://finance.yahoo.com/quote/NKE/options?strike=155&amp;straddle=false" TargetMode="External"/><Relationship Id="rId91" Type="http://schemas.openxmlformats.org/officeDocument/2006/relationships/hyperlink" Target="https://finance.yahoo.com/quote/NKE/options?strike=135&amp;straddle=false" TargetMode="External"/><Relationship Id="rId145" Type="http://schemas.openxmlformats.org/officeDocument/2006/relationships/hyperlink" Target="https://finance.yahoo.com/quote/NKE/options?strike=123&amp;straddle=false" TargetMode="External"/><Relationship Id="rId166" Type="http://schemas.openxmlformats.org/officeDocument/2006/relationships/hyperlink" Target="https://finance.yahoo.com/quote/NKE/options?strike=125&amp;straddle=false" TargetMode="External"/><Relationship Id="rId1" Type="http://schemas.openxmlformats.org/officeDocument/2006/relationships/hyperlink" Target="https://finance.yahoo.com/quote/NKE/options?strike=130&amp;straddle=false" TargetMode="External"/><Relationship Id="rId28" Type="http://schemas.openxmlformats.org/officeDocument/2006/relationships/hyperlink" Target="https://finance.yahoo.com/quote/NKE/options?strike=130&amp;straddle=false" TargetMode="External"/><Relationship Id="rId49" Type="http://schemas.openxmlformats.org/officeDocument/2006/relationships/hyperlink" Target="https://finance.yahoo.com/quote/NKE/options?strike=160&amp;straddle=false" TargetMode="External"/><Relationship Id="rId114" Type="http://schemas.openxmlformats.org/officeDocument/2006/relationships/hyperlink" Target="https://finance.yahoo.com/quote/NKE/options?strike=135&amp;straddle=fal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45078-80EF-F848-9CA9-38B3C4DC6546}">
  <dimension ref="A1:Q294"/>
  <sheetViews>
    <sheetView topLeftCell="A181" zoomScale="107" workbookViewId="0">
      <selection activeCell="F196" sqref="A1:F196"/>
    </sheetView>
  </sheetViews>
  <sheetFormatPr baseColWidth="10" defaultRowHeight="15" x14ac:dyDescent="0.2"/>
  <cols>
    <col min="1" max="1" width="19.1640625" customWidth="1"/>
    <col min="2" max="2" width="26.1640625" customWidth="1"/>
    <col min="3" max="3" width="16" customWidth="1"/>
    <col min="4" max="4" width="12.6640625" customWidth="1"/>
    <col min="13" max="13" width="19.83203125" customWidth="1"/>
  </cols>
  <sheetData>
    <row r="1" spans="1:6" x14ac:dyDescent="0.2">
      <c r="A1" s="9" t="s">
        <v>6</v>
      </c>
      <c r="B1" s="13" t="s">
        <v>3</v>
      </c>
      <c r="C1" s="13" t="s">
        <v>7</v>
      </c>
      <c r="D1" s="9" t="s">
        <v>8</v>
      </c>
      <c r="E1" s="9" t="s">
        <v>4</v>
      </c>
      <c r="F1" s="9" t="s">
        <v>5</v>
      </c>
    </row>
    <row r="2" spans="1:6" x14ac:dyDescent="0.2">
      <c r="A2" s="11">
        <v>21</v>
      </c>
      <c r="B2" s="17">
        <v>110</v>
      </c>
      <c r="C2" s="17">
        <v>0</v>
      </c>
      <c r="D2" s="11">
        <f t="shared" ref="D2:D33" si="0">(E2+F2)/2</f>
        <v>0.14000000000000001</v>
      </c>
      <c r="E2" s="11">
        <v>0</v>
      </c>
      <c r="F2" s="11">
        <v>0.28000000000000003</v>
      </c>
    </row>
    <row r="3" spans="1:6" x14ac:dyDescent="0.2">
      <c r="A3" s="11">
        <v>42</v>
      </c>
      <c r="B3" s="17">
        <v>110</v>
      </c>
      <c r="C3" s="17">
        <v>0</v>
      </c>
      <c r="D3" s="11">
        <f t="shared" si="0"/>
        <v>0.19</v>
      </c>
      <c r="E3" s="11">
        <v>0.13</v>
      </c>
      <c r="F3" s="11">
        <v>0.25</v>
      </c>
    </row>
    <row r="4" spans="1:6" x14ac:dyDescent="0.2">
      <c r="A4" s="12">
        <v>69</v>
      </c>
      <c r="B4" s="18">
        <v>110</v>
      </c>
      <c r="C4" s="18">
        <v>0</v>
      </c>
      <c r="D4" s="11">
        <f t="shared" si="0"/>
        <v>0.4</v>
      </c>
      <c r="E4" s="12">
        <v>0.39</v>
      </c>
      <c r="F4" s="12">
        <v>0.41</v>
      </c>
    </row>
    <row r="5" spans="1:6" x14ac:dyDescent="0.2">
      <c r="A5" s="18">
        <v>97</v>
      </c>
      <c r="B5" s="18">
        <v>110</v>
      </c>
      <c r="C5" s="18">
        <v>0</v>
      </c>
      <c r="D5" s="11">
        <f t="shared" si="0"/>
        <v>0.84499999999999997</v>
      </c>
      <c r="E5" s="12">
        <v>0.82</v>
      </c>
      <c r="F5" s="12">
        <v>0.87</v>
      </c>
    </row>
    <row r="6" spans="1:6" x14ac:dyDescent="0.2">
      <c r="A6" s="18">
        <v>188</v>
      </c>
      <c r="B6" s="18">
        <v>110</v>
      </c>
      <c r="C6" s="18">
        <v>0</v>
      </c>
      <c r="D6" s="11">
        <f t="shared" si="0"/>
        <v>2.2450000000000001</v>
      </c>
      <c r="E6" s="12">
        <v>2.2000000000000002</v>
      </c>
      <c r="F6" s="12">
        <v>2.29</v>
      </c>
    </row>
    <row r="7" spans="1:6" x14ac:dyDescent="0.2">
      <c r="A7" s="18">
        <v>286</v>
      </c>
      <c r="B7" s="18">
        <v>110</v>
      </c>
      <c r="C7" s="18">
        <v>0</v>
      </c>
      <c r="D7" s="11">
        <f t="shared" si="0"/>
        <v>3.5999999999999996</v>
      </c>
      <c r="E7" s="12">
        <v>3.55</v>
      </c>
      <c r="F7" s="12">
        <v>3.65</v>
      </c>
    </row>
    <row r="8" spans="1:6" x14ac:dyDescent="0.2">
      <c r="A8" s="11">
        <v>14</v>
      </c>
      <c r="B8" s="17">
        <v>115</v>
      </c>
      <c r="C8" s="17">
        <v>0</v>
      </c>
      <c r="D8" s="11">
        <f t="shared" si="0"/>
        <v>4.9999999999999996E-2</v>
      </c>
      <c r="E8" s="11">
        <v>0.01</v>
      </c>
      <c r="F8" s="11">
        <v>0.09</v>
      </c>
    </row>
    <row r="9" spans="1:6" x14ac:dyDescent="0.2">
      <c r="A9" s="11">
        <v>28</v>
      </c>
      <c r="B9" s="17">
        <v>115</v>
      </c>
      <c r="C9" s="17">
        <v>0</v>
      </c>
      <c r="D9" s="11">
        <f t="shared" si="0"/>
        <v>0.14000000000000001</v>
      </c>
      <c r="E9" s="11">
        <v>0.03</v>
      </c>
      <c r="F9" s="11">
        <v>0.25</v>
      </c>
    </row>
    <row r="10" spans="1:6" x14ac:dyDescent="0.2">
      <c r="A10" s="11">
        <v>21</v>
      </c>
      <c r="B10" s="17">
        <v>115</v>
      </c>
      <c r="C10" s="17">
        <v>0</v>
      </c>
      <c r="D10" s="11">
        <f t="shared" si="0"/>
        <v>0.14500000000000002</v>
      </c>
      <c r="E10" s="11">
        <v>0.01</v>
      </c>
      <c r="F10" s="11">
        <v>0.28000000000000003</v>
      </c>
    </row>
    <row r="11" spans="1:6" x14ac:dyDescent="0.2">
      <c r="A11" s="11">
        <v>42</v>
      </c>
      <c r="B11" s="17">
        <v>115</v>
      </c>
      <c r="C11" s="17">
        <v>0</v>
      </c>
      <c r="D11" s="11">
        <f t="shared" si="0"/>
        <v>0.27500000000000002</v>
      </c>
      <c r="E11" s="11">
        <v>0.23</v>
      </c>
      <c r="F11" s="11">
        <v>0.32</v>
      </c>
    </row>
    <row r="12" spans="1:6" x14ac:dyDescent="0.2">
      <c r="A12" s="12">
        <v>69</v>
      </c>
      <c r="B12" s="18">
        <v>115</v>
      </c>
      <c r="C12" s="18">
        <v>0</v>
      </c>
      <c r="D12" s="11">
        <f t="shared" si="0"/>
        <v>0.63</v>
      </c>
      <c r="E12" s="12">
        <v>0.61</v>
      </c>
      <c r="F12" s="12">
        <v>0.65</v>
      </c>
    </row>
    <row r="13" spans="1:6" x14ac:dyDescent="0.2">
      <c r="A13" s="18">
        <v>97</v>
      </c>
      <c r="B13" s="18">
        <v>115</v>
      </c>
      <c r="C13" s="18">
        <v>0</v>
      </c>
      <c r="D13" s="11">
        <f t="shared" si="0"/>
        <v>1.2850000000000001</v>
      </c>
      <c r="E13" s="12">
        <v>1.26</v>
      </c>
      <c r="F13" s="12">
        <v>1.31</v>
      </c>
    </row>
    <row r="14" spans="1:6" x14ac:dyDescent="0.2">
      <c r="A14" s="18">
        <v>188</v>
      </c>
      <c r="B14" s="18">
        <v>115</v>
      </c>
      <c r="C14" s="18">
        <v>0</v>
      </c>
      <c r="D14" s="11">
        <f t="shared" si="0"/>
        <v>3.0750000000000002</v>
      </c>
      <c r="E14" s="12">
        <v>3</v>
      </c>
      <c r="F14" s="12">
        <v>3.15</v>
      </c>
    </row>
    <row r="15" spans="1:6" x14ac:dyDescent="0.2">
      <c r="A15" s="18">
        <v>286</v>
      </c>
      <c r="B15" s="18">
        <v>115</v>
      </c>
      <c r="C15" s="18">
        <v>0</v>
      </c>
      <c r="D15" s="11">
        <f t="shared" si="0"/>
        <v>4.6999999999999993</v>
      </c>
      <c r="E15" s="12">
        <v>4.5999999999999996</v>
      </c>
      <c r="F15" s="12">
        <v>4.8</v>
      </c>
    </row>
    <row r="16" spans="1:6" x14ac:dyDescent="0.2">
      <c r="A16" s="11">
        <v>14</v>
      </c>
      <c r="B16" s="17">
        <v>120</v>
      </c>
      <c r="C16" s="17">
        <v>0</v>
      </c>
      <c r="D16" s="11">
        <f t="shared" si="0"/>
        <v>7.4999999999999997E-2</v>
      </c>
      <c r="E16" s="11">
        <v>0.02</v>
      </c>
      <c r="F16" s="11">
        <v>0.13</v>
      </c>
    </row>
    <row r="17" spans="1:14" x14ac:dyDescent="0.2">
      <c r="A17" s="11">
        <v>21</v>
      </c>
      <c r="B17" s="17">
        <v>120</v>
      </c>
      <c r="C17" s="17">
        <v>0</v>
      </c>
      <c r="D17" s="11">
        <f t="shared" si="0"/>
        <v>0.17499999999999999</v>
      </c>
      <c r="E17" s="11">
        <v>0.06</v>
      </c>
      <c r="F17" s="11">
        <v>0.28999999999999998</v>
      </c>
    </row>
    <row r="18" spans="1:14" x14ac:dyDescent="0.2">
      <c r="A18" s="11">
        <v>28</v>
      </c>
      <c r="B18" s="17">
        <v>120</v>
      </c>
      <c r="C18" s="17">
        <v>0</v>
      </c>
      <c r="D18" s="11">
        <f t="shared" si="0"/>
        <v>0.26500000000000001</v>
      </c>
      <c r="E18" s="11">
        <v>0.11</v>
      </c>
      <c r="F18" s="11">
        <v>0.42</v>
      </c>
    </row>
    <row r="19" spans="1:14" x14ac:dyDescent="0.2">
      <c r="A19" s="11">
        <v>42</v>
      </c>
      <c r="B19" s="17">
        <v>120</v>
      </c>
      <c r="C19" s="17">
        <v>0</v>
      </c>
      <c r="D19" s="11">
        <f t="shared" si="0"/>
        <v>0.48499999999999999</v>
      </c>
      <c r="E19" s="11">
        <v>0.45</v>
      </c>
      <c r="F19" s="11">
        <v>0.52</v>
      </c>
    </row>
    <row r="20" spans="1:14" x14ac:dyDescent="0.2">
      <c r="A20" s="12">
        <v>69</v>
      </c>
      <c r="B20" s="18">
        <v>120</v>
      </c>
      <c r="C20" s="18">
        <v>0</v>
      </c>
      <c r="D20" s="11">
        <f t="shared" si="0"/>
        <v>1.02</v>
      </c>
      <c r="E20" s="12">
        <v>0.99</v>
      </c>
      <c r="F20" s="12">
        <v>1.05</v>
      </c>
    </row>
    <row r="21" spans="1:14" x14ac:dyDescent="0.2">
      <c r="A21" s="18">
        <v>97</v>
      </c>
      <c r="B21" s="18">
        <v>120</v>
      </c>
      <c r="C21" s="18">
        <v>0</v>
      </c>
      <c r="D21" s="11">
        <f t="shared" si="0"/>
        <v>1.9649999999999999</v>
      </c>
      <c r="E21" s="12">
        <v>1.93</v>
      </c>
      <c r="F21" s="12">
        <v>2</v>
      </c>
    </row>
    <row r="22" spans="1:14" x14ac:dyDescent="0.2">
      <c r="A22" s="18">
        <v>188</v>
      </c>
      <c r="B22" s="18">
        <v>120</v>
      </c>
      <c r="C22" s="18">
        <v>0</v>
      </c>
      <c r="D22" s="11">
        <f t="shared" si="0"/>
        <v>4.1500000000000004</v>
      </c>
      <c r="E22" s="12">
        <v>4.05</v>
      </c>
      <c r="F22" s="12">
        <v>4.25</v>
      </c>
    </row>
    <row r="23" spans="1:14" x14ac:dyDescent="0.2">
      <c r="A23" s="18">
        <v>286</v>
      </c>
      <c r="B23" s="18">
        <v>120</v>
      </c>
      <c r="C23" s="18">
        <v>0</v>
      </c>
      <c r="D23" s="11">
        <f t="shared" si="0"/>
        <v>6.0500000000000007</v>
      </c>
      <c r="E23" s="12">
        <v>5.95</v>
      </c>
      <c r="F23" s="12">
        <v>6.15</v>
      </c>
    </row>
    <row r="24" spans="1:14" x14ac:dyDescent="0.2">
      <c r="A24" s="11">
        <v>14</v>
      </c>
      <c r="B24" s="17">
        <v>122</v>
      </c>
      <c r="C24" s="17">
        <v>0</v>
      </c>
      <c r="D24" s="11">
        <f t="shared" si="0"/>
        <v>0.155</v>
      </c>
      <c r="E24" s="11">
        <v>0.04</v>
      </c>
      <c r="F24" s="11">
        <v>0.27</v>
      </c>
    </row>
    <row r="25" spans="1:14" x14ac:dyDescent="0.2">
      <c r="A25" s="11">
        <v>21</v>
      </c>
      <c r="B25" s="17">
        <v>122</v>
      </c>
      <c r="C25" s="17">
        <v>0</v>
      </c>
      <c r="D25" s="11">
        <f t="shared" si="0"/>
        <v>0.185</v>
      </c>
      <c r="E25" s="11">
        <v>0.15</v>
      </c>
      <c r="F25" s="11">
        <v>0.22</v>
      </c>
      <c r="I25" s="11">
        <v>14</v>
      </c>
      <c r="J25" s="17">
        <v>105</v>
      </c>
      <c r="K25" s="17">
        <v>0</v>
      </c>
      <c r="L25" s="11">
        <f t="shared" ref="L25:L31" si="1">(M25+N25)/2</f>
        <v>0.13500000000000001</v>
      </c>
      <c r="M25" s="11">
        <v>0</v>
      </c>
      <c r="N25" s="11">
        <v>0.27</v>
      </c>
    </row>
    <row r="26" spans="1:14" x14ac:dyDescent="0.2">
      <c r="A26" s="11">
        <v>28</v>
      </c>
      <c r="B26" s="17">
        <v>122</v>
      </c>
      <c r="C26" s="17">
        <v>0</v>
      </c>
      <c r="D26" s="11">
        <f t="shared" si="0"/>
        <v>0.375</v>
      </c>
      <c r="E26" s="11">
        <v>0.21</v>
      </c>
      <c r="F26" s="11">
        <v>0.54</v>
      </c>
      <c r="I26" s="11">
        <v>21</v>
      </c>
      <c r="J26" s="17">
        <v>105</v>
      </c>
      <c r="K26" s="17">
        <v>0</v>
      </c>
      <c r="L26" s="11">
        <f t="shared" si="1"/>
        <v>0.14499999999999999</v>
      </c>
      <c r="M26" s="11">
        <v>0</v>
      </c>
      <c r="N26" s="11">
        <v>0.28999999999999998</v>
      </c>
    </row>
    <row r="27" spans="1:14" x14ac:dyDescent="0.2">
      <c r="A27" s="11">
        <v>35</v>
      </c>
      <c r="B27" s="17">
        <v>122</v>
      </c>
      <c r="C27" s="17">
        <v>0</v>
      </c>
      <c r="D27" s="11">
        <f t="shared" si="0"/>
        <v>0.49</v>
      </c>
      <c r="E27" s="11">
        <v>0.41</v>
      </c>
      <c r="F27" s="11">
        <v>0.56999999999999995</v>
      </c>
      <c r="I27" s="11">
        <v>42</v>
      </c>
      <c r="J27" s="17">
        <v>100</v>
      </c>
      <c r="K27" s="17">
        <v>0</v>
      </c>
      <c r="L27" s="11">
        <f t="shared" si="1"/>
        <v>0.11</v>
      </c>
      <c r="M27" s="11">
        <v>0.04</v>
      </c>
      <c r="N27" s="11">
        <v>0.18</v>
      </c>
    </row>
    <row r="28" spans="1:14" x14ac:dyDescent="0.2">
      <c r="A28" s="11">
        <v>14</v>
      </c>
      <c r="B28" s="17">
        <v>123</v>
      </c>
      <c r="C28" s="17">
        <v>0</v>
      </c>
      <c r="D28" s="11">
        <f t="shared" si="0"/>
        <v>0.185</v>
      </c>
      <c r="E28" s="11">
        <v>0.04</v>
      </c>
      <c r="F28" s="11">
        <v>0.33</v>
      </c>
      <c r="I28" s="11">
        <v>42</v>
      </c>
      <c r="J28" s="17">
        <v>105</v>
      </c>
      <c r="K28" s="17">
        <v>0</v>
      </c>
      <c r="L28" s="11">
        <f t="shared" si="1"/>
        <v>0.14000000000000001</v>
      </c>
      <c r="M28" s="11">
        <v>7.0000000000000007E-2</v>
      </c>
      <c r="N28" s="11">
        <v>0.21</v>
      </c>
    </row>
    <row r="29" spans="1:14" x14ac:dyDescent="0.2">
      <c r="A29" s="11">
        <v>21</v>
      </c>
      <c r="B29" s="17">
        <v>123</v>
      </c>
      <c r="C29" s="17">
        <v>0</v>
      </c>
      <c r="D29" s="11">
        <f t="shared" si="0"/>
        <v>0.21500000000000002</v>
      </c>
      <c r="E29" s="11">
        <v>0.17</v>
      </c>
      <c r="F29" s="11">
        <v>0.26</v>
      </c>
      <c r="I29" s="12">
        <v>69</v>
      </c>
      <c r="J29" s="18">
        <v>105</v>
      </c>
      <c r="K29" s="18">
        <v>0</v>
      </c>
      <c r="L29" s="11">
        <f t="shared" si="1"/>
        <v>0.28999999999999998</v>
      </c>
      <c r="M29" s="12">
        <v>0.23</v>
      </c>
      <c r="N29" s="12">
        <v>0.35</v>
      </c>
    </row>
    <row r="30" spans="1:14" x14ac:dyDescent="0.2">
      <c r="A30" s="11">
        <v>28</v>
      </c>
      <c r="B30" s="17">
        <v>123</v>
      </c>
      <c r="C30" s="17">
        <v>0</v>
      </c>
      <c r="D30" s="11">
        <f t="shared" si="0"/>
        <v>0.36000000000000004</v>
      </c>
      <c r="E30" s="11">
        <v>0.17</v>
      </c>
      <c r="F30" s="11">
        <v>0.55000000000000004</v>
      </c>
      <c r="I30" s="18">
        <v>97</v>
      </c>
      <c r="J30" s="18">
        <v>105</v>
      </c>
      <c r="K30" s="18">
        <v>0</v>
      </c>
      <c r="L30" s="11">
        <f t="shared" si="1"/>
        <v>0.58499999999999996</v>
      </c>
      <c r="M30" s="12">
        <v>0.56000000000000005</v>
      </c>
      <c r="N30" s="12">
        <v>0.61</v>
      </c>
    </row>
    <row r="31" spans="1:14" x14ac:dyDescent="0.2">
      <c r="A31" s="11">
        <v>14</v>
      </c>
      <c r="B31" s="17">
        <v>124</v>
      </c>
      <c r="C31" s="17">
        <v>0</v>
      </c>
      <c r="D31" s="11">
        <f t="shared" si="0"/>
        <v>0.19999999999999998</v>
      </c>
      <c r="E31" s="11">
        <v>0.05</v>
      </c>
      <c r="F31" s="11">
        <v>0.35</v>
      </c>
      <c r="I31" s="18">
        <v>188</v>
      </c>
      <c r="J31" s="18">
        <v>105</v>
      </c>
      <c r="K31" s="18">
        <v>0</v>
      </c>
      <c r="L31" s="11">
        <f t="shared" si="1"/>
        <v>1.645</v>
      </c>
      <c r="M31" s="12">
        <v>1.59</v>
      </c>
      <c r="N31" s="12">
        <v>1.7</v>
      </c>
    </row>
    <row r="32" spans="1:14" x14ac:dyDescent="0.2">
      <c r="A32" s="11">
        <v>21</v>
      </c>
      <c r="B32" s="17">
        <v>124</v>
      </c>
      <c r="C32" s="17">
        <v>0</v>
      </c>
      <c r="D32" s="11">
        <f t="shared" si="0"/>
        <v>0.24</v>
      </c>
      <c r="E32" s="11">
        <v>0.18</v>
      </c>
      <c r="F32" s="11">
        <v>0.3</v>
      </c>
    </row>
    <row r="33" spans="1:6" x14ac:dyDescent="0.2">
      <c r="A33" s="11">
        <v>28</v>
      </c>
      <c r="B33" s="17">
        <v>124</v>
      </c>
      <c r="C33" s="17">
        <v>0</v>
      </c>
      <c r="D33" s="11">
        <f t="shared" si="0"/>
        <v>0.40500000000000003</v>
      </c>
      <c r="E33" s="11">
        <v>0.19</v>
      </c>
      <c r="F33" s="11">
        <v>0.62</v>
      </c>
    </row>
    <row r="34" spans="1:6" x14ac:dyDescent="0.2">
      <c r="A34" s="11">
        <v>14</v>
      </c>
      <c r="B34" s="17">
        <v>125</v>
      </c>
      <c r="C34" s="17">
        <v>0</v>
      </c>
      <c r="D34" s="11">
        <f t="shared" ref="D34:D65" si="2">(E34+F34)/2</f>
        <v>0.16999999999999998</v>
      </c>
      <c r="E34" s="11">
        <v>0.12</v>
      </c>
      <c r="F34" s="11">
        <v>0.22</v>
      </c>
    </row>
    <row r="35" spans="1:6" x14ac:dyDescent="0.2">
      <c r="A35" s="11">
        <v>21</v>
      </c>
      <c r="B35" s="17">
        <v>125</v>
      </c>
      <c r="C35" s="17">
        <v>0</v>
      </c>
      <c r="D35" s="11">
        <f t="shared" si="2"/>
        <v>0.28999999999999998</v>
      </c>
      <c r="E35" s="11">
        <v>0.21</v>
      </c>
      <c r="F35" s="11">
        <v>0.37</v>
      </c>
    </row>
    <row r="36" spans="1:6" x14ac:dyDescent="0.2">
      <c r="A36" s="11">
        <v>28</v>
      </c>
      <c r="B36" s="17">
        <v>125</v>
      </c>
      <c r="C36" s="17">
        <v>0</v>
      </c>
      <c r="D36" s="11">
        <f t="shared" si="2"/>
        <v>0.51</v>
      </c>
      <c r="E36" s="11">
        <v>0.3</v>
      </c>
      <c r="F36" s="11">
        <v>0.72</v>
      </c>
    </row>
    <row r="37" spans="1:6" x14ac:dyDescent="0.2">
      <c r="A37" s="11">
        <v>42</v>
      </c>
      <c r="B37" s="17">
        <v>125</v>
      </c>
      <c r="C37" s="17">
        <v>0</v>
      </c>
      <c r="D37" s="11">
        <f t="shared" si="2"/>
        <v>0.93500000000000005</v>
      </c>
      <c r="E37" s="11">
        <v>0.9</v>
      </c>
      <c r="F37" s="11">
        <v>0.97</v>
      </c>
    </row>
    <row r="38" spans="1:6" x14ac:dyDescent="0.2">
      <c r="A38" s="12">
        <v>69</v>
      </c>
      <c r="B38" s="18">
        <v>125</v>
      </c>
      <c r="C38" s="18">
        <v>0</v>
      </c>
      <c r="D38" s="11">
        <f t="shared" si="2"/>
        <v>1.74</v>
      </c>
      <c r="E38" s="12">
        <v>1.71</v>
      </c>
      <c r="F38" s="12">
        <v>1.77</v>
      </c>
    </row>
    <row r="39" spans="1:6" x14ac:dyDescent="0.2">
      <c r="A39" s="18">
        <v>97</v>
      </c>
      <c r="B39" s="18">
        <v>125</v>
      </c>
      <c r="C39" s="18">
        <v>0</v>
      </c>
      <c r="D39" s="11">
        <f t="shared" si="2"/>
        <v>3.0049999999999999</v>
      </c>
      <c r="E39" s="12">
        <v>2.96</v>
      </c>
      <c r="F39" s="12">
        <v>3.05</v>
      </c>
    </row>
    <row r="40" spans="1:6" x14ac:dyDescent="0.2">
      <c r="A40" s="18">
        <v>188</v>
      </c>
      <c r="B40" s="18">
        <v>125</v>
      </c>
      <c r="C40" s="18">
        <v>0</v>
      </c>
      <c r="D40" s="11">
        <f t="shared" si="2"/>
        <v>5.6</v>
      </c>
      <c r="E40" s="12">
        <v>5.5</v>
      </c>
      <c r="F40" s="12">
        <v>5.7</v>
      </c>
    </row>
    <row r="41" spans="1:6" x14ac:dyDescent="0.2">
      <c r="A41" s="18">
        <v>286</v>
      </c>
      <c r="B41" s="18">
        <v>125</v>
      </c>
      <c r="C41" s="18">
        <v>0</v>
      </c>
      <c r="D41" s="11">
        <f t="shared" si="2"/>
        <v>7.6999999999999993</v>
      </c>
      <c r="E41" s="12">
        <v>7.6</v>
      </c>
      <c r="F41" s="12">
        <v>7.8</v>
      </c>
    </row>
    <row r="42" spans="1:6" x14ac:dyDescent="0.2">
      <c r="A42" s="11">
        <v>14</v>
      </c>
      <c r="B42" s="17">
        <v>126</v>
      </c>
      <c r="C42" s="17">
        <v>0</v>
      </c>
      <c r="D42" s="11">
        <f t="shared" si="2"/>
        <v>0.20500000000000002</v>
      </c>
      <c r="E42" s="11">
        <v>0.15</v>
      </c>
      <c r="F42" s="11">
        <v>0.26</v>
      </c>
    </row>
    <row r="43" spans="1:6" x14ac:dyDescent="0.2">
      <c r="A43" s="11">
        <v>21</v>
      </c>
      <c r="B43" s="17">
        <v>126</v>
      </c>
      <c r="C43" s="17">
        <v>0</v>
      </c>
      <c r="D43" s="11">
        <f t="shared" si="2"/>
        <v>0.39500000000000002</v>
      </c>
      <c r="E43" s="11">
        <v>0.33</v>
      </c>
      <c r="F43" s="11">
        <v>0.46</v>
      </c>
    </row>
    <row r="44" spans="1:6" x14ac:dyDescent="0.2">
      <c r="A44" s="11">
        <v>28</v>
      </c>
      <c r="B44" s="17">
        <v>126</v>
      </c>
      <c r="C44" s="17">
        <v>0</v>
      </c>
      <c r="D44" s="11">
        <f t="shared" si="2"/>
        <v>0.63</v>
      </c>
      <c r="E44" s="11">
        <v>0.54</v>
      </c>
      <c r="F44" s="11">
        <v>0.72</v>
      </c>
    </row>
    <row r="45" spans="1:6" x14ac:dyDescent="0.2">
      <c r="A45" s="11">
        <v>35</v>
      </c>
      <c r="B45" s="17">
        <v>126</v>
      </c>
      <c r="C45" s="17">
        <v>0</v>
      </c>
      <c r="D45" s="11">
        <f t="shared" si="2"/>
        <v>0.90999999999999992</v>
      </c>
      <c r="E45" s="11">
        <v>0.83</v>
      </c>
      <c r="F45" s="11">
        <v>0.99</v>
      </c>
    </row>
    <row r="46" spans="1:6" x14ac:dyDescent="0.2">
      <c r="A46" s="11">
        <v>14</v>
      </c>
      <c r="B46" s="17">
        <v>127</v>
      </c>
      <c r="C46" s="17">
        <v>0</v>
      </c>
      <c r="D46" s="11">
        <f t="shared" si="2"/>
        <v>0.20500000000000002</v>
      </c>
      <c r="E46" s="11">
        <v>0.13</v>
      </c>
      <c r="F46" s="11">
        <v>0.28000000000000003</v>
      </c>
    </row>
    <row r="47" spans="1:6" x14ac:dyDescent="0.2">
      <c r="A47" s="11">
        <v>21</v>
      </c>
      <c r="B47" s="17">
        <v>127</v>
      </c>
      <c r="C47" s="17">
        <v>0</v>
      </c>
      <c r="D47" s="11">
        <f t="shared" si="2"/>
        <v>0.39</v>
      </c>
      <c r="E47" s="11">
        <v>0.22</v>
      </c>
      <c r="F47" s="11">
        <v>0.56000000000000005</v>
      </c>
    </row>
    <row r="48" spans="1:6" x14ac:dyDescent="0.2">
      <c r="A48" s="11">
        <v>28</v>
      </c>
      <c r="B48" s="17">
        <v>127</v>
      </c>
      <c r="C48" s="17">
        <v>0</v>
      </c>
      <c r="D48" s="11">
        <f t="shared" si="2"/>
        <v>0.79500000000000004</v>
      </c>
      <c r="E48" s="11">
        <v>0.68</v>
      </c>
      <c r="F48" s="11">
        <v>0.91</v>
      </c>
    </row>
    <row r="49" spans="1:6" x14ac:dyDescent="0.2">
      <c r="A49" s="11">
        <v>14</v>
      </c>
      <c r="B49" s="17">
        <v>128</v>
      </c>
      <c r="C49" s="17">
        <v>0</v>
      </c>
      <c r="D49" s="11">
        <f t="shared" si="2"/>
        <v>0.28500000000000003</v>
      </c>
      <c r="E49" s="11">
        <v>0.23</v>
      </c>
      <c r="F49" s="11">
        <v>0.34</v>
      </c>
    </row>
    <row r="50" spans="1:6" x14ac:dyDescent="0.2">
      <c r="A50" s="11">
        <v>21</v>
      </c>
      <c r="B50" s="17">
        <v>128</v>
      </c>
      <c r="C50" s="17">
        <v>0</v>
      </c>
      <c r="D50" s="11">
        <f t="shared" si="2"/>
        <v>0.57499999999999996</v>
      </c>
      <c r="E50" s="11">
        <v>0.54</v>
      </c>
      <c r="F50" s="11">
        <v>0.61</v>
      </c>
    </row>
    <row r="51" spans="1:6" x14ac:dyDescent="0.2">
      <c r="A51" s="11">
        <v>28</v>
      </c>
      <c r="B51" s="17">
        <v>128</v>
      </c>
      <c r="C51" s="17">
        <v>0</v>
      </c>
      <c r="D51" s="11">
        <f t="shared" si="2"/>
        <v>0.92500000000000004</v>
      </c>
      <c r="E51" s="11">
        <v>0.83</v>
      </c>
      <c r="F51" s="11">
        <v>1.02</v>
      </c>
    </row>
    <row r="52" spans="1:6" x14ac:dyDescent="0.2">
      <c r="A52" s="11">
        <v>14</v>
      </c>
      <c r="B52" s="17">
        <v>129</v>
      </c>
      <c r="C52" s="17">
        <v>0</v>
      </c>
      <c r="D52" s="11">
        <f t="shared" si="2"/>
        <v>0.39</v>
      </c>
      <c r="E52" s="11">
        <v>0.34</v>
      </c>
      <c r="F52" s="11">
        <v>0.44</v>
      </c>
    </row>
    <row r="53" spans="1:6" x14ac:dyDescent="0.2">
      <c r="A53" s="11">
        <v>21</v>
      </c>
      <c r="B53" s="17">
        <v>129</v>
      </c>
      <c r="C53" s="17">
        <v>0</v>
      </c>
      <c r="D53" s="11">
        <f t="shared" si="2"/>
        <v>0.73</v>
      </c>
      <c r="E53" s="11">
        <v>0.62</v>
      </c>
      <c r="F53" s="11">
        <v>0.84</v>
      </c>
    </row>
    <row r="54" spans="1:6" x14ac:dyDescent="0.2">
      <c r="A54" s="11">
        <v>28</v>
      </c>
      <c r="B54" s="17">
        <v>129</v>
      </c>
      <c r="C54" s="17">
        <v>0</v>
      </c>
      <c r="D54" s="11">
        <f t="shared" si="2"/>
        <v>1.1000000000000001</v>
      </c>
      <c r="E54" s="11">
        <v>1.01</v>
      </c>
      <c r="F54" s="11">
        <v>1.19</v>
      </c>
    </row>
    <row r="55" spans="1:6" x14ac:dyDescent="0.2">
      <c r="A55" s="11">
        <v>14</v>
      </c>
      <c r="B55" s="17">
        <v>130</v>
      </c>
      <c r="C55" s="17">
        <v>0</v>
      </c>
      <c r="D55" s="11">
        <f t="shared" si="2"/>
        <v>0.53</v>
      </c>
      <c r="E55" s="11">
        <v>0.47</v>
      </c>
      <c r="F55" s="11">
        <v>0.59</v>
      </c>
    </row>
    <row r="56" spans="1:6" x14ac:dyDescent="0.2">
      <c r="A56" s="11">
        <v>21</v>
      </c>
      <c r="B56" s="17">
        <v>130</v>
      </c>
      <c r="C56" s="17">
        <v>0</v>
      </c>
      <c r="D56" s="11">
        <f t="shared" si="2"/>
        <v>0.82499999999999996</v>
      </c>
      <c r="E56" s="11">
        <v>0.7</v>
      </c>
      <c r="F56" s="11">
        <v>0.95</v>
      </c>
    </row>
    <row r="57" spans="1:6" x14ac:dyDescent="0.2">
      <c r="A57" s="11">
        <v>28</v>
      </c>
      <c r="B57" s="17">
        <v>130</v>
      </c>
      <c r="C57" s="17">
        <v>0</v>
      </c>
      <c r="D57" s="11">
        <f t="shared" si="2"/>
        <v>1.33</v>
      </c>
      <c r="E57" s="11">
        <v>1.24</v>
      </c>
      <c r="F57" s="11">
        <v>1.42</v>
      </c>
    </row>
    <row r="58" spans="1:6" x14ac:dyDescent="0.2">
      <c r="A58" s="11">
        <v>42</v>
      </c>
      <c r="B58" s="17">
        <v>130</v>
      </c>
      <c r="C58" s="17">
        <v>0</v>
      </c>
      <c r="D58" s="11">
        <f t="shared" si="2"/>
        <v>1.925</v>
      </c>
      <c r="E58" s="11">
        <v>1.86</v>
      </c>
      <c r="F58" s="11">
        <v>1.99</v>
      </c>
    </row>
    <row r="59" spans="1:6" x14ac:dyDescent="0.2">
      <c r="A59" s="12">
        <v>69</v>
      </c>
      <c r="B59" s="18">
        <v>130</v>
      </c>
      <c r="C59" s="18">
        <v>0</v>
      </c>
      <c r="D59" s="11">
        <f t="shared" si="2"/>
        <v>3</v>
      </c>
      <c r="E59" s="12">
        <v>2.95</v>
      </c>
      <c r="F59" s="12">
        <v>3.05</v>
      </c>
    </row>
    <row r="60" spans="1:6" x14ac:dyDescent="0.2">
      <c r="A60" s="18">
        <v>97</v>
      </c>
      <c r="B60" s="18">
        <v>130</v>
      </c>
      <c r="C60" s="18">
        <v>0</v>
      </c>
      <c r="D60" s="11">
        <f t="shared" si="2"/>
        <v>4.5</v>
      </c>
      <c r="E60" s="12">
        <v>4.4000000000000004</v>
      </c>
      <c r="F60" s="12">
        <v>4.5999999999999996</v>
      </c>
    </row>
    <row r="61" spans="1:6" x14ac:dyDescent="0.2">
      <c r="A61" s="18">
        <v>188</v>
      </c>
      <c r="B61" s="18">
        <v>130</v>
      </c>
      <c r="C61" s="18">
        <v>0</v>
      </c>
      <c r="D61" s="11">
        <f t="shared" si="2"/>
        <v>7.4</v>
      </c>
      <c r="E61" s="12">
        <v>7.3</v>
      </c>
      <c r="F61" s="12">
        <v>7.5</v>
      </c>
    </row>
    <row r="62" spans="1:6" x14ac:dyDescent="0.2">
      <c r="A62" s="18">
        <v>286</v>
      </c>
      <c r="B62" s="18">
        <v>130</v>
      </c>
      <c r="C62" s="18">
        <v>0</v>
      </c>
      <c r="D62" s="11">
        <f t="shared" si="2"/>
        <v>9.6750000000000007</v>
      </c>
      <c r="E62" s="12">
        <v>9.5500000000000007</v>
      </c>
      <c r="F62" s="12">
        <v>9.8000000000000007</v>
      </c>
    </row>
    <row r="63" spans="1:6" x14ac:dyDescent="0.2">
      <c r="A63" s="11">
        <v>14</v>
      </c>
      <c r="B63" s="17">
        <v>131</v>
      </c>
      <c r="C63" s="17">
        <v>0</v>
      </c>
      <c r="D63" s="11">
        <f t="shared" si="2"/>
        <v>0.72</v>
      </c>
      <c r="E63" s="11">
        <v>0.68</v>
      </c>
      <c r="F63" s="11">
        <v>0.76</v>
      </c>
    </row>
    <row r="64" spans="1:6" x14ac:dyDescent="0.2">
      <c r="A64" s="11">
        <v>21</v>
      </c>
      <c r="B64" s="17">
        <v>131</v>
      </c>
      <c r="C64" s="17">
        <v>0</v>
      </c>
      <c r="D64" s="11">
        <f t="shared" si="2"/>
        <v>1.125</v>
      </c>
      <c r="E64" s="11">
        <v>1.03</v>
      </c>
      <c r="F64" s="11">
        <v>1.22</v>
      </c>
    </row>
    <row r="65" spans="1:17" x14ac:dyDescent="0.2">
      <c r="A65" s="11">
        <v>28</v>
      </c>
      <c r="B65" s="17">
        <v>131</v>
      </c>
      <c r="C65" s="17">
        <v>0</v>
      </c>
      <c r="D65" s="11">
        <f t="shared" si="2"/>
        <v>1.585</v>
      </c>
      <c r="E65" s="11">
        <v>1.48</v>
      </c>
      <c r="F65" s="11">
        <v>1.69</v>
      </c>
    </row>
    <row r="66" spans="1:17" x14ac:dyDescent="0.2">
      <c r="A66" s="11">
        <v>14</v>
      </c>
      <c r="B66" s="17">
        <v>132</v>
      </c>
      <c r="C66" s="17">
        <v>0</v>
      </c>
      <c r="D66" s="11">
        <f t="shared" ref="D66:D97" si="3">(E66+F66)/2</f>
        <v>0.94</v>
      </c>
      <c r="E66" s="11">
        <v>0.86</v>
      </c>
      <c r="F66" s="11">
        <v>1.02</v>
      </c>
    </row>
    <row r="67" spans="1:17" x14ac:dyDescent="0.2">
      <c r="A67" s="11">
        <v>21</v>
      </c>
      <c r="B67" s="17">
        <v>132</v>
      </c>
      <c r="C67" s="17">
        <v>0</v>
      </c>
      <c r="D67" s="11">
        <f t="shared" si="3"/>
        <v>1.425</v>
      </c>
      <c r="E67" s="11">
        <v>1.34</v>
      </c>
      <c r="F67" s="11">
        <v>1.51</v>
      </c>
    </row>
    <row r="68" spans="1:17" x14ac:dyDescent="0.2">
      <c r="A68" s="11">
        <v>28</v>
      </c>
      <c r="B68" s="17">
        <v>132</v>
      </c>
      <c r="C68" s="17">
        <v>0</v>
      </c>
      <c r="D68" s="11">
        <f t="shared" si="3"/>
        <v>2.0049999999999999</v>
      </c>
      <c r="E68" s="11">
        <v>1.78</v>
      </c>
      <c r="F68" s="11">
        <v>2.23</v>
      </c>
    </row>
    <row r="69" spans="1:17" x14ac:dyDescent="0.2">
      <c r="A69" s="11">
        <v>35</v>
      </c>
      <c r="B69" s="17">
        <v>132</v>
      </c>
      <c r="C69" s="17">
        <v>0</v>
      </c>
      <c r="D69" s="11">
        <f t="shared" si="3"/>
        <v>2.2599999999999998</v>
      </c>
      <c r="E69" s="11">
        <v>2.0099999999999998</v>
      </c>
      <c r="F69" s="11">
        <v>2.5099999999999998</v>
      </c>
    </row>
    <row r="70" spans="1:17" x14ac:dyDescent="0.2">
      <c r="A70" s="11">
        <v>14</v>
      </c>
      <c r="B70" s="17">
        <v>133</v>
      </c>
      <c r="C70" s="17">
        <v>0</v>
      </c>
      <c r="D70" s="11">
        <f t="shared" si="3"/>
        <v>1.345</v>
      </c>
      <c r="E70" s="11">
        <v>1.17</v>
      </c>
      <c r="F70" s="11">
        <v>1.52</v>
      </c>
    </row>
    <row r="71" spans="1:17" x14ac:dyDescent="0.2">
      <c r="A71" s="11">
        <v>21</v>
      </c>
      <c r="B71" s="17">
        <v>133</v>
      </c>
      <c r="C71" s="17">
        <v>0</v>
      </c>
      <c r="D71" s="11">
        <f t="shared" si="3"/>
        <v>1.7200000000000002</v>
      </c>
      <c r="E71" s="11">
        <v>1.61</v>
      </c>
      <c r="F71" s="11">
        <v>1.83</v>
      </c>
    </row>
    <row r="72" spans="1:17" x14ac:dyDescent="0.2">
      <c r="A72" s="11">
        <v>28</v>
      </c>
      <c r="B72" s="17">
        <v>133</v>
      </c>
      <c r="C72" s="17">
        <v>0</v>
      </c>
      <c r="D72" s="11">
        <f t="shared" si="3"/>
        <v>2.19</v>
      </c>
      <c r="E72" s="11">
        <v>2.08</v>
      </c>
      <c r="F72" s="11">
        <v>2.2999999999999998</v>
      </c>
    </row>
    <row r="73" spans="1:17" x14ac:dyDescent="0.2">
      <c r="A73" s="11">
        <v>35</v>
      </c>
      <c r="B73" s="17">
        <v>133</v>
      </c>
      <c r="C73" s="17">
        <v>0</v>
      </c>
      <c r="D73" s="11">
        <f t="shared" si="3"/>
        <v>2.645</v>
      </c>
      <c r="E73" s="11">
        <v>2.33</v>
      </c>
      <c r="F73" s="11">
        <v>2.96</v>
      </c>
      <c r="L73" s="11">
        <v>14</v>
      </c>
      <c r="M73" s="17">
        <v>136</v>
      </c>
      <c r="N73" s="17">
        <v>0</v>
      </c>
      <c r="O73" s="11">
        <f t="shared" ref="O73:O104" si="4">(P73+Q73)/2</f>
        <v>2.6749999999999998</v>
      </c>
      <c r="P73" s="11">
        <v>2.4300000000000002</v>
      </c>
      <c r="Q73" s="11">
        <v>2.92</v>
      </c>
    </row>
    <row r="74" spans="1:17" x14ac:dyDescent="0.2">
      <c r="A74" s="11">
        <v>14</v>
      </c>
      <c r="B74" s="17">
        <v>134</v>
      </c>
      <c r="C74" s="17">
        <v>0</v>
      </c>
      <c r="D74" s="11">
        <f t="shared" si="3"/>
        <v>1.585</v>
      </c>
      <c r="E74" s="11">
        <v>1.5</v>
      </c>
      <c r="F74" s="11">
        <v>1.67</v>
      </c>
      <c r="L74" s="11">
        <v>21</v>
      </c>
      <c r="M74" s="17">
        <v>136</v>
      </c>
      <c r="N74" s="17">
        <v>0</v>
      </c>
      <c r="O74" s="11">
        <f t="shared" si="4"/>
        <v>3.06</v>
      </c>
      <c r="P74" s="11">
        <v>2.92</v>
      </c>
      <c r="Q74" s="11">
        <v>3.2</v>
      </c>
    </row>
    <row r="75" spans="1:17" x14ac:dyDescent="0.2">
      <c r="A75" s="11">
        <v>21</v>
      </c>
      <c r="B75" s="17">
        <v>134</v>
      </c>
      <c r="C75" s="17">
        <v>0</v>
      </c>
      <c r="D75" s="11">
        <f t="shared" si="3"/>
        <v>2.12</v>
      </c>
      <c r="E75" s="11">
        <v>2.0099999999999998</v>
      </c>
      <c r="F75" s="11">
        <v>2.23</v>
      </c>
      <c r="L75" s="11">
        <v>14</v>
      </c>
      <c r="M75" s="17">
        <v>137</v>
      </c>
      <c r="N75" s="17">
        <v>0</v>
      </c>
      <c r="O75" s="11">
        <f t="shared" si="4"/>
        <v>3.125</v>
      </c>
      <c r="P75" s="11">
        <v>3</v>
      </c>
      <c r="Q75" s="11">
        <v>3.25</v>
      </c>
    </row>
    <row r="76" spans="1:17" x14ac:dyDescent="0.2">
      <c r="A76" s="11">
        <v>28</v>
      </c>
      <c r="B76" s="17">
        <v>134</v>
      </c>
      <c r="C76" s="17">
        <v>0</v>
      </c>
      <c r="D76" s="11">
        <f t="shared" si="3"/>
        <v>2.6</v>
      </c>
      <c r="E76" s="11">
        <v>2.52</v>
      </c>
      <c r="F76" s="11">
        <v>2.68</v>
      </c>
      <c r="L76" s="11">
        <v>21</v>
      </c>
      <c r="M76" s="17">
        <v>137</v>
      </c>
      <c r="N76" s="17">
        <v>0</v>
      </c>
      <c r="O76" s="11">
        <f t="shared" si="4"/>
        <v>3.625</v>
      </c>
      <c r="P76" s="11">
        <v>3.5</v>
      </c>
      <c r="Q76" s="11">
        <v>3.75</v>
      </c>
    </row>
    <row r="77" spans="1:17" x14ac:dyDescent="0.2">
      <c r="A77" s="11">
        <v>35</v>
      </c>
      <c r="B77" s="17">
        <v>134</v>
      </c>
      <c r="C77" s="17">
        <v>0</v>
      </c>
      <c r="D77" s="11">
        <f t="shared" si="3"/>
        <v>3.12</v>
      </c>
      <c r="E77" s="11">
        <v>2.84</v>
      </c>
      <c r="F77" s="11">
        <v>3.4</v>
      </c>
      <c r="L77" s="11">
        <v>28</v>
      </c>
      <c r="M77" s="17">
        <v>137</v>
      </c>
      <c r="N77" s="17">
        <v>0</v>
      </c>
      <c r="O77" s="11">
        <f t="shared" si="4"/>
        <v>4.125</v>
      </c>
      <c r="P77" s="11">
        <v>4</v>
      </c>
      <c r="Q77" s="11">
        <v>4.25</v>
      </c>
    </row>
    <row r="78" spans="1:17" x14ac:dyDescent="0.2">
      <c r="A78" s="11">
        <v>14</v>
      </c>
      <c r="B78" s="17">
        <v>135</v>
      </c>
      <c r="C78" s="17">
        <v>0</v>
      </c>
      <c r="D78" s="11">
        <f t="shared" si="3"/>
        <v>2.0699999999999998</v>
      </c>
      <c r="E78" s="11">
        <v>1.91</v>
      </c>
      <c r="F78" s="11">
        <v>2.23</v>
      </c>
      <c r="L78" s="11">
        <v>14</v>
      </c>
      <c r="M78" s="17">
        <v>138</v>
      </c>
      <c r="N78" s="17">
        <v>0</v>
      </c>
      <c r="O78" s="11">
        <f t="shared" si="4"/>
        <v>3.7749999999999999</v>
      </c>
      <c r="P78" s="11">
        <v>3.65</v>
      </c>
      <c r="Q78" s="11">
        <v>3.9</v>
      </c>
    </row>
    <row r="79" spans="1:17" x14ac:dyDescent="0.2">
      <c r="A79" s="11">
        <v>21</v>
      </c>
      <c r="B79" s="17">
        <v>135</v>
      </c>
      <c r="C79" s="17">
        <v>0</v>
      </c>
      <c r="D79" s="11">
        <f t="shared" si="3"/>
        <v>2.58</v>
      </c>
      <c r="E79" s="11">
        <v>2.48</v>
      </c>
      <c r="F79" s="11">
        <v>2.68</v>
      </c>
      <c r="L79" s="11">
        <v>21</v>
      </c>
      <c r="M79" s="17">
        <v>138</v>
      </c>
      <c r="N79" s="17">
        <v>0</v>
      </c>
      <c r="O79" s="11">
        <f t="shared" si="4"/>
        <v>4.1999999999999993</v>
      </c>
      <c r="P79" s="11">
        <v>4.0999999999999996</v>
      </c>
      <c r="Q79" s="11">
        <v>4.3</v>
      </c>
    </row>
    <row r="80" spans="1:17" x14ac:dyDescent="0.2">
      <c r="A80" s="11">
        <v>28</v>
      </c>
      <c r="B80" s="17">
        <v>135</v>
      </c>
      <c r="C80" s="17">
        <v>0</v>
      </c>
      <c r="D80" s="11">
        <f t="shared" si="3"/>
        <v>3.0350000000000001</v>
      </c>
      <c r="E80" s="11">
        <v>2.92</v>
      </c>
      <c r="F80" s="11">
        <v>3.15</v>
      </c>
      <c r="L80" s="11">
        <v>28</v>
      </c>
      <c r="M80" s="17">
        <v>138</v>
      </c>
      <c r="N80" s="17">
        <v>0</v>
      </c>
      <c r="O80" s="11">
        <f t="shared" si="4"/>
        <v>4.6999999999999993</v>
      </c>
      <c r="P80" s="11">
        <v>4.5999999999999996</v>
      </c>
      <c r="Q80" s="11">
        <v>4.8</v>
      </c>
    </row>
    <row r="81" spans="1:17" x14ac:dyDescent="0.2">
      <c r="A81" s="11">
        <v>42</v>
      </c>
      <c r="B81" s="17">
        <v>135</v>
      </c>
      <c r="C81" s="17">
        <v>0</v>
      </c>
      <c r="D81" s="11">
        <f t="shared" si="3"/>
        <v>3.8</v>
      </c>
      <c r="E81" s="11">
        <v>3.7</v>
      </c>
      <c r="F81" s="11">
        <v>3.9</v>
      </c>
      <c r="L81" s="11">
        <v>14</v>
      </c>
      <c r="M81" s="17">
        <v>139</v>
      </c>
      <c r="N81" s="17">
        <v>0</v>
      </c>
      <c r="O81" s="11">
        <f t="shared" si="4"/>
        <v>4.375</v>
      </c>
      <c r="P81" s="11">
        <v>4.0999999999999996</v>
      </c>
      <c r="Q81" s="11">
        <v>4.6500000000000004</v>
      </c>
    </row>
    <row r="82" spans="1:17" x14ac:dyDescent="0.2">
      <c r="A82" s="12">
        <v>69</v>
      </c>
      <c r="B82" s="18">
        <v>135</v>
      </c>
      <c r="C82" s="18">
        <v>0</v>
      </c>
      <c r="D82" s="11">
        <f t="shared" si="3"/>
        <v>4.875</v>
      </c>
      <c r="E82" s="12">
        <v>4.8</v>
      </c>
      <c r="F82" s="12">
        <v>4.95</v>
      </c>
      <c r="L82" s="11">
        <v>21</v>
      </c>
      <c r="M82" s="17">
        <v>139</v>
      </c>
      <c r="N82" s="17">
        <v>0</v>
      </c>
      <c r="O82" s="11">
        <f t="shared" si="4"/>
        <v>5.0999999999999996</v>
      </c>
      <c r="P82" s="11">
        <v>4.75</v>
      </c>
      <c r="Q82" s="11">
        <v>5.45</v>
      </c>
    </row>
    <row r="83" spans="1:17" x14ac:dyDescent="0.2">
      <c r="A83" s="18">
        <v>97</v>
      </c>
      <c r="B83" s="18">
        <v>135</v>
      </c>
      <c r="C83" s="18">
        <v>0</v>
      </c>
      <c r="D83" s="11">
        <f t="shared" si="3"/>
        <v>6.5500000000000007</v>
      </c>
      <c r="E83" s="12">
        <v>6.45</v>
      </c>
      <c r="F83" s="12">
        <v>6.65</v>
      </c>
      <c r="L83" s="11">
        <v>14</v>
      </c>
      <c r="M83" s="17">
        <v>140</v>
      </c>
      <c r="N83" s="17">
        <v>0</v>
      </c>
      <c r="O83" s="11">
        <f t="shared" si="4"/>
        <v>5.2750000000000004</v>
      </c>
      <c r="P83" s="11">
        <v>5.0999999999999996</v>
      </c>
      <c r="Q83" s="11">
        <v>5.45</v>
      </c>
    </row>
    <row r="84" spans="1:17" x14ac:dyDescent="0.2">
      <c r="A84" s="18">
        <v>188</v>
      </c>
      <c r="B84" s="18">
        <v>135</v>
      </c>
      <c r="C84" s="18">
        <v>0</v>
      </c>
      <c r="D84" s="11">
        <f t="shared" si="3"/>
        <v>9.6</v>
      </c>
      <c r="E84" s="12">
        <v>9.5</v>
      </c>
      <c r="F84" s="12">
        <v>9.6999999999999993</v>
      </c>
      <c r="L84" s="11">
        <v>21</v>
      </c>
      <c r="M84" s="17">
        <v>140</v>
      </c>
      <c r="N84" s="17">
        <v>0</v>
      </c>
      <c r="O84" s="11">
        <f t="shared" si="4"/>
        <v>5.625</v>
      </c>
      <c r="P84" s="11">
        <v>5.4</v>
      </c>
      <c r="Q84" s="11">
        <v>5.85</v>
      </c>
    </row>
    <row r="85" spans="1:17" x14ac:dyDescent="0.2">
      <c r="A85" s="18">
        <v>286</v>
      </c>
      <c r="B85" s="18">
        <v>135</v>
      </c>
      <c r="C85" s="18">
        <v>0</v>
      </c>
      <c r="D85" s="11">
        <f t="shared" si="3"/>
        <v>12.025</v>
      </c>
      <c r="E85" s="12">
        <v>11.9</v>
      </c>
      <c r="F85" s="12">
        <v>12.15</v>
      </c>
      <c r="L85" s="11">
        <v>28</v>
      </c>
      <c r="M85" s="17">
        <v>140</v>
      </c>
      <c r="N85" s="17">
        <v>0</v>
      </c>
      <c r="O85" s="11">
        <f t="shared" si="4"/>
        <v>6.1</v>
      </c>
      <c r="P85" s="11">
        <v>5.9</v>
      </c>
      <c r="Q85" s="11">
        <v>6.3</v>
      </c>
    </row>
    <row r="86" spans="1:17" x14ac:dyDescent="0.2">
      <c r="A86" s="11">
        <v>14</v>
      </c>
      <c r="B86" s="18">
        <v>135</v>
      </c>
      <c r="C86" s="11">
        <v>1</v>
      </c>
      <c r="D86" s="11">
        <f t="shared" ref="D86:D117" si="5">(F86+E86)/2</f>
        <v>2.4749999999999996</v>
      </c>
      <c r="E86" s="11">
        <v>2.36</v>
      </c>
      <c r="F86" s="11">
        <v>2.59</v>
      </c>
      <c r="L86" s="11">
        <v>42</v>
      </c>
      <c r="M86" s="17">
        <v>140</v>
      </c>
      <c r="N86" s="17">
        <v>0</v>
      </c>
      <c r="O86" s="11">
        <f t="shared" si="4"/>
        <v>6.6999999999999993</v>
      </c>
      <c r="P86" s="11">
        <v>6.6</v>
      </c>
      <c r="Q86" s="11">
        <v>6.8</v>
      </c>
    </row>
    <row r="87" spans="1:17" x14ac:dyDescent="0.2">
      <c r="A87" s="11">
        <v>21</v>
      </c>
      <c r="B87" s="18">
        <v>135</v>
      </c>
      <c r="C87" s="11">
        <v>1</v>
      </c>
      <c r="D87" s="11">
        <f t="shared" si="5"/>
        <v>3.0300000000000002</v>
      </c>
      <c r="E87" s="11">
        <v>2.91</v>
      </c>
      <c r="F87" s="11">
        <v>3.15</v>
      </c>
      <c r="L87" s="12">
        <v>69</v>
      </c>
      <c r="M87" s="18">
        <v>140</v>
      </c>
      <c r="N87" s="18">
        <v>0</v>
      </c>
      <c r="O87" s="11">
        <f t="shared" si="4"/>
        <v>7.6749999999999998</v>
      </c>
      <c r="P87" s="12">
        <v>7.6</v>
      </c>
      <c r="Q87" s="12">
        <v>7.75</v>
      </c>
    </row>
    <row r="88" spans="1:17" x14ac:dyDescent="0.2">
      <c r="A88" s="11">
        <v>28</v>
      </c>
      <c r="B88" s="18">
        <v>135</v>
      </c>
      <c r="C88" s="11">
        <v>1</v>
      </c>
      <c r="D88" s="11">
        <f t="shared" si="5"/>
        <v>3.5249999999999999</v>
      </c>
      <c r="E88" s="11">
        <v>3.4</v>
      </c>
      <c r="F88" s="11">
        <v>3.65</v>
      </c>
      <c r="L88" s="18">
        <v>97</v>
      </c>
      <c r="M88" s="18">
        <v>140</v>
      </c>
      <c r="N88" s="18">
        <v>0</v>
      </c>
      <c r="O88" s="11">
        <f t="shared" si="4"/>
        <v>9.2749999999999986</v>
      </c>
      <c r="P88" s="12">
        <v>9.1999999999999993</v>
      </c>
      <c r="Q88" s="12">
        <v>9.35</v>
      </c>
    </row>
    <row r="89" spans="1:17" x14ac:dyDescent="0.2">
      <c r="A89" s="11">
        <v>35</v>
      </c>
      <c r="B89" s="18">
        <v>135</v>
      </c>
      <c r="C89" s="11">
        <v>1</v>
      </c>
      <c r="D89" s="11">
        <f t="shared" si="5"/>
        <v>3.875</v>
      </c>
      <c r="E89" s="11">
        <v>3.7</v>
      </c>
      <c r="F89" s="11">
        <v>4.05</v>
      </c>
      <c r="L89" s="18">
        <v>188</v>
      </c>
      <c r="M89" s="18">
        <v>140</v>
      </c>
      <c r="N89" s="18">
        <v>0</v>
      </c>
      <c r="O89" s="11">
        <f t="shared" si="4"/>
        <v>12.324999999999999</v>
      </c>
      <c r="P89" s="12">
        <v>12.2</v>
      </c>
      <c r="Q89" s="12">
        <v>12.45</v>
      </c>
    </row>
    <row r="90" spans="1:17" x14ac:dyDescent="0.2">
      <c r="A90" s="11">
        <v>42</v>
      </c>
      <c r="B90" s="18">
        <v>135</v>
      </c>
      <c r="C90" s="11">
        <v>1</v>
      </c>
      <c r="D90" s="11">
        <f t="shared" si="5"/>
        <v>4.3250000000000002</v>
      </c>
      <c r="E90" s="11">
        <v>4.25</v>
      </c>
      <c r="F90" s="11">
        <v>4.4000000000000004</v>
      </c>
      <c r="L90" s="18">
        <v>286</v>
      </c>
      <c r="M90" s="18">
        <v>140</v>
      </c>
      <c r="N90" s="18">
        <v>0</v>
      </c>
      <c r="O90" s="11">
        <f t="shared" si="4"/>
        <v>14.675000000000001</v>
      </c>
      <c r="P90" s="12">
        <v>14.55</v>
      </c>
      <c r="Q90" s="12">
        <v>14.8</v>
      </c>
    </row>
    <row r="91" spans="1:17" x14ac:dyDescent="0.2">
      <c r="A91" s="9">
        <v>69</v>
      </c>
      <c r="B91" s="10">
        <v>135</v>
      </c>
      <c r="C91" s="11">
        <v>1</v>
      </c>
      <c r="D91" s="11">
        <f t="shared" si="5"/>
        <v>5.9749999999999996</v>
      </c>
      <c r="E91" s="9">
        <v>5.9</v>
      </c>
      <c r="F91" s="9">
        <v>6.05</v>
      </c>
      <c r="L91" s="11">
        <v>14</v>
      </c>
      <c r="M91" s="17">
        <v>141</v>
      </c>
      <c r="N91" s="17">
        <v>0</v>
      </c>
      <c r="O91" s="11">
        <f t="shared" si="4"/>
        <v>6.0250000000000004</v>
      </c>
      <c r="P91" s="11">
        <v>5.8</v>
      </c>
      <c r="Q91" s="11">
        <v>6.25</v>
      </c>
    </row>
    <row r="92" spans="1:17" x14ac:dyDescent="0.2">
      <c r="A92" s="10">
        <v>97</v>
      </c>
      <c r="B92" s="10">
        <v>135</v>
      </c>
      <c r="C92" s="11">
        <v>1</v>
      </c>
      <c r="D92" s="11">
        <f t="shared" si="5"/>
        <v>7.6999999999999993</v>
      </c>
      <c r="E92" s="9">
        <v>7.6</v>
      </c>
      <c r="F92" s="9">
        <v>7.8</v>
      </c>
      <c r="L92" s="11">
        <v>21</v>
      </c>
      <c r="M92" s="17">
        <v>141</v>
      </c>
      <c r="N92" s="17">
        <v>0</v>
      </c>
      <c r="O92" s="11">
        <f t="shared" si="4"/>
        <v>6.5250000000000004</v>
      </c>
      <c r="P92" s="11">
        <v>6.05</v>
      </c>
      <c r="Q92" s="11">
        <v>7</v>
      </c>
    </row>
    <row r="93" spans="1:17" x14ac:dyDescent="0.2">
      <c r="A93" s="10">
        <v>188</v>
      </c>
      <c r="B93" s="10">
        <v>135</v>
      </c>
      <c r="C93" s="11">
        <v>1</v>
      </c>
      <c r="D93" s="11">
        <f t="shared" si="5"/>
        <v>10.775</v>
      </c>
      <c r="E93" s="9">
        <v>10.65</v>
      </c>
      <c r="F93" s="9">
        <v>10.9</v>
      </c>
      <c r="L93" s="11">
        <v>14</v>
      </c>
      <c r="M93" s="17">
        <v>142</v>
      </c>
      <c r="N93" s="17">
        <v>0</v>
      </c>
      <c r="O93" s="11">
        <f t="shared" si="4"/>
        <v>6.875</v>
      </c>
      <c r="P93" s="11">
        <v>6.6</v>
      </c>
      <c r="Q93" s="11">
        <v>7.15</v>
      </c>
    </row>
    <row r="94" spans="1:17" x14ac:dyDescent="0.2">
      <c r="A94" s="10">
        <v>286</v>
      </c>
      <c r="B94" s="10">
        <v>135</v>
      </c>
      <c r="C94" s="11">
        <v>1</v>
      </c>
      <c r="D94" s="11">
        <f t="shared" si="5"/>
        <v>13.15</v>
      </c>
      <c r="E94" s="9">
        <v>13</v>
      </c>
      <c r="F94" s="9">
        <v>13.3</v>
      </c>
      <c r="L94" s="11">
        <v>21</v>
      </c>
      <c r="M94" s="17">
        <v>142</v>
      </c>
      <c r="N94" s="17">
        <v>0</v>
      </c>
      <c r="O94" s="11">
        <f t="shared" si="4"/>
        <v>7.1750000000000007</v>
      </c>
      <c r="P94" s="11">
        <v>6.95</v>
      </c>
      <c r="Q94" s="11">
        <v>7.4</v>
      </c>
    </row>
    <row r="95" spans="1:17" x14ac:dyDescent="0.2">
      <c r="A95" s="11">
        <v>14</v>
      </c>
      <c r="B95" s="18">
        <v>136</v>
      </c>
      <c r="C95" s="11">
        <v>1</v>
      </c>
      <c r="D95" s="11">
        <f t="shared" si="5"/>
        <v>1.95</v>
      </c>
      <c r="E95" s="11">
        <v>1.88</v>
      </c>
      <c r="F95" s="11">
        <v>2.02</v>
      </c>
      <c r="L95" s="11">
        <v>14</v>
      </c>
      <c r="M95" s="17">
        <v>143</v>
      </c>
      <c r="N95" s="17">
        <v>0</v>
      </c>
      <c r="O95" s="11">
        <f t="shared" si="4"/>
        <v>7.7750000000000004</v>
      </c>
      <c r="P95" s="11">
        <v>7.5</v>
      </c>
      <c r="Q95" s="11">
        <v>8.0500000000000007</v>
      </c>
    </row>
    <row r="96" spans="1:17" x14ac:dyDescent="0.2">
      <c r="A96" s="11">
        <v>21</v>
      </c>
      <c r="B96" s="18">
        <v>136</v>
      </c>
      <c r="C96" s="11">
        <v>1</v>
      </c>
      <c r="D96" s="11">
        <f t="shared" si="5"/>
        <v>2.5300000000000002</v>
      </c>
      <c r="E96" s="11">
        <v>2.41</v>
      </c>
      <c r="F96" s="11">
        <v>2.65</v>
      </c>
      <c r="L96" s="11">
        <v>21</v>
      </c>
      <c r="M96" s="17">
        <v>143</v>
      </c>
      <c r="N96" s="17">
        <v>0</v>
      </c>
      <c r="O96" s="11">
        <f t="shared" si="4"/>
        <v>8.0500000000000007</v>
      </c>
      <c r="P96" s="11">
        <v>7.8</v>
      </c>
      <c r="Q96" s="11">
        <v>8.3000000000000007</v>
      </c>
    </row>
    <row r="97" spans="1:17" x14ac:dyDescent="0.2">
      <c r="A97" s="11">
        <v>28</v>
      </c>
      <c r="B97" s="18">
        <v>136</v>
      </c>
      <c r="C97" s="11">
        <v>1</v>
      </c>
      <c r="D97" s="11">
        <f t="shared" si="5"/>
        <v>3.01</v>
      </c>
      <c r="E97" s="11">
        <v>2.87</v>
      </c>
      <c r="F97" s="11">
        <v>3.15</v>
      </c>
      <c r="L97" s="11">
        <v>28</v>
      </c>
      <c r="M97" s="17">
        <v>143</v>
      </c>
      <c r="N97" s="17">
        <v>0</v>
      </c>
      <c r="O97" s="11">
        <f t="shared" si="4"/>
        <v>8.5500000000000007</v>
      </c>
      <c r="P97" s="11">
        <v>8.1999999999999993</v>
      </c>
      <c r="Q97" s="11">
        <v>8.9</v>
      </c>
    </row>
    <row r="98" spans="1:17" x14ac:dyDescent="0.2">
      <c r="A98" s="11">
        <v>35</v>
      </c>
      <c r="B98" s="18">
        <v>136</v>
      </c>
      <c r="C98" s="11">
        <v>1</v>
      </c>
      <c r="D98" s="11">
        <f t="shared" si="5"/>
        <v>3.5</v>
      </c>
      <c r="E98" s="11">
        <v>3.1</v>
      </c>
      <c r="F98" s="11">
        <v>3.9</v>
      </c>
      <c r="L98" s="11">
        <v>14</v>
      </c>
      <c r="M98" s="17">
        <v>144</v>
      </c>
      <c r="N98" s="17">
        <v>0</v>
      </c>
      <c r="O98" s="11">
        <f t="shared" si="4"/>
        <v>9.0500000000000007</v>
      </c>
      <c r="P98" s="11">
        <v>8.3000000000000007</v>
      </c>
      <c r="Q98" s="11">
        <v>9.8000000000000007</v>
      </c>
    </row>
    <row r="99" spans="1:17" x14ac:dyDescent="0.2">
      <c r="A99" s="11">
        <v>14</v>
      </c>
      <c r="B99" s="18">
        <v>137</v>
      </c>
      <c r="C99" s="11">
        <v>1</v>
      </c>
      <c r="D99" s="11">
        <f t="shared" si="5"/>
        <v>1.625</v>
      </c>
      <c r="E99" s="11">
        <v>1.47</v>
      </c>
      <c r="F99" s="11">
        <v>1.78</v>
      </c>
      <c r="L99" s="11">
        <v>21</v>
      </c>
      <c r="M99" s="17">
        <v>144</v>
      </c>
      <c r="N99" s="17">
        <v>0</v>
      </c>
      <c r="O99" s="11">
        <f t="shared" si="4"/>
        <v>9.1750000000000007</v>
      </c>
      <c r="P99" s="11">
        <v>8.85</v>
      </c>
      <c r="Q99" s="11">
        <v>9.5</v>
      </c>
    </row>
    <row r="100" spans="1:17" x14ac:dyDescent="0.2">
      <c r="A100" s="11">
        <v>21</v>
      </c>
      <c r="B100" s="18">
        <v>137</v>
      </c>
      <c r="C100" s="11">
        <v>1</v>
      </c>
      <c r="D100" s="11">
        <f t="shared" si="5"/>
        <v>2.105</v>
      </c>
      <c r="E100" s="11">
        <v>2</v>
      </c>
      <c r="F100" s="11">
        <v>2.21</v>
      </c>
      <c r="L100" s="11">
        <v>21</v>
      </c>
      <c r="M100" s="17">
        <v>145</v>
      </c>
      <c r="N100" s="17">
        <v>0</v>
      </c>
      <c r="O100" s="11">
        <f t="shared" si="4"/>
        <v>9.875</v>
      </c>
      <c r="P100" s="11">
        <v>9.5</v>
      </c>
      <c r="Q100" s="11">
        <v>10.25</v>
      </c>
    </row>
    <row r="101" spans="1:17" x14ac:dyDescent="0.2">
      <c r="A101" s="11">
        <v>28</v>
      </c>
      <c r="B101" s="18">
        <v>137</v>
      </c>
      <c r="C101" s="11">
        <v>1</v>
      </c>
      <c r="D101" s="11">
        <f t="shared" si="5"/>
        <v>2.5549999999999997</v>
      </c>
      <c r="E101" s="11">
        <v>2.42</v>
      </c>
      <c r="F101" s="11">
        <v>2.69</v>
      </c>
      <c r="L101" s="11">
        <v>14</v>
      </c>
      <c r="M101" s="17">
        <v>145</v>
      </c>
      <c r="N101" s="17">
        <v>0</v>
      </c>
      <c r="O101" s="11">
        <f t="shared" si="4"/>
        <v>9.9749999999999996</v>
      </c>
      <c r="P101" s="11">
        <v>9.25</v>
      </c>
      <c r="Q101" s="11">
        <v>10.7</v>
      </c>
    </row>
    <row r="102" spans="1:17" x14ac:dyDescent="0.2">
      <c r="A102" s="11">
        <v>14</v>
      </c>
      <c r="B102" s="18">
        <v>138</v>
      </c>
      <c r="C102" s="11">
        <v>1</v>
      </c>
      <c r="D102" s="11">
        <f t="shared" si="5"/>
        <v>1.22</v>
      </c>
      <c r="E102" s="11">
        <v>1.1399999999999999</v>
      </c>
      <c r="F102" s="11">
        <v>1.3</v>
      </c>
      <c r="L102" s="11">
        <v>28</v>
      </c>
      <c r="M102" s="17">
        <v>145</v>
      </c>
      <c r="N102" s="17">
        <v>0</v>
      </c>
      <c r="O102" s="11">
        <f t="shared" si="4"/>
        <v>10.125</v>
      </c>
      <c r="P102" s="11">
        <v>9.9</v>
      </c>
      <c r="Q102" s="11">
        <v>10.35</v>
      </c>
    </row>
    <row r="103" spans="1:17" x14ac:dyDescent="0.2">
      <c r="A103" s="11">
        <v>21</v>
      </c>
      <c r="B103" s="18">
        <v>138</v>
      </c>
      <c r="C103" s="11">
        <v>1</v>
      </c>
      <c r="D103" s="11">
        <f t="shared" si="5"/>
        <v>1.71</v>
      </c>
      <c r="E103" s="11">
        <v>1.62</v>
      </c>
      <c r="F103" s="11">
        <v>1.8</v>
      </c>
      <c r="L103" s="11">
        <v>42</v>
      </c>
      <c r="M103" s="17">
        <v>145</v>
      </c>
      <c r="N103" s="17">
        <v>0</v>
      </c>
      <c r="O103" s="11">
        <f t="shared" si="4"/>
        <v>10.875</v>
      </c>
      <c r="P103" s="11">
        <v>10.35</v>
      </c>
      <c r="Q103" s="11">
        <v>11.4</v>
      </c>
    </row>
    <row r="104" spans="1:17" x14ac:dyDescent="0.2">
      <c r="A104" s="11">
        <v>28</v>
      </c>
      <c r="B104" s="18">
        <v>138</v>
      </c>
      <c r="C104" s="11">
        <v>1</v>
      </c>
      <c r="D104" s="11">
        <f t="shared" si="5"/>
        <v>2.165</v>
      </c>
      <c r="E104" s="11">
        <v>2.0299999999999998</v>
      </c>
      <c r="F104" s="11">
        <v>2.2999999999999998</v>
      </c>
      <c r="L104" s="12">
        <v>69</v>
      </c>
      <c r="M104" s="18">
        <v>145</v>
      </c>
      <c r="N104" s="18">
        <v>0</v>
      </c>
      <c r="O104" s="11">
        <f t="shared" si="4"/>
        <v>11.2</v>
      </c>
      <c r="P104" s="12">
        <v>11.05</v>
      </c>
      <c r="Q104" s="12">
        <v>11.35</v>
      </c>
    </row>
    <row r="105" spans="1:17" x14ac:dyDescent="0.2">
      <c r="A105" s="11">
        <v>14</v>
      </c>
      <c r="B105" s="18">
        <v>139</v>
      </c>
      <c r="C105" s="11">
        <v>1</v>
      </c>
      <c r="D105" s="11">
        <f t="shared" si="5"/>
        <v>1.04</v>
      </c>
      <c r="E105" s="11">
        <v>0.88</v>
      </c>
      <c r="F105" s="11">
        <v>1.2</v>
      </c>
      <c r="L105" s="18">
        <v>97</v>
      </c>
      <c r="M105" s="18">
        <v>145</v>
      </c>
      <c r="N105" s="18">
        <v>0</v>
      </c>
      <c r="O105" s="11">
        <f t="shared" ref="O105:O136" si="6">(P105+Q105)/2</f>
        <v>12.55</v>
      </c>
      <c r="P105" s="12">
        <v>12.45</v>
      </c>
      <c r="Q105" s="12">
        <v>12.65</v>
      </c>
    </row>
    <row r="106" spans="1:17" x14ac:dyDescent="0.2">
      <c r="A106" s="11">
        <v>21</v>
      </c>
      <c r="B106" s="18">
        <v>139</v>
      </c>
      <c r="C106" s="11">
        <v>1</v>
      </c>
      <c r="D106" s="11">
        <f t="shared" si="5"/>
        <v>1.385</v>
      </c>
      <c r="E106" s="11">
        <v>1.3</v>
      </c>
      <c r="F106" s="11">
        <v>1.47</v>
      </c>
      <c r="L106" s="18">
        <v>188</v>
      </c>
      <c r="M106" s="18">
        <v>145</v>
      </c>
      <c r="N106" s="18">
        <v>0</v>
      </c>
      <c r="O106" s="11">
        <f t="shared" si="6"/>
        <v>15.375</v>
      </c>
      <c r="P106" s="12">
        <v>15.25</v>
      </c>
      <c r="Q106" s="12">
        <v>15.5</v>
      </c>
    </row>
    <row r="107" spans="1:17" x14ac:dyDescent="0.2">
      <c r="A107" s="11">
        <v>28</v>
      </c>
      <c r="B107" s="18">
        <v>139</v>
      </c>
      <c r="C107" s="11">
        <v>1</v>
      </c>
      <c r="D107" s="11">
        <f t="shared" si="5"/>
        <v>1.8699999999999999</v>
      </c>
      <c r="E107" s="11">
        <v>1.69</v>
      </c>
      <c r="F107" s="11">
        <v>2.0499999999999998</v>
      </c>
      <c r="L107" s="18">
        <v>286</v>
      </c>
      <c r="M107" s="18">
        <v>145</v>
      </c>
      <c r="N107" s="18">
        <v>0</v>
      </c>
      <c r="O107" s="11">
        <f t="shared" si="6"/>
        <v>17.649999999999999</v>
      </c>
      <c r="P107" s="12">
        <v>17.55</v>
      </c>
      <c r="Q107" s="12">
        <v>17.75</v>
      </c>
    </row>
    <row r="108" spans="1:17" x14ac:dyDescent="0.2">
      <c r="A108" s="11">
        <v>14</v>
      </c>
      <c r="B108" s="18">
        <v>140</v>
      </c>
      <c r="C108" s="11">
        <v>1</v>
      </c>
      <c r="D108" s="11">
        <f t="shared" si="5"/>
        <v>0.73</v>
      </c>
      <c r="E108" s="11">
        <v>0.65</v>
      </c>
      <c r="F108" s="11">
        <v>0.81</v>
      </c>
      <c r="L108" s="11">
        <v>14</v>
      </c>
      <c r="M108" s="17">
        <v>146</v>
      </c>
      <c r="N108" s="17">
        <v>0</v>
      </c>
      <c r="O108" s="11">
        <f t="shared" si="6"/>
        <v>10.675000000000001</v>
      </c>
      <c r="P108" s="11">
        <v>9.9</v>
      </c>
      <c r="Q108" s="11">
        <v>11.45</v>
      </c>
    </row>
    <row r="109" spans="1:17" x14ac:dyDescent="0.2">
      <c r="A109" s="11">
        <v>21</v>
      </c>
      <c r="B109" s="18">
        <v>140</v>
      </c>
      <c r="C109" s="11">
        <v>1</v>
      </c>
      <c r="D109" s="11">
        <f t="shared" si="5"/>
        <v>1.1299999999999999</v>
      </c>
      <c r="E109" s="11">
        <v>1.04</v>
      </c>
      <c r="F109" s="11">
        <v>1.22</v>
      </c>
      <c r="L109" s="11">
        <v>21</v>
      </c>
      <c r="M109" s="17">
        <v>146</v>
      </c>
      <c r="N109" s="17">
        <v>0</v>
      </c>
      <c r="O109" s="11">
        <f t="shared" si="6"/>
        <v>11.125</v>
      </c>
      <c r="P109" s="11">
        <v>10.35</v>
      </c>
      <c r="Q109" s="11">
        <v>11.9</v>
      </c>
    </row>
    <row r="110" spans="1:17" x14ac:dyDescent="0.2">
      <c r="A110" s="11">
        <v>28</v>
      </c>
      <c r="B110" s="18">
        <v>140</v>
      </c>
      <c r="C110" s="11">
        <v>1</v>
      </c>
      <c r="D110" s="11">
        <f t="shared" si="5"/>
        <v>1.65</v>
      </c>
      <c r="E110" s="11">
        <v>1.47</v>
      </c>
      <c r="F110" s="11">
        <v>1.83</v>
      </c>
      <c r="L110" s="11">
        <v>14</v>
      </c>
      <c r="M110" s="17">
        <v>147</v>
      </c>
      <c r="N110" s="17">
        <v>0</v>
      </c>
      <c r="O110" s="11">
        <f t="shared" si="6"/>
        <v>11.85</v>
      </c>
      <c r="P110" s="11">
        <v>11.25</v>
      </c>
      <c r="Q110" s="11">
        <v>12.45</v>
      </c>
    </row>
    <row r="111" spans="1:17" x14ac:dyDescent="0.2">
      <c r="A111" s="11">
        <v>35</v>
      </c>
      <c r="B111" s="18">
        <v>140</v>
      </c>
      <c r="C111" s="11">
        <v>1</v>
      </c>
      <c r="D111" s="11">
        <f t="shared" si="5"/>
        <v>2.0649999999999999</v>
      </c>
      <c r="E111" s="11">
        <v>1.8</v>
      </c>
      <c r="F111" s="11">
        <v>2.33</v>
      </c>
      <c r="L111" s="11">
        <v>21</v>
      </c>
      <c r="M111" s="17">
        <v>147</v>
      </c>
      <c r="N111" s="17">
        <v>0</v>
      </c>
      <c r="O111" s="11">
        <f t="shared" si="6"/>
        <v>11.975</v>
      </c>
      <c r="P111" s="11">
        <v>11.1</v>
      </c>
      <c r="Q111" s="11">
        <v>12.85</v>
      </c>
    </row>
    <row r="112" spans="1:17" x14ac:dyDescent="0.2">
      <c r="A112" s="11">
        <v>42</v>
      </c>
      <c r="B112" s="18">
        <v>140</v>
      </c>
      <c r="C112" s="11">
        <v>1</v>
      </c>
      <c r="D112" s="11">
        <f t="shared" si="5"/>
        <v>2.27</v>
      </c>
      <c r="E112" s="11">
        <v>2.21</v>
      </c>
      <c r="F112" s="11">
        <v>2.33</v>
      </c>
      <c r="L112" s="11">
        <v>14</v>
      </c>
      <c r="M112" s="17">
        <v>150</v>
      </c>
      <c r="N112" s="17">
        <v>0</v>
      </c>
      <c r="O112" s="11">
        <f t="shared" si="6"/>
        <v>14.850000000000001</v>
      </c>
      <c r="P112" s="11">
        <v>14.4</v>
      </c>
      <c r="Q112" s="11">
        <v>15.3</v>
      </c>
    </row>
    <row r="113" spans="1:17" x14ac:dyDescent="0.2">
      <c r="A113" s="9">
        <v>69</v>
      </c>
      <c r="B113" s="10">
        <v>140</v>
      </c>
      <c r="C113" s="11">
        <v>1</v>
      </c>
      <c r="D113" s="11">
        <f t="shared" si="5"/>
        <v>3.75</v>
      </c>
      <c r="E113" s="9">
        <v>3.7</v>
      </c>
      <c r="F113" s="9">
        <v>3.8</v>
      </c>
      <c r="L113" s="12">
        <v>69</v>
      </c>
      <c r="M113" s="18">
        <v>150</v>
      </c>
      <c r="N113" s="18">
        <v>0</v>
      </c>
      <c r="O113" s="11">
        <f t="shared" si="6"/>
        <v>15.225</v>
      </c>
      <c r="P113" s="12">
        <v>15.1</v>
      </c>
      <c r="Q113" s="12">
        <v>15.35</v>
      </c>
    </row>
    <row r="114" spans="1:17" x14ac:dyDescent="0.2">
      <c r="A114" s="10">
        <v>97</v>
      </c>
      <c r="B114" s="10">
        <v>140</v>
      </c>
      <c r="C114" s="11">
        <v>1</v>
      </c>
      <c r="D114" s="11">
        <f t="shared" si="5"/>
        <v>5.4</v>
      </c>
      <c r="E114" s="9">
        <v>5.3</v>
      </c>
      <c r="F114" s="9">
        <v>5.5</v>
      </c>
      <c r="L114" s="11">
        <v>42</v>
      </c>
      <c r="M114" s="17">
        <v>150</v>
      </c>
      <c r="N114" s="17">
        <v>0</v>
      </c>
      <c r="O114" s="11">
        <f t="shared" si="6"/>
        <v>15.399999999999999</v>
      </c>
      <c r="P114" s="11">
        <v>14.85</v>
      </c>
      <c r="Q114" s="11">
        <v>15.95</v>
      </c>
    </row>
    <row r="115" spans="1:17" x14ac:dyDescent="0.2">
      <c r="A115" s="10">
        <v>188</v>
      </c>
      <c r="B115" s="10">
        <v>140</v>
      </c>
      <c r="C115" s="11">
        <v>1</v>
      </c>
      <c r="D115" s="11">
        <f t="shared" si="5"/>
        <v>8.4250000000000007</v>
      </c>
      <c r="E115" s="9">
        <v>8.3000000000000007</v>
      </c>
      <c r="F115" s="9">
        <v>8.5500000000000007</v>
      </c>
      <c r="L115" s="18">
        <v>97</v>
      </c>
      <c r="M115" s="18">
        <v>150</v>
      </c>
      <c r="N115" s="18">
        <v>0</v>
      </c>
      <c r="O115" s="11">
        <f t="shared" si="6"/>
        <v>16.274999999999999</v>
      </c>
      <c r="P115" s="12">
        <v>16.149999999999999</v>
      </c>
      <c r="Q115" s="12">
        <v>16.399999999999999</v>
      </c>
    </row>
    <row r="116" spans="1:17" x14ac:dyDescent="0.2">
      <c r="A116" s="10">
        <v>286</v>
      </c>
      <c r="B116" s="10">
        <v>140</v>
      </c>
      <c r="C116" s="11">
        <v>1</v>
      </c>
      <c r="D116" s="11">
        <f t="shared" si="5"/>
        <v>10.824999999999999</v>
      </c>
      <c r="E116" s="9">
        <v>10.7</v>
      </c>
      <c r="F116" s="9">
        <v>10.95</v>
      </c>
      <c r="L116" s="18">
        <v>188</v>
      </c>
      <c r="M116" s="18">
        <v>150</v>
      </c>
      <c r="N116" s="18">
        <v>0</v>
      </c>
      <c r="O116" s="11">
        <f t="shared" si="6"/>
        <v>18.824999999999999</v>
      </c>
      <c r="P116" s="12">
        <v>18.7</v>
      </c>
      <c r="Q116" s="12">
        <v>18.95</v>
      </c>
    </row>
    <row r="117" spans="1:17" x14ac:dyDescent="0.2">
      <c r="A117" s="11">
        <v>14</v>
      </c>
      <c r="B117" s="18">
        <v>141</v>
      </c>
      <c r="C117" s="11">
        <v>1</v>
      </c>
      <c r="D117" s="11">
        <f t="shared" si="5"/>
        <v>0.59499999999999997</v>
      </c>
      <c r="E117" s="11">
        <v>0.49</v>
      </c>
      <c r="F117" s="11">
        <v>0.7</v>
      </c>
      <c r="L117" s="18">
        <v>286</v>
      </c>
      <c r="M117" s="18">
        <v>150</v>
      </c>
      <c r="N117" s="18">
        <v>0</v>
      </c>
      <c r="O117" s="11">
        <f t="shared" si="6"/>
        <v>21</v>
      </c>
      <c r="P117" s="12">
        <v>20.85</v>
      </c>
      <c r="Q117" s="12">
        <v>21.15</v>
      </c>
    </row>
    <row r="118" spans="1:17" x14ac:dyDescent="0.2">
      <c r="A118" s="11">
        <v>21</v>
      </c>
      <c r="B118" s="18">
        <v>141</v>
      </c>
      <c r="C118" s="11">
        <v>1</v>
      </c>
      <c r="D118" s="11">
        <f t="shared" ref="D118:D149" si="7">(F118+E118)/2</f>
        <v>0.90999999999999992</v>
      </c>
      <c r="E118" s="11">
        <v>0.83</v>
      </c>
      <c r="F118" s="11">
        <v>0.99</v>
      </c>
      <c r="L118" s="12">
        <v>69</v>
      </c>
      <c r="M118" s="18">
        <v>155</v>
      </c>
      <c r="N118" s="18">
        <v>0</v>
      </c>
      <c r="O118" s="11">
        <f t="shared" si="6"/>
        <v>19.75</v>
      </c>
      <c r="P118" s="12">
        <v>19.600000000000001</v>
      </c>
      <c r="Q118" s="12">
        <v>19.899999999999999</v>
      </c>
    </row>
    <row r="119" spans="1:17" x14ac:dyDescent="0.2">
      <c r="A119" s="11">
        <v>28</v>
      </c>
      <c r="B119" s="18">
        <v>141</v>
      </c>
      <c r="C119" s="11">
        <v>1</v>
      </c>
      <c r="D119" s="11">
        <f t="shared" si="7"/>
        <v>1.35</v>
      </c>
      <c r="E119" s="11">
        <v>1.1599999999999999</v>
      </c>
      <c r="F119" s="11">
        <v>1.54</v>
      </c>
      <c r="L119" s="11">
        <v>42</v>
      </c>
      <c r="M119" s="17">
        <v>155</v>
      </c>
      <c r="N119" s="17">
        <v>0</v>
      </c>
      <c r="O119" s="11">
        <f t="shared" si="6"/>
        <v>19.850000000000001</v>
      </c>
      <c r="P119" s="11">
        <v>19.2</v>
      </c>
      <c r="Q119" s="11">
        <v>20.5</v>
      </c>
    </row>
    <row r="120" spans="1:17" x14ac:dyDescent="0.2">
      <c r="A120" s="11">
        <v>14</v>
      </c>
      <c r="B120" s="18">
        <v>142</v>
      </c>
      <c r="C120" s="11">
        <v>1</v>
      </c>
      <c r="D120" s="11">
        <f t="shared" si="7"/>
        <v>0.48</v>
      </c>
      <c r="E120" s="11">
        <v>0.38</v>
      </c>
      <c r="F120" s="11">
        <v>0.57999999999999996</v>
      </c>
      <c r="L120" s="18">
        <v>97</v>
      </c>
      <c r="M120" s="18">
        <v>155</v>
      </c>
      <c r="N120" s="18">
        <v>0</v>
      </c>
      <c r="O120" s="11">
        <f t="shared" si="6"/>
        <v>20.5</v>
      </c>
      <c r="P120" s="12">
        <v>20.399999999999999</v>
      </c>
      <c r="Q120" s="12">
        <v>20.6</v>
      </c>
    </row>
    <row r="121" spans="1:17" x14ac:dyDescent="0.2">
      <c r="A121" s="11">
        <v>21</v>
      </c>
      <c r="B121" s="18">
        <v>142</v>
      </c>
      <c r="C121" s="11">
        <v>1</v>
      </c>
      <c r="D121" s="11">
        <f t="shared" si="7"/>
        <v>0.74</v>
      </c>
      <c r="E121" s="11">
        <v>0.68</v>
      </c>
      <c r="F121" s="11">
        <v>0.8</v>
      </c>
      <c r="L121" s="18">
        <v>188</v>
      </c>
      <c r="M121" s="18">
        <v>155</v>
      </c>
      <c r="N121" s="18">
        <v>0</v>
      </c>
      <c r="O121" s="11">
        <f t="shared" si="6"/>
        <v>22.625</v>
      </c>
      <c r="P121" s="12">
        <v>22.5</v>
      </c>
      <c r="Q121" s="12">
        <v>22.75</v>
      </c>
    </row>
    <row r="122" spans="1:17" x14ac:dyDescent="0.2">
      <c r="A122" s="11">
        <v>28</v>
      </c>
      <c r="B122" s="18">
        <v>142</v>
      </c>
      <c r="C122" s="11">
        <v>1</v>
      </c>
      <c r="D122" s="11">
        <f t="shared" si="7"/>
        <v>1.0899999999999999</v>
      </c>
      <c r="E122" s="11">
        <v>0.99</v>
      </c>
      <c r="F122" s="11">
        <v>1.19</v>
      </c>
      <c r="L122" s="18">
        <v>286</v>
      </c>
      <c r="M122" s="18">
        <v>155</v>
      </c>
      <c r="N122" s="18">
        <v>0</v>
      </c>
      <c r="O122" s="11">
        <f t="shared" si="6"/>
        <v>24.549999999999997</v>
      </c>
      <c r="P122" s="12">
        <v>24.4</v>
      </c>
      <c r="Q122" s="12">
        <v>24.7</v>
      </c>
    </row>
    <row r="123" spans="1:17" x14ac:dyDescent="0.2">
      <c r="A123" s="11">
        <v>14</v>
      </c>
      <c r="B123" s="18">
        <v>143</v>
      </c>
      <c r="C123" s="11">
        <v>1</v>
      </c>
      <c r="D123" s="11">
        <f t="shared" si="7"/>
        <v>0.34499999999999997</v>
      </c>
      <c r="E123" s="11">
        <v>0.28999999999999998</v>
      </c>
      <c r="F123" s="11">
        <v>0.4</v>
      </c>
      <c r="L123" s="12">
        <v>69</v>
      </c>
      <c r="M123" s="18">
        <v>160</v>
      </c>
      <c r="N123" s="18">
        <v>0</v>
      </c>
      <c r="O123" s="11">
        <f t="shared" si="6"/>
        <v>24.4</v>
      </c>
      <c r="P123" s="12">
        <v>24.3</v>
      </c>
      <c r="Q123" s="12">
        <v>24.5</v>
      </c>
    </row>
    <row r="124" spans="1:17" x14ac:dyDescent="0.2">
      <c r="A124" s="11">
        <v>28</v>
      </c>
      <c r="B124" s="18">
        <v>143</v>
      </c>
      <c r="C124" s="11">
        <v>1</v>
      </c>
      <c r="D124" s="11">
        <f t="shared" si="7"/>
        <v>0.63</v>
      </c>
      <c r="E124" s="11">
        <v>0.28000000000000003</v>
      </c>
      <c r="F124" s="11">
        <v>0.98</v>
      </c>
      <c r="L124" s="18">
        <v>97</v>
      </c>
      <c r="M124" s="18">
        <v>160</v>
      </c>
      <c r="N124" s="18">
        <v>0</v>
      </c>
      <c r="O124" s="11">
        <f t="shared" si="6"/>
        <v>24.950000000000003</v>
      </c>
      <c r="P124" s="12">
        <v>24.85</v>
      </c>
      <c r="Q124" s="12">
        <v>25.05</v>
      </c>
    </row>
    <row r="125" spans="1:17" x14ac:dyDescent="0.2">
      <c r="A125" s="11">
        <v>21</v>
      </c>
      <c r="B125" s="18">
        <v>143</v>
      </c>
      <c r="C125" s="11">
        <v>1</v>
      </c>
      <c r="D125" s="11">
        <f t="shared" si="7"/>
        <v>0.63500000000000001</v>
      </c>
      <c r="E125" s="11">
        <v>0.55000000000000004</v>
      </c>
      <c r="F125" s="11">
        <v>0.72</v>
      </c>
      <c r="L125" s="11">
        <v>42</v>
      </c>
      <c r="M125" s="17">
        <v>160</v>
      </c>
      <c r="N125" s="17">
        <v>0</v>
      </c>
      <c r="O125" s="11">
        <f t="shared" si="6"/>
        <v>25.175000000000001</v>
      </c>
      <c r="P125" s="11">
        <v>23.55</v>
      </c>
      <c r="Q125" s="11">
        <v>26.8</v>
      </c>
    </row>
    <row r="126" spans="1:17" x14ac:dyDescent="0.2">
      <c r="A126" s="11">
        <v>35</v>
      </c>
      <c r="B126" s="18">
        <v>143</v>
      </c>
      <c r="C126" s="11">
        <v>1</v>
      </c>
      <c r="D126" s="11">
        <f t="shared" si="7"/>
        <v>1.24</v>
      </c>
      <c r="E126" s="11">
        <v>1.03</v>
      </c>
      <c r="F126" s="11">
        <v>1.45</v>
      </c>
      <c r="L126" s="18">
        <v>188</v>
      </c>
      <c r="M126" s="18">
        <v>160</v>
      </c>
      <c r="N126" s="18">
        <v>0</v>
      </c>
      <c r="O126" s="11">
        <f t="shared" si="6"/>
        <v>26.700000000000003</v>
      </c>
      <c r="P126" s="12">
        <v>26.6</v>
      </c>
      <c r="Q126" s="12">
        <v>26.8</v>
      </c>
    </row>
    <row r="127" spans="1:17" x14ac:dyDescent="0.2">
      <c r="A127" s="11">
        <v>14</v>
      </c>
      <c r="B127" s="18">
        <v>144</v>
      </c>
      <c r="C127" s="11">
        <v>1</v>
      </c>
      <c r="D127" s="11">
        <f t="shared" si="7"/>
        <v>0.27999999999999997</v>
      </c>
      <c r="E127" s="11">
        <v>0.21</v>
      </c>
      <c r="F127" s="11">
        <v>0.35</v>
      </c>
      <c r="L127" s="18">
        <v>286</v>
      </c>
      <c r="M127" s="18">
        <v>160</v>
      </c>
      <c r="N127" s="18">
        <v>0</v>
      </c>
      <c r="O127" s="11">
        <f t="shared" si="6"/>
        <v>28.25</v>
      </c>
      <c r="P127" s="12">
        <v>28</v>
      </c>
      <c r="Q127" s="12">
        <v>28.5</v>
      </c>
    </row>
    <row r="128" spans="1:17" x14ac:dyDescent="0.2">
      <c r="A128" s="11">
        <v>21</v>
      </c>
      <c r="B128" s="18">
        <v>144</v>
      </c>
      <c r="C128" s="11">
        <v>1</v>
      </c>
      <c r="D128" s="11">
        <f t="shared" si="7"/>
        <v>0.505</v>
      </c>
      <c r="E128" s="11">
        <v>0.42</v>
      </c>
      <c r="F128" s="11">
        <v>0.59</v>
      </c>
      <c r="L128" s="12">
        <v>69</v>
      </c>
      <c r="M128" s="18">
        <v>165</v>
      </c>
      <c r="N128" s="18">
        <v>0</v>
      </c>
      <c r="O128" s="11">
        <f t="shared" si="6"/>
        <v>29.225000000000001</v>
      </c>
      <c r="P128" s="12">
        <v>29.1</v>
      </c>
      <c r="Q128" s="12">
        <v>29.35</v>
      </c>
    </row>
    <row r="129" spans="1:17" x14ac:dyDescent="0.2">
      <c r="A129" s="11">
        <v>28</v>
      </c>
      <c r="B129" s="18">
        <v>144</v>
      </c>
      <c r="C129" s="11">
        <v>1</v>
      </c>
      <c r="D129" s="11">
        <f t="shared" si="7"/>
        <v>0.57499999999999996</v>
      </c>
      <c r="E129" s="11">
        <v>0.33</v>
      </c>
      <c r="F129" s="11">
        <v>0.82</v>
      </c>
      <c r="L129" s="18">
        <v>97</v>
      </c>
      <c r="M129" s="18">
        <v>165</v>
      </c>
      <c r="N129" s="18">
        <v>0</v>
      </c>
      <c r="O129" s="11">
        <f t="shared" si="6"/>
        <v>29.625</v>
      </c>
      <c r="P129" s="12">
        <v>29.5</v>
      </c>
      <c r="Q129" s="12">
        <v>29.75</v>
      </c>
    </row>
    <row r="130" spans="1:17" x14ac:dyDescent="0.2">
      <c r="A130" s="11">
        <v>14</v>
      </c>
      <c r="B130" s="18">
        <v>145</v>
      </c>
      <c r="C130" s="11">
        <v>1</v>
      </c>
      <c r="D130" s="11">
        <f t="shared" si="7"/>
        <v>0.24</v>
      </c>
      <c r="E130" s="11">
        <v>0.16</v>
      </c>
      <c r="F130" s="11">
        <v>0.32</v>
      </c>
      <c r="L130" s="11">
        <v>42</v>
      </c>
      <c r="M130" s="17">
        <v>165</v>
      </c>
      <c r="N130" s="17">
        <v>0</v>
      </c>
      <c r="O130" s="11">
        <f t="shared" si="6"/>
        <v>29.924999999999997</v>
      </c>
      <c r="P130" s="11">
        <v>28.45</v>
      </c>
      <c r="Q130" s="11">
        <v>31.4</v>
      </c>
    </row>
    <row r="131" spans="1:17" x14ac:dyDescent="0.2">
      <c r="A131" s="11">
        <v>21</v>
      </c>
      <c r="B131" s="18">
        <v>145</v>
      </c>
      <c r="C131" s="11">
        <v>1</v>
      </c>
      <c r="D131" s="11">
        <f t="shared" si="7"/>
        <v>0.48499999999999999</v>
      </c>
      <c r="E131" s="11">
        <v>0.34</v>
      </c>
      <c r="F131" s="11">
        <v>0.63</v>
      </c>
      <c r="L131" s="18">
        <v>188</v>
      </c>
      <c r="M131" s="18">
        <v>165</v>
      </c>
      <c r="N131" s="18">
        <v>0</v>
      </c>
      <c r="O131" s="11">
        <f t="shared" si="6"/>
        <v>31</v>
      </c>
      <c r="P131" s="12">
        <v>30.75</v>
      </c>
      <c r="Q131" s="12">
        <v>31.25</v>
      </c>
    </row>
    <row r="132" spans="1:17" x14ac:dyDescent="0.2">
      <c r="A132" s="11">
        <v>28</v>
      </c>
      <c r="B132" s="18">
        <v>145</v>
      </c>
      <c r="C132" s="11">
        <v>1</v>
      </c>
      <c r="D132" s="11">
        <f t="shared" si="7"/>
        <v>0.68500000000000005</v>
      </c>
      <c r="E132" s="11">
        <v>0.54</v>
      </c>
      <c r="F132" s="11">
        <v>0.83</v>
      </c>
      <c r="L132" s="18">
        <v>286</v>
      </c>
      <c r="M132" s="18">
        <v>165</v>
      </c>
      <c r="N132" s="18">
        <v>0</v>
      </c>
      <c r="O132" s="11">
        <f t="shared" si="6"/>
        <v>32.4</v>
      </c>
      <c r="P132" s="12">
        <v>32.25</v>
      </c>
      <c r="Q132" s="12">
        <v>32.549999999999997</v>
      </c>
    </row>
    <row r="133" spans="1:17" x14ac:dyDescent="0.2">
      <c r="A133" s="11">
        <v>42</v>
      </c>
      <c r="B133" s="18">
        <v>145</v>
      </c>
      <c r="C133" s="11">
        <v>1</v>
      </c>
      <c r="D133" s="11">
        <f t="shared" si="7"/>
        <v>1.1299999999999999</v>
      </c>
      <c r="E133" s="11">
        <v>1.0900000000000001</v>
      </c>
      <c r="F133" s="11">
        <v>1.17</v>
      </c>
      <c r="L133" s="12">
        <v>69</v>
      </c>
      <c r="M133" s="18">
        <v>170</v>
      </c>
      <c r="N133" s="18">
        <v>0</v>
      </c>
      <c r="O133" s="11">
        <f t="shared" si="6"/>
        <v>34.150000000000006</v>
      </c>
      <c r="P133" s="12">
        <v>33.950000000000003</v>
      </c>
      <c r="Q133" s="12">
        <v>34.35</v>
      </c>
    </row>
    <row r="134" spans="1:17" x14ac:dyDescent="0.2">
      <c r="A134" s="9">
        <v>69</v>
      </c>
      <c r="B134" s="10">
        <v>145</v>
      </c>
      <c r="C134" s="11">
        <v>1</v>
      </c>
      <c r="D134" s="11">
        <f t="shared" si="7"/>
        <v>2.2250000000000001</v>
      </c>
      <c r="E134" s="9">
        <v>2.2000000000000002</v>
      </c>
      <c r="F134" s="9">
        <v>2.25</v>
      </c>
      <c r="L134" s="18">
        <v>97</v>
      </c>
      <c r="M134" s="18">
        <v>170</v>
      </c>
      <c r="N134" s="18">
        <v>0</v>
      </c>
      <c r="O134" s="11">
        <f t="shared" si="6"/>
        <v>34.4</v>
      </c>
      <c r="P134" s="12">
        <v>34.299999999999997</v>
      </c>
      <c r="Q134" s="12">
        <v>34.5</v>
      </c>
    </row>
    <row r="135" spans="1:17" x14ac:dyDescent="0.2">
      <c r="A135" s="10">
        <v>97</v>
      </c>
      <c r="B135" s="10">
        <v>145</v>
      </c>
      <c r="C135" s="11">
        <v>1</v>
      </c>
      <c r="D135" s="11">
        <f t="shared" si="7"/>
        <v>3.625</v>
      </c>
      <c r="E135" s="9">
        <v>3.55</v>
      </c>
      <c r="F135" s="9">
        <v>3.7</v>
      </c>
      <c r="L135" s="11">
        <v>42</v>
      </c>
      <c r="M135" s="17">
        <v>170</v>
      </c>
      <c r="N135" s="17">
        <v>0</v>
      </c>
      <c r="O135" s="11">
        <f t="shared" si="6"/>
        <v>34.6</v>
      </c>
      <c r="P135" s="11">
        <v>32.200000000000003</v>
      </c>
      <c r="Q135" s="11">
        <v>37</v>
      </c>
    </row>
    <row r="136" spans="1:17" x14ac:dyDescent="0.2">
      <c r="A136" s="10">
        <v>188</v>
      </c>
      <c r="B136" s="10">
        <v>145</v>
      </c>
      <c r="C136" s="11">
        <v>1</v>
      </c>
      <c r="D136" s="11">
        <f t="shared" si="7"/>
        <v>6.5</v>
      </c>
      <c r="E136" s="9">
        <v>6.4</v>
      </c>
      <c r="F136" s="9">
        <v>6.6</v>
      </c>
      <c r="L136" s="18">
        <v>286</v>
      </c>
      <c r="M136" s="18">
        <v>170</v>
      </c>
      <c r="N136" s="18">
        <v>0</v>
      </c>
      <c r="O136" s="11">
        <f t="shared" si="6"/>
        <v>36.700000000000003</v>
      </c>
      <c r="P136" s="12">
        <v>36.549999999999997</v>
      </c>
      <c r="Q136" s="12">
        <v>36.85</v>
      </c>
    </row>
    <row r="137" spans="1:17" x14ac:dyDescent="0.2">
      <c r="A137" s="10">
        <v>286</v>
      </c>
      <c r="B137" s="10">
        <v>145</v>
      </c>
      <c r="C137" s="11">
        <v>1</v>
      </c>
      <c r="D137" s="11">
        <f t="shared" si="7"/>
        <v>8.8249999999999993</v>
      </c>
      <c r="E137" s="9">
        <v>8.6999999999999993</v>
      </c>
      <c r="F137" s="9">
        <v>8.9499999999999993</v>
      </c>
      <c r="L137" s="12">
        <v>69</v>
      </c>
      <c r="M137" s="18">
        <v>175</v>
      </c>
      <c r="N137" s="18">
        <v>0</v>
      </c>
      <c r="O137" s="11">
        <f t="shared" ref="O137:O168" si="8">(P137+Q137)/2</f>
        <v>39.25</v>
      </c>
      <c r="P137" s="12">
        <v>38.85</v>
      </c>
      <c r="Q137" s="12">
        <v>39.65</v>
      </c>
    </row>
    <row r="138" spans="1:17" x14ac:dyDescent="0.2">
      <c r="A138" s="11">
        <v>14</v>
      </c>
      <c r="B138" s="18">
        <v>146</v>
      </c>
      <c r="C138" s="11">
        <v>1</v>
      </c>
      <c r="D138" s="11">
        <f t="shared" si="7"/>
        <v>0.22500000000000001</v>
      </c>
      <c r="E138" s="11">
        <v>0.13</v>
      </c>
      <c r="F138" s="11">
        <v>0.32</v>
      </c>
      <c r="L138" s="18">
        <v>97</v>
      </c>
      <c r="M138" s="18">
        <v>175</v>
      </c>
      <c r="N138" s="18">
        <v>0</v>
      </c>
      <c r="O138" s="11">
        <f t="shared" si="8"/>
        <v>39.299999999999997</v>
      </c>
      <c r="P138" s="12">
        <v>39.15</v>
      </c>
      <c r="Q138" s="12">
        <v>39.450000000000003</v>
      </c>
    </row>
    <row r="139" spans="1:17" x14ac:dyDescent="0.2">
      <c r="A139" s="11">
        <v>21</v>
      </c>
      <c r="B139" s="18">
        <v>146</v>
      </c>
      <c r="C139" s="11">
        <v>1</v>
      </c>
      <c r="D139" s="11">
        <f t="shared" si="7"/>
        <v>0.41000000000000003</v>
      </c>
      <c r="E139" s="11">
        <v>0.26</v>
      </c>
      <c r="F139" s="11">
        <v>0.56000000000000005</v>
      </c>
      <c r="L139" s="18">
        <v>286</v>
      </c>
      <c r="M139" s="18">
        <v>175</v>
      </c>
      <c r="N139" s="18">
        <v>0</v>
      </c>
      <c r="O139" s="11">
        <f t="shared" si="8"/>
        <v>40.924999999999997</v>
      </c>
      <c r="P139" s="12">
        <v>40.5</v>
      </c>
      <c r="Q139" s="12">
        <v>41.35</v>
      </c>
    </row>
    <row r="140" spans="1:17" x14ac:dyDescent="0.2">
      <c r="A140" s="11">
        <v>28</v>
      </c>
      <c r="B140" s="18">
        <v>146</v>
      </c>
      <c r="C140" s="11">
        <v>1</v>
      </c>
      <c r="D140" s="11">
        <f t="shared" si="7"/>
        <v>0.55499999999999994</v>
      </c>
      <c r="E140" s="11">
        <v>0.37</v>
      </c>
      <c r="F140" s="11">
        <v>0.74</v>
      </c>
    </row>
    <row r="141" spans="1:17" x14ac:dyDescent="0.2">
      <c r="A141" s="11">
        <v>35</v>
      </c>
      <c r="B141" s="18">
        <v>146</v>
      </c>
      <c r="C141" s="11">
        <v>1</v>
      </c>
      <c r="D141" s="11">
        <f t="shared" si="7"/>
        <v>0.745</v>
      </c>
      <c r="E141" s="11">
        <v>0.56999999999999995</v>
      </c>
      <c r="F141" s="11">
        <v>0.92</v>
      </c>
    </row>
    <row r="142" spans="1:17" x14ac:dyDescent="0.2">
      <c r="A142" s="11">
        <v>14</v>
      </c>
      <c r="B142" s="18">
        <v>147</v>
      </c>
      <c r="C142" s="11">
        <v>1</v>
      </c>
      <c r="D142" s="11">
        <f t="shared" si="7"/>
        <v>0.11499999999999999</v>
      </c>
      <c r="E142" s="11">
        <v>0.08</v>
      </c>
      <c r="F142" s="11">
        <v>0.15</v>
      </c>
    </row>
    <row r="143" spans="1:17" x14ac:dyDescent="0.2">
      <c r="A143" s="11">
        <v>21</v>
      </c>
      <c r="B143" s="18">
        <v>147</v>
      </c>
      <c r="C143" s="11">
        <v>1</v>
      </c>
      <c r="D143" s="11">
        <f t="shared" si="7"/>
        <v>0.27</v>
      </c>
      <c r="E143" s="11">
        <v>0.23</v>
      </c>
      <c r="F143" s="11">
        <v>0.31</v>
      </c>
      <c r="K143" s="18">
        <v>286</v>
      </c>
      <c r="L143" s="18">
        <v>105</v>
      </c>
      <c r="M143" s="18">
        <v>0</v>
      </c>
      <c r="N143" s="11">
        <f t="shared" ref="N143" si="9">(O143+P143)/2</f>
        <v>2.7250000000000001</v>
      </c>
      <c r="O143" s="12">
        <v>2.66</v>
      </c>
      <c r="P143" s="12">
        <v>2.79</v>
      </c>
    </row>
    <row r="144" spans="1:17" x14ac:dyDescent="0.2">
      <c r="A144" s="11">
        <v>14</v>
      </c>
      <c r="B144" s="18">
        <v>148</v>
      </c>
      <c r="C144" s="11">
        <v>1</v>
      </c>
      <c r="D144" s="11">
        <f t="shared" si="7"/>
        <v>0.16999999999999998</v>
      </c>
      <c r="E144" s="11">
        <v>0.04</v>
      </c>
      <c r="F144" s="11">
        <v>0.3</v>
      </c>
    </row>
    <row r="145" spans="1:17" x14ac:dyDescent="0.2">
      <c r="A145" s="11">
        <v>21</v>
      </c>
      <c r="B145" s="18">
        <v>148</v>
      </c>
      <c r="C145" s="11">
        <v>1</v>
      </c>
      <c r="D145" s="11">
        <f t="shared" si="7"/>
        <v>0.27</v>
      </c>
      <c r="E145" s="11">
        <v>0.14000000000000001</v>
      </c>
      <c r="F145" s="11">
        <v>0.4</v>
      </c>
    </row>
    <row r="146" spans="1:17" x14ac:dyDescent="0.2">
      <c r="A146" s="11">
        <v>14</v>
      </c>
      <c r="B146" s="18">
        <v>149</v>
      </c>
      <c r="C146" s="11">
        <v>1</v>
      </c>
      <c r="D146" s="11">
        <f t="shared" si="7"/>
        <v>0.155</v>
      </c>
      <c r="E146" s="11">
        <v>0.06</v>
      </c>
      <c r="F146" s="11">
        <v>0.25</v>
      </c>
    </row>
    <row r="147" spans="1:17" x14ac:dyDescent="0.2">
      <c r="A147" s="11">
        <v>21</v>
      </c>
      <c r="B147" s="18">
        <v>149</v>
      </c>
      <c r="C147" s="11">
        <v>1</v>
      </c>
      <c r="D147" s="11">
        <f t="shared" si="7"/>
        <v>0.19</v>
      </c>
      <c r="E147" s="11">
        <v>0.15</v>
      </c>
      <c r="F147" s="11">
        <v>0.23</v>
      </c>
    </row>
    <row r="148" spans="1:17" x14ac:dyDescent="0.2">
      <c r="A148" s="11">
        <v>14</v>
      </c>
      <c r="B148" s="18">
        <v>150</v>
      </c>
      <c r="C148" s="11">
        <v>1</v>
      </c>
      <c r="D148" s="11">
        <f t="shared" si="7"/>
        <v>8.4999999999999992E-2</v>
      </c>
      <c r="E148" s="11">
        <v>0.05</v>
      </c>
      <c r="F148" s="11">
        <v>0.12</v>
      </c>
    </row>
    <row r="149" spans="1:17" x14ac:dyDescent="0.2">
      <c r="A149" s="11">
        <v>21</v>
      </c>
      <c r="B149" s="18">
        <v>150</v>
      </c>
      <c r="C149" s="11">
        <v>1</v>
      </c>
      <c r="D149" s="11">
        <f t="shared" si="7"/>
        <v>0.18000000000000002</v>
      </c>
      <c r="E149" s="11">
        <v>0.02</v>
      </c>
      <c r="F149" s="11">
        <v>0.34</v>
      </c>
    </row>
    <row r="150" spans="1:17" x14ac:dyDescent="0.2">
      <c r="A150" s="11">
        <v>28</v>
      </c>
      <c r="B150" s="18">
        <v>150</v>
      </c>
      <c r="C150" s="11">
        <v>1</v>
      </c>
      <c r="D150" s="11">
        <f t="shared" ref="D150:D181" si="10">(F150+E150)/2</f>
        <v>0.28999999999999998</v>
      </c>
      <c r="E150" s="11">
        <v>0.21</v>
      </c>
      <c r="F150" s="11">
        <v>0.37</v>
      </c>
      <c r="L150" s="11">
        <v>21</v>
      </c>
      <c r="M150" s="18">
        <v>110</v>
      </c>
      <c r="N150" s="11">
        <v>1</v>
      </c>
      <c r="O150" s="11">
        <f t="shared" ref="O150:O181" si="11">(Q150+P150)/2</f>
        <v>25.324999999999999</v>
      </c>
      <c r="P150" s="11">
        <v>23.5</v>
      </c>
      <c r="Q150" s="11">
        <v>27.15</v>
      </c>
    </row>
    <row r="151" spans="1:17" x14ac:dyDescent="0.2">
      <c r="A151" s="11">
        <v>42</v>
      </c>
      <c r="B151" s="18">
        <v>150</v>
      </c>
      <c r="C151" s="11">
        <v>1</v>
      </c>
      <c r="D151" s="11">
        <f t="shared" si="10"/>
        <v>0.56499999999999995</v>
      </c>
      <c r="E151" s="11">
        <v>0.53</v>
      </c>
      <c r="F151" s="11">
        <v>0.6</v>
      </c>
      <c r="L151" s="11">
        <v>42</v>
      </c>
      <c r="M151" s="18">
        <v>110</v>
      </c>
      <c r="N151" s="11">
        <v>1</v>
      </c>
      <c r="O151" s="11">
        <f t="shared" si="11"/>
        <v>25.725000000000001</v>
      </c>
      <c r="P151" s="11">
        <v>24.65</v>
      </c>
      <c r="Q151" s="11">
        <v>26.8</v>
      </c>
    </row>
    <row r="152" spans="1:17" x14ac:dyDescent="0.2">
      <c r="A152" s="9">
        <v>69</v>
      </c>
      <c r="B152" s="10">
        <v>150</v>
      </c>
      <c r="C152" s="11">
        <v>1</v>
      </c>
      <c r="D152" s="11">
        <f t="shared" si="10"/>
        <v>1.29</v>
      </c>
      <c r="E152" s="9">
        <v>1.26</v>
      </c>
      <c r="F152" s="9">
        <v>1.32</v>
      </c>
      <c r="L152" s="9">
        <v>69</v>
      </c>
      <c r="M152" s="10">
        <v>110</v>
      </c>
      <c r="N152" s="11">
        <v>1</v>
      </c>
      <c r="O152" s="11">
        <f t="shared" si="11"/>
        <v>26.574999999999999</v>
      </c>
      <c r="P152" s="9">
        <v>26.45</v>
      </c>
      <c r="Q152" s="9">
        <v>26.7</v>
      </c>
    </row>
    <row r="153" spans="1:17" x14ac:dyDescent="0.2">
      <c r="A153" s="10">
        <v>97</v>
      </c>
      <c r="B153" s="10">
        <v>150</v>
      </c>
      <c r="C153" s="11">
        <v>1</v>
      </c>
      <c r="D153" s="11">
        <f t="shared" si="10"/>
        <v>2.41</v>
      </c>
      <c r="E153" s="9">
        <v>2.36</v>
      </c>
      <c r="F153" s="9">
        <v>2.46</v>
      </c>
      <c r="L153" s="10">
        <v>97</v>
      </c>
      <c r="M153" s="10">
        <v>110</v>
      </c>
      <c r="N153" s="11">
        <v>1</v>
      </c>
      <c r="O153" s="11">
        <f t="shared" si="11"/>
        <v>26.950000000000003</v>
      </c>
      <c r="P153" s="9">
        <v>26.85</v>
      </c>
      <c r="Q153" s="9">
        <v>27.05</v>
      </c>
    </row>
    <row r="154" spans="1:17" x14ac:dyDescent="0.2">
      <c r="A154" s="10">
        <v>188</v>
      </c>
      <c r="B154" s="10">
        <v>150</v>
      </c>
      <c r="C154" s="11">
        <v>1</v>
      </c>
      <c r="D154" s="11">
        <f t="shared" si="10"/>
        <v>4.9499999999999993</v>
      </c>
      <c r="E154" s="9">
        <v>4.8499999999999996</v>
      </c>
      <c r="F154" s="9">
        <v>5.05</v>
      </c>
      <c r="L154" s="11">
        <v>21</v>
      </c>
      <c r="M154" s="18">
        <v>115</v>
      </c>
      <c r="N154" s="11">
        <v>1</v>
      </c>
      <c r="O154" s="11">
        <f t="shared" si="11"/>
        <v>20.100000000000001</v>
      </c>
      <c r="P154" s="11">
        <v>19</v>
      </c>
      <c r="Q154" s="11">
        <v>21.2</v>
      </c>
    </row>
    <row r="155" spans="1:17" x14ac:dyDescent="0.2">
      <c r="A155" s="10">
        <v>286</v>
      </c>
      <c r="B155" s="10">
        <v>150</v>
      </c>
      <c r="C155" s="11">
        <v>1</v>
      </c>
      <c r="D155" s="11">
        <f t="shared" si="10"/>
        <v>7.125</v>
      </c>
      <c r="E155" s="9">
        <v>7.05</v>
      </c>
      <c r="F155" s="9">
        <v>7.2</v>
      </c>
      <c r="L155" s="11">
        <v>42</v>
      </c>
      <c r="M155" s="18">
        <v>115</v>
      </c>
      <c r="N155" s="11">
        <v>1</v>
      </c>
      <c r="O155" s="11">
        <f t="shared" si="11"/>
        <v>20.774999999999999</v>
      </c>
      <c r="P155" s="11">
        <v>18.55</v>
      </c>
      <c r="Q155" s="11">
        <v>23</v>
      </c>
    </row>
    <row r="156" spans="1:17" x14ac:dyDescent="0.2">
      <c r="A156" s="11">
        <v>14</v>
      </c>
      <c r="B156" s="18">
        <v>152.5</v>
      </c>
      <c r="C156" s="11">
        <v>1</v>
      </c>
      <c r="D156" s="11">
        <f t="shared" si="10"/>
        <v>7.0000000000000007E-2</v>
      </c>
      <c r="E156" s="11">
        <v>0.03</v>
      </c>
      <c r="F156" s="11">
        <v>0.11</v>
      </c>
      <c r="L156" s="9">
        <v>69</v>
      </c>
      <c r="M156" s="10">
        <v>115</v>
      </c>
      <c r="N156" s="11">
        <v>1</v>
      </c>
      <c r="O156" s="11">
        <f t="shared" si="11"/>
        <v>21.799999999999997</v>
      </c>
      <c r="P156" s="9">
        <v>21.7</v>
      </c>
      <c r="Q156" s="9">
        <v>21.9</v>
      </c>
    </row>
    <row r="157" spans="1:17" x14ac:dyDescent="0.2">
      <c r="A157" s="11">
        <v>21</v>
      </c>
      <c r="B157" s="18">
        <v>152.5</v>
      </c>
      <c r="C157" s="11">
        <v>1</v>
      </c>
      <c r="D157" s="11">
        <f t="shared" si="10"/>
        <v>0.18</v>
      </c>
      <c r="E157" s="11">
        <v>0.05</v>
      </c>
      <c r="F157" s="11">
        <v>0.31</v>
      </c>
      <c r="L157" s="10">
        <v>97</v>
      </c>
      <c r="M157" s="10">
        <v>115</v>
      </c>
      <c r="N157" s="11">
        <v>1</v>
      </c>
      <c r="O157" s="11">
        <f t="shared" si="11"/>
        <v>22.425000000000001</v>
      </c>
      <c r="P157" s="9">
        <v>22.3</v>
      </c>
      <c r="Q157" s="9">
        <v>22.55</v>
      </c>
    </row>
    <row r="158" spans="1:17" x14ac:dyDescent="0.2">
      <c r="A158" s="11">
        <v>14</v>
      </c>
      <c r="B158" s="18">
        <v>155</v>
      </c>
      <c r="C158" s="11">
        <v>1</v>
      </c>
      <c r="D158" s="11">
        <f t="shared" si="10"/>
        <v>0.14000000000000001</v>
      </c>
      <c r="E158" s="11">
        <v>0</v>
      </c>
      <c r="F158" s="11">
        <v>0.28000000000000003</v>
      </c>
      <c r="L158" s="10">
        <v>188</v>
      </c>
      <c r="M158" s="10">
        <v>115</v>
      </c>
      <c r="N158" s="11">
        <v>1</v>
      </c>
      <c r="O158" s="11">
        <f t="shared" si="11"/>
        <v>24.175000000000001</v>
      </c>
      <c r="P158" s="9">
        <v>24.05</v>
      </c>
      <c r="Q158" s="9">
        <v>24.3</v>
      </c>
    </row>
    <row r="159" spans="1:17" x14ac:dyDescent="0.2">
      <c r="A159" s="11">
        <v>28</v>
      </c>
      <c r="B159" s="18">
        <v>155</v>
      </c>
      <c r="C159" s="11">
        <v>1</v>
      </c>
      <c r="D159" s="11">
        <f t="shared" si="10"/>
        <v>0.14000000000000001</v>
      </c>
      <c r="E159" s="11">
        <v>0.1</v>
      </c>
      <c r="F159" s="11">
        <v>0.18</v>
      </c>
      <c r="L159" s="10">
        <v>286</v>
      </c>
      <c r="M159" s="10">
        <v>115</v>
      </c>
      <c r="N159" s="11">
        <v>1</v>
      </c>
      <c r="O159" s="11">
        <f t="shared" si="11"/>
        <v>25.825000000000003</v>
      </c>
      <c r="P159" s="9">
        <v>25.55</v>
      </c>
      <c r="Q159" s="9">
        <v>26.1</v>
      </c>
    </row>
    <row r="160" spans="1:17" x14ac:dyDescent="0.2">
      <c r="A160" s="11">
        <v>21</v>
      </c>
      <c r="B160" s="18">
        <v>155</v>
      </c>
      <c r="C160" s="11">
        <v>1</v>
      </c>
      <c r="D160" s="11">
        <f t="shared" si="10"/>
        <v>0.16500000000000001</v>
      </c>
      <c r="E160" s="11">
        <v>0.02</v>
      </c>
      <c r="F160" s="11">
        <v>0.31</v>
      </c>
      <c r="L160" s="11">
        <v>21</v>
      </c>
      <c r="M160" s="18">
        <v>120</v>
      </c>
      <c r="N160" s="11">
        <v>1</v>
      </c>
      <c r="O160" s="11">
        <f t="shared" si="11"/>
        <v>15</v>
      </c>
      <c r="P160" s="11">
        <v>14</v>
      </c>
      <c r="Q160" s="11">
        <v>16</v>
      </c>
    </row>
    <row r="161" spans="1:17" x14ac:dyDescent="0.2">
      <c r="A161" s="11">
        <v>42</v>
      </c>
      <c r="B161" s="18">
        <v>155</v>
      </c>
      <c r="C161" s="11">
        <v>1</v>
      </c>
      <c r="D161" s="11">
        <f t="shared" si="10"/>
        <v>0.27500000000000002</v>
      </c>
      <c r="E161" s="11">
        <v>0.24</v>
      </c>
      <c r="F161" s="11">
        <v>0.31</v>
      </c>
      <c r="L161" s="11">
        <v>28</v>
      </c>
      <c r="M161" s="18">
        <v>120</v>
      </c>
      <c r="N161" s="11">
        <v>1</v>
      </c>
      <c r="O161" s="11">
        <f t="shared" si="11"/>
        <v>15.05</v>
      </c>
      <c r="P161" s="11">
        <v>13.85</v>
      </c>
      <c r="Q161" s="11">
        <v>16.25</v>
      </c>
    </row>
    <row r="162" spans="1:17" x14ac:dyDescent="0.2">
      <c r="A162" s="9">
        <v>69</v>
      </c>
      <c r="B162" s="10">
        <v>155</v>
      </c>
      <c r="C162" s="11">
        <v>1</v>
      </c>
      <c r="D162" s="11">
        <f t="shared" si="10"/>
        <v>0.755</v>
      </c>
      <c r="E162" s="9">
        <v>0.73</v>
      </c>
      <c r="F162" s="9">
        <v>0.78</v>
      </c>
      <c r="L162" s="11">
        <v>14</v>
      </c>
      <c r="M162" s="18">
        <v>120</v>
      </c>
      <c r="N162" s="11">
        <v>1</v>
      </c>
      <c r="O162" s="11">
        <f t="shared" si="11"/>
        <v>15.475000000000001</v>
      </c>
      <c r="P162" s="11">
        <v>14.65</v>
      </c>
      <c r="Q162" s="11">
        <v>16.3</v>
      </c>
    </row>
    <row r="163" spans="1:17" x14ac:dyDescent="0.2">
      <c r="A163" s="10">
        <v>97</v>
      </c>
      <c r="B163" s="10">
        <v>155</v>
      </c>
      <c r="C163" s="11">
        <v>1</v>
      </c>
      <c r="D163" s="11">
        <f t="shared" si="10"/>
        <v>1.5649999999999999</v>
      </c>
      <c r="E163" s="9">
        <v>1.53</v>
      </c>
      <c r="F163" s="9">
        <v>1.6</v>
      </c>
      <c r="L163" s="11">
        <v>42</v>
      </c>
      <c r="M163" s="18">
        <v>120</v>
      </c>
      <c r="N163" s="11">
        <v>1</v>
      </c>
      <c r="O163" s="11">
        <f t="shared" si="11"/>
        <v>15.875</v>
      </c>
      <c r="P163" s="11">
        <v>15.2</v>
      </c>
      <c r="Q163" s="11">
        <v>16.55</v>
      </c>
    </row>
    <row r="164" spans="1:17" x14ac:dyDescent="0.2">
      <c r="A164" s="10">
        <v>188</v>
      </c>
      <c r="B164" s="10">
        <v>155</v>
      </c>
      <c r="C164" s="11">
        <v>1</v>
      </c>
      <c r="D164" s="11">
        <f t="shared" si="10"/>
        <v>3.75</v>
      </c>
      <c r="E164" s="9">
        <v>3.65</v>
      </c>
      <c r="F164" s="9">
        <v>3.85</v>
      </c>
      <c r="L164" s="9">
        <v>69</v>
      </c>
      <c r="M164" s="10">
        <v>120</v>
      </c>
      <c r="N164" s="11">
        <v>1</v>
      </c>
      <c r="O164" s="11">
        <f t="shared" si="11"/>
        <v>17.175000000000001</v>
      </c>
      <c r="P164" s="9">
        <v>17.100000000000001</v>
      </c>
      <c r="Q164" s="9">
        <v>17.25</v>
      </c>
    </row>
    <row r="165" spans="1:17" x14ac:dyDescent="0.2">
      <c r="A165" s="10">
        <v>286</v>
      </c>
      <c r="B165" s="10">
        <v>155</v>
      </c>
      <c r="C165" s="11">
        <v>1</v>
      </c>
      <c r="D165" s="11">
        <f t="shared" si="10"/>
        <v>5.7249999999999996</v>
      </c>
      <c r="E165" s="9">
        <v>5.6</v>
      </c>
      <c r="F165" s="9">
        <v>5.85</v>
      </c>
      <c r="L165" s="10">
        <v>97</v>
      </c>
      <c r="M165" s="10">
        <v>120</v>
      </c>
      <c r="N165" s="11">
        <v>1</v>
      </c>
      <c r="O165" s="11">
        <f t="shared" si="11"/>
        <v>18.100000000000001</v>
      </c>
      <c r="P165" s="9">
        <v>18</v>
      </c>
      <c r="Q165" s="9">
        <v>18.2</v>
      </c>
    </row>
    <row r="166" spans="1:17" x14ac:dyDescent="0.2">
      <c r="A166" s="11">
        <v>14</v>
      </c>
      <c r="B166" s="18">
        <v>157.5</v>
      </c>
      <c r="C166" s="11">
        <v>1</v>
      </c>
      <c r="D166" s="11">
        <f t="shared" si="10"/>
        <v>0.08</v>
      </c>
      <c r="E166" s="11">
        <v>0</v>
      </c>
      <c r="F166" s="11">
        <v>0.16</v>
      </c>
      <c r="L166" s="10">
        <v>188</v>
      </c>
      <c r="M166" s="10">
        <v>120</v>
      </c>
      <c r="N166" s="11">
        <v>1</v>
      </c>
      <c r="O166" s="11">
        <f t="shared" si="11"/>
        <v>20.274999999999999</v>
      </c>
      <c r="P166" s="9">
        <v>20.149999999999999</v>
      </c>
      <c r="Q166" s="9">
        <v>20.399999999999999</v>
      </c>
    </row>
    <row r="167" spans="1:17" x14ac:dyDescent="0.2">
      <c r="A167" s="11">
        <v>21</v>
      </c>
      <c r="B167" s="18">
        <v>157.5</v>
      </c>
      <c r="C167" s="11">
        <v>1</v>
      </c>
      <c r="D167" s="11">
        <f t="shared" si="10"/>
        <v>0.17499999999999999</v>
      </c>
      <c r="E167" s="11">
        <v>0.04</v>
      </c>
      <c r="F167" s="11">
        <v>0.31</v>
      </c>
      <c r="L167" s="10">
        <v>286</v>
      </c>
      <c r="M167" s="10">
        <v>120</v>
      </c>
      <c r="N167" s="11">
        <v>1</v>
      </c>
      <c r="O167" s="11">
        <f t="shared" si="11"/>
        <v>22.225000000000001</v>
      </c>
      <c r="P167" s="9">
        <v>22.1</v>
      </c>
      <c r="Q167" s="9">
        <v>22.35</v>
      </c>
    </row>
    <row r="168" spans="1:17" x14ac:dyDescent="0.2">
      <c r="A168" s="11">
        <v>14</v>
      </c>
      <c r="B168" s="18">
        <v>160</v>
      </c>
      <c r="C168" s="11">
        <v>1</v>
      </c>
      <c r="D168" s="11">
        <f t="shared" si="10"/>
        <v>0.06</v>
      </c>
      <c r="E168" s="11">
        <v>0</v>
      </c>
      <c r="F168" s="11">
        <v>0.12</v>
      </c>
      <c r="L168" s="11">
        <v>28</v>
      </c>
      <c r="M168" s="18">
        <v>122</v>
      </c>
      <c r="N168" s="11">
        <v>1</v>
      </c>
      <c r="O168" s="11">
        <f t="shared" si="11"/>
        <v>13.100000000000001</v>
      </c>
      <c r="P168" s="11">
        <v>12.05</v>
      </c>
      <c r="Q168" s="11">
        <v>14.15</v>
      </c>
    </row>
    <row r="169" spans="1:17" x14ac:dyDescent="0.2">
      <c r="A169" s="11">
        <v>21</v>
      </c>
      <c r="B169" s="18">
        <v>160</v>
      </c>
      <c r="C169" s="11">
        <v>1</v>
      </c>
      <c r="D169" s="11">
        <f t="shared" si="10"/>
        <v>0.08</v>
      </c>
      <c r="E169" s="11">
        <v>0.02</v>
      </c>
      <c r="F169" s="11">
        <v>0.14000000000000001</v>
      </c>
      <c r="L169" s="11">
        <v>14</v>
      </c>
      <c r="M169" s="18">
        <v>122</v>
      </c>
      <c r="N169" s="11">
        <v>1</v>
      </c>
      <c r="O169" s="11">
        <f t="shared" si="11"/>
        <v>13.175000000000001</v>
      </c>
      <c r="P169" s="11">
        <v>12.4</v>
      </c>
      <c r="Q169" s="11">
        <v>13.95</v>
      </c>
    </row>
    <row r="170" spans="1:17" x14ac:dyDescent="0.2">
      <c r="A170" s="11">
        <v>42</v>
      </c>
      <c r="B170" s="18">
        <v>160</v>
      </c>
      <c r="C170" s="11">
        <v>1</v>
      </c>
      <c r="D170" s="11">
        <f t="shared" si="10"/>
        <v>0.155</v>
      </c>
      <c r="E170" s="11">
        <v>0.1</v>
      </c>
      <c r="F170" s="11">
        <v>0.21</v>
      </c>
      <c r="L170" s="11">
        <v>21</v>
      </c>
      <c r="M170" s="18">
        <v>123</v>
      </c>
      <c r="N170" s="11">
        <v>1</v>
      </c>
      <c r="O170" s="11">
        <f t="shared" si="11"/>
        <v>12.350000000000001</v>
      </c>
      <c r="P170" s="11">
        <v>11.55</v>
      </c>
      <c r="Q170" s="11">
        <v>13.15</v>
      </c>
    </row>
    <row r="171" spans="1:17" x14ac:dyDescent="0.2">
      <c r="A171" s="9">
        <v>69</v>
      </c>
      <c r="B171" s="10">
        <v>160</v>
      </c>
      <c r="C171" s="11">
        <v>1</v>
      </c>
      <c r="D171" s="11">
        <f t="shared" si="10"/>
        <v>0.45499999999999996</v>
      </c>
      <c r="E171" s="9">
        <v>0.44</v>
      </c>
      <c r="F171" s="9">
        <v>0.47</v>
      </c>
      <c r="L171" s="11">
        <v>28</v>
      </c>
      <c r="M171" s="18">
        <v>123</v>
      </c>
      <c r="N171" s="11">
        <v>1</v>
      </c>
      <c r="O171" s="11">
        <f t="shared" si="11"/>
        <v>12.525</v>
      </c>
      <c r="P171" s="11">
        <v>11.8</v>
      </c>
      <c r="Q171" s="11">
        <v>13.25</v>
      </c>
    </row>
    <row r="172" spans="1:17" x14ac:dyDescent="0.2">
      <c r="A172" s="10">
        <v>97</v>
      </c>
      <c r="B172" s="10">
        <v>160</v>
      </c>
      <c r="C172" s="11">
        <v>1</v>
      </c>
      <c r="D172" s="11">
        <f t="shared" si="10"/>
        <v>1.03</v>
      </c>
      <c r="E172" s="9">
        <v>1</v>
      </c>
      <c r="F172" s="9">
        <v>1.06</v>
      </c>
      <c r="L172" s="11">
        <v>14</v>
      </c>
      <c r="M172" s="18">
        <v>124</v>
      </c>
      <c r="N172" s="11">
        <v>1</v>
      </c>
      <c r="O172" s="11">
        <f t="shared" si="11"/>
        <v>10.9</v>
      </c>
      <c r="P172" s="11">
        <v>10</v>
      </c>
      <c r="Q172" s="11">
        <v>11.8</v>
      </c>
    </row>
    <row r="173" spans="1:17" x14ac:dyDescent="0.2">
      <c r="A173" s="10">
        <v>188</v>
      </c>
      <c r="B173" s="10">
        <v>160</v>
      </c>
      <c r="C173" s="11">
        <v>1</v>
      </c>
      <c r="D173" s="11">
        <f t="shared" si="10"/>
        <v>2.81</v>
      </c>
      <c r="E173" s="9">
        <v>2.75</v>
      </c>
      <c r="F173" s="9">
        <v>2.87</v>
      </c>
      <c r="L173" s="11">
        <v>21</v>
      </c>
      <c r="M173" s="18">
        <v>124</v>
      </c>
      <c r="N173" s="11">
        <v>1</v>
      </c>
      <c r="O173" s="11">
        <f t="shared" si="11"/>
        <v>11.375</v>
      </c>
      <c r="P173" s="11">
        <v>10.3</v>
      </c>
      <c r="Q173" s="11">
        <v>12.45</v>
      </c>
    </row>
    <row r="174" spans="1:17" x14ac:dyDescent="0.2">
      <c r="A174" s="10">
        <v>286</v>
      </c>
      <c r="B174" s="10">
        <v>160</v>
      </c>
      <c r="C174" s="11">
        <v>1</v>
      </c>
      <c r="D174" s="11">
        <f t="shared" si="10"/>
        <v>4.5500000000000007</v>
      </c>
      <c r="E174" s="9">
        <v>4.45</v>
      </c>
      <c r="F174" s="9">
        <v>4.6500000000000004</v>
      </c>
      <c r="L174" s="11">
        <v>14</v>
      </c>
      <c r="M174" s="18">
        <v>125</v>
      </c>
      <c r="N174" s="11">
        <v>1</v>
      </c>
      <c r="O174" s="11">
        <f t="shared" si="11"/>
        <v>10.15</v>
      </c>
      <c r="P174" s="11">
        <v>9.0500000000000007</v>
      </c>
      <c r="Q174" s="11">
        <v>11.25</v>
      </c>
    </row>
    <row r="175" spans="1:17" ht="17" x14ac:dyDescent="0.2">
      <c r="A175" s="11">
        <v>14</v>
      </c>
      <c r="B175" s="18">
        <v>162.5</v>
      </c>
      <c r="C175" s="11">
        <v>1</v>
      </c>
      <c r="D175" s="11">
        <f t="shared" si="10"/>
        <v>9.5000000000000001E-2</v>
      </c>
      <c r="E175" s="11">
        <v>0</v>
      </c>
      <c r="F175" s="11">
        <v>0.19</v>
      </c>
      <c r="G175" s="15"/>
      <c r="L175" s="11">
        <v>21</v>
      </c>
      <c r="M175" s="18">
        <v>125</v>
      </c>
      <c r="N175" s="11">
        <v>1</v>
      </c>
      <c r="O175" s="11">
        <f t="shared" si="11"/>
        <v>10.7</v>
      </c>
      <c r="P175" s="11">
        <v>9.9499999999999993</v>
      </c>
      <c r="Q175" s="11">
        <v>11.45</v>
      </c>
    </row>
    <row r="176" spans="1:17" ht="17" x14ac:dyDescent="0.2">
      <c r="A176" s="11">
        <v>21</v>
      </c>
      <c r="B176" s="18">
        <v>162.5</v>
      </c>
      <c r="C176" s="11">
        <v>1</v>
      </c>
      <c r="D176" s="11">
        <f t="shared" si="10"/>
        <v>0.15500000000000003</v>
      </c>
      <c r="E176" s="11">
        <v>0.03</v>
      </c>
      <c r="F176" s="11">
        <v>0.28000000000000003</v>
      </c>
      <c r="G176" s="14"/>
      <c r="L176" s="11">
        <v>28</v>
      </c>
      <c r="M176" s="18">
        <v>125</v>
      </c>
      <c r="N176" s="11">
        <v>1</v>
      </c>
      <c r="O176" s="11">
        <f t="shared" si="11"/>
        <v>10.850000000000001</v>
      </c>
      <c r="P176" s="11">
        <v>10.3</v>
      </c>
      <c r="Q176" s="11">
        <v>11.4</v>
      </c>
    </row>
    <row r="177" spans="1:17" ht="17" x14ac:dyDescent="0.2">
      <c r="A177" s="11">
        <v>42</v>
      </c>
      <c r="B177" s="18">
        <v>165</v>
      </c>
      <c r="C177" s="11">
        <v>1</v>
      </c>
      <c r="D177" s="11">
        <f t="shared" si="10"/>
        <v>0.10500000000000001</v>
      </c>
      <c r="E177" s="11">
        <v>0.05</v>
      </c>
      <c r="F177" s="11">
        <v>0.16</v>
      </c>
      <c r="G177" s="15"/>
      <c r="L177" s="11">
        <v>42</v>
      </c>
      <c r="M177" s="18">
        <v>125</v>
      </c>
      <c r="N177" s="11">
        <v>1</v>
      </c>
      <c r="O177" s="11">
        <f t="shared" si="11"/>
        <v>11.05</v>
      </c>
      <c r="P177" s="11">
        <v>10.3</v>
      </c>
      <c r="Q177" s="11">
        <v>11.8</v>
      </c>
    </row>
    <row r="178" spans="1:17" ht="17" x14ac:dyDescent="0.2">
      <c r="A178" s="11">
        <v>14</v>
      </c>
      <c r="B178" s="18">
        <v>165</v>
      </c>
      <c r="C178" s="11">
        <v>1</v>
      </c>
      <c r="D178" s="11">
        <f t="shared" si="10"/>
        <v>0.13500000000000001</v>
      </c>
      <c r="E178" s="11">
        <v>0</v>
      </c>
      <c r="F178" s="11">
        <v>0.27</v>
      </c>
      <c r="G178" s="14"/>
      <c r="L178" s="9">
        <v>69</v>
      </c>
      <c r="M178" s="10">
        <v>125</v>
      </c>
      <c r="N178" s="11">
        <v>1</v>
      </c>
      <c r="O178" s="11">
        <f t="shared" si="11"/>
        <v>12.85</v>
      </c>
      <c r="P178" s="9">
        <v>12.75</v>
      </c>
      <c r="Q178" s="9">
        <v>12.95</v>
      </c>
    </row>
    <row r="179" spans="1:17" ht="17" x14ac:dyDescent="0.2">
      <c r="A179" s="11">
        <v>21</v>
      </c>
      <c r="B179" s="18">
        <v>165</v>
      </c>
      <c r="C179" s="11">
        <v>1</v>
      </c>
      <c r="D179" s="11">
        <f t="shared" si="10"/>
        <v>0.155</v>
      </c>
      <c r="E179" s="11">
        <v>0</v>
      </c>
      <c r="F179" s="11">
        <v>0.31</v>
      </c>
      <c r="G179" s="15"/>
      <c r="L179" s="10">
        <v>97</v>
      </c>
      <c r="M179" s="10">
        <v>125</v>
      </c>
      <c r="N179" s="11">
        <v>1</v>
      </c>
      <c r="O179" s="11">
        <f t="shared" si="11"/>
        <v>14.125</v>
      </c>
      <c r="P179" s="9">
        <v>14</v>
      </c>
      <c r="Q179" s="9">
        <v>14.25</v>
      </c>
    </row>
    <row r="180" spans="1:17" ht="17" x14ac:dyDescent="0.2">
      <c r="A180" s="9">
        <v>69</v>
      </c>
      <c r="B180" s="10">
        <v>165</v>
      </c>
      <c r="C180" s="11">
        <v>1</v>
      </c>
      <c r="D180" s="11">
        <f t="shared" si="10"/>
        <v>0.29499999999999998</v>
      </c>
      <c r="E180" s="9">
        <v>0.28999999999999998</v>
      </c>
      <c r="F180" s="9">
        <v>0.3</v>
      </c>
      <c r="G180" s="15"/>
      <c r="L180" s="10">
        <v>188</v>
      </c>
      <c r="M180" s="10">
        <v>125</v>
      </c>
      <c r="N180" s="11">
        <v>1</v>
      </c>
      <c r="O180" s="11">
        <f t="shared" si="11"/>
        <v>16.725000000000001</v>
      </c>
      <c r="P180" s="9">
        <v>16.600000000000001</v>
      </c>
      <c r="Q180" s="9">
        <v>16.850000000000001</v>
      </c>
    </row>
    <row r="181" spans="1:17" ht="17" x14ac:dyDescent="0.2">
      <c r="A181" s="10">
        <v>97</v>
      </c>
      <c r="B181" s="10">
        <v>165</v>
      </c>
      <c r="C181" s="11">
        <v>1</v>
      </c>
      <c r="D181" s="11">
        <f t="shared" si="10"/>
        <v>0.69</v>
      </c>
      <c r="E181" s="9">
        <v>0.66</v>
      </c>
      <c r="F181" s="9">
        <v>0.72</v>
      </c>
      <c r="G181" s="15"/>
      <c r="L181" s="10">
        <v>286</v>
      </c>
      <c r="M181" s="10">
        <v>125</v>
      </c>
      <c r="N181" s="11">
        <v>1</v>
      </c>
      <c r="O181" s="11">
        <f t="shared" si="11"/>
        <v>18.824999999999999</v>
      </c>
      <c r="P181" s="9">
        <v>18.649999999999999</v>
      </c>
      <c r="Q181" s="9">
        <v>19</v>
      </c>
    </row>
    <row r="182" spans="1:17" ht="17" x14ac:dyDescent="0.2">
      <c r="A182" s="10">
        <v>188</v>
      </c>
      <c r="B182" s="10">
        <v>165</v>
      </c>
      <c r="C182" s="11">
        <v>1</v>
      </c>
      <c r="D182" s="11">
        <f t="shared" ref="D182:D213" si="12">(F182+E182)/2</f>
        <v>2.1150000000000002</v>
      </c>
      <c r="E182" s="9">
        <v>2.0699999999999998</v>
      </c>
      <c r="F182" s="9">
        <v>2.16</v>
      </c>
      <c r="G182" s="15"/>
      <c r="L182" s="11">
        <v>14</v>
      </c>
      <c r="M182" s="18">
        <v>126</v>
      </c>
      <c r="N182" s="11">
        <v>1</v>
      </c>
      <c r="O182" s="11">
        <f t="shared" ref="O182:O213" si="13">(Q182+P182)/2</f>
        <v>9.4250000000000007</v>
      </c>
      <c r="P182" s="11">
        <v>8.6</v>
      </c>
      <c r="Q182" s="11">
        <v>10.25</v>
      </c>
    </row>
    <row r="183" spans="1:17" ht="17" x14ac:dyDescent="0.2">
      <c r="A183" s="10">
        <v>286</v>
      </c>
      <c r="B183" s="10">
        <v>165</v>
      </c>
      <c r="C183" s="11">
        <v>1</v>
      </c>
      <c r="D183" s="11">
        <f t="shared" si="12"/>
        <v>3.625</v>
      </c>
      <c r="E183" s="9">
        <v>3.55</v>
      </c>
      <c r="F183" s="9">
        <v>3.7</v>
      </c>
      <c r="G183" s="15"/>
      <c r="L183" s="11">
        <v>21</v>
      </c>
      <c r="M183" s="18">
        <v>126</v>
      </c>
      <c r="N183" s="11">
        <v>1</v>
      </c>
      <c r="O183" s="11">
        <f t="shared" si="13"/>
        <v>9.7750000000000004</v>
      </c>
      <c r="P183" s="11">
        <v>9.5500000000000007</v>
      </c>
      <c r="Q183" s="11">
        <v>10</v>
      </c>
    </row>
    <row r="184" spans="1:17" ht="17" x14ac:dyDescent="0.2">
      <c r="A184" s="11">
        <v>14</v>
      </c>
      <c r="B184" s="18">
        <v>170</v>
      </c>
      <c r="C184" s="11">
        <v>1</v>
      </c>
      <c r="D184" s="11">
        <f t="shared" si="12"/>
        <v>8.5000000000000006E-2</v>
      </c>
      <c r="E184" s="11">
        <v>0</v>
      </c>
      <c r="F184" s="11">
        <v>0.17</v>
      </c>
      <c r="G184" s="15"/>
      <c r="L184" s="11">
        <v>28</v>
      </c>
      <c r="M184" s="18">
        <v>126</v>
      </c>
      <c r="N184" s="11">
        <v>1</v>
      </c>
      <c r="O184" s="11">
        <f t="shared" si="13"/>
        <v>10.15</v>
      </c>
      <c r="P184" s="11">
        <v>9.9</v>
      </c>
      <c r="Q184" s="11">
        <v>10.4</v>
      </c>
    </row>
    <row r="185" spans="1:17" ht="17" x14ac:dyDescent="0.2">
      <c r="A185" s="11">
        <v>42</v>
      </c>
      <c r="B185" s="18">
        <v>170</v>
      </c>
      <c r="C185" s="11">
        <v>1</v>
      </c>
      <c r="D185" s="11">
        <f t="shared" si="12"/>
        <v>9.5000000000000001E-2</v>
      </c>
      <c r="E185" s="11">
        <v>0.02</v>
      </c>
      <c r="F185" s="11">
        <v>0.17</v>
      </c>
      <c r="G185" s="15"/>
      <c r="L185" s="11">
        <v>14</v>
      </c>
      <c r="M185" s="18">
        <v>127</v>
      </c>
      <c r="N185" s="11">
        <v>1</v>
      </c>
      <c r="O185" s="11">
        <f t="shared" si="13"/>
        <v>8.4749999999999996</v>
      </c>
      <c r="P185" s="11">
        <v>7.6</v>
      </c>
      <c r="Q185" s="11">
        <v>9.35</v>
      </c>
    </row>
    <row r="186" spans="1:17" ht="17" x14ac:dyDescent="0.2">
      <c r="A186" s="11">
        <v>21</v>
      </c>
      <c r="B186" s="18">
        <v>170</v>
      </c>
      <c r="C186" s="11">
        <v>1</v>
      </c>
      <c r="D186" s="11">
        <f t="shared" si="12"/>
        <v>0.155</v>
      </c>
      <c r="E186" s="11">
        <v>0.01</v>
      </c>
      <c r="F186" s="11">
        <v>0.3</v>
      </c>
      <c r="G186" s="14"/>
      <c r="L186" s="11">
        <v>21</v>
      </c>
      <c r="M186" s="18">
        <v>127</v>
      </c>
      <c r="N186" s="11">
        <v>1</v>
      </c>
      <c r="O186" s="11">
        <f t="shared" si="13"/>
        <v>9.0749999999999993</v>
      </c>
      <c r="P186" s="11">
        <v>8.6999999999999993</v>
      </c>
      <c r="Q186" s="11">
        <v>9.4499999999999993</v>
      </c>
    </row>
    <row r="187" spans="1:17" ht="17" x14ac:dyDescent="0.2">
      <c r="A187" s="9">
        <v>69</v>
      </c>
      <c r="B187" s="10">
        <v>170</v>
      </c>
      <c r="C187" s="11">
        <v>1</v>
      </c>
      <c r="D187" s="11">
        <f t="shared" si="12"/>
        <v>0.20500000000000002</v>
      </c>
      <c r="E187" s="9">
        <v>0.16</v>
      </c>
      <c r="F187" s="9">
        <v>0.25</v>
      </c>
      <c r="G187" s="14"/>
      <c r="L187" s="11">
        <v>35</v>
      </c>
      <c r="M187" s="18">
        <v>127</v>
      </c>
      <c r="N187" s="11">
        <v>1</v>
      </c>
      <c r="O187" s="11">
        <f t="shared" si="13"/>
        <v>9.5249999999999986</v>
      </c>
      <c r="P187" s="11">
        <v>9.1999999999999993</v>
      </c>
      <c r="Q187" s="11">
        <v>9.85</v>
      </c>
    </row>
    <row r="188" spans="1:17" ht="17" x14ac:dyDescent="0.2">
      <c r="A188" s="10">
        <v>97</v>
      </c>
      <c r="B188" s="10">
        <v>170</v>
      </c>
      <c r="C188" s="11">
        <v>1</v>
      </c>
      <c r="D188" s="11">
        <f t="shared" si="12"/>
        <v>0.47</v>
      </c>
      <c r="E188" s="9">
        <v>0.44</v>
      </c>
      <c r="F188" s="9">
        <v>0.5</v>
      </c>
      <c r="G188" s="14"/>
      <c r="L188" s="11">
        <v>14</v>
      </c>
      <c r="M188" s="18">
        <v>128</v>
      </c>
      <c r="N188" s="11">
        <v>1</v>
      </c>
      <c r="O188" s="11">
        <f t="shared" si="13"/>
        <v>7.9</v>
      </c>
      <c r="P188" s="11">
        <v>7.5</v>
      </c>
      <c r="Q188" s="11">
        <v>8.3000000000000007</v>
      </c>
    </row>
    <row r="189" spans="1:17" ht="17" x14ac:dyDescent="0.2">
      <c r="A189" s="11">
        <v>28</v>
      </c>
      <c r="B189" s="18">
        <v>170</v>
      </c>
      <c r="C189" s="11">
        <v>1</v>
      </c>
      <c r="D189" s="11">
        <f t="shared" si="12"/>
        <v>1.07</v>
      </c>
      <c r="E189" s="11">
        <v>0</v>
      </c>
      <c r="F189" s="11">
        <v>2.14</v>
      </c>
      <c r="G189" s="14"/>
      <c r="L189" s="11">
        <v>21</v>
      </c>
      <c r="M189" s="18">
        <v>128</v>
      </c>
      <c r="N189" s="11">
        <v>1</v>
      </c>
      <c r="O189" s="11">
        <f t="shared" si="13"/>
        <v>8.0500000000000007</v>
      </c>
      <c r="P189" s="11">
        <v>7.8</v>
      </c>
      <c r="Q189" s="11">
        <v>8.3000000000000007</v>
      </c>
    </row>
    <row r="190" spans="1:17" ht="17" x14ac:dyDescent="0.2">
      <c r="A190" s="10">
        <v>188</v>
      </c>
      <c r="B190" s="10">
        <v>170</v>
      </c>
      <c r="C190" s="11">
        <v>1</v>
      </c>
      <c r="D190" s="11">
        <f t="shared" si="12"/>
        <v>1.5899999999999999</v>
      </c>
      <c r="E190" s="9">
        <v>1.55</v>
      </c>
      <c r="F190" s="9">
        <v>1.63</v>
      </c>
      <c r="G190" s="14"/>
      <c r="L190" s="11">
        <v>28</v>
      </c>
      <c r="M190" s="18">
        <v>128</v>
      </c>
      <c r="N190" s="11">
        <v>1</v>
      </c>
      <c r="O190" s="11">
        <f t="shared" si="13"/>
        <v>8.375</v>
      </c>
      <c r="P190" s="11">
        <v>8.15</v>
      </c>
      <c r="Q190" s="11">
        <v>8.6</v>
      </c>
    </row>
    <row r="191" spans="1:17" ht="17" x14ac:dyDescent="0.2">
      <c r="A191" s="10">
        <v>286</v>
      </c>
      <c r="B191" s="10">
        <v>170</v>
      </c>
      <c r="C191" s="11">
        <v>1</v>
      </c>
      <c r="D191" s="11">
        <f t="shared" si="12"/>
        <v>2.75</v>
      </c>
      <c r="E191" s="9">
        <v>2.5099999999999998</v>
      </c>
      <c r="F191" s="9">
        <v>2.99</v>
      </c>
      <c r="G191" s="14"/>
      <c r="L191" s="11">
        <v>14</v>
      </c>
      <c r="M191" s="18">
        <v>129</v>
      </c>
      <c r="N191" s="11">
        <v>1</v>
      </c>
      <c r="O191" s="11">
        <f t="shared" si="13"/>
        <v>6.9</v>
      </c>
      <c r="P191" s="11">
        <v>6.7</v>
      </c>
      <c r="Q191" s="11">
        <v>7.1</v>
      </c>
    </row>
    <row r="192" spans="1:17" ht="17" x14ac:dyDescent="0.2">
      <c r="A192" s="11">
        <v>42</v>
      </c>
      <c r="B192" s="18">
        <v>175</v>
      </c>
      <c r="C192" s="11">
        <v>1</v>
      </c>
      <c r="D192" s="11">
        <f t="shared" si="12"/>
        <v>0.11</v>
      </c>
      <c r="E192" s="11">
        <v>0.01</v>
      </c>
      <c r="F192" s="11">
        <v>0.21</v>
      </c>
      <c r="G192" s="14"/>
      <c r="L192" s="11">
        <v>21</v>
      </c>
      <c r="M192" s="18">
        <v>129</v>
      </c>
      <c r="N192" s="11">
        <v>1</v>
      </c>
      <c r="O192" s="11">
        <f t="shared" si="13"/>
        <v>7.25</v>
      </c>
      <c r="P192" s="11">
        <v>7</v>
      </c>
      <c r="Q192" s="11">
        <v>7.5</v>
      </c>
    </row>
    <row r="193" spans="1:17" ht="17" x14ac:dyDescent="0.2">
      <c r="A193" s="9">
        <v>69</v>
      </c>
      <c r="B193" s="10">
        <v>175</v>
      </c>
      <c r="C193" s="11">
        <v>1</v>
      </c>
      <c r="D193" s="11">
        <f t="shared" si="12"/>
        <v>0.125</v>
      </c>
      <c r="E193" s="9">
        <v>0.05</v>
      </c>
      <c r="F193" s="9">
        <v>0.2</v>
      </c>
      <c r="G193" s="15"/>
      <c r="L193" s="11">
        <v>28</v>
      </c>
      <c r="M193" s="18">
        <v>129</v>
      </c>
      <c r="N193" s="11">
        <v>1</v>
      </c>
      <c r="O193" s="11">
        <f t="shared" si="13"/>
        <v>7.5750000000000002</v>
      </c>
      <c r="P193" s="11">
        <v>7.2</v>
      </c>
      <c r="Q193" s="11">
        <v>7.95</v>
      </c>
    </row>
    <row r="194" spans="1:17" ht="17" x14ac:dyDescent="0.2">
      <c r="A194" s="10">
        <v>97</v>
      </c>
      <c r="B194" s="10">
        <v>175</v>
      </c>
      <c r="C194" s="11">
        <v>1</v>
      </c>
      <c r="D194" s="11">
        <f t="shared" si="12"/>
        <v>0.32</v>
      </c>
      <c r="E194" s="9">
        <v>0.28000000000000003</v>
      </c>
      <c r="F194" s="9">
        <v>0.36</v>
      </c>
      <c r="G194" s="15"/>
      <c r="L194" s="11">
        <v>14</v>
      </c>
      <c r="M194" s="18">
        <v>130</v>
      </c>
      <c r="N194" s="11">
        <v>1</v>
      </c>
      <c r="O194" s="11">
        <f t="shared" si="13"/>
        <v>6.1</v>
      </c>
      <c r="P194" s="11">
        <v>5.8</v>
      </c>
      <c r="Q194" s="11">
        <v>6.4</v>
      </c>
    </row>
    <row r="195" spans="1:17" ht="17" x14ac:dyDescent="0.2">
      <c r="A195" s="10">
        <v>188</v>
      </c>
      <c r="B195" s="10">
        <v>175</v>
      </c>
      <c r="C195" s="11">
        <v>1</v>
      </c>
      <c r="D195" s="11">
        <f t="shared" si="12"/>
        <v>1.23</v>
      </c>
      <c r="E195" s="9">
        <v>1.18</v>
      </c>
      <c r="F195" s="9">
        <v>1.28</v>
      </c>
      <c r="G195" s="14"/>
      <c r="L195" s="11">
        <v>21</v>
      </c>
      <c r="M195" s="18">
        <v>130</v>
      </c>
      <c r="N195" s="11">
        <v>1</v>
      </c>
      <c r="O195" s="11">
        <f t="shared" si="13"/>
        <v>6.4749999999999996</v>
      </c>
      <c r="P195" s="11">
        <v>6.2</v>
      </c>
      <c r="Q195" s="11">
        <v>6.75</v>
      </c>
    </row>
    <row r="196" spans="1:17" ht="17" x14ac:dyDescent="0.2">
      <c r="A196" s="10">
        <v>286</v>
      </c>
      <c r="B196" s="10">
        <v>175</v>
      </c>
      <c r="C196" s="11">
        <v>1</v>
      </c>
      <c r="D196" s="11">
        <f t="shared" si="12"/>
        <v>2.3250000000000002</v>
      </c>
      <c r="E196" s="9">
        <v>2.25</v>
      </c>
      <c r="F196" s="9">
        <v>2.4</v>
      </c>
      <c r="G196" s="16"/>
      <c r="H196" s="15"/>
      <c r="I196" s="14"/>
      <c r="J196" s="14"/>
      <c r="K196" s="14"/>
      <c r="L196" s="11">
        <v>28</v>
      </c>
      <c r="M196" s="18">
        <v>130</v>
      </c>
      <c r="N196" s="11">
        <v>1</v>
      </c>
      <c r="O196" s="11">
        <f t="shared" si="13"/>
        <v>6.8249999999999993</v>
      </c>
      <c r="P196" s="11">
        <v>6.55</v>
      </c>
      <c r="Q196" s="11">
        <v>7.1</v>
      </c>
    </row>
    <row r="197" spans="1:17" ht="17" x14ac:dyDescent="0.2">
      <c r="G197" s="15"/>
      <c r="H197" s="14"/>
      <c r="I197" s="14"/>
      <c r="J197" s="14"/>
      <c r="K197" s="14"/>
      <c r="L197" s="11">
        <v>35</v>
      </c>
      <c r="M197" s="18">
        <v>130</v>
      </c>
      <c r="N197" s="11">
        <v>1</v>
      </c>
      <c r="O197" s="11">
        <f t="shared" si="13"/>
        <v>7.15</v>
      </c>
      <c r="P197" s="11">
        <v>6.95</v>
      </c>
      <c r="Q197" s="11">
        <v>7.35</v>
      </c>
    </row>
    <row r="198" spans="1:17" ht="17" x14ac:dyDescent="0.2">
      <c r="G198" s="15"/>
      <c r="H198" s="15"/>
      <c r="I198" s="14"/>
      <c r="J198" s="14"/>
      <c r="K198" s="14"/>
      <c r="L198" s="11">
        <v>42</v>
      </c>
      <c r="M198" s="18">
        <v>130</v>
      </c>
      <c r="N198" s="11">
        <v>1</v>
      </c>
      <c r="O198" s="11">
        <f t="shared" si="13"/>
        <v>7.5250000000000004</v>
      </c>
      <c r="P198" s="11">
        <v>7.35</v>
      </c>
      <c r="Q198" s="11">
        <v>7.7</v>
      </c>
    </row>
    <row r="199" spans="1:17" ht="17" x14ac:dyDescent="0.2">
      <c r="G199" s="14"/>
      <c r="H199" s="14"/>
      <c r="I199" s="14"/>
      <c r="J199" s="14"/>
      <c r="K199" s="14"/>
      <c r="L199" s="9">
        <v>69</v>
      </c>
      <c r="M199" s="10">
        <v>130</v>
      </c>
      <c r="N199" s="11">
        <v>1</v>
      </c>
      <c r="O199" s="11">
        <f t="shared" si="13"/>
        <v>9.0749999999999993</v>
      </c>
      <c r="P199" s="9">
        <v>9</v>
      </c>
      <c r="Q199" s="9">
        <v>9.15</v>
      </c>
    </row>
    <row r="200" spans="1:17" ht="17" x14ac:dyDescent="0.2">
      <c r="G200" s="14"/>
      <c r="H200" s="15"/>
      <c r="I200" s="14"/>
      <c r="J200" s="14"/>
      <c r="K200" s="14"/>
      <c r="L200" s="10">
        <v>97</v>
      </c>
      <c r="M200" s="10">
        <v>130</v>
      </c>
      <c r="N200" s="11">
        <v>1</v>
      </c>
      <c r="O200" s="11">
        <f t="shared" si="13"/>
        <v>10.625</v>
      </c>
      <c r="P200" s="9">
        <v>10.55</v>
      </c>
      <c r="Q200" s="9">
        <v>10.7</v>
      </c>
    </row>
    <row r="201" spans="1:17" ht="17" x14ac:dyDescent="0.2">
      <c r="G201" s="14"/>
      <c r="H201" s="15"/>
      <c r="I201" s="14"/>
      <c r="J201" s="14"/>
      <c r="K201" s="14"/>
      <c r="L201" s="10">
        <v>188</v>
      </c>
      <c r="M201" s="10">
        <v>130</v>
      </c>
      <c r="N201" s="11">
        <v>1</v>
      </c>
      <c r="O201" s="11">
        <f t="shared" si="13"/>
        <v>13.525</v>
      </c>
      <c r="P201" s="9">
        <v>13.4</v>
      </c>
      <c r="Q201" s="9">
        <v>13.65</v>
      </c>
    </row>
    <row r="202" spans="1:17" ht="17" x14ac:dyDescent="0.2">
      <c r="G202" s="14"/>
      <c r="H202" s="15"/>
      <c r="I202" s="14"/>
      <c r="J202" s="14"/>
      <c r="K202" s="14"/>
      <c r="L202" s="10">
        <v>286</v>
      </c>
      <c r="M202" s="10">
        <v>130</v>
      </c>
      <c r="N202" s="11">
        <v>1</v>
      </c>
      <c r="O202" s="11">
        <f t="shared" si="13"/>
        <v>15.85</v>
      </c>
      <c r="P202" s="9">
        <v>15.7</v>
      </c>
      <c r="Q202" s="9">
        <v>16</v>
      </c>
    </row>
    <row r="203" spans="1:17" ht="17" x14ac:dyDescent="0.2">
      <c r="G203" s="14"/>
      <c r="H203" s="15"/>
      <c r="I203" s="14"/>
      <c r="J203" s="14"/>
      <c r="K203" s="14"/>
      <c r="L203" s="11">
        <v>14</v>
      </c>
      <c r="M203" s="18">
        <v>131</v>
      </c>
      <c r="N203" s="11">
        <v>1</v>
      </c>
      <c r="O203" s="11">
        <f t="shared" si="13"/>
        <v>5.15</v>
      </c>
      <c r="P203" s="11">
        <v>5</v>
      </c>
      <c r="Q203" s="11">
        <v>5.3</v>
      </c>
    </row>
    <row r="204" spans="1:17" ht="17" x14ac:dyDescent="0.2">
      <c r="G204" s="14"/>
      <c r="H204" s="15"/>
      <c r="I204" s="14"/>
      <c r="J204" s="14"/>
      <c r="K204" s="14"/>
      <c r="L204" s="11">
        <v>21</v>
      </c>
      <c r="M204" s="18">
        <v>131</v>
      </c>
      <c r="N204" s="11">
        <v>1</v>
      </c>
      <c r="O204" s="11">
        <f t="shared" si="13"/>
        <v>5.6750000000000007</v>
      </c>
      <c r="P204" s="11">
        <v>5.4</v>
      </c>
      <c r="Q204" s="11">
        <v>5.95</v>
      </c>
    </row>
    <row r="205" spans="1:17" ht="17" x14ac:dyDescent="0.2">
      <c r="G205" s="15"/>
      <c r="H205" s="15"/>
      <c r="I205" s="14"/>
      <c r="J205" s="14"/>
      <c r="K205" s="14"/>
      <c r="L205" s="11">
        <v>28</v>
      </c>
      <c r="M205" s="18">
        <v>131</v>
      </c>
      <c r="N205" s="11">
        <v>1</v>
      </c>
      <c r="O205" s="11">
        <f t="shared" si="13"/>
        <v>6.0250000000000004</v>
      </c>
      <c r="P205" s="11">
        <v>5.8</v>
      </c>
      <c r="Q205" s="11">
        <v>6.25</v>
      </c>
    </row>
    <row r="206" spans="1:17" ht="17" x14ac:dyDescent="0.2">
      <c r="G206" s="15"/>
      <c r="H206" s="15"/>
      <c r="I206" s="14"/>
      <c r="J206" s="14"/>
      <c r="K206" s="14"/>
      <c r="L206" s="11">
        <v>14</v>
      </c>
      <c r="M206" s="18">
        <v>132</v>
      </c>
      <c r="N206" s="11">
        <v>1</v>
      </c>
      <c r="O206" s="11">
        <f t="shared" si="13"/>
        <v>4.4000000000000004</v>
      </c>
      <c r="P206" s="11">
        <v>4.2</v>
      </c>
      <c r="Q206" s="11">
        <v>4.5999999999999996</v>
      </c>
    </row>
    <row r="207" spans="1:17" ht="17" x14ac:dyDescent="0.2">
      <c r="G207" s="14"/>
      <c r="H207" s="14"/>
      <c r="I207" s="14"/>
      <c r="J207" s="14"/>
      <c r="K207" s="14"/>
      <c r="L207" s="11">
        <v>21</v>
      </c>
      <c r="M207" s="18">
        <v>132</v>
      </c>
      <c r="N207" s="11">
        <v>1</v>
      </c>
      <c r="O207" s="11">
        <f t="shared" si="13"/>
        <v>4.9000000000000004</v>
      </c>
      <c r="P207" s="11">
        <v>4.75</v>
      </c>
      <c r="Q207" s="11">
        <v>5.05</v>
      </c>
    </row>
    <row r="208" spans="1:17" ht="17" x14ac:dyDescent="0.2">
      <c r="G208" s="14"/>
      <c r="H208" s="14"/>
      <c r="I208" s="14"/>
      <c r="J208" s="14"/>
      <c r="K208" s="14"/>
      <c r="L208" s="11">
        <v>28</v>
      </c>
      <c r="M208" s="18">
        <v>132</v>
      </c>
      <c r="N208" s="11">
        <v>1</v>
      </c>
      <c r="O208" s="11">
        <f t="shared" si="13"/>
        <v>5.4749999999999996</v>
      </c>
      <c r="P208" s="11">
        <v>5.2</v>
      </c>
      <c r="Q208" s="11">
        <v>5.75</v>
      </c>
    </row>
    <row r="209" spans="7:17" ht="17" x14ac:dyDescent="0.2">
      <c r="G209" s="14"/>
      <c r="H209" s="14"/>
      <c r="I209" s="14"/>
      <c r="J209" s="14"/>
      <c r="K209" s="14"/>
      <c r="L209" s="11">
        <v>14</v>
      </c>
      <c r="M209" s="18">
        <v>133</v>
      </c>
      <c r="N209" s="11">
        <v>1</v>
      </c>
      <c r="O209" s="11">
        <f t="shared" si="13"/>
        <v>3.75</v>
      </c>
      <c r="P209" s="11">
        <v>3.55</v>
      </c>
      <c r="Q209" s="11">
        <v>3.95</v>
      </c>
    </row>
    <row r="210" spans="7:17" ht="17" x14ac:dyDescent="0.2">
      <c r="G210" s="14"/>
      <c r="H210" s="14"/>
      <c r="I210" s="14"/>
      <c r="J210" s="14"/>
      <c r="K210" s="14"/>
      <c r="L210" s="11">
        <v>21</v>
      </c>
      <c r="M210" s="18">
        <v>133</v>
      </c>
      <c r="N210" s="11">
        <v>1</v>
      </c>
      <c r="O210" s="11">
        <f t="shared" si="13"/>
        <v>4.1999999999999993</v>
      </c>
      <c r="P210" s="11">
        <v>4.05</v>
      </c>
      <c r="Q210" s="11">
        <v>4.3499999999999996</v>
      </c>
    </row>
    <row r="211" spans="7:17" ht="17" x14ac:dyDescent="0.2">
      <c r="G211" s="14"/>
      <c r="H211" s="14"/>
      <c r="I211" s="14"/>
      <c r="J211" s="14"/>
      <c r="K211" s="14"/>
      <c r="L211" s="11">
        <v>28</v>
      </c>
      <c r="M211" s="18">
        <v>133</v>
      </c>
      <c r="N211" s="11">
        <v>1</v>
      </c>
      <c r="O211" s="11">
        <f t="shared" si="13"/>
        <v>4.6749999999999998</v>
      </c>
      <c r="P211" s="11">
        <v>4.55</v>
      </c>
      <c r="Q211" s="11">
        <v>4.8</v>
      </c>
    </row>
    <row r="212" spans="7:17" ht="17" x14ac:dyDescent="0.2">
      <c r="G212" s="14"/>
      <c r="H212" s="14"/>
      <c r="I212" s="14"/>
      <c r="J212" s="14"/>
      <c r="K212" s="14"/>
      <c r="L212" s="11">
        <v>35</v>
      </c>
      <c r="M212" s="18">
        <v>133</v>
      </c>
      <c r="N212" s="11">
        <v>1</v>
      </c>
      <c r="O212" s="11">
        <f t="shared" si="13"/>
        <v>5.05</v>
      </c>
      <c r="P212" s="11">
        <v>4.8499999999999996</v>
      </c>
      <c r="Q212" s="11">
        <v>5.25</v>
      </c>
    </row>
    <row r="213" spans="7:17" ht="17" x14ac:dyDescent="0.2">
      <c r="G213" s="14"/>
      <c r="H213" s="14"/>
      <c r="I213" s="14"/>
      <c r="J213" s="14"/>
      <c r="K213" s="14"/>
      <c r="L213" s="11">
        <v>14</v>
      </c>
      <c r="M213" s="18">
        <v>134</v>
      </c>
      <c r="N213" s="11">
        <v>1</v>
      </c>
      <c r="O213" s="11">
        <f t="shared" si="13"/>
        <v>3.0250000000000004</v>
      </c>
      <c r="P213" s="11">
        <v>2.95</v>
      </c>
      <c r="Q213" s="11">
        <v>3.1</v>
      </c>
    </row>
    <row r="214" spans="7:17" ht="17" x14ac:dyDescent="0.2">
      <c r="G214" s="14"/>
      <c r="H214" s="15"/>
      <c r="I214" s="14"/>
      <c r="J214" s="14"/>
      <c r="K214" s="14"/>
      <c r="L214" s="11">
        <v>21</v>
      </c>
      <c r="M214" s="18">
        <v>134</v>
      </c>
      <c r="N214" s="11">
        <v>1</v>
      </c>
      <c r="O214" s="11">
        <f t="shared" ref="O214:O245" si="14">(Q214+P214)/2</f>
        <v>3.5750000000000002</v>
      </c>
      <c r="P214" s="11">
        <v>3.45</v>
      </c>
      <c r="Q214" s="11">
        <v>3.7</v>
      </c>
    </row>
    <row r="215" spans="7:17" ht="17" x14ac:dyDescent="0.2">
      <c r="G215" s="14"/>
      <c r="H215" s="15"/>
      <c r="I215" s="14"/>
      <c r="J215" s="14"/>
      <c r="K215" s="14"/>
      <c r="L215" s="11">
        <v>28</v>
      </c>
      <c r="M215" s="18">
        <v>134</v>
      </c>
      <c r="N215" s="11">
        <v>1</v>
      </c>
      <c r="O215" s="11">
        <f t="shared" si="14"/>
        <v>4.0750000000000002</v>
      </c>
      <c r="P215" s="11">
        <v>3.95</v>
      </c>
      <c r="Q215" s="11">
        <v>4.2</v>
      </c>
    </row>
    <row r="216" spans="7:17" ht="17" x14ac:dyDescent="0.2">
      <c r="G216" s="14"/>
      <c r="H216" s="15"/>
      <c r="I216" s="14"/>
      <c r="J216" s="14"/>
      <c r="K216" s="14"/>
      <c r="L216" s="11">
        <v>35</v>
      </c>
      <c r="M216" s="18">
        <v>134</v>
      </c>
      <c r="N216" s="11">
        <v>1</v>
      </c>
      <c r="O216" s="11">
        <f t="shared" si="14"/>
        <v>4.75</v>
      </c>
      <c r="P216" s="11">
        <v>4.3499999999999996</v>
      </c>
      <c r="Q216" s="11">
        <v>5.15</v>
      </c>
    </row>
    <row r="217" spans="7:17" ht="17" x14ac:dyDescent="0.2">
      <c r="G217" s="14"/>
      <c r="H217" s="14"/>
      <c r="I217" s="14"/>
      <c r="J217" s="14"/>
      <c r="K217" s="14"/>
    </row>
    <row r="218" spans="7:17" ht="17" x14ac:dyDescent="0.2">
      <c r="G218" s="14"/>
      <c r="H218" s="16"/>
      <c r="I218" s="14"/>
      <c r="J218" s="14"/>
      <c r="K218" s="14"/>
    </row>
    <row r="219" spans="7:17" ht="17" x14ac:dyDescent="0.2">
      <c r="G219" s="14"/>
      <c r="H219" s="15"/>
      <c r="I219" s="14"/>
      <c r="J219" s="14"/>
      <c r="K219" s="14"/>
    </row>
    <row r="220" spans="7:17" ht="17" x14ac:dyDescent="0.2">
      <c r="G220" s="15"/>
      <c r="H220" s="15"/>
      <c r="I220" s="14"/>
      <c r="J220" s="14"/>
      <c r="K220" s="14"/>
    </row>
    <row r="221" spans="7:17" ht="17" x14ac:dyDescent="0.2">
      <c r="G221" s="15"/>
      <c r="H221" s="15"/>
      <c r="I221" s="14"/>
      <c r="J221" s="14"/>
      <c r="K221" s="14"/>
    </row>
    <row r="222" spans="7:17" ht="17" x14ac:dyDescent="0.2">
      <c r="G222" s="15"/>
      <c r="H222" s="14"/>
      <c r="I222" s="14"/>
      <c r="J222" s="14"/>
      <c r="K222" s="14"/>
    </row>
    <row r="223" spans="7:17" ht="17" x14ac:dyDescent="0.2">
      <c r="G223" s="15"/>
      <c r="H223" s="14"/>
      <c r="I223" s="14"/>
      <c r="J223" s="14"/>
      <c r="K223" s="14"/>
    </row>
    <row r="224" spans="7:17" ht="17" x14ac:dyDescent="0.2">
      <c r="G224" s="15"/>
      <c r="H224" s="14"/>
      <c r="I224" s="14"/>
      <c r="J224" s="14"/>
      <c r="K224" s="14"/>
    </row>
    <row r="225" spans="7:11" ht="17" x14ac:dyDescent="0.2">
      <c r="G225" s="15"/>
      <c r="H225" s="14"/>
      <c r="I225" s="14"/>
      <c r="J225" s="14"/>
      <c r="K225" s="14"/>
    </row>
    <row r="226" spans="7:11" ht="17" x14ac:dyDescent="0.2">
      <c r="G226" s="15"/>
      <c r="H226" s="14"/>
      <c r="I226" s="14"/>
      <c r="J226" s="14"/>
      <c r="K226" s="14"/>
    </row>
    <row r="227" spans="7:11" ht="17" x14ac:dyDescent="0.2">
      <c r="G227" s="14"/>
      <c r="H227" s="14"/>
      <c r="I227" s="14"/>
      <c r="J227" s="14"/>
      <c r="K227" s="14"/>
    </row>
    <row r="228" spans="7:11" ht="17" x14ac:dyDescent="0.2">
      <c r="G228" s="14"/>
      <c r="H228" s="15"/>
      <c r="I228" s="14"/>
      <c r="J228" s="14"/>
      <c r="K228" s="14"/>
    </row>
    <row r="229" spans="7:11" ht="17" x14ac:dyDescent="0.2">
      <c r="G229" s="14"/>
      <c r="H229" s="15"/>
      <c r="I229" s="14"/>
      <c r="J229" s="14"/>
      <c r="K229" s="14"/>
    </row>
    <row r="230" spans="7:11" ht="17" x14ac:dyDescent="0.2">
      <c r="G230" s="14"/>
      <c r="H230" s="14"/>
      <c r="I230" s="14"/>
      <c r="J230" s="14"/>
      <c r="K230" s="14"/>
    </row>
    <row r="231" spans="7:11" ht="17" x14ac:dyDescent="0.2">
      <c r="G231" s="14"/>
      <c r="H231" s="14"/>
      <c r="I231" s="14"/>
      <c r="J231" s="14"/>
      <c r="K231" s="14"/>
    </row>
    <row r="232" spans="7:11" ht="17" x14ac:dyDescent="0.2">
      <c r="G232" s="14"/>
      <c r="H232" s="14"/>
      <c r="I232" s="14"/>
      <c r="J232" s="14"/>
      <c r="K232" s="14"/>
    </row>
    <row r="233" spans="7:11" ht="17" x14ac:dyDescent="0.2">
      <c r="G233" s="14"/>
      <c r="H233" s="14"/>
      <c r="I233" s="14"/>
      <c r="J233" s="14"/>
      <c r="K233" s="14"/>
    </row>
    <row r="234" spans="7:11" ht="17" x14ac:dyDescent="0.2">
      <c r="G234" s="14"/>
      <c r="H234" s="14"/>
      <c r="I234" s="14"/>
      <c r="J234" s="14"/>
      <c r="K234" s="14"/>
    </row>
    <row r="235" spans="7:11" ht="17" x14ac:dyDescent="0.2">
      <c r="H235" s="14"/>
      <c r="I235" s="14"/>
      <c r="J235" s="14"/>
      <c r="K235" s="14"/>
    </row>
    <row r="236" spans="7:11" ht="17" x14ac:dyDescent="0.2">
      <c r="H236" s="14"/>
      <c r="I236" s="14"/>
      <c r="J236" s="14"/>
      <c r="K236" s="14"/>
    </row>
    <row r="237" spans="7:11" ht="17" x14ac:dyDescent="0.2">
      <c r="H237" s="14"/>
      <c r="I237" s="14"/>
      <c r="J237" s="14"/>
      <c r="K237" s="14"/>
    </row>
    <row r="238" spans="7:11" ht="17" x14ac:dyDescent="0.2">
      <c r="H238" s="14"/>
      <c r="I238" s="14"/>
      <c r="J238" s="14"/>
      <c r="K238" s="14"/>
    </row>
    <row r="239" spans="7:11" ht="17" x14ac:dyDescent="0.2">
      <c r="H239" s="14"/>
      <c r="I239" s="14"/>
      <c r="J239" s="14"/>
      <c r="K239" s="14"/>
    </row>
    <row r="240" spans="7:11" ht="17" x14ac:dyDescent="0.2">
      <c r="H240" s="14"/>
      <c r="I240" s="14"/>
      <c r="J240" s="14"/>
      <c r="K240" s="14"/>
    </row>
    <row r="241" spans="8:11" ht="17" x14ac:dyDescent="0.2">
      <c r="H241" s="14"/>
      <c r="I241" s="14"/>
      <c r="J241" s="14"/>
      <c r="K241" s="14"/>
    </row>
    <row r="242" spans="8:11" ht="17" x14ac:dyDescent="0.2">
      <c r="H242" s="14"/>
      <c r="I242" s="14"/>
      <c r="J242" s="14"/>
      <c r="K242" s="14"/>
    </row>
    <row r="243" spans="8:11" ht="17" x14ac:dyDescent="0.2">
      <c r="H243" s="15"/>
      <c r="I243" s="14"/>
      <c r="J243" s="14"/>
      <c r="K243" s="14"/>
    </row>
    <row r="244" spans="8:11" ht="17" x14ac:dyDescent="0.2">
      <c r="H244" s="15"/>
      <c r="I244" s="14"/>
      <c r="J244" s="14"/>
      <c r="K244" s="14"/>
    </row>
    <row r="245" spans="8:11" ht="17" x14ac:dyDescent="0.2">
      <c r="H245" s="15"/>
      <c r="I245" s="14"/>
      <c r="J245" s="14"/>
      <c r="K245" s="14"/>
    </row>
    <row r="246" spans="8:11" ht="17" x14ac:dyDescent="0.2">
      <c r="H246" s="15"/>
      <c r="I246" s="14"/>
      <c r="J246" s="14"/>
      <c r="K246" s="14"/>
    </row>
    <row r="247" spans="8:11" ht="17" x14ac:dyDescent="0.2">
      <c r="H247" s="15"/>
      <c r="I247" s="14"/>
      <c r="J247" s="14"/>
      <c r="K247" s="14"/>
    </row>
    <row r="248" spans="8:11" ht="17" x14ac:dyDescent="0.2">
      <c r="H248" s="15"/>
      <c r="I248" s="14"/>
      <c r="J248" s="14"/>
      <c r="K248" s="14"/>
    </row>
    <row r="249" spans="8:11" ht="17" x14ac:dyDescent="0.2">
      <c r="H249" s="15"/>
      <c r="I249" s="14"/>
      <c r="J249" s="14"/>
      <c r="K249" s="14"/>
    </row>
    <row r="250" spans="8:11" ht="17" x14ac:dyDescent="0.2">
      <c r="H250" s="14"/>
      <c r="I250" s="14"/>
      <c r="J250" s="14"/>
      <c r="K250" s="14"/>
    </row>
    <row r="251" spans="8:11" ht="17" x14ac:dyDescent="0.2">
      <c r="H251" s="14"/>
      <c r="I251" s="14"/>
      <c r="J251" s="14"/>
      <c r="K251" s="14"/>
    </row>
    <row r="252" spans="8:11" ht="17" x14ac:dyDescent="0.2">
      <c r="H252" s="14"/>
      <c r="I252" s="14"/>
      <c r="J252" s="14"/>
      <c r="K252" s="14"/>
    </row>
    <row r="253" spans="8:11" ht="17" x14ac:dyDescent="0.2">
      <c r="H253" s="14"/>
      <c r="I253" s="14"/>
      <c r="J253" s="14"/>
      <c r="K253" s="14"/>
    </row>
    <row r="254" spans="8:11" ht="17" x14ac:dyDescent="0.2">
      <c r="H254" s="14"/>
      <c r="I254" s="14"/>
      <c r="J254" s="14"/>
      <c r="K254" s="14"/>
    </row>
    <row r="255" spans="8:11" ht="17" x14ac:dyDescent="0.2">
      <c r="H255" s="14"/>
      <c r="I255" s="14"/>
      <c r="J255" s="14"/>
      <c r="K255" s="14"/>
    </row>
    <row r="256" spans="8:11" ht="17" x14ac:dyDescent="0.2">
      <c r="H256" s="14"/>
      <c r="I256" s="14"/>
      <c r="J256" s="14"/>
      <c r="K256" s="14"/>
    </row>
    <row r="257" spans="8:11" ht="17" x14ac:dyDescent="0.2">
      <c r="H257" s="14"/>
      <c r="I257" s="14"/>
      <c r="J257" s="14"/>
      <c r="K257" s="14"/>
    </row>
    <row r="288" spans="10:15" x14ac:dyDescent="0.2">
      <c r="J288" s="9">
        <v>69</v>
      </c>
      <c r="K288" s="10">
        <v>105</v>
      </c>
      <c r="L288" s="11">
        <v>1</v>
      </c>
      <c r="M288" s="11">
        <f t="shared" ref="M288:M294" si="15">(O288+N288)/2</f>
        <v>31.524999999999999</v>
      </c>
      <c r="N288" s="9">
        <v>31.05</v>
      </c>
      <c r="O288" s="9">
        <v>32</v>
      </c>
    </row>
    <row r="289" spans="10:15" x14ac:dyDescent="0.2">
      <c r="J289" s="10">
        <v>97</v>
      </c>
      <c r="K289" s="10">
        <v>100</v>
      </c>
      <c r="L289" s="11">
        <v>1</v>
      </c>
      <c r="M289" s="11">
        <f t="shared" si="15"/>
        <v>36.65</v>
      </c>
      <c r="N289" s="9">
        <v>36.4</v>
      </c>
      <c r="O289" s="9">
        <v>36.9</v>
      </c>
    </row>
    <row r="290" spans="10:15" x14ac:dyDescent="0.2">
      <c r="J290" s="10">
        <v>97</v>
      </c>
      <c r="K290" s="10">
        <v>105</v>
      </c>
      <c r="L290" s="11">
        <v>1</v>
      </c>
      <c r="M290" s="11">
        <f t="shared" si="15"/>
        <v>31.675000000000001</v>
      </c>
      <c r="N290" s="9">
        <v>31.55</v>
      </c>
      <c r="O290" s="9">
        <v>31.8</v>
      </c>
    </row>
    <row r="291" spans="10:15" x14ac:dyDescent="0.2">
      <c r="J291" s="10">
        <v>188</v>
      </c>
      <c r="K291" s="10">
        <v>105</v>
      </c>
      <c r="L291" s="11">
        <v>1</v>
      </c>
      <c r="M291" s="11">
        <f t="shared" si="15"/>
        <v>32.774999999999999</v>
      </c>
      <c r="N291" s="9">
        <v>32.65</v>
      </c>
      <c r="O291" s="9">
        <v>32.9</v>
      </c>
    </row>
    <row r="292" spans="10:15" x14ac:dyDescent="0.2">
      <c r="J292" s="10">
        <v>188</v>
      </c>
      <c r="K292" s="10">
        <v>110</v>
      </c>
      <c r="L292" s="11">
        <v>1</v>
      </c>
      <c r="M292" s="11">
        <f t="shared" si="15"/>
        <v>28.524999999999999</v>
      </c>
      <c r="N292" s="9">
        <v>28.25</v>
      </c>
      <c r="O292" s="9">
        <v>28.8</v>
      </c>
    </row>
    <row r="293" spans="10:15" x14ac:dyDescent="0.2">
      <c r="J293" s="10">
        <v>286</v>
      </c>
      <c r="K293" s="10">
        <v>105</v>
      </c>
      <c r="L293" s="11">
        <v>1</v>
      </c>
      <c r="M293" s="11">
        <f t="shared" si="15"/>
        <v>33.799999999999997</v>
      </c>
      <c r="N293" s="9">
        <v>33.6</v>
      </c>
      <c r="O293" s="9">
        <v>34</v>
      </c>
    </row>
    <row r="294" spans="10:15" x14ac:dyDescent="0.2">
      <c r="J294" s="10">
        <v>286</v>
      </c>
      <c r="K294" s="10">
        <v>110</v>
      </c>
      <c r="L294" s="11">
        <v>1</v>
      </c>
      <c r="M294" s="11">
        <f t="shared" si="15"/>
        <v>29.700000000000003</v>
      </c>
      <c r="N294" s="9">
        <v>29.55</v>
      </c>
      <c r="O294" s="9">
        <v>29.85</v>
      </c>
    </row>
  </sheetData>
  <sortState xmlns:xlrd2="http://schemas.microsoft.com/office/spreadsheetml/2017/richdata2" ref="A2:F196">
    <sortCondition ref="C2:C196"/>
    <sortCondition ref="B2:B196"/>
  </sortState>
  <hyperlinks>
    <hyperlink ref="B55" r:id="rId1" display="https://finance.yahoo.com/quote/NKE/options?strike=130&amp;straddle=false" xr:uid="{C9EAF4AB-9206-D345-BF60-37DC47CE75D6}"/>
    <hyperlink ref="B63" r:id="rId2" display="https://finance.yahoo.com/quote/NKE/options?strike=131&amp;straddle=false" xr:uid="{DD7B35EB-86ED-304C-AFA2-02FA0497063B}"/>
    <hyperlink ref="B66" r:id="rId3" display="https://finance.yahoo.com/quote/NKE/options?strike=132&amp;straddle=false" xr:uid="{AC8E4E21-F2C9-1342-B674-EF881559EB16}"/>
    <hyperlink ref="B70" r:id="rId4" display="https://finance.yahoo.com/quote/NKE/options?strike=133&amp;straddle=false" xr:uid="{61F29791-E9BB-A745-BACC-ACDB536F9C39}"/>
    <hyperlink ref="B74" r:id="rId5" display="https://finance.yahoo.com/quote/NKE/options?strike=134&amp;straddle=false" xr:uid="{55EF97B6-8491-AB4F-9B86-FFFEDD5DACDA}"/>
    <hyperlink ref="B78" r:id="rId6" display="https://finance.yahoo.com/quote/NKE/options?strike=135&amp;straddle=false" xr:uid="{F050C217-4CA0-0A4E-8C6F-F88CFDC35362}"/>
    <hyperlink ref="B56" r:id="rId7" display="https://finance.yahoo.com/quote/NKE/options?strike=130&amp;straddle=false" xr:uid="{3ABE00AB-CCAB-1B41-BCE6-038E02390F2D}"/>
    <hyperlink ref="B64" r:id="rId8" display="https://finance.yahoo.com/quote/NKE/options?strike=131&amp;straddle=false" xr:uid="{B2762EDC-EE36-D740-BFB3-9B5215FBB675}"/>
    <hyperlink ref="B67" r:id="rId9" display="https://finance.yahoo.com/quote/NKE/options?strike=132&amp;straddle=false" xr:uid="{6ED47719-59E6-1649-A53C-AB5C1BF42119}"/>
    <hyperlink ref="B71" r:id="rId10" display="https://finance.yahoo.com/quote/NKE/options?strike=133&amp;straddle=false" xr:uid="{F32C74D3-A26B-2F49-B272-BCF4C4EFC7FF}"/>
    <hyperlink ref="B75" r:id="rId11" display="https://finance.yahoo.com/quote/NKE/options?strike=134&amp;straddle=false" xr:uid="{500B12DD-8A93-1F49-98A5-BC91F6BA65C1}"/>
    <hyperlink ref="B79" r:id="rId12" display="https://finance.yahoo.com/quote/NKE/options?strike=135&amp;straddle=false" xr:uid="{235E2830-51E4-FF49-9142-F9EE6161928C}"/>
    <hyperlink ref="B57" r:id="rId13" display="https://finance.yahoo.com/quote/NKE/options?strike=130&amp;straddle=false" xr:uid="{7AB2684C-8B2E-3B47-B925-9D868B2E6632}"/>
    <hyperlink ref="B65" r:id="rId14" display="https://finance.yahoo.com/quote/NKE/options?strike=131&amp;straddle=false" xr:uid="{2A1F2A95-07F8-B643-BD4E-EAC0D27495D8}"/>
    <hyperlink ref="B68" r:id="rId15" display="https://finance.yahoo.com/quote/NKE/options?strike=132&amp;straddle=false" xr:uid="{364F40E2-4338-DB4B-A8FE-4D0BDC88D7E9}"/>
    <hyperlink ref="B72" r:id="rId16" display="https://finance.yahoo.com/quote/NKE/options?strike=133&amp;straddle=false" xr:uid="{45A164E7-44FF-5446-B57D-4ED642A213AC}"/>
    <hyperlink ref="B76" r:id="rId17" display="https://finance.yahoo.com/quote/NKE/options?strike=134&amp;straddle=false" xr:uid="{9BE56562-E909-174D-92F6-74FDF075F054}"/>
    <hyperlink ref="B80" r:id="rId18" display="https://finance.yahoo.com/quote/NKE/options?strike=135&amp;straddle=false" xr:uid="{69CCA718-EA63-6F44-B646-A6D66DF4272B}"/>
    <hyperlink ref="B69" r:id="rId19" display="https://finance.yahoo.com/quote/NKE/options?strike=132&amp;straddle=false" xr:uid="{833F26AC-71EB-5E4F-8BF3-F24614E1DDF9}"/>
    <hyperlink ref="B73" r:id="rId20" display="https://finance.yahoo.com/quote/NKE/options?strike=133&amp;straddle=false" xr:uid="{E84B5FF5-B359-7646-90B0-E470F6B87D90}"/>
    <hyperlink ref="B77" r:id="rId21" display="https://finance.yahoo.com/quote/NKE/options?strike=134&amp;straddle=false" xr:uid="{38B9CDD9-8AA7-6A49-9EBD-1B7390AF9B51}"/>
    <hyperlink ref="B58" r:id="rId22" display="https://finance.yahoo.com/quote/NKE/options?strike=130&amp;straddle=false" xr:uid="{99F52662-4454-C048-A86C-E65871523043}"/>
    <hyperlink ref="B81" r:id="rId23" display="https://finance.yahoo.com/quote/NKE/options?strike=135&amp;straddle=false" xr:uid="{934D4089-33DF-9A42-9181-013BFCB3D0E4}"/>
    <hyperlink ref="B59" r:id="rId24" display="https://finance.yahoo.com/quote/NKE/options?strike=130&amp;straddle=false" xr:uid="{701CC8BC-DDEC-AF4C-B6C8-97B733CF18EA}"/>
    <hyperlink ref="B82" r:id="rId25" display="https://finance.yahoo.com/quote/NKE/options?strike=135&amp;straddle=false" xr:uid="{49319BFD-F4A5-6D4F-B34F-76CBB752C9D4}"/>
    <hyperlink ref="B60" r:id="rId26" display="https://finance.yahoo.com/quote/NKE/options?strike=130&amp;straddle=false" xr:uid="{D52E2CD2-3500-874D-924E-8B5BD25CAA1E}"/>
    <hyperlink ref="B83" r:id="rId27" display="https://finance.yahoo.com/quote/NKE/options?strike=135&amp;straddle=false" xr:uid="{D0EBF92B-D514-0845-845E-CEDA6B06250C}"/>
    <hyperlink ref="B61" r:id="rId28" display="https://finance.yahoo.com/quote/NKE/options?strike=130&amp;straddle=false" xr:uid="{56C05D8E-10E2-EB4E-BD48-B7382A68D8AE}"/>
    <hyperlink ref="B84" r:id="rId29" display="https://finance.yahoo.com/quote/NKE/options?strike=135&amp;straddle=false" xr:uid="{EA372D6A-4E02-A942-AAC8-D4B901E4CB13}"/>
    <hyperlink ref="B62" r:id="rId30" display="https://finance.yahoo.com/quote/NKE/options?strike=130&amp;straddle=false" xr:uid="{153E5B82-BDB5-7641-AB49-F22DA8FC3E9E}"/>
    <hyperlink ref="B85" r:id="rId31" display="https://finance.yahoo.com/quote/NKE/options?strike=135&amp;straddle=false" xr:uid="{C33DFACE-EF87-1A42-AFA9-6198D8D0BC37}"/>
    <hyperlink ref="B86" r:id="rId32" display="https://finance.yahoo.com/quote/NKE/options?strike=135&amp;straddle=false" xr:uid="{AE65ED44-E1A6-B046-8AC7-AC8F231F2531}"/>
    <hyperlink ref="B95" r:id="rId33" display="https://finance.yahoo.com/quote/NKE/options?strike=136&amp;straddle=false" xr:uid="{A386D88C-936F-E841-A6BA-DD9688A2863F}"/>
    <hyperlink ref="B99" r:id="rId34" display="https://finance.yahoo.com/quote/NKE/options?strike=137&amp;straddle=false" xr:uid="{06619FC4-9535-AC41-97F0-4238F2A601DD}"/>
    <hyperlink ref="B102" r:id="rId35" display="https://finance.yahoo.com/quote/NKE/options?strike=138&amp;straddle=false" xr:uid="{C2ADDAF1-6676-BB41-864E-219F68C7F400}"/>
    <hyperlink ref="B105" r:id="rId36" display="https://finance.yahoo.com/quote/NKE/options?strike=139&amp;straddle=false" xr:uid="{BC57B8B1-0399-1243-AAB6-856EF835E46C}"/>
    <hyperlink ref="B108" r:id="rId37" display="https://finance.yahoo.com/quote/NKE/options?strike=140&amp;straddle=false" xr:uid="{3544E5F2-05AE-E84D-BE8B-B85D4481C1F2}"/>
    <hyperlink ref="B117" r:id="rId38" display="https://finance.yahoo.com/quote/NKE/options?strike=141&amp;straddle=false" xr:uid="{2D40BF43-FBF1-124D-8009-E2480D6D6EFE}"/>
    <hyperlink ref="B120" r:id="rId39" display="https://finance.yahoo.com/quote/NKE/options?strike=142&amp;straddle=false" xr:uid="{7F41742B-210F-F44C-A707-E96389D02DA8}"/>
    <hyperlink ref="B123" r:id="rId40" display="https://finance.yahoo.com/quote/NKE/options?strike=143&amp;straddle=false" xr:uid="{9D9B8ED6-F167-D84B-B9E3-5B2BE9ECCA71}"/>
    <hyperlink ref="B127" r:id="rId41" display="https://finance.yahoo.com/quote/NKE/options?strike=144&amp;straddle=false" xr:uid="{132C3FDE-6F8A-854C-8232-B24F8C449B55}"/>
    <hyperlink ref="B130" r:id="rId42" display="https://finance.yahoo.com/quote/NKE/options?strike=145&amp;straddle=false" xr:uid="{F389C718-162F-1346-98BD-E51F0A0ED4E1}"/>
    <hyperlink ref="B138" r:id="rId43" display="https://finance.yahoo.com/quote/NKE/options?strike=146&amp;straddle=false" xr:uid="{A01BF000-1199-7A45-8600-91BCDA7D3679}"/>
    <hyperlink ref="B142" r:id="rId44" display="https://finance.yahoo.com/quote/NKE/options?strike=147&amp;straddle=false" xr:uid="{027FA641-AC66-BC4A-A698-BD0CBD71ABC9}"/>
    <hyperlink ref="B144" r:id="rId45" display="https://finance.yahoo.com/quote/NKE/options?strike=148&amp;straddle=false" xr:uid="{2B4782B5-A1C9-C348-A665-601CEFA46CFD}"/>
    <hyperlink ref="B146" r:id="rId46" display="https://finance.yahoo.com/quote/NKE/options?strike=149&amp;straddle=false" xr:uid="{9AD86759-5199-8547-8861-7E11DEFF30BE}"/>
    <hyperlink ref="B148" r:id="rId47" display="https://finance.yahoo.com/quote/NKE/options?strike=150&amp;straddle=false" xr:uid="{894A1E34-EEE2-9B41-A2D4-E4AC5BBD413E}"/>
    <hyperlink ref="B156" r:id="rId48" display="https://finance.yahoo.com/quote/NKE/options?strike=152.5&amp;straddle=false" xr:uid="{9E009ACD-4DC3-434A-9526-0C6400BEC81E}"/>
    <hyperlink ref="B158" r:id="rId49" display="https://finance.yahoo.com/quote/NKE/options?strike=155&amp;straddle=false" xr:uid="{A6F68E00-0D6B-6A44-9079-372BD39475CA}"/>
    <hyperlink ref="B166" r:id="rId50" display="https://finance.yahoo.com/quote/NKE/options?strike=157.5&amp;straddle=false" xr:uid="{8E3D928C-15A4-D842-8C0C-F7CD62CD9CF1}"/>
    <hyperlink ref="B168" r:id="rId51" display="https://finance.yahoo.com/quote/NKE/options?strike=160&amp;straddle=false" xr:uid="{1F7DD5C5-AAD9-D84C-B01F-D65792DE99D0}"/>
    <hyperlink ref="B175" r:id="rId52" display="https://finance.yahoo.com/quote/NKE/options?strike=162.5&amp;straddle=false" xr:uid="{54DAAE50-F116-304A-8792-AABA51DE55D0}"/>
    <hyperlink ref="B178" r:id="rId53" display="https://finance.yahoo.com/quote/NKE/options?strike=165&amp;straddle=false" xr:uid="{86A60C54-4312-9645-A3A4-E1365E92306A}"/>
    <hyperlink ref="B184" r:id="rId54" display="https://finance.yahoo.com/quote/NKE/options?strike=170&amp;straddle=false" xr:uid="{8958F41D-868F-5245-B3AA-00D8CB8FF5A5}"/>
    <hyperlink ref="B87" r:id="rId55" display="https://finance.yahoo.com/quote/NKE/options?strike=135&amp;straddle=false" xr:uid="{417DBBDF-B3C2-B84C-8572-451239AE9F7B}"/>
    <hyperlink ref="B96" r:id="rId56" display="https://finance.yahoo.com/quote/NKE/options?strike=136&amp;straddle=false" xr:uid="{C274B304-11D5-E04F-B6D1-4419DF494882}"/>
    <hyperlink ref="B100" r:id="rId57" display="https://finance.yahoo.com/quote/NKE/options?strike=137&amp;straddle=false" xr:uid="{C1E0B713-0643-4549-8AD3-2224031BD312}"/>
    <hyperlink ref="B103" r:id="rId58" display="https://finance.yahoo.com/quote/NKE/options?strike=138&amp;straddle=false" xr:uid="{E52E18B3-E9EA-2840-BAF1-D5CE150A8C4C}"/>
    <hyperlink ref="B106" r:id="rId59" display="https://finance.yahoo.com/quote/NKE/options?strike=139&amp;straddle=false" xr:uid="{F9278D34-11B0-3B4F-B5CC-07628A01AB34}"/>
    <hyperlink ref="B109" r:id="rId60" display="https://finance.yahoo.com/quote/NKE/options?strike=140&amp;straddle=false" xr:uid="{5A391E28-3BB2-5546-A2C9-CA95AF406466}"/>
    <hyperlink ref="B118" r:id="rId61" display="https://finance.yahoo.com/quote/NKE/options?strike=141&amp;straddle=false" xr:uid="{D9654A6D-D1D9-E640-AB2F-4759FA8B6A87}"/>
    <hyperlink ref="B121" r:id="rId62" display="https://finance.yahoo.com/quote/NKE/options?strike=142&amp;straddle=false" xr:uid="{436C1C31-CA43-DE4B-82CE-5582D345FC4D}"/>
    <hyperlink ref="B125" r:id="rId63" display="https://finance.yahoo.com/quote/NKE/options?strike=143&amp;straddle=false" xr:uid="{B603B059-5863-DB40-B5B9-EEF60043FAC5}"/>
    <hyperlink ref="B128" r:id="rId64" display="https://finance.yahoo.com/quote/NKE/options?strike=144&amp;straddle=false" xr:uid="{AF8286CD-1E02-1644-B89B-C123395B62D6}"/>
    <hyperlink ref="B131" r:id="rId65" display="https://finance.yahoo.com/quote/NKE/options?strike=145&amp;straddle=false" xr:uid="{2EC9DF30-CBF9-3846-AB63-3C6C449D8599}"/>
    <hyperlink ref="B139" r:id="rId66" display="https://finance.yahoo.com/quote/NKE/options?strike=146&amp;straddle=false" xr:uid="{F9657543-793C-0747-8DFF-A0FCADCC3039}"/>
    <hyperlink ref="B143" r:id="rId67" display="https://finance.yahoo.com/quote/NKE/options?strike=147&amp;straddle=false" xr:uid="{C28E4A06-F3F3-8948-83AD-5D6F6C46DAE1}"/>
    <hyperlink ref="B145" r:id="rId68" display="https://finance.yahoo.com/quote/NKE/options?strike=148&amp;straddle=false" xr:uid="{BD0C4B6D-5ACE-1842-85D8-458974B45EA2}"/>
    <hyperlink ref="B147" r:id="rId69" display="https://finance.yahoo.com/quote/NKE/options?strike=149&amp;straddle=false" xr:uid="{DDCFC5E8-394E-5542-BC4C-AEF1F6B9C70E}"/>
    <hyperlink ref="B149" r:id="rId70" display="https://finance.yahoo.com/quote/NKE/options?strike=150&amp;straddle=false" xr:uid="{9D692DB9-7F98-7744-AF8F-76A1C2766E4F}"/>
    <hyperlink ref="B157" r:id="rId71" display="https://finance.yahoo.com/quote/NKE/options?strike=152.5&amp;straddle=false" xr:uid="{8BDE4B78-7C2A-F248-8549-407DC841325D}"/>
    <hyperlink ref="B160" r:id="rId72" display="https://finance.yahoo.com/quote/NKE/options?strike=155&amp;straddle=false" xr:uid="{6F304C6F-2C76-A14C-BD57-DF9EFEBD7125}"/>
    <hyperlink ref="B167" r:id="rId73" display="https://finance.yahoo.com/quote/NKE/options?strike=157.5&amp;straddle=false" xr:uid="{0E29D364-0403-1147-B797-4670928643CC}"/>
    <hyperlink ref="B169" r:id="rId74" display="https://finance.yahoo.com/quote/NKE/options?strike=160&amp;straddle=false" xr:uid="{75F4E71F-EA01-5547-A84D-797BD6AE7F5B}"/>
    <hyperlink ref="B176" r:id="rId75" display="https://finance.yahoo.com/quote/NKE/options?strike=162.5&amp;straddle=false" xr:uid="{13A592B1-3057-E046-8F0F-0E89FE8CA9B9}"/>
    <hyperlink ref="B179" r:id="rId76" display="https://finance.yahoo.com/quote/NKE/options?strike=165&amp;straddle=false" xr:uid="{41C9DE65-1AB6-6C40-9757-984C2E874BED}"/>
    <hyperlink ref="B186" r:id="rId77" display="https://finance.yahoo.com/quote/NKE/options?strike=170&amp;straddle=false" xr:uid="{A07E8BAA-F163-3442-B9C8-2124973EFE01}"/>
    <hyperlink ref="B88" r:id="rId78" display="https://finance.yahoo.com/quote/NKE/options?strike=135&amp;straddle=false" xr:uid="{99367BA6-E62B-424F-B564-CBF9029FFAB9}"/>
    <hyperlink ref="B97" r:id="rId79" display="https://finance.yahoo.com/quote/NKE/options?strike=136&amp;straddle=false" xr:uid="{5E1A7F18-44EE-4F49-ABE6-E15B38B84455}"/>
    <hyperlink ref="B101" r:id="rId80" display="https://finance.yahoo.com/quote/NKE/options?strike=137&amp;straddle=false" xr:uid="{A8A09580-079E-DD44-92A3-81FF3438D038}"/>
    <hyperlink ref="B104" r:id="rId81" display="https://finance.yahoo.com/quote/NKE/options?strike=138&amp;straddle=false" xr:uid="{750B2630-078A-E44D-A631-21349EC7DD4C}"/>
    <hyperlink ref="B107" r:id="rId82" display="https://finance.yahoo.com/quote/NKE/options?strike=139&amp;straddle=false" xr:uid="{E4001FBE-6990-6247-ABA5-E115EA5B4AB4}"/>
    <hyperlink ref="B110" r:id="rId83" display="https://finance.yahoo.com/quote/NKE/options?strike=140&amp;straddle=false" xr:uid="{EDE110EF-01CA-8E40-AE59-7C8860AA43DF}"/>
    <hyperlink ref="B119" r:id="rId84" display="https://finance.yahoo.com/quote/NKE/options?strike=141&amp;straddle=false" xr:uid="{4C818A61-73EC-DD48-BD70-4C216B9B9D2D}"/>
    <hyperlink ref="B122" r:id="rId85" display="https://finance.yahoo.com/quote/NKE/options?strike=142&amp;straddle=false" xr:uid="{B1327A64-A976-0E47-AD5D-5000D5BFB8EC}"/>
    <hyperlink ref="B124" r:id="rId86" display="https://finance.yahoo.com/quote/NKE/options?strike=143&amp;straddle=false" xr:uid="{BEA79AC4-9920-9645-A674-BA6D80452E72}"/>
    <hyperlink ref="B129" r:id="rId87" display="https://finance.yahoo.com/quote/NKE/options?strike=144&amp;straddle=false" xr:uid="{0916768E-696B-784D-8F99-3CA9BBE49629}"/>
    <hyperlink ref="B132" r:id="rId88" display="https://finance.yahoo.com/quote/NKE/options?strike=145&amp;straddle=false" xr:uid="{C7BFF2B0-A0AF-914B-910E-B638C61ADD21}"/>
    <hyperlink ref="B140" r:id="rId89" display="https://finance.yahoo.com/quote/NKE/options?strike=146&amp;straddle=false" xr:uid="{657F17A5-AC40-0B4E-9E7D-33D9B3A90B86}"/>
    <hyperlink ref="B150" r:id="rId90" display="https://finance.yahoo.com/quote/NKE/options?strike=150&amp;straddle=false" xr:uid="{5B6B46CC-15C7-AF4D-9C32-DBA6F9C45FBA}"/>
    <hyperlink ref="B159" r:id="rId91" display="https://finance.yahoo.com/quote/NKE/options?strike=155&amp;straddle=false" xr:uid="{D8A4BE43-E439-4A41-8F95-E72B29D8925A}"/>
    <hyperlink ref="B189" r:id="rId92" display="https://finance.yahoo.com/quote/NKE/options?strike=170&amp;straddle=false" xr:uid="{0FB5E03A-8D9A-DD4A-9DD9-7949C9CA694A}"/>
    <hyperlink ref="B89" r:id="rId93" display="https://finance.yahoo.com/quote/NKE/options?strike=135&amp;straddle=false" xr:uid="{86841418-8D79-C84C-8B12-4B7B6D7201F6}"/>
    <hyperlink ref="B98" r:id="rId94" display="https://finance.yahoo.com/quote/NKE/options?strike=136&amp;straddle=false" xr:uid="{0D10058D-AB9C-604F-AE7F-F68A7B6C7A5B}"/>
    <hyperlink ref="B111" r:id="rId95" display="https://finance.yahoo.com/quote/NKE/options?strike=140&amp;straddle=false" xr:uid="{61B911C6-E491-0D49-9079-F5CB770CBE08}"/>
    <hyperlink ref="B126" r:id="rId96" display="https://finance.yahoo.com/quote/NKE/options?strike=143&amp;straddle=false" xr:uid="{526471E8-ADC1-9C49-85EA-4CDBAE4355C4}"/>
    <hyperlink ref="B141" r:id="rId97" display="https://finance.yahoo.com/quote/NKE/options?strike=146&amp;straddle=false" xr:uid="{40A6AFCF-545E-D640-B759-1AC9100E0DB4}"/>
    <hyperlink ref="B90" r:id="rId98" display="https://finance.yahoo.com/quote/NKE/options?strike=135&amp;straddle=false" xr:uid="{C788A86B-EFC0-5C4E-9741-15DE4FB9F45B}"/>
    <hyperlink ref="B112" r:id="rId99" display="https://finance.yahoo.com/quote/NKE/options?strike=140&amp;straddle=false" xr:uid="{A3E70FEC-AF9B-584F-82B8-597E4E732937}"/>
    <hyperlink ref="B133" r:id="rId100" display="https://finance.yahoo.com/quote/NKE/options?strike=145&amp;straddle=false" xr:uid="{54D6B532-DB65-794F-A30B-CE1AFA61FA71}"/>
    <hyperlink ref="B151" r:id="rId101" display="https://finance.yahoo.com/quote/NKE/options?strike=150&amp;straddle=false" xr:uid="{D48D540C-C01C-8544-B84D-AF606F49E84B}"/>
    <hyperlink ref="B161" r:id="rId102" display="https://finance.yahoo.com/quote/NKE/options?strike=155&amp;straddle=false" xr:uid="{74922F45-3EFA-2845-8941-6914D8687516}"/>
    <hyperlink ref="B170" r:id="rId103" display="https://finance.yahoo.com/quote/NKE/options?strike=160&amp;straddle=false" xr:uid="{79BF4536-2CF3-F74B-B870-0B48D8FA791D}"/>
    <hyperlink ref="B177" r:id="rId104" display="https://finance.yahoo.com/quote/NKE/options?strike=165&amp;straddle=false" xr:uid="{C6E3419C-7EF5-0440-B90F-0E1158E8A421}"/>
    <hyperlink ref="B185" r:id="rId105" display="https://finance.yahoo.com/quote/NKE/options?strike=170&amp;straddle=false" xr:uid="{10C5B1C5-DCA8-9347-8F08-26A31B8CF53F}"/>
    <hyperlink ref="B192" r:id="rId106" display="https://finance.yahoo.com/quote/NKE/options?strike=175&amp;straddle=false" xr:uid="{6639BD55-C8C0-CF4E-A572-DFB5BC2E0EAE}"/>
    <hyperlink ref="B91" r:id="rId107" display="https://finance.yahoo.com/quote/NKE/options?strike=135&amp;straddle=false" xr:uid="{DA0A5966-3ECA-734C-B4EB-FF58E4E71149}"/>
    <hyperlink ref="B113" r:id="rId108" display="https://finance.yahoo.com/quote/NKE/options?strike=140&amp;straddle=false" xr:uid="{2E9D0178-AFBB-BD46-930A-45EDB5B8A730}"/>
    <hyperlink ref="B134" r:id="rId109" display="https://finance.yahoo.com/quote/NKE/options?strike=145&amp;straddle=false" xr:uid="{87F594C5-1888-8F49-905A-81D1B7B17776}"/>
    <hyperlink ref="B152" r:id="rId110" display="https://finance.yahoo.com/quote/NKE/options?strike=150&amp;straddle=false" xr:uid="{E213449B-D2CA-4144-8E7A-7CDCC68A4599}"/>
    <hyperlink ref="B162" r:id="rId111" display="https://finance.yahoo.com/quote/NKE/options?strike=155&amp;straddle=false" xr:uid="{CC793DFE-73D2-C346-BEB1-2C1FE6382AAE}"/>
    <hyperlink ref="B171" r:id="rId112" display="https://finance.yahoo.com/quote/NKE/options?strike=160&amp;straddle=false" xr:uid="{B4E0355F-8330-0F4B-89A9-0355AB04DBFA}"/>
    <hyperlink ref="B180" r:id="rId113" display="https://finance.yahoo.com/quote/NKE/options?strike=165&amp;straddle=false" xr:uid="{727DEEDB-AF6F-BA49-8E60-ADC735FDB259}"/>
    <hyperlink ref="B187" r:id="rId114" display="https://finance.yahoo.com/quote/NKE/options?strike=170&amp;straddle=false" xr:uid="{9803EF10-B30F-7B4F-B1D6-ABA8985A25E4}"/>
    <hyperlink ref="B193" r:id="rId115" display="https://finance.yahoo.com/quote/NKE/options?strike=175&amp;straddle=false" xr:uid="{5950C1BF-A13B-9743-AD7E-943A074FC29C}"/>
    <hyperlink ref="B92" r:id="rId116" display="https://finance.yahoo.com/quote/NKE/options?strike=135&amp;straddle=false" xr:uid="{93E145FD-CC76-4941-8F8E-C9EE08BD50E7}"/>
    <hyperlink ref="B114" r:id="rId117" display="https://finance.yahoo.com/quote/NKE/options?strike=140&amp;straddle=false" xr:uid="{366ADFA9-3263-1C41-A142-9EB05F75E603}"/>
    <hyperlink ref="B135" r:id="rId118" display="https://finance.yahoo.com/quote/NKE/options?strike=145&amp;straddle=false" xr:uid="{9C7819A4-79E1-F645-BE20-7EF20A780B1E}"/>
    <hyperlink ref="B153" r:id="rId119" display="https://finance.yahoo.com/quote/NKE/options?strike=150&amp;straddle=false" xr:uid="{B436EBC9-BEA4-CD45-93A6-000E0A6B53C7}"/>
    <hyperlink ref="B163" r:id="rId120" display="https://finance.yahoo.com/quote/NKE/options?strike=155&amp;straddle=false" xr:uid="{2B4BFE08-6263-9A4C-8423-882674D5BFEC}"/>
    <hyperlink ref="B172" r:id="rId121" display="https://finance.yahoo.com/quote/NKE/options?strike=160&amp;straddle=false" xr:uid="{236CA8C7-C9BC-774E-AE52-B1D68CC74663}"/>
    <hyperlink ref="B181" r:id="rId122" display="https://finance.yahoo.com/quote/NKE/options?strike=165&amp;straddle=false" xr:uid="{8B2F1012-CA30-CF43-B953-0E880557EC07}"/>
    <hyperlink ref="B188" r:id="rId123" display="https://finance.yahoo.com/quote/NKE/options?strike=170&amp;straddle=false" xr:uid="{79F9F7DF-8C6D-C64E-898D-5F95E2F709CA}"/>
    <hyperlink ref="B194" r:id="rId124" display="https://finance.yahoo.com/quote/NKE/options?strike=175&amp;straddle=false" xr:uid="{36ACD0CC-3B87-8A44-AA32-6245A13C94D6}"/>
    <hyperlink ref="B93" r:id="rId125" display="https://finance.yahoo.com/quote/NKE/options?strike=135&amp;straddle=false" xr:uid="{E745364C-0A66-2341-9C3A-8D85E821C9EC}"/>
    <hyperlink ref="B115" r:id="rId126" display="https://finance.yahoo.com/quote/NKE/options?strike=140&amp;straddle=false" xr:uid="{CDD819F3-363F-4142-AEE8-2A89C57E0A65}"/>
    <hyperlink ref="B136" r:id="rId127" display="https://finance.yahoo.com/quote/NKE/options?strike=145&amp;straddle=false" xr:uid="{109FF318-F066-6748-BD42-7F6674BA60A0}"/>
    <hyperlink ref="B154" r:id="rId128" display="https://finance.yahoo.com/quote/NKE/options?strike=150&amp;straddle=false" xr:uid="{BBFAB17B-4B58-EF4E-8511-5DA505C9E286}"/>
    <hyperlink ref="B164" r:id="rId129" display="https://finance.yahoo.com/quote/NKE/options?strike=155&amp;straddle=false" xr:uid="{5F45FA0F-DD31-2D48-93C4-1586AC364F70}"/>
    <hyperlink ref="B173" r:id="rId130" display="https://finance.yahoo.com/quote/NKE/options?strike=160&amp;straddle=false" xr:uid="{863B09C1-CA6C-C04D-859B-2C9E337B15B2}"/>
    <hyperlink ref="B182" r:id="rId131" display="https://finance.yahoo.com/quote/NKE/options?strike=165&amp;straddle=false" xr:uid="{7DB73B7D-2013-4249-96A2-6CC860E737B5}"/>
    <hyperlink ref="B190" r:id="rId132" display="https://finance.yahoo.com/quote/NKE/options?strike=170&amp;straddle=false" xr:uid="{A357B476-4B77-1846-84C1-50F869F82D9B}"/>
    <hyperlink ref="B195" r:id="rId133" display="https://finance.yahoo.com/quote/NKE/options?strike=175&amp;straddle=false" xr:uid="{13DDD8CC-A6F3-E447-AE3F-68BA9E6C090A}"/>
    <hyperlink ref="B94" r:id="rId134" display="https://finance.yahoo.com/quote/NKE/options?strike=135&amp;straddle=false" xr:uid="{0BE7B4D2-8DAB-BB47-BC1D-2E45D1BE5AE1}"/>
    <hyperlink ref="B116" r:id="rId135" display="https://finance.yahoo.com/quote/NKE/options?strike=140&amp;straddle=false" xr:uid="{CBB5EF39-686D-1A4A-94EC-35133DD78C50}"/>
    <hyperlink ref="B137" r:id="rId136" display="https://finance.yahoo.com/quote/NKE/options?strike=145&amp;straddle=false" xr:uid="{2A29A928-AD0E-954A-97E5-5F833E0E19A5}"/>
    <hyperlink ref="B155" r:id="rId137" display="https://finance.yahoo.com/quote/NKE/options?strike=150&amp;straddle=false" xr:uid="{BE4079FD-B402-9F47-BE75-B1240949CA32}"/>
    <hyperlink ref="B165" r:id="rId138" display="https://finance.yahoo.com/quote/NKE/options?strike=155&amp;straddle=false" xr:uid="{F17CC15C-5789-D84B-A032-59132A57CFF3}"/>
    <hyperlink ref="B174" r:id="rId139" display="https://finance.yahoo.com/quote/NKE/options?strike=160&amp;straddle=false" xr:uid="{1CB49394-8F31-A945-AE29-526144ECF89B}"/>
    <hyperlink ref="B183" r:id="rId140" display="https://finance.yahoo.com/quote/NKE/options?strike=165&amp;straddle=false" xr:uid="{DACEC886-0AC8-B149-927E-CAA4DE7F30FF}"/>
    <hyperlink ref="B191" r:id="rId141" display="https://finance.yahoo.com/quote/NKE/options?strike=170&amp;straddle=false" xr:uid="{FBD4F17B-48DA-AD4F-9EC4-360ED7DE8698}"/>
    <hyperlink ref="B196" r:id="rId142" display="https://finance.yahoo.com/quote/NKE/options?strike=175&amp;straddle=false" xr:uid="{9896D67B-5837-3847-94D6-726FE9BD766F}"/>
    <hyperlink ref="A171:A183" r:id="rId143" display="https://finance.yahoo.com/quote/NKE211015C00070000?p=NKE211015C00070000" xr:uid="{A0077EA5-C177-9E47-B1C4-6DD7889F25A5}"/>
    <hyperlink ref="A184:A196" r:id="rId144" display="https://finance.yahoo.com/quote/NKE220121C00032500?p=NKE220121C00032500" xr:uid="{A9893322-F4C0-3245-843E-D98C450FC094}"/>
    <hyperlink ref="J25" r:id="rId145" display="https://finance.yahoo.com/quote/NKE/options?strike=105&amp;straddle=false" xr:uid="{8C1B3336-7E3F-AC4B-BB63-72C7BFDC0A8B}"/>
    <hyperlink ref="J26" r:id="rId146" display="https://finance.yahoo.com/quote/NKE/options?strike=105&amp;straddle=false" xr:uid="{E19D276B-41E5-4345-AD3E-4E23155CD07E}"/>
    <hyperlink ref="J27" r:id="rId147" display="https://finance.yahoo.com/quote/NKE/options?strike=100&amp;straddle=false" xr:uid="{707CF7AB-68D9-6646-929A-16189E90439F}"/>
    <hyperlink ref="J28" r:id="rId148" display="https://finance.yahoo.com/quote/NKE/options?strike=105&amp;straddle=false" xr:uid="{28C1C963-E43A-A141-81EF-4DE631D08214}"/>
    <hyperlink ref="J29" r:id="rId149" display="https://finance.yahoo.com/quote/NKE/options?strike=105&amp;straddle=false" xr:uid="{8A5E5EEB-2AF4-3842-AED7-AF2173E4AECC}"/>
    <hyperlink ref="J30" r:id="rId150" display="https://finance.yahoo.com/quote/NKE/options?strike=105&amp;straddle=false" xr:uid="{64FF09FA-67ED-5545-9580-92C68929A2DA}"/>
    <hyperlink ref="I30" r:id="rId151" display="https://finance.yahoo.com/quote/NKE210716P00070000?p=NKE210716P00070000" xr:uid="{A20BC38E-345B-0949-9CC4-F4B50ECB6F06}"/>
    <hyperlink ref="J31" r:id="rId152" display="https://finance.yahoo.com/quote/NKE/options?strike=105&amp;straddle=false" xr:uid="{9C909B72-239F-364E-A7F7-116529EC1939}"/>
    <hyperlink ref="I31" r:id="rId153" display="https://finance.yahoo.com/quote/NKE211015P00065000?p=NKE211015P00065000" xr:uid="{B8BAA122-2D65-B54C-8A08-77E692DB6BAD}"/>
    <hyperlink ref="L143" r:id="rId154" display="https://finance.yahoo.com/quote/NKE/options?strike=105&amp;straddle=false" xr:uid="{4E67629A-EA1A-B34F-9653-BBB658C5E5F4}"/>
    <hyperlink ref="K143" r:id="rId155" display="https://finance.yahoo.com/quote/NKE220121P00032500?p=NKE220121P00032500" xr:uid="{D68F5A26-D747-E743-AF2B-5AE7317AF6AB}"/>
    <hyperlink ref="K288" r:id="rId156" display="https://finance.yahoo.com/quote/NKE/options?strike=105&amp;straddle=false" xr:uid="{FA9A0837-FA21-B04F-B74C-EC0E02EDA0EE}"/>
    <hyperlink ref="K289" r:id="rId157" display="https://finance.yahoo.com/quote/NKE/options?strike=100&amp;straddle=false" xr:uid="{7EF1C522-04A5-4744-8FBC-CB25FD7789FA}"/>
    <hyperlink ref="K290" r:id="rId158" display="https://finance.yahoo.com/quote/NKE/options?strike=105&amp;straddle=false" xr:uid="{D651E946-87EB-2A4C-B772-625E7B7CB665}"/>
    <hyperlink ref="K291" r:id="rId159" display="https://finance.yahoo.com/quote/NKE/options?strike=105&amp;straddle=false" xr:uid="{EAF3CFE9-182C-3547-9B9E-132BB3B4C2FA}"/>
    <hyperlink ref="K292" r:id="rId160" display="https://finance.yahoo.com/quote/NKE/options?strike=110&amp;straddle=false" xr:uid="{F2303B71-A010-D841-8A1D-6648A838236C}"/>
    <hyperlink ref="J291:J292" r:id="rId161" display="https://finance.yahoo.com/quote/NKE211015C00070000?p=NKE211015C00070000" xr:uid="{5F7516D8-EDEA-2047-AAA9-C1AE921F1A3D}"/>
    <hyperlink ref="K293" r:id="rId162" display="https://finance.yahoo.com/quote/NKE/options?strike=105&amp;straddle=false" xr:uid="{60D8AF2B-4FA6-3642-8677-B20DCAF1B066}"/>
    <hyperlink ref="K294" r:id="rId163" display="https://finance.yahoo.com/quote/NKE/options?strike=110&amp;straddle=false" xr:uid="{8D632851-2043-0F4E-9169-595000D2A61D}"/>
    <hyperlink ref="J293:J294" r:id="rId164" display="https://finance.yahoo.com/quote/NKE220121C00032500?p=NKE220121C00032500" xr:uid="{5269FCE1-CB4C-274E-A5B9-60CA70698A8A}"/>
    <hyperlink ref="B16" r:id="rId165" display="https://finance.yahoo.com/quote/NKE/options?strike=120&amp;straddle=false" xr:uid="{E6638EFB-AE03-444F-98D9-CF37AA741D58}"/>
    <hyperlink ref="B24" r:id="rId166" display="https://finance.yahoo.com/quote/NKE/options?strike=122&amp;straddle=false" xr:uid="{F77F775E-8891-7B4A-A678-05B1B7D601D3}"/>
    <hyperlink ref="B28" r:id="rId167" display="https://finance.yahoo.com/quote/NKE/options?strike=123&amp;straddle=false" xr:uid="{F87A51D5-D325-DC43-A018-E027DBA2B988}"/>
    <hyperlink ref="B31" r:id="rId168" display="https://finance.yahoo.com/quote/NKE/options?strike=124&amp;straddle=false" xr:uid="{587A70F9-4D38-934F-A013-51B7832B2DC1}"/>
    <hyperlink ref="B34" r:id="rId169" display="https://finance.yahoo.com/quote/NKE/options?strike=125&amp;straddle=false" xr:uid="{38F496A8-C291-BC4B-9D1F-B21B95087145}"/>
    <hyperlink ref="B42" r:id="rId170" display="https://finance.yahoo.com/quote/NKE/options?strike=126&amp;straddle=false" xr:uid="{F1A73163-828B-074F-88AB-6CF443F7DFCE}"/>
    <hyperlink ref="B46" r:id="rId171" display="https://finance.yahoo.com/quote/NKE/options?strike=127&amp;straddle=false" xr:uid="{F0BF4AA2-F12E-424A-B83D-E2736C64093C}"/>
    <hyperlink ref="B49" r:id="rId172" display="https://finance.yahoo.com/quote/NKE/options?strike=128&amp;straddle=false" xr:uid="{6003BD8D-FEF2-3B4F-AAF8-A10EECF8D7CD}"/>
    <hyperlink ref="B52" r:id="rId173" display="https://finance.yahoo.com/quote/NKE/options?strike=129&amp;straddle=false" xr:uid="{EEE60580-EA38-E04E-A592-4173C18D7AC6}"/>
    <hyperlink ref="B10" r:id="rId174" display="https://finance.yahoo.com/quote/NKE/options?strike=115&amp;straddle=false" xr:uid="{5C79A609-E983-6C4B-92B5-26B77C6CE81F}"/>
    <hyperlink ref="B17" r:id="rId175" display="https://finance.yahoo.com/quote/NKE/options?strike=120&amp;straddle=false" xr:uid="{2022E36C-19A6-9C4C-83D2-18D10E52D3C5}"/>
    <hyperlink ref="B25" r:id="rId176" display="https://finance.yahoo.com/quote/NKE/options?strike=122&amp;straddle=false" xr:uid="{DB446637-2C35-0046-ACE6-3B52AA93BD54}"/>
    <hyperlink ref="B29" r:id="rId177" display="https://finance.yahoo.com/quote/NKE/options?strike=123&amp;straddle=false" xr:uid="{63D3F286-94A6-E148-90E4-E211C4C661B2}"/>
    <hyperlink ref="B32" r:id="rId178" display="https://finance.yahoo.com/quote/NKE/options?strike=124&amp;straddle=false" xr:uid="{5BB88462-5C73-604B-B349-DC649F280704}"/>
    <hyperlink ref="B35" r:id="rId179" display="https://finance.yahoo.com/quote/NKE/options?strike=125&amp;straddle=false" xr:uid="{FBA7175A-CABA-F742-9B36-C1940FC0A121}"/>
    <hyperlink ref="B43" r:id="rId180" display="https://finance.yahoo.com/quote/NKE/options?strike=126&amp;straddle=false" xr:uid="{E6FD98CA-E304-2340-AEA0-6CAA7F0440E5}"/>
    <hyperlink ref="B47" r:id="rId181" display="https://finance.yahoo.com/quote/NKE/options?strike=127&amp;straddle=false" xr:uid="{03F6C54C-275E-B445-9BBA-32A7CAFDD9BC}"/>
    <hyperlink ref="B50" r:id="rId182" display="https://finance.yahoo.com/quote/NKE/options?strike=128&amp;straddle=false" xr:uid="{6F3D9CEF-0933-5A47-B7EE-650DA00C571C}"/>
    <hyperlink ref="B53" r:id="rId183" display="https://finance.yahoo.com/quote/NKE/options?strike=129&amp;straddle=false" xr:uid="{7B5A6217-959A-B245-BF82-364C81B9182D}"/>
    <hyperlink ref="B9" r:id="rId184" display="https://finance.yahoo.com/quote/NKE/options?strike=115&amp;straddle=false" xr:uid="{4A308A81-2760-3E47-96E9-7EDF2C85EC9A}"/>
    <hyperlink ref="B18" r:id="rId185" display="https://finance.yahoo.com/quote/NKE/options?strike=120&amp;straddle=false" xr:uid="{0D4E655B-5C2A-1648-A540-75399AA027BD}"/>
    <hyperlink ref="B26" r:id="rId186" display="https://finance.yahoo.com/quote/NKE/options?strike=122&amp;straddle=false" xr:uid="{9B2362C7-AE1E-6D44-A088-9BF86DA2BBBF}"/>
    <hyperlink ref="B30" r:id="rId187" display="https://finance.yahoo.com/quote/NKE/options?strike=123&amp;straddle=false" xr:uid="{E28B8102-D299-444B-B8B8-2D9F578E239F}"/>
    <hyperlink ref="B33" r:id="rId188" display="https://finance.yahoo.com/quote/NKE/options?strike=124&amp;straddle=false" xr:uid="{1B563157-6D71-D042-923D-7FF083C1454D}"/>
    <hyperlink ref="B36" r:id="rId189" display="https://finance.yahoo.com/quote/NKE/options?strike=125&amp;straddle=false" xr:uid="{36799035-E115-294C-BA73-841B4241DFD7}"/>
    <hyperlink ref="B44" r:id="rId190" display="https://finance.yahoo.com/quote/NKE/options?strike=126&amp;straddle=false" xr:uid="{00FDE04F-BC3A-4A4D-B4F2-3A5324FC42B4}"/>
    <hyperlink ref="B48" r:id="rId191" display="https://finance.yahoo.com/quote/NKE/options?strike=127&amp;straddle=false" xr:uid="{E4E93522-4880-204F-A556-DD0621D61B80}"/>
    <hyperlink ref="B51" r:id="rId192" display="https://finance.yahoo.com/quote/NKE/options?strike=128&amp;straddle=false" xr:uid="{385D4580-037C-2A4B-BE5B-ACE9D0CA7465}"/>
    <hyperlink ref="B54" r:id="rId193" display="https://finance.yahoo.com/quote/NKE/options?strike=129&amp;straddle=false" xr:uid="{F7B1BC7D-28C0-D443-88D4-E74B77DF9D4F}"/>
    <hyperlink ref="B27" r:id="rId194" display="https://finance.yahoo.com/quote/NKE/options?strike=122&amp;straddle=false" xr:uid="{3D849EE4-722C-8948-9CAB-59BE7D4A5809}"/>
    <hyperlink ref="B45" r:id="rId195" display="https://finance.yahoo.com/quote/NKE/options?strike=126&amp;straddle=false" xr:uid="{7F4F4F03-903D-174B-9C71-0D3CC24EEC62}"/>
    <hyperlink ref="B11" r:id="rId196" display="https://finance.yahoo.com/quote/NKE/options?strike=115&amp;straddle=false" xr:uid="{81479F63-7270-F949-9159-467388DC9AA2}"/>
    <hyperlink ref="B19" r:id="rId197" display="https://finance.yahoo.com/quote/NKE/options?strike=120&amp;straddle=false" xr:uid="{1F9CD6FB-2751-4F48-964C-D54572AEC049}"/>
    <hyperlink ref="B37" r:id="rId198" display="https://finance.yahoo.com/quote/NKE/options?strike=125&amp;straddle=false" xr:uid="{5826EA29-B065-B94B-BD71-77650ADDE900}"/>
    <hyperlink ref="B12" r:id="rId199" display="https://finance.yahoo.com/quote/NKE/options?strike=115&amp;straddle=false" xr:uid="{2501C071-0304-374D-BE43-02B268370B91}"/>
    <hyperlink ref="B20" r:id="rId200" display="https://finance.yahoo.com/quote/NKE/options?strike=120&amp;straddle=false" xr:uid="{EB70F8C5-7B2F-864C-9941-E9D98031A8B2}"/>
    <hyperlink ref="B38" r:id="rId201" display="https://finance.yahoo.com/quote/NKE/options?strike=125&amp;straddle=false" xr:uid="{2779E95B-62D6-9B40-8313-87E3F8C97469}"/>
    <hyperlink ref="B13" r:id="rId202" display="https://finance.yahoo.com/quote/NKE/options?strike=115&amp;straddle=false" xr:uid="{808954FF-08A8-CA4F-A97A-C2F0122FD30A}"/>
    <hyperlink ref="B21" r:id="rId203" display="https://finance.yahoo.com/quote/NKE/options?strike=120&amp;straddle=false" xr:uid="{7C6E7FA9-7093-4B41-807C-E74787AF3544}"/>
    <hyperlink ref="B39" r:id="rId204" display="https://finance.yahoo.com/quote/NKE/options?strike=125&amp;straddle=false" xr:uid="{59C8CCDB-D58F-4B4B-B30A-D1CEA9BCD6BE}"/>
    <hyperlink ref="B14" r:id="rId205" display="https://finance.yahoo.com/quote/NKE/options?strike=115&amp;straddle=false" xr:uid="{4FF0ED85-FFBF-BE42-A2B2-E01D26A956D9}"/>
    <hyperlink ref="B22" r:id="rId206" display="https://finance.yahoo.com/quote/NKE/options?strike=120&amp;straddle=false" xr:uid="{56E2E81F-D45B-E94D-BAA2-BF72E3A87A1F}"/>
    <hyperlink ref="B40" r:id="rId207" display="https://finance.yahoo.com/quote/NKE/options?strike=125&amp;straddle=false" xr:uid="{C54A7D18-24E5-4E49-AFD4-59DF5498C3BD}"/>
    <hyperlink ref="B15" r:id="rId208" display="https://finance.yahoo.com/quote/NKE/options?strike=115&amp;straddle=false" xr:uid="{35D030E8-2D71-DA43-AA87-A6312AB114CF}"/>
    <hyperlink ref="B23" r:id="rId209" display="https://finance.yahoo.com/quote/NKE/options?strike=120&amp;straddle=false" xr:uid="{55072612-24ED-8447-A5D0-99454384BEAF}"/>
    <hyperlink ref="B41" r:id="rId210" display="https://finance.yahoo.com/quote/NKE/options?strike=125&amp;straddle=false" xr:uid="{34EABB4F-9246-D145-A27A-27345B58A215}"/>
    <hyperlink ref="B7" r:id="rId211" display="https://finance.yahoo.com/quote/NKE/options?strike=110&amp;straddle=false" xr:uid="{80A9EDE7-6AA8-924C-8158-9B829196720E}"/>
    <hyperlink ref="B6" r:id="rId212" display="https://finance.yahoo.com/quote/NKE/options?strike=110&amp;straddle=false" xr:uid="{B0DD8F58-6472-4748-B0B1-1B8B4EDF4154}"/>
    <hyperlink ref="B5" r:id="rId213" display="https://finance.yahoo.com/quote/NKE/options?strike=110&amp;straddle=false" xr:uid="{33AE5B2F-06F7-7049-9796-268D654908CC}"/>
    <hyperlink ref="B4" r:id="rId214" display="https://finance.yahoo.com/quote/NKE/options?strike=110&amp;straddle=false" xr:uid="{A96DB9FD-49E2-B942-A109-02A2D5E2C589}"/>
    <hyperlink ref="B3" r:id="rId215" display="https://finance.yahoo.com/quote/NKE/options?strike=110&amp;straddle=false" xr:uid="{FAFCC230-5CE6-8146-98DB-8135F64C5EED}"/>
    <hyperlink ref="B2" r:id="rId216" display="https://finance.yahoo.com/quote/NKE/options?strike=110&amp;straddle=false" xr:uid="{1162E13C-2580-054C-8C65-38C887C8509C}"/>
    <hyperlink ref="B8" r:id="rId217" display="https://finance.yahoo.com/quote/NKE/options?strike=115&amp;straddle=false" xr:uid="{24975B5A-269E-9144-9B35-4E660B5E6752}"/>
    <hyperlink ref="M101" r:id="rId218" display="https://finance.yahoo.com/quote/NKE/options?strike=145&amp;straddle=false" xr:uid="{EB399083-2BB4-DB46-943C-CFAFCF947F30}"/>
    <hyperlink ref="M108" r:id="rId219" display="https://finance.yahoo.com/quote/NKE/options?strike=146&amp;straddle=false" xr:uid="{38A13AE6-4DE6-C54D-8257-90CD4E08E2EF}"/>
    <hyperlink ref="M110" r:id="rId220" display="https://finance.yahoo.com/quote/NKE/options?strike=147&amp;straddle=false" xr:uid="{B16F018C-7F1F-C24A-9827-0C215D54C8E8}"/>
    <hyperlink ref="M112" r:id="rId221" display="https://finance.yahoo.com/quote/NKE/options?strike=150&amp;straddle=false" xr:uid="{AC58F9ED-937B-1D41-B248-CB380AEC343A}"/>
    <hyperlink ref="M100" r:id="rId222" display="https://finance.yahoo.com/quote/NKE/options?strike=145&amp;straddle=false" xr:uid="{7BB4DFB9-BC38-124D-A5D6-4A247E7C6E90}"/>
    <hyperlink ref="M109" r:id="rId223" display="https://finance.yahoo.com/quote/NKE/options?strike=146&amp;straddle=false" xr:uid="{EC4C3D67-0A8A-A745-BD85-B6646C991268}"/>
    <hyperlink ref="M111" r:id="rId224" display="https://finance.yahoo.com/quote/NKE/options?strike=147&amp;straddle=false" xr:uid="{9D33771E-888A-CD44-A0BB-FEB0A3A75E8C}"/>
    <hyperlink ref="M102" r:id="rId225" display="https://finance.yahoo.com/quote/NKE/options?strike=145&amp;straddle=false" xr:uid="{DD42E82F-85B1-F64D-A48C-677A82DBBB1D}"/>
    <hyperlink ref="M103" r:id="rId226" display="https://finance.yahoo.com/quote/NKE/options?strike=145&amp;straddle=false" xr:uid="{F01E9DDD-45E6-ED45-A41F-4263EC0E7009}"/>
    <hyperlink ref="M114" r:id="rId227" display="https://finance.yahoo.com/quote/NKE/options?strike=150&amp;straddle=false" xr:uid="{2124B2C6-9F50-6641-B18F-40791978D785}"/>
    <hyperlink ref="M119" r:id="rId228" display="https://finance.yahoo.com/quote/NKE/options?strike=155&amp;straddle=false" xr:uid="{851E9893-B87B-314C-BED6-53257C404CF1}"/>
    <hyperlink ref="M125" r:id="rId229" display="https://finance.yahoo.com/quote/NKE/options?strike=160&amp;straddle=false" xr:uid="{B1CD800E-E62C-E043-9C09-ECECC214B9F0}"/>
    <hyperlink ref="M130" r:id="rId230" display="https://finance.yahoo.com/quote/NKE/options?strike=165&amp;straddle=false" xr:uid="{5C66F826-BBEA-164D-AF14-B103FAEE50E1}"/>
    <hyperlink ref="M135" r:id="rId231" display="https://finance.yahoo.com/quote/NKE/options?strike=170&amp;straddle=false" xr:uid="{F8BDD80E-7A7F-DA4F-BFFB-689F0970C3F5}"/>
    <hyperlink ref="M104" r:id="rId232" display="https://finance.yahoo.com/quote/NKE/options?strike=145&amp;straddle=false" xr:uid="{F963765E-CD1F-3840-8566-383EDA2880B7}"/>
    <hyperlink ref="M113" r:id="rId233" display="https://finance.yahoo.com/quote/NKE/options?strike=150&amp;straddle=false" xr:uid="{D39B9765-91E1-8146-BCD6-A475226A6BC4}"/>
    <hyperlink ref="M118" r:id="rId234" display="https://finance.yahoo.com/quote/NKE/options?strike=155&amp;straddle=false" xr:uid="{4F840439-DFE1-B54C-8056-93E138B7985C}"/>
    <hyperlink ref="M123" r:id="rId235" display="https://finance.yahoo.com/quote/NKE/options?strike=160&amp;straddle=false" xr:uid="{8DA70106-D840-4E4C-ACA4-B088705EF6FC}"/>
    <hyperlink ref="M128" r:id="rId236" display="https://finance.yahoo.com/quote/NKE/options?strike=165&amp;straddle=false" xr:uid="{E3F4EE67-98F8-5844-ACAD-D5E5526DD404}"/>
    <hyperlink ref="M133" r:id="rId237" display="https://finance.yahoo.com/quote/NKE/options?strike=170&amp;straddle=false" xr:uid="{45B14F11-66FD-B042-9B33-F948C2E7680E}"/>
    <hyperlink ref="M137" r:id="rId238" display="https://finance.yahoo.com/quote/NKE/options?strike=175&amp;straddle=false" xr:uid="{3339553C-7132-9B4F-9E1A-AEEF73311EC1}"/>
    <hyperlink ref="M105" r:id="rId239" display="https://finance.yahoo.com/quote/NKE/options?strike=145&amp;straddle=false" xr:uid="{4CD412F7-5F92-BE4B-B180-8AB640D317F6}"/>
    <hyperlink ref="M115" r:id="rId240" display="https://finance.yahoo.com/quote/NKE/options?strike=150&amp;straddle=false" xr:uid="{267C70C3-C003-D142-BCFE-E14144799C32}"/>
    <hyperlink ref="M120" r:id="rId241" display="https://finance.yahoo.com/quote/NKE/options?strike=155&amp;straddle=false" xr:uid="{869E1C33-42CD-9340-8BFA-6CB8B5566BC2}"/>
    <hyperlink ref="M124" r:id="rId242" display="https://finance.yahoo.com/quote/NKE/options?strike=160&amp;straddle=false" xr:uid="{E76F12DC-E6B1-834B-8B58-013D67D0253A}"/>
    <hyperlink ref="M129" r:id="rId243" display="https://finance.yahoo.com/quote/NKE/options?strike=165&amp;straddle=false" xr:uid="{D1420E2B-7C87-AC4B-9490-3C8FF43432C7}"/>
    <hyperlink ref="M134" r:id="rId244" display="https://finance.yahoo.com/quote/NKE/options?strike=170&amp;straddle=false" xr:uid="{D25D2A32-9F0D-5749-A9F9-9487D0646D4F}"/>
    <hyperlink ref="M138" r:id="rId245" display="https://finance.yahoo.com/quote/NKE/options?strike=175&amp;straddle=false" xr:uid="{EA971436-72C8-8945-8739-A08550B23AB3}"/>
    <hyperlink ref="M106" r:id="rId246" display="https://finance.yahoo.com/quote/NKE/options?strike=145&amp;straddle=false" xr:uid="{FCE113E5-2200-2F44-87CA-9802002885A7}"/>
    <hyperlink ref="M116" r:id="rId247" display="https://finance.yahoo.com/quote/NKE/options?strike=150&amp;straddle=false" xr:uid="{5CB4BB4A-21A2-EE45-B5EA-F2074D3F0A75}"/>
    <hyperlink ref="M121" r:id="rId248" display="https://finance.yahoo.com/quote/NKE/options?strike=155&amp;straddle=false" xr:uid="{20018E51-F38E-774A-8661-68B5DDE283C9}"/>
    <hyperlink ref="M126" r:id="rId249" display="https://finance.yahoo.com/quote/NKE/options?strike=160&amp;straddle=false" xr:uid="{12BDA4C0-7DA5-0748-8AA3-4B843DB72889}"/>
    <hyperlink ref="M131" r:id="rId250" display="https://finance.yahoo.com/quote/NKE/options?strike=165&amp;straddle=false" xr:uid="{B997A708-8268-104A-8DB1-DF29F2F26C32}"/>
    <hyperlink ref="L106:L117" r:id="rId251" display="https://finance.yahoo.com/quote/NKE211015P00065000?p=NKE211015P00065000" xr:uid="{39636C3D-0499-7147-9660-8D8DBC1E3C94}"/>
    <hyperlink ref="M107" r:id="rId252" display="https://finance.yahoo.com/quote/NKE/options?strike=145&amp;straddle=false" xr:uid="{FB3A7FAC-B271-6348-975E-5B3CF0944E85}"/>
    <hyperlink ref="M117" r:id="rId253" display="https://finance.yahoo.com/quote/NKE/options?strike=150&amp;straddle=false" xr:uid="{888DC27B-9842-8E45-B3E6-EC1A44E30AC6}"/>
    <hyperlink ref="M122" r:id="rId254" display="https://finance.yahoo.com/quote/NKE/options?strike=155&amp;straddle=false" xr:uid="{95EBC094-A41E-DB4E-9215-0A897D4A8D73}"/>
    <hyperlink ref="M127" r:id="rId255" display="https://finance.yahoo.com/quote/NKE/options?strike=160&amp;straddle=false" xr:uid="{52A91C8E-F81D-5543-A9BE-8E61175644BE}"/>
    <hyperlink ref="M132" r:id="rId256" display="https://finance.yahoo.com/quote/NKE/options?strike=165&amp;straddle=false" xr:uid="{871CF349-D5A0-CD41-B247-E0F9CA91F9B0}"/>
    <hyperlink ref="M136" r:id="rId257" display="https://finance.yahoo.com/quote/NKE/options?strike=170&amp;straddle=false" xr:uid="{AA25062B-09D2-0C41-AF50-B0E64FB5FC17}"/>
    <hyperlink ref="M139" r:id="rId258" display="https://finance.yahoo.com/quote/NKE/options?strike=175&amp;straddle=false" xr:uid="{F4FD78F2-4D5B-6046-835E-1C13230CF069}"/>
    <hyperlink ref="L118:L131" r:id="rId259" display="https://finance.yahoo.com/quote/NKE220121P00032500?p=NKE220121P00032500" xr:uid="{34224194-54DE-D64A-B8B7-49DB1659AE56}"/>
    <hyperlink ref="L92:L105" r:id="rId260" display="https://finance.yahoo.com/quote/NKE210716P00070000?p=NKE210716P00070000" xr:uid="{7F69E468-3952-E141-B317-1B101C75A8BB}"/>
    <hyperlink ref="M90" r:id="rId261" display="https://finance.yahoo.com/quote/NKE/options?strike=140&amp;straddle=false" xr:uid="{F3358E21-CD47-7E48-BB9E-2A27875DE293}"/>
    <hyperlink ref="M89" r:id="rId262" display="https://finance.yahoo.com/quote/NKE/options?strike=140&amp;straddle=false" xr:uid="{5EF6DD25-5345-8A4D-BD05-03E2AAE8F180}"/>
    <hyperlink ref="M88" r:id="rId263" display="https://finance.yahoo.com/quote/NKE/options?strike=140&amp;straddle=false" xr:uid="{C1EFD621-31F8-B94B-9CCF-F05BCAF0A43B}"/>
    <hyperlink ref="M87" r:id="rId264" display="https://finance.yahoo.com/quote/NKE/options?strike=140&amp;straddle=false" xr:uid="{16F2F1D5-21A8-1741-AF65-FEFDF42C737F}"/>
    <hyperlink ref="M86" r:id="rId265" display="https://finance.yahoo.com/quote/NKE/options?strike=140&amp;straddle=false" xr:uid="{124751A8-F1D4-9C4C-B32E-52969858E1AE}"/>
    <hyperlink ref="M97" r:id="rId266" display="https://finance.yahoo.com/quote/NKE/options?strike=143&amp;straddle=false" xr:uid="{38AFA9D0-9ADA-FE4F-AEC4-4F6BA87739AF}"/>
    <hyperlink ref="M85" r:id="rId267" display="https://finance.yahoo.com/quote/NKE/options?strike=140&amp;straddle=false" xr:uid="{B61E5BC7-9D17-CA46-998A-FDCD7CF039F3}"/>
    <hyperlink ref="M80" r:id="rId268" display="https://finance.yahoo.com/quote/NKE/options?strike=138&amp;straddle=false" xr:uid="{360A7879-BDB8-4D4D-8147-8BB513A2AC0D}"/>
    <hyperlink ref="M77" r:id="rId269" display="https://finance.yahoo.com/quote/NKE/options?strike=137&amp;straddle=false" xr:uid="{803B72AC-A5EB-194B-8854-EC6A3C6AAA71}"/>
    <hyperlink ref="M99" r:id="rId270" display="https://finance.yahoo.com/quote/NKE/options?strike=144&amp;straddle=false" xr:uid="{777D13E8-80DB-6640-A572-05790C10726E}"/>
    <hyperlink ref="M96" r:id="rId271" display="https://finance.yahoo.com/quote/NKE/options?strike=143&amp;straddle=false" xr:uid="{C6C6B99E-8890-DC4C-AB01-495FCE68997D}"/>
    <hyperlink ref="M94" r:id="rId272" display="https://finance.yahoo.com/quote/NKE/options?strike=142&amp;straddle=false" xr:uid="{83D2975B-4ECE-ED4A-A6E1-647D2DEF3E58}"/>
    <hyperlink ref="M92" r:id="rId273" display="https://finance.yahoo.com/quote/NKE/options?strike=141&amp;straddle=false" xr:uid="{8FDDF842-325B-984C-850C-6609DB9B273E}"/>
    <hyperlink ref="M84" r:id="rId274" display="https://finance.yahoo.com/quote/NKE/options?strike=140&amp;straddle=false" xr:uid="{C1300F9D-58A6-684C-A091-420FFC1B1602}"/>
    <hyperlink ref="M82" r:id="rId275" display="https://finance.yahoo.com/quote/NKE/options?strike=139&amp;straddle=false" xr:uid="{5944AC69-1DE1-B143-B4B9-557D10C504C8}"/>
    <hyperlink ref="M79" r:id="rId276" display="https://finance.yahoo.com/quote/NKE/options?strike=138&amp;straddle=false" xr:uid="{08E62D42-5286-E349-95BA-A6710CF8B829}"/>
    <hyperlink ref="M76" r:id="rId277" display="https://finance.yahoo.com/quote/NKE/options?strike=137&amp;straddle=false" xr:uid="{A46A2327-D2FA-D740-8830-3B9E8F2DE695}"/>
    <hyperlink ref="M74" r:id="rId278" display="https://finance.yahoo.com/quote/NKE/options?strike=136&amp;straddle=false" xr:uid="{B3C48F5D-CE1F-6449-8D1A-C44908D84243}"/>
    <hyperlink ref="M98" r:id="rId279" display="https://finance.yahoo.com/quote/NKE/options?strike=144&amp;straddle=false" xr:uid="{6B859443-BDF6-E949-830F-683709E13229}"/>
    <hyperlink ref="M95" r:id="rId280" display="https://finance.yahoo.com/quote/NKE/options?strike=143&amp;straddle=false" xr:uid="{669A2525-6F1C-8B45-B0D4-127C9318DDAD}"/>
    <hyperlink ref="M93" r:id="rId281" display="https://finance.yahoo.com/quote/NKE/options?strike=142&amp;straddle=false" xr:uid="{89517F6A-AF41-D64E-808F-A4DBDE8CE620}"/>
    <hyperlink ref="M91" r:id="rId282" display="https://finance.yahoo.com/quote/NKE/options?strike=141&amp;straddle=false" xr:uid="{389D53B4-FAA2-C04F-9858-48D1FD6E2572}"/>
    <hyperlink ref="M83" r:id="rId283" display="https://finance.yahoo.com/quote/NKE/options?strike=140&amp;straddle=false" xr:uid="{7A6DDF92-6F60-974B-ACC5-CCF5100B7BB0}"/>
    <hyperlink ref="M81" r:id="rId284" display="https://finance.yahoo.com/quote/NKE/options?strike=139&amp;straddle=false" xr:uid="{620988E7-C40C-7944-A10C-EE7B2238BE64}"/>
    <hyperlink ref="M78" r:id="rId285" display="https://finance.yahoo.com/quote/NKE/options?strike=138&amp;straddle=false" xr:uid="{4535367B-A244-6F43-BC16-6886B69820AF}"/>
    <hyperlink ref="M75" r:id="rId286" display="https://finance.yahoo.com/quote/NKE/options?strike=137&amp;straddle=false" xr:uid="{67FEABB9-D82E-2D4F-8030-3AC56A55B5A9}"/>
    <hyperlink ref="M73" r:id="rId287" display="https://finance.yahoo.com/quote/NKE/options?strike=136&amp;straddle=false" xr:uid="{EDD05565-6F5B-4A4B-9168-12011BB65BE1}"/>
    <hyperlink ref="M194" r:id="rId288" display="https://finance.yahoo.com/quote/NKE/options?strike=130&amp;straddle=false" xr:uid="{C123CBD1-70A4-B346-851B-894398C5B943}"/>
    <hyperlink ref="M203" r:id="rId289" display="https://finance.yahoo.com/quote/NKE/options?strike=131&amp;straddle=false" xr:uid="{F517F628-436A-5043-8398-17EBFA1D2D20}"/>
    <hyperlink ref="M206" r:id="rId290" display="https://finance.yahoo.com/quote/NKE/options?strike=132&amp;straddle=false" xr:uid="{AC12B85D-0269-C547-847A-09A90CED7997}"/>
    <hyperlink ref="M209" r:id="rId291" display="https://finance.yahoo.com/quote/NKE/options?strike=133&amp;straddle=false" xr:uid="{C3ECA81A-EAFD-BA4F-A879-35E6ECDA6D8D}"/>
    <hyperlink ref="M213" r:id="rId292" display="https://finance.yahoo.com/quote/NKE/options?strike=134&amp;straddle=false" xr:uid="{BF5DFBD1-5CF9-6D49-B735-35C7662976B0}"/>
    <hyperlink ref="M195" r:id="rId293" display="https://finance.yahoo.com/quote/NKE/options?strike=130&amp;straddle=false" xr:uid="{B33B05BF-1CE1-6E4A-AA44-BE0D774C4F20}"/>
    <hyperlink ref="M204" r:id="rId294" display="https://finance.yahoo.com/quote/NKE/options?strike=131&amp;straddle=false" xr:uid="{2AC3368F-7B1B-7B41-B5A9-22DDC5E0B7C0}"/>
    <hyperlink ref="M207" r:id="rId295" display="https://finance.yahoo.com/quote/NKE/options?strike=132&amp;straddle=false" xr:uid="{525B262D-79E5-EF41-9560-AE18901AED4C}"/>
    <hyperlink ref="M210" r:id="rId296" display="https://finance.yahoo.com/quote/NKE/options?strike=133&amp;straddle=false" xr:uid="{477B6C84-0B48-A547-AE6A-BF104C75B14A}"/>
    <hyperlink ref="M214" r:id="rId297" display="https://finance.yahoo.com/quote/NKE/options?strike=134&amp;straddle=false" xr:uid="{A3E3DA78-FD5E-2C48-B1DD-F54D389438A5}"/>
    <hyperlink ref="M196" r:id="rId298" display="https://finance.yahoo.com/quote/NKE/options?strike=130&amp;straddle=false" xr:uid="{991148FB-AAE5-7F4A-B722-2288C8893162}"/>
    <hyperlink ref="M205" r:id="rId299" display="https://finance.yahoo.com/quote/NKE/options?strike=131&amp;straddle=false" xr:uid="{1B010A74-5850-C545-8C2B-499AC347FF5D}"/>
    <hyperlink ref="M208" r:id="rId300" display="https://finance.yahoo.com/quote/NKE/options?strike=132&amp;straddle=false" xr:uid="{DAD0A2CB-312D-7C46-8106-1E1D7144B3AF}"/>
    <hyperlink ref="M211" r:id="rId301" display="https://finance.yahoo.com/quote/NKE/options?strike=133&amp;straddle=false" xr:uid="{87E2DF0D-39CB-794E-B2AE-02B49012859F}"/>
    <hyperlink ref="M215" r:id="rId302" display="https://finance.yahoo.com/quote/NKE/options?strike=134&amp;straddle=false" xr:uid="{026A3F2F-2DB6-5849-9F6F-CA9DBE16172A}"/>
    <hyperlink ref="M197" r:id="rId303" display="https://finance.yahoo.com/quote/NKE/options?strike=130&amp;straddle=false" xr:uid="{9C7D4D6D-5ABD-EA47-A299-54F2DFE66049}"/>
    <hyperlink ref="M212" r:id="rId304" display="https://finance.yahoo.com/quote/NKE/options?strike=133&amp;straddle=false" xr:uid="{465C48E2-3917-9141-B8A3-B5C9838DA967}"/>
    <hyperlink ref="M216" r:id="rId305" display="https://finance.yahoo.com/quote/NKE/options?strike=134&amp;straddle=false" xr:uid="{974A7129-2292-A040-9430-DF5959B04CA3}"/>
    <hyperlink ref="M198" r:id="rId306" display="https://finance.yahoo.com/quote/NKE/options?strike=130&amp;straddle=false" xr:uid="{3701C292-FB23-D747-89AF-33865685E79A}"/>
    <hyperlink ref="M199" r:id="rId307" display="https://finance.yahoo.com/quote/NKE/options?strike=130&amp;straddle=false" xr:uid="{9FBF449B-1149-4042-ABD1-25AB3F57CE2D}"/>
    <hyperlink ref="M200" r:id="rId308" display="https://finance.yahoo.com/quote/NKE/options?strike=130&amp;straddle=false" xr:uid="{A940834E-610C-AD45-BD28-1FEF60A9DF95}"/>
    <hyperlink ref="M201" r:id="rId309" display="https://finance.yahoo.com/quote/NKE/options?strike=130&amp;straddle=false" xr:uid="{B2B3AE17-8F50-B24A-A1B2-F4395D65DAA5}"/>
    <hyperlink ref="M202" r:id="rId310" display="https://finance.yahoo.com/quote/NKE/options?strike=130&amp;straddle=false" xr:uid="{57A9D2C9-516F-B448-8768-C9CB58C01A53}"/>
    <hyperlink ref="M162" r:id="rId311" display="https://finance.yahoo.com/quote/NKE/options?strike=120&amp;straddle=false" xr:uid="{CA09FBA5-B621-5C41-A4F3-06DA81E0FE33}"/>
    <hyperlink ref="M169" r:id="rId312" display="https://finance.yahoo.com/quote/NKE/options?strike=122&amp;straddle=false" xr:uid="{777ADE4C-05DC-9941-A35F-CCB1EBBA9514}"/>
    <hyperlink ref="M172" r:id="rId313" display="https://finance.yahoo.com/quote/NKE/options?strike=124&amp;straddle=false" xr:uid="{8C4401B1-7946-A544-8F2C-435BC3D0383F}"/>
    <hyperlink ref="M174" r:id="rId314" display="https://finance.yahoo.com/quote/NKE/options?strike=125&amp;straddle=false" xr:uid="{1480728F-99E3-784B-8586-F5B42B8C745E}"/>
    <hyperlink ref="M182" r:id="rId315" display="https://finance.yahoo.com/quote/NKE/options?strike=126&amp;straddle=false" xr:uid="{E83369F7-7D63-FA44-82C4-B765F56BBFBA}"/>
    <hyperlink ref="M185" r:id="rId316" display="https://finance.yahoo.com/quote/NKE/options?strike=127&amp;straddle=false" xr:uid="{BD50F2A7-67C8-6442-851F-4879EFAE5ABA}"/>
    <hyperlink ref="M188" r:id="rId317" display="https://finance.yahoo.com/quote/NKE/options?strike=128&amp;straddle=false" xr:uid="{F27E44C6-209E-E947-9ACE-4ED1FC0166D5}"/>
    <hyperlink ref="M191" r:id="rId318" display="https://finance.yahoo.com/quote/NKE/options?strike=129&amp;straddle=false" xr:uid="{6AC7C525-2D14-E345-8BE0-96BDE3FA44B2}"/>
    <hyperlink ref="M154" r:id="rId319" display="https://finance.yahoo.com/quote/NKE/options?strike=115&amp;straddle=false" xr:uid="{D9D58021-B813-4443-8ED2-5ED1608474A2}"/>
    <hyperlink ref="M160" r:id="rId320" display="https://finance.yahoo.com/quote/NKE/options?strike=120&amp;straddle=false" xr:uid="{2EFBEF1B-5748-0646-B35F-7E770A5938DA}"/>
    <hyperlink ref="M170" r:id="rId321" display="https://finance.yahoo.com/quote/NKE/options?strike=123&amp;straddle=false" xr:uid="{EF34061A-1DBE-9C4F-B025-47B6A2EF71F8}"/>
    <hyperlink ref="M173" r:id="rId322" display="https://finance.yahoo.com/quote/NKE/options?strike=124&amp;straddle=false" xr:uid="{ADB0BDB9-901D-B340-A4BD-FA3B6020091B}"/>
    <hyperlink ref="M175" r:id="rId323" display="https://finance.yahoo.com/quote/NKE/options?strike=125&amp;straddle=false" xr:uid="{F845A06D-FE2C-9B48-9A99-A353785DEE83}"/>
    <hyperlink ref="M183" r:id="rId324" display="https://finance.yahoo.com/quote/NKE/options?strike=126&amp;straddle=false" xr:uid="{F8412866-25C9-0340-8DEF-CD11673CA60A}"/>
    <hyperlink ref="M186" r:id="rId325" display="https://finance.yahoo.com/quote/NKE/options?strike=127&amp;straddle=false" xr:uid="{049A3875-B48B-294F-BB25-B5703E4F9F99}"/>
    <hyperlink ref="M189" r:id="rId326" display="https://finance.yahoo.com/quote/NKE/options?strike=128&amp;straddle=false" xr:uid="{2655272F-68CA-EE42-B9B3-FE8F730E0260}"/>
    <hyperlink ref="M192" r:id="rId327" display="https://finance.yahoo.com/quote/NKE/options?strike=129&amp;straddle=false" xr:uid="{B73DC6F8-68BB-2A40-8327-DFB2489774CC}"/>
    <hyperlink ref="M161" r:id="rId328" display="https://finance.yahoo.com/quote/NKE/options?strike=120&amp;straddle=false" xr:uid="{E6932A28-0E1D-C748-A064-61EFBCFCDF49}"/>
    <hyperlink ref="M168" r:id="rId329" display="https://finance.yahoo.com/quote/NKE/options?strike=122&amp;straddle=false" xr:uid="{F3542D5D-CE1D-714C-A397-651419C618BF}"/>
    <hyperlink ref="M171" r:id="rId330" display="https://finance.yahoo.com/quote/NKE/options?strike=123&amp;straddle=false" xr:uid="{12E2FA70-1F5A-F24D-9F0D-9FB50CDC8808}"/>
    <hyperlink ref="M176" r:id="rId331" display="https://finance.yahoo.com/quote/NKE/options?strike=125&amp;straddle=false" xr:uid="{3DB5D221-5CD3-814F-BAE8-589D097E6BA3}"/>
    <hyperlink ref="M184" r:id="rId332" display="https://finance.yahoo.com/quote/NKE/options?strike=126&amp;straddle=false" xr:uid="{DD339F84-D3F6-7A4B-816A-C7321C99EA8E}"/>
    <hyperlink ref="M190" r:id="rId333" display="https://finance.yahoo.com/quote/NKE/options?strike=128&amp;straddle=false" xr:uid="{3AE85A39-75C2-694C-936E-37B8C94DB14E}"/>
    <hyperlink ref="M193" r:id="rId334" display="https://finance.yahoo.com/quote/NKE/options?strike=129&amp;straddle=false" xr:uid="{223A32FB-1D57-C84D-8446-900A24B19F9E}"/>
    <hyperlink ref="M187" r:id="rId335" display="https://finance.yahoo.com/quote/NKE/options?strike=127&amp;straddle=false" xr:uid="{422AE2D9-7069-1C47-8E45-D76A4ABF3E31}"/>
    <hyperlink ref="M155" r:id="rId336" display="https://finance.yahoo.com/quote/NKE/options?strike=115&amp;straddle=false" xr:uid="{B8F0E843-3275-BE49-8B82-EF211DF7C9C9}"/>
    <hyperlink ref="M163" r:id="rId337" display="https://finance.yahoo.com/quote/NKE/options?strike=120&amp;straddle=false" xr:uid="{0F8AC5DA-0F02-A743-883A-FD297B90895A}"/>
    <hyperlink ref="M177" r:id="rId338" display="https://finance.yahoo.com/quote/NKE/options?strike=125&amp;straddle=false" xr:uid="{D28AA1BA-600A-F342-96F6-ADDA734B5E8F}"/>
    <hyperlink ref="M156" r:id="rId339" display="https://finance.yahoo.com/quote/NKE/options?strike=115&amp;straddle=false" xr:uid="{E5AE5AA4-1E69-A94B-985D-5921D913AE58}"/>
    <hyperlink ref="M164" r:id="rId340" display="https://finance.yahoo.com/quote/NKE/options?strike=120&amp;straddle=false" xr:uid="{32A70705-CF8C-D845-9E62-8D81D5D2CB54}"/>
    <hyperlink ref="M178" r:id="rId341" display="https://finance.yahoo.com/quote/NKE/options?strike=125&amp;straddle=false" xr:uid="{AFA407C9-8C8D-8145-9790-5E57109BBC48}"/>
    <hyperlink ref="M157" r:id="rId342" display="https://finance.yahoo.com/quote/NKE/options?strike=115&amp;straddle=false" xr:uid="{D38A4C7C-CF1B-D84A-9759-F07A44A99327}"/>
    <hyperlink ref="M165" r:id="rId343" display="https://finance.yahoo.com/quote/NKE/options?strike=120&amp;straddle=false" xr:uid="{0644933F-FB50-604D-924F-47DF9CD8E502}"/>
    <hyperlink ref="M179" r:id="rId344" display="https://finance.yahoo.com/quote/NKE/options?strike=125&amp;straddle=false" xr:uid="{8C15B900-E274-F84C-B114-B8AABBEDB5E2}"/>
    <hyperlink ref="M158" r:id="rId345" display="https://finance.yahoo.com/quote/NKE/options?strike=115&amp;straddle=false" xr:uid="{C7ED068C-5D45-2F49-A494-E68C9CF30196}"/>
    <hyperlink ref="M166" r:id="rId346" display="https://finance.yahoo.com/quote/NKE/options?strike=120&amp;straddle=false" xr:uid="{A15D88B8-7414-C840-903A-BB89816A8396}"/>
    <hyperlink ref="M180" r:id="rId347" display="https://finance.yahoo.com/quote/NKE/options?strike=125&amp;straddle=false" xr:uid="{42AEAB6E-79A2-EF4A-B73C-3BECAE3DC62D}"/>
    <hyperlink ref="M159" r:id="rId348" display="https://finance.yahoo.com/quote/NKE/options?strike=115&amp;straddle=false" xr:uid="{C24AE2C6-240D-7347-9668-DE7BA07E25CD}"/>
    <hyperlink ref="M167" r:id="rId349" display="https://finance.yahoo.com/quote/NKE/options?strike=120&amp;straddle=false" xr:uid="{F6446FD2-387B-4843-9788-F88B8D18EA00}"/>
    <hyperlink ref="M181" r:id="rId350" display="https://finance.yahoo.com/quote/NKE/options?strike=125&amp;straddle=false" xr:uid="{6C8ACC8A-8B91-B548-8BFF-6D174554C701}"/>
    <hyperlink ref="M153" r:id="rId351" display="https://finance.yahoo.com/quote/NKE/options?strike=110&amp;straddle=false" xr:uid="{BA66051E-AC95-254D-A11C-B89031C5DB3E}"/>
    <hyperlink ref="M152" r:id="rId352" display="https://finance.yahoo.com/quote/NKE/options?strike=110&amp;straddle=false" xr:uid="{C517D48F-182C-E040-AA48-3ADBB04F20B6}"/>
    <hyperlink ref="M151" r:id="rId353" display="https://finance.yahoo.com/quote/NKE/options?strike=110&amp;straddle=false" xr:uid="{5AB2BEC3-DF7F-A04A-ABA4-029284D33A66}"/>
    <hyperlink ref="M150" r:id="rId354" display="https://finance.yahoo.com/quote/NKE/options?strike=110&amp;straddle=false" xr:uid="{4919C53E-0AA2-964F-95E4-AEC2C2EB3D5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53826-0DBF-4046-AEA0-CEE037FE855A}">
  <dimension ref="A1:Q96"/>
  <sheetViews>
    <sheetView topLeftCell="A20" workbookViewId="0">
      <selection activeCell="L44" sqref="L44:Q58"/>
    </sheetView>
  </sheetViews>
  <sheetFormatPr baseColWidth="10" defaultRowHeight="15" x14ac:dyDescent="0.2"/>
  <sheetData>
    <row r="1" spans="1:6" x14ac:dyDescent="0.2">
      <c r="A1" s="11">
        <v>7</v>
      </c>
      <c r="B1" s="17">
        <v>100</v>
      </c>
      <c r="C1" s="17">
        <v>0</v>
      </c>
      <c r="D1" s="11">
        <f t="shared" ref="D1:D43" si="0">(E1+F1)/2</f>
        <v>1.4999999999999999E-2</v>
      </c>
      <c r="E1" s="11">
        <v>0.01</v>
      </c>
      <c r="F1" s="11">
        <v>0.02</v>
      </c>
    </row>
    <row r="2" spans="1:6" x14ac:dyDescent="0.2">
      <c r="A2" s="11">
        <v>7</v>
      </c>
      <c r="B2" s="17">
        <v>105</v>
      </c>
      <c r="C2" s="17">
        <v>0</v>
      </c>
      <c r="D2" s="11">
        <f t="shared" si="0"/>
        <v>0.02</v>
      </c>
      <c r="E2" s="11">
        <v>0</v>
      </c>
      <c r="F2" s="11">
        <v>0.04</v>
      </c>
    </row>
    <row r="3" spans="1:6" x14ac:dyDescent="0.2">
      <c r="A3" s="11">
        <v>7</v>
      </c>
      <c r="B3" s="17">
        <v>110</v>
      </c>
      <c r="C3" s="17">
        <v>0</v>
      </c>
      <c r="D3" s="11">
        <f t="shared" si="0"/>
        <v>0.02</v>
      </c>
      <c r="E3" s="11">
        <v>0</v>
      </c>
      <c r="F3" s="11">
        <v>0.04</v>
      </c>
    </row>
    <row r="4" spans="1:6" x14ac:dyDescent="0.2">
      <c r="A4" s="11">
        <v>7</v>
      </c>
      <c r="B4" s="17">
        <v>115</v>
      </c>
      <c r="C4" s="17">
        <v>0</v>
      </c>
      <c r="D4" s="11">
        <f t="shared" si="0"/>
        <v>0.02</v>
      </c>
      <c r="E4" s="11">
        <v>0</v>
      </c>
      <c r="F4" s="11">
        <v>0.04</v>
      </c>
    </row>
    <row r="5" spans="1:6" x14ac:dyDescent="0.2">
      <c r="A5" s="11">
        <v>7</v>
      </c>
      <c r="B5" s="17">
        <v>120</v>
      </c>
      <c r="C5" s="17">
        <v>0</v>
      </c>
      <c r="D5" s="11">
        <f t="shared" si="0"/>
        <v>0.05</v>
      </c>
      <c r="E5" s="11">
        <v>0.03</v>
      </c>
      <c r="F5" s="11">
        <v>7.0000000000000007E-2</v>
      </c>
    </row>
    <row r="6" spans="1:6" x14ac:dyDescent="0.2">
      <c r="A6" s="11">
        <v>7</v>
      </c>
      <c r="B6" s="17">
        <v>123</v>
      </c>
      <c r="C6" s="17">
        <v>0</v>
      </c>
      <c r="D6" s="11">
        <f t="shared" si="0"/>
        <v>7.0000000000000007E-2</v>
      </c>
      <c r="E6" s="11">
        <v>0.06</v>
      </c>
      <c r="F6" s="11">
        <v>0.08</v>
      </c>
    </row>
    <row r="7" spans="1:6" x14ac:dyDescent="0.2">
      <c r="A7" s="11">
        <v>7</v>
      </c>
      <c r="B7" s="17">
        <v>124</v>
      </c>
      <c r="C7" s="17">
        <v>0</v>
      </c>
      <c r="D7" s="11">
        <f t="shared" si="0"/>
        <v>4.4999999999999998E-2</v>
      </c>
      <c r="E7" s="11">
        <v>0</v>
      </c>
      <c r="F7" s="11">
        <v>0.09</v>
      </c>
    </row>
    <row r="8" spans="1:6" x14ac:dyDescent="0.2">
      <c r="A8" s="11">
        <v>7</v>
      </c>
      <c r="B8" s="17">
        <v>125</v>
      </c>
      <c r="C8" s="17">
        <v>0</v>
      </c>
      <c r="D8" s="11">
        <f t="shared" si="0"/>
        <v>7.0000000000000007E-2</v>
      </c>
      <c r="E8" s="11">
        <v>0.06</v>
      </c>
      <c r="F8" s="11">
        <v>0.08</v>
      </c>
    </row>
    <row r="9" spans="1:6" x14ac:dyDescent="0.2">
      <c r="A9" s="11">
        <v>7</v>
      </c>
      <c r="B9" s="17">
        <v>126</v>
      </c>
      <c r="C9" s="17">
        <v>0</v>
      </c>
      <c r="D9" s="11">
        <f t="shared" si="0"/>
        <v>6.5000000000000002E-2</v>
      </c>
      <c r="E9" s="11">
        <v>0.03</v>
      </c>
      <c r="F9" s="11">
        <v>0.1</v>
      </c>
    </row>
    <row r="10" spans="1:6" x14ac:dyDescent="0.2">
      <c r="A10" s="11">
        <v>7</v>
      </c>
      <c r="B10" s="17">
        <v>127</v>
      </c>
      <c r="C10" s="17">
        <v>0</v>
      </c>
      <c r="D10" s="11">
        <f t="shared" si="0"/>
        <v>9.5000000000000001E-2</v>
      </c>
      <c r="E10" s="11">
        <v>0.08</v>
      </c>
      <c r="F10" s="11">
        <v>0.11</v>
      </c>
    </row>
    <row r="11" spans="1:6" x14ac:dyDescent="0.2">
      <c r="A11" s="11">
        <v>7</v>
      </c>
      <c r="B11" s="17">
        <v>128</v>
      </c>
      <c r="C11" s="17">
        <v>0</v>
      </c>
      <c r="D11" s="11">
        <f t="shared" si="0"/>
        <v>0.115</v>
      </c>
      <c r="E11" s="11">
        <v>0.1</v>
      </c>
      <c r="F11" s="11">
        <v>0.13</v>
      </c>
    </row>
    <row r="12" spans="1:6" x14ac:dyDescent="0.2">
      <c r="A12" s="11">
        <v>7</v>
      </c>
      <c r="B12" s="17">
        <v>129</v>
      </c>
      <c r="C12" s="17">
        <v>0</v>
      </c>
      <c r="D12" s="11">
        <f t="shared" si="0"/>
        <v>0.13</v>
      </c>
      <c r="E12" s="11">
        <v>0.1</v>
      </c>
      <c r="F12" s="11">
        <v>0.16</v>
      </c>
    </row>
    <row r="13" spans="1:6" x14ac:dyDescent="0.2">
      <c r="A13" s="11">
        <v>7</v>
      </c>
      <c r="B13" s="17">
        <v>130</v>
      </c>
      <c r="C13" s="17">
        <v>0</v>
      </c>
      <c r="D13" s="11">
        <f t="shared" si="0"/>
        <v>0.18</v>
      </c>
      <c r="E13" s="11">
        <v>0.14000000000000001</v>
      </c>
      <c r="F13" s="11">
        <v>0.22</v>
      </c>
    </row>
    <row r="14" spans="1:6" x14ac:dyDescent="0.2">
      <c r="A14" s="11">
        <v>7</v>
      </c>
      <c r="B14" s="17">
        <v>131</v>
      </c>
      <c r="C14" s="17">
        <v>0</v>
      </c>
      <c r="D14" s="11">
        <f t="shared" si="0"/>
        <v>0.28500000000000003</v>
      </c>
      <c r="E14" s="11">
        <v>0.26</v>
      </c>
      <c r="F14" s="11">
        <v>0.31</v>
      </c>
    </row>
    <row r="15" spans="1:6" x14ac:dyDescent="0.2">
      <c r="A15" s="11">
        <v>7</v>
      </c>
      <c r="B15" s="17">
        <v>132</v>
      </c>
      <c r="C15" s="17">
        <v>0</v>
      </c>
      <c r="D15" s="11">
        <f t="shared" si="0"/>
        <v>0.42500000000000004</v>
      </c>
      <c r="E15" s="11">
        <v>0.4</v>
      </c>
      <c r="F15" s="11">
        <v>0.45</v>
      </c>
    </row>
    <row r="16" spans="1:6" x14ac:dyDescent="0.2">
      <c r="A16" s="11">
        <v>7</v>
      </c>
      <c r="B16" s="17">
        <v>133</v>
      </c>
      <c r="C16" s="17">
        <v>0</v>
      </c>
      <c r="D16" s="11">
        <f t="shared" si="0"/>
        <v>0.63500000000000001</v>
      </c>
      <c r="E16" s="11">
        <v>0.61</v>
      </c>
      <c r="F16" s="11">
        <v>0.66</v>
      </c>
    </row>
    <row r="17" spans="1:6" x14ac:dyDescent="0.2">
      <c r="A17" s="11">
        <v>7</v>
      </c>
      <c r="B17" s="17">
        <v>134</v>
      </c>
      <c r="C17" s="17">
        <v>0</v>
      </c>
      <c r="D17" s="11">
        <f t="shared" si="0"/>
        <v>0.92999999999999994</v>
      </c>
      <c r="E17" s="11">
        <v>0.9</v>
      </c>
      <c r="F17" s="11">
        <v>0.96</v>
      </c>
    </row>
    <row r="18" spans="1:6" x14ac:dyDescent="0.2">
      <c r="A18" s="11">
        <v>7</v>
      </c>
      <c r="B18" s="17">
        <v>135</v>
      </c>
      <c r="C18" s="17">
        <v>0</v>
      </c>
      <c r="D18" s="11">
        <f t="shared" si="0"/>
        <v>1.32</v>
      </c>
      <c r="E18" s="11">
        <v>1.28</v>
      </c>
      <c r="F18" s="11">
        <v>1.36</v>
      </c>
    </row>
    <row r="19" spans="1:6" x14ac:dyDescent="0.2">
      <c r="A19" s="11">
        <v>7</v>
      </c>
      <c r="B19" s="17">
        <v>136</v>
      </c>
      <c r="C19" s="17">
        <v>0</v>
      </c>
      <c r="D19" s="11">
        <f t="shared" si="0"/>
        <v>1.7949999999999999</v>
      </c>
      <c r="E19" s="11">
        <v>1.73</v>
      </c>
      <c r="F19" s="11">
        <v>1.86</v>
      </c>
    </row>
    <row r="20" spans="1:6" x14ac:dyDescent="0.2">
      <c r="A20" s="11">
        <v>7</v>
      </c>
      <c r="B20" s="17">
        <v>137</v>
      </c>
      <c r="C20" s="17">
        <v>0</v>
      </c>
      <c r="D20" s="11">
        <f t="shared" si="0"/>
        <v>2.4649999999999999</v>
      </c>
      <c r="E20" s="11">
        <v>2.4300000000000002</v>
      </c>
      <c r="F20" s="11">
        <v>2.5</v>
      </c>
    </row>
    <row r="21" spans="1:6" x14ac:dyDescent="0.2">
      <c r="A21" s="11">
        <v>7</v>
      </c>
      <c r="B21" s="17">
        <v>138</v>
      </c>
      <c r="C21" s="17">
        <v>0</v>
      </c>
      <c r="D21" s="11">
        <f t="shared" si="0"/>
        <v>3.1749999999999998</v>
      </c>
      <c r="E21" s="11">
        <v>3.05</v>
      </c>
      <c r="F21" s="11">
        <v>3.3</v>
      </c>
    </row>
    <row r="22" spans="1:6" x14ac:dyDescent="0.2">
      <c r="A22" s="11">
        <v>7</v>
      </c>
      <c r="B22" s="17">
        <v>139</v>
      </c>
      <c r="C22" s="17">
        <v>0</v>
      </c>
      <c r="D22" s="11">
        <f t="shared" si="0"/>
        <v>4.0750000000000002</v>
      </c>
      <c r="E22" s="11">
        <v>3.9</v>
      </c>
      <c r="F22" s="11">
        <v>4.25</v>
      </c>
    </row>
    <row r="23" spans="1:6" x14ac:dyDescent="0.2">
      <c r="A23" s="11">
        <v>7</v>
      </c>
      <c r="B23" s="17">
        <v>140</v>
      </c>
      <c r="C23" s="17">
        <v>0</v>
      </c>
      <c r="D23" s="11">
        <f t="shared" si="0"/>
        <v>4.875</v>
      </c>
      <c r="E23" s="11">
        <v>4.7</v>
      </c>
      <c r="F23" s="11">
        <v>5.05</v>
      </c>
    </row>
    <row r="24" spans="1:6" x14ac:dyDescent="0.2">
      <c r="A24" s="11">
        <v>7</v>
      </c>
      <c r="B24" s="17">
        <v>141</v>
      </c>
      <c r="C24" s="17">
        <v>0</v>
      </c>
      <c r="D24" s="11">
        <f t="shared" si="0"/>
        <v>5.8000000000000007</v>
      </c>
      <c r="E24" s="11">
        <v>5.7</v>
      </c>
      <c r="F24" s="11">
        <v>5.9</v>
      </c>
    </row>
    <row r="25" spans="1:6" x14ac:dyDescent="0.2">
      <c r="A25" s="11">
        <v>7</v>
      </c>
      <c r="B25" s="17">
        <v>142</v>
      </c>
      <c r="C25" s="17">
        <v>0</v>
      </c>
      <c r="D25" s="11">
        <f t="shared" si="0"/>
        <v>6.9499999999999993</v>
      </c>
      <c r="E25" s="11">
        <v>6.55</v>
      </c>
      <c r="F25" s="11">
        <v>7.35</v>
      </c>
    </row>
    <row r="26" spans="1:6" x14ac:dyDescent="0.2">
      <c r="A26" s="11">
        <v>7</v>
      </c>
      <c r="B26" s="17">
        <v>143</v>
      </c>
      <c r="C26" s="17">
        <v>0</v>
      </c>
      <c r="D26" s="11">
        <f t="shared" si="0"/>
        <v>8.0500000000000007</v>
      </c>
      <c r="E26" s="11">
        <v>7.55</v>
      </c>
      <c r="F26" s="11">
        <v>8.5500000000000007</v>
      </c>
    </row>
    <row r="27" spans="1:6" x14ac:dyDescent="0.2">
      <c r="A27" s="11">
        <v>7</v>
      </c>
      <c r="B27" s="17">
        <v>144</v>
      </c>
      <c r="C27" s="17">
        <v>0</v>
      </c>
      <c r="D27" s="11">
        <f t="shared" si="0"/>
        <v>8.7750000000000004</v>
      </c>
      <c r="E27" s="11">
        <v>8.3000000000000007</v>
      </c>
      <c r="F27" s="11">
        <v>9.25</v>
      </c>
    </row>
    <row r="28" spans="1:6" x14ac:dyDescent="0.2">
      <c r="A28" s="11">
        <v>7</v>
      </c>
      <c r="B28" s="17">
        <v>145</v>
      </c>
      <c r="C28" s="17">
        <v>0</v>
      </c>
      <c r="D28" s="11">
        <f t="shared" si="0"/>
        <v>9.65</v>
      </c>
      <c r="E28" s="11">
        <v>9.4</v>
      </c>
      <c r="F28" s="11">
        <v>9.9</v>
      </c>
    </row>
    <row r="29" spans="1:6" x14ac:dyDescent="0.2">
      <c r="A29" s="11">
        <v>7</v>
      </c>
      <c r="B29" s="17">
        <v>146</v>
      </c>
      <c r="C29" s="17">
        <v>0</v>
      </c>
      <c r="D29" s="11">
        <f t="shared" si="0"/>
        <v>11.125</v>
      </c>
      <c r="E29" s="11">
        <v>10.35</v>
      </c>
      <c r="F29" s="11">
        <v>11.9</v>
      </c>
    </row>
    <row r="30" spans="1:6" x14ac:dyDescent="0.2">
      <c r="A30" s="11">
        <v>7</v>
      </c>
      <c r="B30" s="17">
        <v>147</v>
      </c>
      <c r="C30" s="17">
        <v>0</v>
      </c>
      <c r="D30" s="11">
        <f t="shared" si="0"/>
        <v>12.024999999999999</v>
      </c>
      <c r="E30" s="11">
        <v>11.2</v>
      </c>
      <c r="F30" s="11">
        <v>12.85</v>
      </c>
    </row>
    <row r="31" spans="1:6" x14ac:dyDescent="0.2">
      <c r="A31" s="11">
        <v>7</v>
      </c>
      <c r="B31" s="17">
        <v>148</v>
      </c>
      <c r="C31" s="17">
        <v>0</v>
      </c>
      <c r="D31" s="11">
        <f t="shared" si="0"/>
        <v>13</v>
      </c>
      <c r="E31" s="11">
        <v>12.45</v>
      </c>
      <c r="F31" s="11">
        <v>13.55</v>
      </c>
    </row>
    <row r="32" spans="1:6" x14ac:dyDescent="0.2">
      <c r="A32" s="11">
        <v>7</v>
      </c>
      <c r="B32" s="17">
        <v>149</v>
      </c>
      <c r="C32" s="17">
        <v>0</v>
      </c>
      <c r="D32" s="11">
        <f t="shared" si="0"/>
        <v>13.824999999999999</v>
      </c>
      <c r="E32" s="11">
        <v>13.1</v>
      </c>
      <c r="F32" s="11">
        <v>14.55</v>
      </c>
    </row>
    <row r="33" spans="1:17" x14ac:dyDescent="0.2">
      <c r="A33" s="11">
        <v>7</v>
      </c>
      <c r="B33" s="17">
        <v>150</v>
      </c>
      <c r="C33" s="17">
        <v>0</v>
      </c>
      <c r="D33" s="11">
        <f t="shared" si="0"/>
        <v>14.824999999999999</v>
      </c>
      <c r="E33" s="11">
        <v>14.2</v>
      </c>
      <c r="F33" s="11">
        <v>15.45</v>
      </c>
    </row>
    <row r="34" spans="1:17" x14ac:dyDescent="0.2">
      <c r="A34" s="11">
        <v>7</v>
      </c>
      <c r="B34" s="17">
        <v>152.5</v>
      </c>
      <c r="C34" s="17">
        <v>0</v>
      </c>
      <c r="D34" s="11">
        <f t="shared" si="0"/>
        <v>17.600000000000001</v>
      </c>
      <c r="E34" s="11">
        <v>16.8</v>
      </c>
      <c r="F34" s="11">
        <v>18.399999999999999</v>
      </c>
    </row>
    <row r="35" spans="1:17" x14ac:dyDescent="0.2">
      <c r="A35" s="11">
        <v>7</v>
      </c>
      <c r="B35" s="17">
        <v>155</v>
      </c>
      <c r="C35" s="17">
        <v>0</v>
      </c>
      <c r="D35" s="11">
        <f t="shared" si="0"/>
        <v>20</v>
      </c>
      <c r="E35" s="11">
        <v>19.2</v>
      </c>
      <c r="F35" s="11">
        <v>20.8</v>
      </c>
    </row>
    <row r="36" spans="1:17" x14ac:dyDescent="0.2">
      <c r="A36" s="11">
        <v>7</v>
      </c>
      <c r="B36" s="17">
        <v>157.5</v>
      </c>
      <c r="C36" s="17">
        <v>0</v>
      </c>
      <c r="D36" s="11">
        <f t="shared" si="0"/>
        <v>22.174999999999997</v>
      </c>
      <c r="E36" s="11">
        <v>21.4</v>
      </c>
      <c r="F36" s="11">
        <v>22.95</v>
      </c>
    </row>
    <row r="37" spans="1:17" x14ac:dyDescent="0.2">
      <c r="A37" s="11">
        <v>7</v>
      </c>
      <c r="B37" s="17">
        <v>160</v>
      </c>
      <c r="C37" s="17">
        <v>0</v>
      </c>
      <c r="D37" s="11">
        <f t="shared" si="0"/>
        <v>24.675000000000001</v>
      </c>
      <c r="E37" s="11">
        <v>22.55</v>
      </c>
      <c r="F37" s="11">
        <v>26.8</v>
      </c>
    </row>
    <row r="38" spans="1:17" x14ac:dyDescent="0.2">
      <c r="A38" s="11">
        <v>7</v>
      </c>
      <c r="B38" s="17">
        <v>165</v>
      </c>
      <c r="C38" s="17">
        <v>0</v>
      </c>
      <c r="D38" s="11">
        <f t="shared" si="0"/>
        <v>29.675000000000001</v>
      </c>
      <c r="E38" s="11">
        <v>28.55</v>
      </c>
      <c r="F38" s="11">
        <v>30.8</v>
      </c>
    </row>
    <row r="39" spans="1:17" x14ac:dyDescent="0.2">
      <c r="A39" s="11">
        <v>7</v>
      </c>
      <c r="B39" s="17">
        <v>170</v>
      </c>
      <c r="C39" s="17">
        <v>0</v>
      </c>
      <c r="D39" s="11">
        <f t="shared" si="0"/>
        <v>29.425000000000001</v>
      </c>
      <c r="E39" s="11">
        <v>27.85</v>
      </c>
      <c r="F39" s="11">
        <v>31</v>
      </c>
    </row>
    <row r="40" spans="1:17" x14ac:dyDescent="0.2">
      <c r="A40" s="11">
        <v>7</v>
      </c>
      <c r="B40" s="17">
        <v>175</v>
      </c>
      <c r="C40" s="17">
        <v>0</v>
      </c>
      <c r="D40" s="11">
        <f t="shared" si="0"/>
        <v>39.650000000000006</v>
      </c>
      <c r="E40" s="11">
        <v>37.6</v>
      </c>
      <c r="F40" s="11">
        <v>41.7</v>
      </c>
    </row>
    <row r="41" spans="1:17" x14ac:dyDescent="0.2">
      <c r="A41" s="11">
        <v>7</v>
      </c>
      <c r="B41" s="17">
        <v>190</v>
      </c>
      <c r="C41" s="17">
        <v>0</v>
      </c>
      <c r="D41" s="11">
        <f t="shared" si="0"/>
        <v>54.8</v>
      </c>
      <c r="E41" s="11">
        <v>52.5</v>
      </c>
      <c r="F41" s="11">
        <v>57.1</v>
      </c>
    </row>
    <row r="42" spans="1:17" x14ac:dyDescent="0.2">
      <c r="A42" s="11">
        <v>7</v>
      </c>
      <c r="B42" s="17">
        <v>200</v>
      </c>
      <c r="C42" s="17">
        <v>0</v>
      </c>
      <c r="D42" s="11">
        <f t="shared" si="0"/>
        <v>56.85</v>
      </c>
      <c r="E42" s="11">
        <v>56.5</v>
      </c>
      <c r="F42" s="11">
        <v>57.2</v>
      </c>
    </row>
    <row r="43" spans="1:17" x14ac:dyDescent="0.2">
      <c r="A43" s="11">
        <v>7</v>
      </c>
      <c r="B43" s="17">
        <v>210</v>
      </c>
      <c r="C43" s="17">
        <v>0</v>
      </c>
      <c r="D43" s="11">
        <f t="shared" si="0"/>
        <v>76.074999999999989</v>
      </c>
      <c r="E43" s="11">
        <v>75.05</v>
      </c>
      <c r="F43" s="11">
        <v>77.099999999999994</v>
      </c>
    </row>
    <row r="44" spans="1:17" x14ac:dyDescent="0.2">
      <c r="A44" s="11">
        <v>7</v>
      </c>
      <c r="B44" s="18">
        <v>100</v>
      </c>
      <c r="C44" s="11">
        <v>1</v>
      </c>
      <c r="D44" s="11">
        <f t="shared" ref="D44:D83" si="1">(F44+E44)/2</f>
        <v>35.15</v>
      </c>
      <c r="E44" s="11">
        <v>33.65</v>
      </c>
      <c r="F44" s="11">
        <v>36.65</v>
      </c>
      <c r="L44" s="18">
        <v>286</v>
      </c>
      <c r="M44" s="18">
        <v>110</v>
      </c>
      <c r="N44" s="18">
        <v>0</v>
      </c>
      <c r="O44" s="11">
        <f>(P44+Q44)/2</f>
        <v>3.5999999999999996</v>
      </c>
      <c r="P44" s="12">
        <v>3.55</v>
      </c>
      <c r="Q44" s="12">
        <v>3.65</v>
      </c>
    </row>
    <row r="45" spans="1:17" x14ac:dyDescent="0.2">
      <c r="A45" s="11">
        <v>7</v>
      </c>
      <c r="B45" s="18">
        <v>105</v>
      </c>
      <c r="C45" s="11">
        <v>1</v>
      </c>
      <c r="D45" s="11">
        <f t="shared" si="1"/>
        <v>30.2</v>
      </c>
      <c r="E45" s="11">
        <v>28.95</v>
      </c>
      <c r="F45" s="11">
        <v>31.45</v>
      </c>
      <c r="L45" s="18">
        <v>286</v>
      </c>
      <c r="M45" s="18">
        <v>115</v>
      </c>
      <c r="N45" s="18">
        <v>0</v>
      </c>
      <c r="O45" s="11">
        <f>(P45+Q45)/2</f>
        <v>4.6999999999999993</v>
      </c>
      <c r="P45" s="12">
        <v>4.5999999999999996</v>
      </c>
      <c r="Q45" s="12">
        <v>4.8</v>
      </c>
    </row>
    <row r="46" spans="1:17" x14ac:dyDescent="0.2">
      <c r="A46" s="11">
        <v>7</v>
      </c>
      <c r="B46" s="18">
        <v>110</v>
      </c>
      <c r="C46" s="11">
        <v>1</v>
      </c>
      <c r="D46" s="11">
        <f t="shared" si="1"/>
        <v>25.475000000000001</v>
      </c>
      <c r="E46" s="11">
        <v>25.2</v>
      </c>
      <c r="F46" s="11">
        <v>25.75</v>
      </c>
      <c r="L46" s="18">
        <v>286</v>
      </c>
      <c r="M46" s="18">
        <v>120</v>
      </c>
      <c r="N46" s="18">
        <v>0</v>
      </c>
      <c r="O46" s="11">
        <f>(P46+Q46)/2</f>
        <v>6.0500000000000007</v>
      </c>
      <c r="P46" s="12">
        <v>5.95</v>
      </c>
      <c r="Q46" s="12">
        <v>6.15</v>
      </c>
    </row>
    <row r="47" spans="1:17" x14ac:dyDescent="0.2">
      <c r="A47" s="11">
        <v>7</v>
      </c>
      <c r="B47" s="18">
        <v>115</v>
      </c>
      <c r="C47" s="11">
        <v>1</v>
      </c>
      <c r="D47" s="11">
        <f t="shared" si="1"/>
        <v>20.299999999999997</v>
      </c>
      <c r="E47" s="11">
        <v>19.899999999999999</v>
      </c>
      <c r="F47" s="11">
        <v>20.7</v>
      </c>
      <c r="L47" s="18">
        <v>286</v>
      </c>
      <c r="M47" s="18">
        <v>125</v>
      </c>
      <c r="N47" s="18">
        <v>0</v>
      </c>
      <c r="O47" s="11">
        <f>(P47+Q47)/2</f>
        <v>7.6999999999999993</v>
      </c>
      <c r="P47" s="12">
        <v>7.6</v>
      </c>
      <c r="Q47" s="12">
        <v>7.8</v>
      </c>
    </row>
    <row r="48" spans="1:17" x14ac:dyDescent="0.2">
      <c r="A48" s="11">
        <v>7</v>
      </c>
      <c r="B48" s="18">
        <v>120</v>
      </c>
      <c r="C48" s="11">
        <v>1</v>
      </c>
      <c r="D48" s="11">
        <f t="shared" si="1"/>
        <v>15.8</v>
      </c>
      <c r="E48" s="11">
        <v>15.25</v>
      </c>
      <c r="F48" s="11">
        <v>16.350000000000001</v>
      </c>
      <c r="L48" s="18">
        <v>286</v>
      </c>
      <c r="M48" s="18">
        <v>130</v>
      </c>
      <c r="N48" s="18">
        <v>0</v>
      </c>
      <c r="O48" s="11">
        <f>(P48+Q48)/2</f>
        <v>9.6750000000000007</v>
      </c>
      <c r="P48" s="12">
        <v>9.5500000000000007</v>
      </c>
      <c r="Q48" s="12">
        <v>9.8000000000000007</v>
      </c>
    </row>
    <row r="49" spans="1:17" x14ac:dyDescent="0.2">
      <c r="A49" s="11">
        <v>7</v>
      </c>
      <c r="B49" s="18">
        <v>123</v>
      </c>
      <c r="C49" s="11">
        <v>1</v>
      </c>
      <c r="D49" s="11">
        <f t="shared" si="1"/>
        <v>0</v>
      </c>
      <c r="E49" s="11">
        <v>0</v>
      </c>
      <c r="F49" s="11">
        <v>0</v>
      </c>
      <c r="L49" s="18">
        <v>286</v>
      </c>
      <c r="M49" s="18">
        <v>135</v>
      </c>
      <c r="N49" s="18">
        <v>0</v>
      </c>
      <c r="O49" s="11">
        <f>(P49+Q49)/2</f>
        <v>12.025</v>
      </c>
      <c r="P49" s="12">
        <v>11.9</v>
      </c>
      <c r="Q49" s="12">
        <v>12.15</v>
      </c>
    </row>
    <row r="50" spans="1:17" x14ac:dyDescent="0.2">
      <c r="A50" s="11">
        <v>7</v>
      </c>
      <c r="B50" s="18">
        <v>125</v>
      </c>
      <c r="C50" s="11">
        <v>1</v>
      </c>
      <c r="D50" s="11">
        <f t="shared" si="1"/>
        <v>10.625</v>
      </c>
      <c r="E50" s="11">
        <v>10.4</v>
      </c>
      <c r="F50" s="11">
        <v>10.85</v>
      </c>
      <c r="L50" s="10">
        <v>286</v>
      </c>
      <c r="M50" s="10">
        <v>135</v>
      </c>
      <c r="N50" s="11">
        <v>1</v>
      </c>
      <c r="O50" s="11">
        <f>(Q50+P50)/2</f>
        <v>13.15</v>
      </c>
      <c r="P50" s="9">
        <v>13</v>
      </c>
      <c r="Q50" s="9">
        <v>13.3</v>
      </c>
    </row>
    <row r="51" spans="1:17" x14ac:dyDescent="0.2">
      <c r="A51" s="11">
        <v>7</v>
      </c>
      <c r="B51" s="18">
        <v>126</v>
      </c>
      <c r="C51" s="11">
        <v>1</v>
      </c>
      <c r="D51" s="11">
        <f t="shared" si="1"/>
        <v>9.1499999999999986</v>
      </c>
      <c r="E51" s="11">
        <v>8.35</v>
      </c>
      <c r="F51" s="11">
        <v>9.9499999999999993</v>
      </c>
      <c r="L51" s="10">
        <v>286</v>
      </c>
      <c r="M51" s="10">
        <v>140</v>
      </c>
      <c r="N51" s="11">
        <v>1</v>
      </c>
      <c r="O51" s="11">
        <f>(Q51+P51)/2</f>
        <v>10.824999999999999</v>
      </c>
      <c r="P51" s="9">
        <v>10.7</v>
      </c>
      <c r="Q51" s="9">
        <v>10.95</v>
      </c>
    </row>
    <row r="52" spans="1:17" x14ac:dyDescent="0.2">
      <c r="A52" s="11">
        <v>7</v>
      </c>
      <c r="B52" s="18">
        <v>127</v>
      </c>
      <c r="C52" s="11">
        <v>1</v>
      </c>
      <c r="D52" s="11">
        <f t="shared" si="1"/>
        <v>8.2749999999999986</v>
      </c>
      <c r="E52" s="11">
        <v>7.6</v>
      </c>
      <c r="F52" s="11">
        <v>8.9499999999999993</v>
      </c>
      <c r="L52" s="10">
        <v>286</v>
      </c>
      <c r="M52" s="10">
        <v>145</v>
      </c>
      <c r="N52" s="11">
        <v>1</v>
      </c>
      <c r="O52" s="11">
        <f>(Q52+P52)/2</f>
        <v>8.8249999999999993</v>
      </c>
      <c r="P52" s="9">
        <v>8.6999999999999993</v>
      </c>
      <c r="Q52" s="9">
        <v>8.9499999999999993</v>
      </c>
    </row>
    <row r="53" spans="1:17" x14ac:dyDescent="0.2">
      <c r="A53" s="11">
        <v>7</v>
      </c>
      <c r="B53" s="18">
        <v>128</v>
      </c>
      <c r="C53" s="11">
        <v>1</v>
      </c>
      <c r="D53" s="11">
        <f t="shared" si="1"/>
        <v>7.4</v>
      </c>
      <c r="E53" s="11">
        <v>7.1</v>
      </c>
      <c r="F53" s="11">
        <v>7.7</v>
      </c>
      <c r="L53" s="10">
        <v>286</v>
      </c>
      <c r="M53" s="10">
        <v>150</v>
      </c>
      <c r="N53" s="11">
        <v>1</v>
      </c>
      <c r="O53" s="11">
        <f>(Q53+P53)/2</f>
        <v>7.125</v>
      </c>
      <c r="P53" s="9">
        <v>7.05</v>
      </c>
      <c r="Q53" s="9">
        <v>7.2</v>
      </c>
    </row>
    <row r="54" spans="1:17" x14ac:dyDescent="0.2">
      <c r="A54" s="11">
        <v>7</v>
      </c>
      <c r="B54" s="18">
        <v>129</v>
      </c>
      <c r="C54" s="11">
        <v>1</v>
      </c>
      <c r="D54" s="11">
        <f t="shared" si="1"/>
        <v>6.4</v>
      </c>
      <c r="E54" s="11">
        <v>6.1</v>
      </c>
      <c r="F54" s="11">
        <v>6.7</v>
      </c>
      <c r="L54" s="10">
        <v>286</v>
      </c>
      <c r="M54" s="10">
        <v>155</v>
      </c>
      <c r="N54" s="11">
        <v>1</v>
      </c>
      <c r="O54" s="11">
        <f>(Q54+P54)/2</f>
        <v>5.7249999999999996</v>
      </c>
      <c r="P54" s="9">
        <v>5.6</v>
      </c>
      <c r="Q54" s="9">
        <v>5.85</v>
      </c>
    </row>
    <row r="55" spans="1:17" x14ac:dyDescent="0.2">
      <c r="A55" s="11">
        <v>7</v>
      </c>
      <c r="B55" s="18">
        <v>130</v>
      </c>
      <c r="C55" s="11">
        <v>1</v>
      </c>
      <c r="D55" s="11">
        <f t="shared" si="1"/>
        <v>5.6</v>
      </c>
      <c r="E55" s="11">
        <v>5.4</v>
      </c>
      <c r="F55" s="11">
        <v>5.8</v>
      </c>
      <c r="L55" s="10">
        <v>286</v>
      </c>
      <c r="M55" s="10">
        <v>160</v>
      </c>
      <c r="N55" s="11">
        <v>1</v>
      </c>
      <c r="O55" s="11">
        <f>(Q55+P55)/2</f>
        <v>4.5500000000000007</v>
      </c>
      <c r="P55" s="9">
        <v>4.45</v>
      </c>
      <c r="Q55" s="9">
        <v>4.6500000000000004</v>
      </c>
    </row>
    <row r="56" spans="1:17" x14ac:dyDescent="0.2">
      <c r="A56" s="11">
        <v>7</v>
      </c>
      <c r="B56" s="18">
        <v>131</v>
      </c>
      <c r="C56" s="11">
        <v>1</v>
      </c>
      <c r="D56" s="11">
        <f t="shared" si="1"/>
        <v>4.6999999999999993</v>
      </c>
      <c r="E56" s="11">
        <v>4.55</v>
      </c>
      <c r="F56" s="11">
        <v>4.8499999999999996</v>
      </c>
      <c r="L56" s="10">
        <v>286</v>
      </c>
      <c r="M56" s="10">
        <v>165</v>
      </c>
      <c r="N56" s="11">
        <v>1</v>
      </c>
      <c r="O56" s="11">
        <f>(Q56+P56)/2</f>
        <v>3.625</v>
      </c>
      <c r="P56" s="9">
        <v>3.55</v>
      </c>
      <c r="Q56" s="9">
        <v>3.7</v>
      </c>
    </row>
    <row r="57" spans="1:17" x14ac:dyDescent="0.2">
      <c r="A57" s="11">
        <v>7</v>
      </c>
      <c r="B57" s="18">
        <v>132</v>
      </c>
      <c r="C57" s="11">
        <v>1</v>
      </c>
      <c r="D57" s="11">
        <f t="shared" si="1"/>
        <v>3.85</v>
      </c>
      <c r="E57" s="11">
        <v>3.75</v>
      </c>
      <c r="F57" s="11">
        <v>3.95</v>
      </c>
      <c r="L57" s="10">
        <v>286</v>
      </c>
      <c r="M57" s="10">
        <v>170</v>
      </c>
      <c r="N57" s="11">
        <v>1</v>
      </c>
      <c r="O57" s="11">
        <f>(Q57+P57)/2</f>
        <v>2.75</v>
      </c>
      <c r="P57" s="9">
        <v>2.5099999999999998</v>
      </c>
      <c r="Q57" s="9">
        <v>2.99</v>
      </c>
    </row>
    <row r="58" spans="1:17" x14ac:dyDescent="0.2">
      <c r="A58" s="11">
        <v>7</v>
      </c>
      <c r="B58" s="18">
        <v>133</v>
      </c>
      <c r="C58" s="11">
        <v>1</v>
      </c>
      <c r="D58" s="11">
        <f t="shared" si="1"/>
        <v>3.15</v>
      </c>
      <c r="E58" s="11">
        <v>3.05</v>
      </c>
      <c r="F58" s="11">
        <v>3.25</v>
      </c>
      <c r="L58" s="10">
        <v>286</v>
      </c>
      <c r="M58" s="10">
        <v>175</v>
      </c>
      <c r="N58" s="11">
        <v>1</v>
      </c>
      <c r="O58" s="19">
        <f>(Q58+P58)/2</f>
        <v>2.3250000000000002</v>
      </c>
      <c r="P58" s="9">
        <v>2.25</v>
      </c>
      <c r="Q58" s="9">
        <v>2.4</v>
      </c>
    </row>
    <row r="59" spans="1:17" x14ac:dyDescent="0.2">
      <c r="A59" s="11">
        <v>7</v>
      </c>
      <c r="B59" s="18">
        <v>134</v>
      </c>
      <c r="C59" s="11">
        <v>1</v>
      </c>
      <c r="D59" s="11">
        <f t="shared" si="1"/>
        <v>2.375</v>
      </c>
      <c r="E59" s="11">
        <v>2.31</v>
      </c>
      <c r="F59" s="11">
        <v>2.44</v>
      </c>
    </row>
    <row r="60" spans="1:17" x14ac:dyDescent="0.2">
      <c r="A60" s="11">
        <v>7</v>
      </c>
      <c r="B60" s="18">
        <v>135</v>
      </c>
      <c r="C60" s="11">
        <v>1</v>
      </c>
      <c r="D60" s="11">
        <f t="shared" si="1"/>
        <v>1.7850000000000001</v>
      </c>
      <c r="E60" s="11">
        <v>1.75</v>
      </c>
      <c r="F60" s="11">
        <v>1.82</v>
      </c>
    </row>
    <row r="61" spans="1:17" x14ac:dyDescent="0.2">
      <c r="A61" s="11">
        <v>7</v>
      </c>
      <c r="B61" s="18">
        <v>136</v>
      </c>
      <c r="C61" s="11">
        <v>1</v>
      </c>
      <c r="D61" s="11">
        <f t="shared" si="1"/>
        <v>1.2949999999999999</v>
      </c>
      <c r="E61" s="11">
        <v>1.26</v>
      </c>
      <c r="F61" s="11">
        <v>1.33</v>
      </c>
    </row>
    <row r="62" spans="1:17" x14ac:dyDescent="0.2">
      <c r="A62" s="11">
        <v>7</v>
      </c>
      <c r="B62" s="18">
        <v>137</v>
      </c>
      <c r="C62" s="11">
        <v>1</v>
      </c>
      <c r="D62" s="11">
        <f t="shared" si="1"/>
        <v>0.91999999999999993</v>
      </c>
      <c r="E62" s="11">
        <v>0.88</v>
      </c>
      <c r="F62" s="11">
        <v>0.96</v>
      </c>
    </row>
    <row r="63" spans="1:17" x14ac:dyDescent="0.2">
      <c r="A63" s="11">
        <v>7</v>
      </c>
      <c r="B63" s="18">
        <v>138</v>
      </c>
      <c r="C63" s="11">
        <v>1</v>
      </c>
      <c r="D63" s="11">
        <f t="shared" si="1"/>
        <v>0.64</v>
      </c>
      <c r="E63" s="11">
        <v>0.6</v>
      </c>
      <c r="F63" s="11">
        <v>0.68</v>
      </c>
    </row>
    <row r="64" spans="1:17" x14ac:dyDescent="0.2">
      <c r="A64" s="11">
        <v>7</v>
      </c>
      <c r="B64" s="18">
        <v>139</v>
      </c>
      <c r="C64" s="11">
        <v>1</v>
      </c>
      <c r="D64" s="11">
        <f t="shared" si="1"/>
        <v>0.47</v>
      </c>
      <c r="E64" s="11">
        <v>0.45</v>
      </c>
      <c r="F64" s="11">
        <v>0.49</v>
      </c>
    </row>
    <row r="65" spans="1:6" x14ac:dyDescent="0.2">
      <c r="A65" s="11">
        <v>7</v>
      </c>
      <c r="B65" s="18">
        <v>140</v>
      </c>
      <c r="C65" s="11">
        <v>1</v>
      </c>
      <c r="D65" s="11">
        <f t="shared" si="1"/>
        <v>0.33499999999999996</v>
      </c>
      <c r="E65" s="11">
        <v>0.32</v>
      </c>
      <c r="F65" s="11">
        <v>0.35</v>
      </c>
    </row>
    <row r="66" spans="1:6" x14ac:dyDescent="0.2">
      <c r="A66" s="11">
        <v>7</v>
      </c>
      <c r="B66" s="18">
        <v>141</v>
      </c>
      <c r="C66" s="11">
        <v>1</v>
      </c>
      <c r="D66" s="11">
        <f t="shared" si="1"/>
        <v>0.24</v>
      </c>
      <c r="E66" s="11">
        <v>0.21</v>
      </c>
      <c r="F66" s="11">
        <v>0.27</v>
      </c>
    </row>
    <row r="67" spans="1:6" x14ac:dyDescent="0.2">
      <c r="A67" s="11">
        <v>7</v>
      </c>
      <c r="B67" s="18">
        <v>142</v>
      </c>
      <c r="C67" s="11">
        <v>1</v>
      </c>
      <c r="D67" s="11">
        <f t="shared" si="1"/>
        <v>0.21000000000000002</v>
      </c>
      <c r="E67" s="11">
        <v>0.17</v>
      </c>
      <c r="F67" s="11">
        <v>0.25</v>
      </c>
    </row>
    <row r="68" spans="1:6" x14ac:dyDescent="0.2">
      <c r="A68" s="11">
        <v>7</v>
      </c>
      <c r="B68" s="18">
        <v>143</v>
      </c>
      <c r="C68" s="11">
        <v>1</v>
      </c>
      <c r="D68" s="11">
        <f t="shared" si="1"/>
        <v>0.14500000000000002</v>
      </c>
      <c r="E68" s="11">
        <v>7.0000000000000007E-2</v>
      </c>
      <c r="F68" s="11">
        <v>0.22</v>
      </c>
    </row>
    <row r="69" spans="1:6" x14ac:dyDescent="0.2">
      <c r="A69" s="11">
        <v>7</v>
      </c>
      <c r="B69" s="18">
        <v>144</v>
      </c>
      <c r="C69" s="11">
        <v>1</v>
      </c>
      <c r="D69" s="11">
        <f t="shared" si="1"/>
        <v>0.12000000000000001</v>
      </c>
      <c r="E69" s="11">
        <v>0.1</v>
      </c>
      <c r="F69" s="11">
        <v>0.14000000000000001</v>
      </c>
    </row>
    <row r="70" spans="1:6" x14ac:dyDescent="0.2">
      <c r="A70" s="11">
        <v>7</v>
      </c>
      <c r="B70" s="18">
        <v>145</v>
      </c>
      <c r="C70" s="11">
        <v>1</v>
      </c>
      <c r="D70" s="11">
        <f t="shared" si="1"/>
        <v>9.5000000000000001E-2</v>
      </c>
      <c r="E70" s="11">
        <v>0.09</v>
      </c>
      <c r="F70" s="11">
        <v>0.1</v>
      </c>
    </row>
    <row r="71" spans="1:6" x14ac:dyDescent="0.2">
      <c r="A71" s="11">
        <v>7</v>
      </c>
      <c r="B71" s="18">
        <v>146</v>
      </c>
      <c r="C71" s="11">
        <v>1</v>
      </c>
      <c r="D71" s="11">
        <f t="shared" si="1"/>
        <v>8.5000000000000006E-2</v>
      </c>
      <c r="E71" s="11">
        <v>7.0000000000000007E-2</v>
      </c>
      <c r="F71" s="11">
        <v>0.1</v>
      </c>
    </row>
    <row r="72" spans="1:6" x14ac:dyDescent="0.2">
      <c r="A72" s="11">
        <v>7</v>
      </c>
      <c r="B72" s="18">
        <v>147</v>
      </c>
      <c r="C72" s="11">
        <v>1</v>
      </c>
      <c r="D72" s="11">
        <f t="shared" si="1"/>
        <v>5.5E-2</v>
      </c>
      <c r="E72" s="11">
        <v>0.02</v>
      </c>
      <c r="F72" s="11">
        <v>0.09</v>
      </c>
    </row>
    <row r="73" spans="1:6" x14ac:dyDescent="0.2">
      <c r="A73" s="11">
        <v>7</v>
      </c>
      <c r="B73" s="18">
        <v>148</v>
      </c>
      <c r="C73" s="11">
        <v>1</v>
      </c>
      <c r="D73" s="11">
        <f t="shared" si="1"/>
        <v>4.4999999999999998E-2</v>
      </c>
      <c r="E73" s="11">
        <v>0.01</v>
      </c>
      <c r="F73" s="11">
        <v>0.08</v>
      </c>
    </row>
    <row r="74" spans="1:6" x14ac:dyDescent="0.2">
      <c r="A74" s="11">
        <v>7</v>
      </c>
      <c r="B74" s="18">
        <v>149</v>
      </c>
      <c r="C74" s="11">
        <v>1</v>
      </c>
      <c r="D74" s="11">
        <f t="shared" si="1"/>
        <v>0.04</v>
      </c>
      <c r="E74" s="11">
        <v>0.01</v>
      </c>
      <c r="F74" s="11">
        <v>7.0000000000000007E-2</v>
      </c>
    </row>
    <row r="75" spans="1:6" x14ac:dyDescent="0.2">
      <c r="A75" s="11">
        <v>7</v>
      </c>
      <c r="B75" s="18">
        <v>150</v>
      </c>
      <c r="C75" s="11">
        <v>1</v>
      </c>
      <c r="D75" s="11">
        <f t="shared" si="1"/>
        <v>4.4999999999999998E-2</v>
      </c>
      <c r="E75" s="11">
        <v>0.04</v>
      </c>
      <c r="F75" s="11">
        <v>0.05</v>
      </c>
    </row>
    <row r="76" spans="1:6" x14ac:dyDescent="0.2">
      <c r="A76" s="11">
        <v>7</v>
      </c>
      <c r="B76" s="18">
        <v>152.5</v>
      </c>
      <c r="C76" s="11">
        <v>1</v>
      </c>
      <c r="D76" s="11">
        <f t="shared" si="1"/>
        <v>0.04</v>
      </c>
      <c r="E76" s="11">
        <v>0.02</v>
      </c>
      <c r="F76" s="11">
        <v>0.06</v>
      </c>
    </row>
    <row r="77" spans="1:6" x14ac:dyDescent="0.2">
      <c r="A77" s="11">
        <v>7</v>
      </c>
      <c r="B77" s="18">
        <v>155</v>
      </c>
      <c r="C77" s="11">
        <v>1</v>
      </c>
      <c r="D77" s="11">
        <f t="shared" si="1"/>
        <v>0.02</v>
      </c>
      <c r="E77" s="11">
        <v>0</v>
      </c>
      <c r="F77" s="11">
        <v>0.04</v>
      </c>
    </row>
    <row r="78" spans="1:6" x14ac:dyDescent="0.2">
      <c r="A78" s="11">
        <v>7</v>
      </c>
      <c r="B78" s="18">
        <v>157.5</v>
      </c>
      <c r="C78" s="11">
        <v>1</v>
      </c>
      <c r="D78" s="11">
        <f t="shared" si="1"/>
        <v>2.5000000000000001E-2</v>
      </c>
      <c r="E78" s="11">
        <v>0</v>
      </c>
      <c r="F78" s="11">
        <v>0.05</v>
      </c>
    </row>
    <row r="79" spans="1:6" x14ac:dyDescent="0.2">
      <c r="A79" s="11">
        <v>7</v>
      </c>
      <c r="B79" s="18">
        <v>160</v>
      </c>
      <c r="C79" s="11">
        <v>1</v>
      </c>
      <c r="D79" s="11">
        <f t="shared" si="1"/>
        <v>2.5000000000000001E-2</v>
      </c>
      <c r="E79" s="11">
        <v>0.02</v>
      </c>
      <c r="F79" s="11">
        <v>0.03</v>
      </c>
    </row>
    <row r="80" spans="1:6" x14ac:dyDescent="0.2">
      <c r="A80" s="11">
        <v>7</v>
      </c>
      <c r="B80" s="18">
        <v>162.5</v>
      </c>
      <c r="C80" s="11">
        <v>1</v>
      </c>
      <c r="D80" s="11">
        <f t="shared" si="1"/>
        <v>9.5000000000000001E-2</v>
      </c>
      <c r="E80" s="11">
        <v>0</v>
      </c>
      <c r="F80" s="11">
        <v>0.19</v>
      </c>
    </row>
    <row r="81" spans="1:7" x14ac:dyDescent="0.2">
      <c r="A81" s="11">
        <v>7</v>
      </c>
      <c r="B81" s="18">
        <v>165</v>
      </c>
      <c r="C81" s="11">
        <v>1</v>
      </c>
      <c r="D81" s="11">
        <f t="shared" si="1"/>
        <v>1.4999999999999999E-2</v>
      </c>
      <c r="E81" s="11">
        <v>0.01</v>
      </c>
      <c r="F81" s="11">
        <v>0.02</v>
      </c>
    </row>
    <row r="82" spans="1:7" x14ac:dyDescent="0.2">
      <c r="A82" s="11">
        <v>7</v>
      </c>
      <c r="B82" s="18">
        <v>170</v>
      </c>
      <c r="C82" s="11">
        <v>1</v>
      </c>
      <c r="D82" s="11">
        <f t="shared" si="1"/>
        <v>0.02</v>
      </c>
      <c r="E82" s="11">
        <v>0.01</v>
      </c>
      <c r="F82" s="11">
        <v>0.03</v>
      </c>
    </row>
    <row r="83" spans="1:7" x14ac:dyDescent="0.2">
      <c r="A83" s="11">
        <v>7</v>
      </c>
      <c r="B83" s="18">
        <v>175</v>
      </c>
      <c r="C83" s="11">
        <v>1</v>
      </c>
      <c r="D83" s="11">
        <f t="shared" si="1"/>
        <v>4.4999999999999998E-2</v>
      </c>
      <c r="E83" s="11">
        <v>0</v>
      </c>
      <c r="F83" s="11">
        <v>0.09</v>
      </c>
    </row>
    <row r="86" spans="1:7" x14ac:dyDescent="0.2">
      <c r="A86" s="10">
        <v>286</v>
      </c>
      <c r="B86" s="10">
        <v>100</v>
      </c>
      <c r="C86" s="11">
        <v>1</v>
      </c>
      <c r="D86" s="11">
        <f t="shared" ref="D86" si="2">(F86+E86)/2</f>
        <v>38.049999999999997</v>
      </c>
      <c r="E86" s="9">
        <v>37.799999999999997</v>
      </c>
      <c r="F86" s="9">
        <v>38.299999999999997</v>
      </c>
    </row>
    <row r="87" spans="1:7" x14ac:dyDescent="0.2">
      <c r="A87" s="11">
        <v>21</v>
      </c>
      <c r="B87" s="17">
        <v>100</v>
      </c>
      <c r="C87" s="17">
        <v>0</v>
      </c>
      <c r="D87" s="11">
        <f t="shared" ref="D87:D91" si="3">(E87+F87)/2</f>
        <v>2.5000000000000001E-2</v>
      </c>
      <c r="E87" s="11">
        <v>0</v>
      </c>
      <c r="F87" s="11">
        <v>0.05</v>
      </c>
    </row>
    <row r="88" spans="1:7" x14ac:dyDescent="0.2">
      <c r="A88" s="12">
        <v>69</v>
      </c>
      <c r="B88" s="18">
        <v>100</v>
      </c>
      <c r="C88" s="18">
        <v>0</v>
      </c>
      <c r="D88" s="11">
        <f t="shared" si="3"/>
        <v>0.255</v>
      </c>
      <c r="E88" s="12">
        <v>0.12</v>
      </c>
      <c r="F88" s="12">
        <v>0.39</v>
      </c>
    </row>
    <row r="89" spans="1:7" x14ac:dyDescent="0.2">
      <c r="A89" s="18">
        <v>97</v>
      </c>
      <c r="B89" s="18">
        <v>100</v>
      </c>
      <c r="C89" s="18">
        <v>0</v>
      </c>
      <c r="D89" s="11">
        <f t="shared" si="3"/>
        <v>0.38500000000000001</v>
      </c>
      <c r="E89" s="12">
        <v>0.35</v>
      </c>
      <c r="F89" s="12">
        <v>0.42</v>
      </c>
    </row>
    <row r="90" spans="1:7" x14ac:dyDescent="0.2">
      <c r="A90" s="18">
        <v>188</v>
      </c>
      <c r="B90" s="18">
        <v>100</v>
      </c>
      <c r="C90" s="18">
        <v>0</v>
      </c>
      <c r="D90" s="11">
        <f t="shared" si="3"/>
        <v>1.19</v>
      </c>
      <c r="E90" s="12">
        <v>1.1399999999999999</v>
      </c>
      <c r="F90" s="12">
        <v>1.24</v>
      </c>
      <c r="G90" t="s">
        <v>9</v>
      </c>
    </row>
    <row r="91" spans="1:7" x14ac:dyDescent="0.2">
      <c r="A91" s="18">
        <v>286</v>
      </c>
      <c r="B91" s="18">
        <v>100</v>
      </c>
      <c r="C91" s="18">
        <v>0</v>
      </c>
      <c r="D91" s="11">
        <f t="shared" si="3"/>
        <v>2.0949999999999998</v>
      </c>
      <c r="E91" s="12">
        <v>2.06</v>
      </c>
      <c r="F91" s="12">
        <v>2.13</v>
      </c>
    </row>
    <row r="92" spans="1:7" ht="17" x14ac:dyDescent="0.2">
      <c r="A92" s="11">
        <v>21</v>
      </c>
      <c r="B92" s="18">
        <v>100</v>
      </c>
      <c r="C92" s="11">
        <v>1</v>
      </c>
      <c r="D92" s="11">
        <f t="shared" ref="D92:D96" si="4">(F92+E92)/2</f>
        <v>35.025000000000006</v>
      </c>
      <c r="E92" s="11">
        <v>33.35</v>
      </c>
      <c r="F92" s="11">
        <v>36.700000000000003</v>
      </c>
      <c r="G92" s="15"/>
    </row>
    <row r="93" spans="1:7" x14ac:dyDescent="0.2">
      <c r="A93" s="11">
        <v>42</v>
      </c>
      <c r="B93" s="18">
        <v>100</v>
      </c>
      <c r="C93" s="11">
        <v>1</v>
      </c>
      <c r="D93" s="11">
        <f t="shared" si="4"/>
        <v>35.25</v>
      </c>
      <c r="E93" s="11">
        <v>33.450000000000003</v>
      </c>
      <c r="F93" s="11">
        <v>37.049999999999997</v>
      </c>
    </row>
    <row r="94" spans="1:7" x14ac:dyDescent="0.2">
      <c r="A94" s="9">
        <v>69</v>
      </c>
      <c r="B94" s="10">
        <v>100</v>
      </c>
      <c r="C94" s="11">
        <v>1</v>
      </c>
      <c r="D94" s="11">
        <f t="shared" si="4"/>
        <v>36.375</v>
      </c>
      <c r="E94" s="9">
        <v>36.25</v>
      </c>
      <c r="F94" s="9">
        <v>36.5</v>
      </c>
    </row>
    <row r="95" spans="1:7" x14ac:dyDescent="0.2">
      <c r="A95" s="10">
        <v>188</v>
      </c>
      <c r="B95" s="10">
        <v>100</v>
      </c>
      <c r="C95" s="11">
        <v>1</v>
      </c>
      <c r="D95" s="11">
        <f t="shared" si="4"/>
        <v>37.400000000000006</v>
      </c>
      <c r="E95" s="9">
        <v>37.200000000000003</v>
      </c>
      <c r="F95" s="9">
        <v>37.6</v>
      </c>
    </row>
    <row r="96" spans="1:7" x14ac:dyDescent="0.2">
      <c r="A96" s="10">
        <v>286</v>
      </c>
      <c r="B96" s="10">
        <v>100</v>
      </c>
      <c r="C96" s="11">
        <v>1</v>
      </c>
      <c r="D96" s="11">
        <f t="shared" si="4"/>
        <v>38.049999999999997</v>
      </c>
      <c r="E96" s="9">
        <v>37.799999999999997</v>
      </c>
      <c r="F96" s="9">
        <v>38.299999999999997</v>
      </c>
    </row>
  </sheetData>
  <hyperlinks>
    <hyperlink ref="B1" r:id="rId1" display="https://finance.yahoo.com/quote/NKE/options?strike=100&amp;straddle=false" xr:uid="{D78664B8-857E-2B4D-90A7-8EA1115916DC}"/>
    <hyperlink ref="B2" r:id="rId2" display="https://finance.yahoo.com/quote/NKE/options?strike=105&amp;straddle=false" xr:uid="{442E2A1F-A61F-C847-B67D-2600590FE500}"/>
    <hyperlink ref="B3" r:id="rId3" display="https://finance.yahoo.com/quote/NKE/options?strike=110&amp;straddle=false" xr:uid="{C31407B6-07DF-994B-B0C6-911B01B6FF9C}"/>
    <hyperlink ref="B4" r:id="rId4" display="https://finance.yahoo.com/quote/NKE/options?strike=115&amp;straddle=false" xr:uid="{53EE0189-CF6E-6940-951F-54DE4B7EDF35}"/>
    <hyperlink ref="B5" r:id="rId5" display="https://finance.yahoo.com/quote/NKE/options?strike=120&amp;straddle=false" xr:uid="{14374318-2700-134A-A3C4-270963DC7CFA}"/>
    <hyperlink ref="B6" r:id="rId6" display="https://finance.yahoo.com/quote/NKE/options?strike=123&amp;straddle=false" xr:uid="{62A827FC-4094-0F4F-8CDE-02090C7C4FCC}"/>
    <hyperlink ref="B7" r:id="rId7" display="https://finance.yahoo.com/quote/NKE/options?strike=124&amp;straddle=false" xr:uid="{45B40ADB-1344-E348-8078-173D566A6B41}"/>
    <hyperlink ref="B8" r:id="rId8" display="https://finance.yahoo.com/quote/NKE/options?strike=125&amp;straddle=false" xr:uid="{786D8844-48C4-F54D-88F0-7911BF5CE5E3}"/>
    <hyperlink ref="B9" r:id="rId9" display="https://finance.yahoo.com/quote/NKE/options?strike=126&amp;straddle=false" xr:uid="{125C54F5-B2FC-3C42-BD46-5EAF2091E995}"/>
    <hyperlink ref="B10" r:id="rId10" display="https://finance.yahoo.com/quote/NKE/options?strike=127&amp;straddle=false" xr:uid="{746BF969-2543-4E4E-AC25-2CD6AC1EC9AF}"/>
    <hyperlink ref="B11" r:id="rId11" display="https://finance.yahoo.com/quote/NKE/options?strike=128&amp;straddle=false" xr:uid="{1EC6E232-6B62-E140-8EFC-CFCF932556F5}"/>
    <hyperlink ref="B12" r:id="rId12" display="https://finance.yahoo.com/quote/NKE/options?strike=129&amp;straddle=false" xr:uid="{7E06B7E4-7177-9746-B7A1-FE8E04203916}"/>
    <hyperlink ref="B13" r:id="rId13" display="https://finance.yahoo.com/quote/NKE/options?strike=130&amp;straddle=false" xr:uid="{D6A4087C-5352-5940-966E-97DB8820CC99}"/>
    <hyperlink ref="B14" r:id="rId14" display="https://finance.yahoo.com/quote/NKE/options?strike=131&amp;straddle=false" xr:uid="{7F98B79B-8D7D-E845-879F-8B51871D8F82}"/>
    <hyperlink ref="B15" r:id="rId15" display="https://finance.yahoo.com/quote/NKE/options?strike=132&amp;straddle=false" xr:uid="{E855CD6A-9BAB-0245-916C-4D553107D991}"/>
    <hyperlink ref="B16" r:id="rId16" display="https://finance.yahoo.com/quote/NKE/options?strike=133&amp;straddle=false" xr:uid="{A110C839-9D9D-C945-BD43-017B28724EE0}"/>
    <hyperlink ref="B17" r:id="rId17" display="https://finance.yahoo.com/quote/NKE/options?strike=134&amp;straddle=false" xr:uid="{D093D946-43EA-1142-9199-26ACE0DCD1FF}"/>
    <hyperlink ref="B18" r:id="rId18" display="https://finance.yahoo.com/quote/NKE/options?strike=135&amp;straddle=false" xr:uid="{7F26EB15-5F2E-EB41-850B-249D5908486A}"/>
    <hyperlink ref="B19" r:id="rId19" display="https://finance.yahoo.com/quote/NKE/options?strike=136&amp;straddle=false" xr:uid="{2AC25237-3AB9-5741-A8AD-7DB55F71E17E}"/>
    <hyperlink ref="B20" r:id="rId20" display="https://finance.yahoo.com/quote/NKE/options?strike=137&amp;straddle=false" xr:uid="{48E67CDD-59BA-1B42-99ED-9687C7784EB7}"/>
    <hyperlink ref="B21" r:id="rId21" display="https://finance.yahoo.com/quote/NKE/options?strike=138&amp;straddle=false" xr:uid="{6F691259-969B-DD4C-8CB4-7FC7835CFDFF}"/>
    <hyperlink ref="B22" r:id="rId22" display="https://finance.yahoo.com/quote/NKE/options?strike=139&amp;straddle=false" xr:uid="{5147D996-D15F-174D-B16C-42A87212CE8F}"/>
    <hyperlink ref="B23" r:id="rId23" display="https://finance.yahoo.com/quote/NKE/options?strike=140&amp;straddle=false" xr:uid="{8286F655-DF96-E942-BC66-0FF35C7BA2B7}"/>
    <hyperlink ref="B24" r:id="rId24" display="https://finance.yahoo.com/quote/NKE/options?strike=141&amp;straddle=false" xr:uid="{CA50EDFE-7EF5-0C42-A1A2-F246B968377F}"/>
    <hyperlink ref="B25" r:id="rId25" display="https://finance.yahoo.com/quote/NKE/options?strike=142&amp;straddle=false" xr:uid="{C19E1C95-D308-4F45-A78C-DA5E44D2C7DE}"/>
    <hyperlink ref="B26" r:id="rId26" display="https://finance.yahoo.com/quote/NKE/options?strike=143&amp;straddle=false" xr:uid="{489DAB10-AF64-1A42-B94D-B3B52836013B}"/>
    <hyperlink ref="B27" r:id="rId27" display="https://finance.yahoo.com/quote/NKE/options?strike=144&amp;straddle=false" xr:uid="{D14438E0-0AC0-C44E-83A8-F272D7FD1316}"/>
    <hyperlink ref="B28" r:id="rId28" display="https://finance.yahoo.com/quote/NKE/options?strike=145&amp;straddle=false" xr:uid="{225641F5-F733-5F43-AEF5-E2CBEC155CDC}"/>
    <hyperlink ref="B29" r:id="rId29" display="https://finance.yahoo.com/quote/NKE/options?strike=146&amp;straddle=false" xr:uid="{94873053-2668-6344-A7CE-3CC2351F73ED}"/>
    <hyperlink ref="B30" r:id="rId30" display="https://finance.yahoo.com/quote/NKE/options?strike=147&amp;straddle=false" xr:uid="{4A206575-1736-D344-BFDF-885F71CCBC96}"/>
    <hyperlink ref="B31" r:id="rId31" display="https://finance.yahoo.com/quote/NKE/options?strike=148&amp;straddle=false" xr:uid="{3498FCE4-04B0-704B-9C0F-33923B624282}"/>
    <hyperlink ref="B32" r:id="rId32" display="https://finance.yahoo.com/quote/NKE/options?strike=149&amp;straddle=false" xr:uid="{4EA9D499-57F2-5547-973D-88037B6FBCA4}"/>
    <hyperlink ref="B33" r:id="rId33" display="https://finance.yahoo.com/quote/NKE/options?strike=150&amp;straddle=false" xr:uid="{C96E65A2-541D-4147-B7CD-9AF2BF360E89}"/>
    <hyperlink ref="B34" r:id="rId34" display="https://finance.yahoo.com/quote/NKE/options?strike=152.5&amp;straddle=false" xr:uid="{C8E004A5-F98C-CE4A-9EC6-3AECA9237D11}"/>
    <hyperlink ref="B35" r:id="rId35" display="https://finance.yahoo.com/quote/NKE/options?strike=155&amp;straddle=false" xr:uid="{862835E6-865E-F043-A9AF-6492E70A9D2F}"/>
    <hyperlink ref="B36" r:id="rId36" display="https://finance.yahoo.com/quote/NKE/options?strike=157.5&amp;straddle=false" xr:uid="{E841B651-5342-7242-ACA6-B050D5C97497}"/>
    <hyperlink ref="B37" r:id="rId37" display="https://finance.yahoo.com/quote/NKE/options?strike=160&amp;straddle=false" xr:uid="{A4ACF54B-F8D2-9D47-8256-D7AAF6FE933C}"/>
    <hyperlink ref="B38" r:id="rId38" display="https://finance.yahoo.com/quote/NKE/options?strike=165&amp;straddle=false" xr:uid="{D65653B0-60D2-704A-9707-828805A1A0BC}"/>
    <hyperlink ref="B39" r:id="rId39" display="https://finance.yahoo.com/quote/NKE/options?strike=170&amp;straddle=false" xr:uid="{8DF5D9B5-A02A-8649-A2C2-84AFA38CD6BC}"/>
    <hyperlink ref="B40" r:id="rId40" display="https://finance.yahoo.com/quote/NKE/options?strike=175&amp;straddle=false" xr:uid="{310DE07F-2BC1-2D4A-88BC-31D626CC2509}"/>
    <hyperlink ref="B41" r:id="rId41" display="https://finance.yahoo.com/quote/NKE/options?strike=190&amp;straddle=false" xr:uid="{3FE0E707-8612-C94B-AEED-FE7DDD6E84D7}"/>
    <hyperlink ref="B42" r:id="rId42" display="https://finance.yahoo.com/quote/NKE/options?strike=200&amp;straddle=false" xr:uid="{CAB6EE5C-956C-F34C-BB31-682740A34346}"/>
    <hyperlink ref="B43" r:id="rId43" display="https://finance.yahoo.com/quote/NKE/options?strike=210&amp;straddle=false" xr:uid="{47BA6014-706A-BF40-877D-3F2396F6F810}"/>
    <hyperlink ref="B44" r:id="rId44" display="https://finance.yahoo.com/quote/NKE/options?strike=100&amp;straddle=false" xr:uid="{4886E740-7BF6-F44C-BD5F-58B69B0B8703}"/>
    <hyperlink ref="B45" r:id="rId45" display="https://finance.yahoo.com/quote/NKE/options?strike=105&amp;straddle=false" xr:uid="{A3CEDB02-9D4B-844E-8F49-9ED01EF2C4CD}"/>
    <hyperlink ref="B46" r:id="rId46" display="https://finance.yahoo.com/quote/NKE/options?strike=110&amp;straddle=false" xr:uid="{E0BA8797-7BC8-0748-AC79-6E45368EB507}"/>
    <hyperlink ref="B47" r:id="rId47" display="https://finance.yahoo.com/quote/NKE/options?strike=115&amp;straddle=false" xr:uid="{DC04BFD2-DF61-F84E-9981-78C88497C871}"/>
    <hyperlink ref="B48" r:id="rId48" display="https://finance.yahoo.com/quote/NKE/options?strike=120&amp;straddle=false" xr:uid="{CE591449-D901-7A4C-9235-6D3D048CDB2A}"/>
    <hyperlink ref="B49" r:id="rId49" display="https://finance.yahoo.com/quote/NKE/options?strike=123&amp;straddle=false" xr:uid="{1F82EFC8-4C72-764A-AB1B-6CFE29384BEB}"/>
    <hyperlink ref="B50" r:id="rId50" display="https://finance.yahoo.com/quote/NKE/options?strike=125&amp;straddle=false" xr:uid="{0C007F08-1486-A441-91EB-4E4F3FC514D6}"/>
    <hyperlink ref="B51" r:id="rId51" display="https://finance.yahoo.com/quote/NKE/options?strike=126&amp;straddle=false" xr:uid="{D5F2DE13-B647-EB45-92C1-7194C5DF0201}"/>
    <hyperlink ref="B52" r:id="rId52" display="https://finance.yahoo.com/quote/NKE/options?strike=127&amp;straddle=false" xr:uid="{DBA86733-A812-8545-BD83-D0A01C600021}"/>
    <hyperlink ref="B53" r:id="rId53" display="https://finance.yahoo.com/quote/NKE/options?strike=128&amp;straddle=false" xr:uid="{2A503E43-EFC5-F843-B6ED-758CE60E343E}"/>
    <hyperlink ref="B54" r:id="rId54" display="https://finance.yahoo.com/quote/NKE/options?strike=129&amp;straddle=false" xr:uid="{0E532384-3054-C34B-83B5-A5FB95448B05}"/>
    <hyperlink ref="B55" r:id="rId55" display="https://finance.yahoo.com/quote/NKE/options?strike=130&amp;straddle=false" xr:uid="{4DD63CEB-2A49-F041-B069-C399AB95DFD3}"/>
    <hyperlink ref="B56" r:id="rId56" display="https://finance.yahoo.com/quote/NKE/options?strike=131&amp;straddle=false" xr:uid="{E6D1D47E-305C-7B49-BF18-85F36BAE3BCB}"/>
    <hyperlink ref="B57" r:id="rId57" display="https://finance.yahoo.com/quote/NKE/options?strike=132&amp;straddle=false" xr:uid="{25D8563D-F382-3B41-A6DE-39A13EA3D887}"/>
    <hyperlink ref="B58" r:id="rId58" display="https://finance.yahoo.com/quote/NKE/options?strike=133&amp;straddle=false" xr:uid="{5E07E3ED-412F-A943-B21B-4BB6E1CDF33F}"/>
    <hyperlink ref="B59" r:id="rId59" display="https://finance.yahoo.com/quote/NKE/options?strike=134&amp;straddle=false" xr:uid="{13F80AD7-7B52-D844-9BE8-50F40D6D750D}"/>
    <hyperlink ref="B60" r:id="rId60" display="https://finance.yahoo.com/quote/NKE/options?strike=135&amp;straddle=false" xr:uid="{04980C98-820F-9744-85D5-41CDBBC005E1}"/>
    <hyperlink ref="B61" r:id="rId61" display="https://finance.yahoo.com/quote/NKE/options?strike=136&amp;straddle=false" xr:uid="{24FA874F-5BB9-F94D-ACFF-878250BAC426}"/>
    <hyperlink ref="B62" r:id="rId62" display="https://finance.yahoo.com/quote/NKE/options?strike=137&amp;straddle=false" xr:uid="{E692F5A1-DA3B-EA47-9B5F-FEAF2F56F7EF}"/>
    <hyperlink ref="B63" r:id="rId63" display="https://finance.yahoo.com/quote/NKE/options?strike=138&amp;straddle=false" xr:uid="{CFA50011-5481-6445-AE9E-66CB572B1FB3}"/>
    <hyperlink ref="B64" r:id="rId64" display="https://finance.yahoo.com/quote/NKE/options?strike=139&amp;straddle=false" xr:uid="{C4CF23B3-7204-A74A-BD24-4B9FC8037758}"/>
    <hyperlink ref="B65" r:id="rId65" display="https://finance.yahoo.com/quote/NKE/options?strike=140&amp;straddle=false" xr:uid="{9AA0D8E1-D181-A646-BD91-10C5D0F1A1BE}"/>
    <hyperlink ref="B66" r:id="rId66" display="https://finance.yahoo.com/quote/NKE/options?strike=141&amp;straddle=false" xr:uid="{C782E109-59A2-F741-98B5-614B37F6A31B}"/>
    <hyperlink ref="B67" r:id="rId67" display="https://finance.yahoo.com/quote/NKE/options?strike=142&amp;straddle=false" xr:uid="{A7F80BEC-A7A7-3747-81C2-AA308911F6BF}"/>
    <hyperlink ref="B68" r:id="rId68" display="https://finance.yahoo.com/quote/NKE/options?strike=143&amp;straddle=false" xr:uid="{83828175-2A53-DB48-812E-4E73F4A16FBC}"/>
    <hyperlink ref="B69" r:id="rId69" display="https://finance.yahoo.com/quote/NKE/options?strike=144&amp;straddle=false" xr:uid="{CE415EC1-BCE0-7A4D-843A-104494A718A7}"/>
    <hyperlink ref="B70" r:id="rId70" display="https://finance.yahoo.com/quote/NKE/options?strike=145&amp;straddle=false" xr:uid="{D500ECBE-B42C-2B49-A29A-DA58400DEBBD}"/>
    <hyperlink ref="B71" r:id="rId71" display="https://finance.yahoo.com/quote/NKE/options?strike=146&amp;straddle=false" xr:uid="{D7D3A9B2-B913-4D47-8985-0A68FA3ACD97}"/>
    <hyperlink ref="B72" r:id="rId72" display="https://finance.yahoo.com/quote/NKE/options?strike=147&amp;straddle=false" xr:uid="{7DDAE5FB-6A9D-144E-A484-9A1F2D35621B}"/>
    <hyperlink ref="B73" r:id="rId73" display="https://finance.yahoo.com/quote/NKE/options?strike=148&amp;straddle=false" xr:uid="{9678C1CB-EA24-D04A-8803-9EC6B23FA10C}"/>
    <hyperlink ref="B74" r:id="rId74" display="https://finance.yahoo.com/quote/NKE/options?strike=149&amp;straddle=false" xr:uid="{7F833B37-9D0D-134A-B84C-3E94C0D61B62}"/>
    <hyperlink ref="B75" r:id="rId75" display="https://finance.yahoo.com/quote/NKE/options?strike=150&amp;straddle=false" xr:uid="{D3430EE5-CAE2-6C48-8AE0-CAC1FB0AD01D}"/>
    <hyperlink ref="B76" r:id="rId76" display="https://finance.yahoo.com/quote/NKE/options?strike=152.5&amp;straddle=false" xr:uid="{26227CDA-5503-CD44-9657-69C5C89DEDE5}"/>
    <hyperlink ref="B77" r:id="rId77" display="https://finance.yahoo.com/quote/NKE/options?strike=155&amp;straddle=false" xr:uid="{8005FE2B-FDB8-B348-853A-1B6C71EDE9FA}"/>
    <hyperlink ref="B78" r:id="rId78" display="https://finance.yahoo.com/quote/NKE/options?strike=157.5&amp;straddle=false" xr:uid="{8801D6C6-085C-A943-85FD-8216D92482AD}"/>
    <hyperlink ref="B79" r:id="rId79" display="https://finance.yahoo.com/quote/NKE/options?strike=160&amp;straddle=false" xr:uid="{9D7C0402-A751-2441-A9A4-653CDA4E286B}"/>
    <hyperlink ref="B80" r:id="rId80" display="https://finance.yahoo.com/quote/NKE/options?strike=162.5&amp;straddle=false" xr:uid="{87B2B4DA-92AD-574F-9444-344882791D5C}"/>
    <hyperlink ref="B81" r:id="rId81" display="https://finance.yahoo.com/quote/NKE/options?strike=165&amp;straddle=false" xr:uid="{58E79C14-1E9C-4C46-8F81-CCEAF148E898}"/>
    <hyperlink ref="B82" r:id="rId82" display="https://finance.yahoo.com/quote/NKE/options?strike=170&amp;straddle=false" xr:uid="{A309AC99-6498-4143-A6C1-EEC394BCFD0C}"/>
    <hyperlink ref="B83" r:id="rId83" display="https://finance.yahoo.com/quote/NKE/options?strike=175&amp;straddle=false" xr:uid="{FEFD7244-2147-0C4E-B516-3BC1488E9BD6}"/>
    <hyperlink ref="B86" r:id="rId84" display="https://finance.yahoo.com/quote/NKE/options?strike=100&amp;straddle=false" xr:uid="{0F73380C-C539-5841-84B3-A3DC715382A3}"/>
    <hyperlink ref="B87" r:id="rId85" display="https://finance.yahoo.com/quote/NKE/options?strike=100&amp;straddle=false" xr:uid="{00301EBC-FE6A-9F46-B41B-815DF216B609}"/>
    <hyperlink ref="B88" r:id="rId86" display="https://finance.yahoo.com/quote/NKE/options?strike=100&amp;straddle=false" xr:uid="{DB79B947-1362-E341-B09C-23DED27E79BA}"/>
    <hyperlink ref="B89" r:id="rId87" display="https://finance.yahoo.com/quote/NKE/options?strike=100&amp;straddle=false" xr:uid="{F974396D-1320-354A-A4BD-51597FE900BF}"/>
    <hyperlink ref="A89" r:id="rId88" display="https://finance.yahoo.com/quote/NKE210716P00070000?p=NKE210716P00070000" xr:uid="{076B8C5B-9FAE-E84F-B706-E392E0CAF58E}"/>
    <hyperlink ref="B90" r:id="rId89" display="https://finance.yahoo.com/quote/NKE/options?strike=100&amp;straddle=false" xr:uid="{6214D2B2-4575-A040-BF41-1C4C865D8F11}"/>
    <hyperlink ref="A90" r:id="rId90" display="https://finance.yahoo.com/quote/NKE211015P00065000?p=NKE211015P00065000" xr:uid="{A8634AAC-EAB7-0D4B-8827-2D784B589B9D}"/>
    <hyperlink ref="B91" r:id="rId91" display="https://finance.yahoo.com/quote/NKE/options?strike=100&amp;straddle=false" xr:uid="{4571C7B0-4FB1-F74D-A873-0BE351DDCBB9}"/>
    <hyperlink ref="A91" r:id="rId92" display="https://finance.yahoo.com/quote/NKE220121P00032500?p=NKE220121P00032500" xr:uid="{7F17D5DD-6EAA-BF4A-BDD0-D5E5EBA662FC}"/>
    <hyperlink ref="B92" r:id="rId93" display="https://finance.yahoo.com/quote/NKE/options?strike=100&amp;straddle=false" xr:uid="{106018C0-FB7A-E24F-8AF9-E04DA1BBFEC1}"/>
    <hyperlink ref="B93" r:id="rId94" display="https://finance.yahoo.com/quote/NKE/options?strike=100&amp;straddle=false" xr:uid="{628BD108-A3B4-1945-BD13-DED503EDD5C8}"/>
    <hyperlink ref="B94" r:id="rId95" display="https://finance.yahoo.com/quote/NKE/options?strike=100&amp;straddle=false" xr:uid="{8B19C573-AB5E-D84E-B1F0-B2D058B46FB0}"/>
    <hyperlink ref="B95" r:id="rId96" display="https://finance.yahoo.com/quote/NKE/options?strike=100&amp;straddle=false" xr:uid="{C6EAA07F-C249-B34B-BA39-428EAD269D1A}"/>
    <hyperlink ref="A95" r:id="rId97" display="https://finance.yahoo.com/quote/NKE211015C00070000?p=NKE211015C00070000" xr:uid="{27F23384-AAE9-C64D-A684-DDB88834F560}"/>
    <hyperlink ref="B96" r:id="rId98" display="https://finance.yahoo.com/quote/NKE/options?strike=100&amp;straddle=false" xr:uid="{D09B5F39-E8F7-3247-9216-4DE832C229AA}"/>
    <hyperlink ref="M48" r:id="rId99" display="https://finance.yahoo.com/quote/NKE/options?strike=130&amp;straddle=false" xr:uid="{2A05E990-E302-C94E-8883-79C6ED4D9E75}"/>
    <hyperlink ref="M49" r:id="rId100" display="https://finance.yahoo.com/quote/NKE/options?strike=135&amp;straddle=false" xr:uid="{2C272882-27F4-F744-9A15-F53172FDD59A}"/>
    <hyperlink ref="M50" r:id="rId101" display="https://finance.yahoo.com/quote/NKE/options?strike=135&amp;straddle=false" xr:uid="{946A5D52-7BEE-3945-B02D-3F5729CB0904}"/>
    <hyperlink ref="M51" r:id="rId102" display="https://finance.yahoo.com/quote/NKE/options?strike=140&amp;straddle=false" xr:uid="{C53380E0-3EFD-CE40-A127-5FFA586F02BE}"/>
    <hyperlink ref="M52" r:id="rId103" display="https://finance.yahoo.com/quote/NKE/options?strike=145&amp;straddle=false" xr:uid="{292AB804-FB08-1148-9267-847351A9C8E5}"/>
    <hyperlink ref="M53" r:id="rId104" display="https://finance.yahoo.com/quote/NKE/options?strike=150&amp;straddle=false" xr:uid="{5AE1AC68-1FB5-3D46-AE8A-151B3B120180}"/>
    <hyperlink ref="M54" r:id="rId105" display="https://finance.yahoo.com/quote/NKE/options?strike=155&amp;straddle=false" xr:uid="{8E93DDE3-FD2E-B642-8CCD-CB36CF4BC69D}"/>
    <hyperlink ref="M55" r:id="rId106" display="https://finance.yahoo.com/quote/NKE/options?strike=160&amp;straddle=false" xr:uid="{B778AA9E-AB39-5E4D-B04E-60C5948835D4}"/>
    <hyperlink ref="M56" r:id="rId107" display="https://finance.yahoo.com/quote/NKE/options?strike=165&amp;straddle=false" xr:uid="{A76F35BA-8437-564E-9E27-9F4E071D2360}"/>
    <hyperlink ref="M57" r:id="rId108" display="https://finance.yahoo.com/quote/NKE/options?strike=170&amp;straddle=false" xr:uid="{97C257EA-7A1C-8843-8637-712CC3F3461A}"/>
    <hyperlink ref="M58" r:id="rId109" display="https://finance.yahoo.com/quote/NKE/options?strike=175&amp;straddle=false" xr:uid="{74779533-3C8D-1148-B148-689682C0510D}"/>
    <hyperlink ref="L44:L45" r:id="rId110" display="https://finance.yahoo.com/quote/NKE211015C00070000?p=NKE211015C00070000" xr:uid="{82B200A1-44D7-D146-9EEF-1502B884FBBE}"/>
    <hyperlink ref="L46:L58" r:id="rId111" display="https://finance.yahoo.com/quote/NKE220121C00032500?p=NKE220121C00032500" xr:uid="{43CEEF24-2A83-6C45-A8E0-1BBD3CDE5262}"/>
    <hyperlink ref="M45" r:id="rId112" display="https://finance.yahoo.com/quote/NKE/options?strike=115&amp;straddle=false" xr:uid="{5D5E354B-3118-774F-A763-7DB955374F8C}"/>
    <hyperlink ref="M46" r:id="rId113" display="https://finance.yahoo.com/quote/NKE/options?strike=120&amp;straddle=false" xr:uid="{8F427EF9-83F3-4C4A-8E99-BAE9454D0FC0}"/>
    <hyperlink ref="M47" r:id="rId114" display="https://finance.yahoo.com/quote/NKE/options?strike=125&amp;straddle=false" xr:uid="{A9FC647A-025F-D24A-B5D1-D1D31A6F7264}"/>
    <hyperlink ref="M44" r:id="rId115" display="https://finance.yahoo.com/quote/NKE/options?strike=110&amp;straddle=false" xr:uid="{ADB3117E-D8D9-374F-8DF7-495C24F6742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66DEA-AB99-BB42-8043-AC0CE8BD5A09}">
  <dimension ref="A1:F181"/>
  <sheetViews>
    <sheetView tabSelected="1" topLeftCell="A171" workbookViewId="0">
      <selection activeCell="H196" sqref="H196"/>
    </sheetView>
  </sheetViews>
  <sheetFormatPr baseColWidth="10" defaultRowHeight="15" x14ac:dyDescent="0.2"/>
  <cols>
    <col min="4" max="4" width="13.5" customWidth="1"/>
  </cols>
  <sheetData>
    <row r="1" spans="1:6" x14ac:dyDescent="0.2">
      <c r="A1" s="9" t="s">
        <v>6</v>
      </c>
      <c r="B1" s="13" t="s">
        <v>3</v>
      </c>
      <c r="C1" s="13" t="s">
        <v>7</v>
      </c>
      <c r="D1" s="9" t="s">
        <v>8</v>
      </c>
      <c r="E1" s="9" t="s">
        <v>4</v>
      </c>
      <c r="F1" s="9" t="s">
        <v>5</v>
      </c>
    </row>
    <row r="2" spans="1:6" x14ac:dyDescent="0.2">
      <c r="A2" s="11">
        <v>14</v>
      </c>
      <c r="B2" s="17">
        <v>115</v>
      </c>
      <c r="C2" s="17">
        <v>0</v>
      </c>
      <c r="D2" s="11">
        <f>(E2+F2)/2</f>
        <v>4.9999999999999996E-2</v>
      </c>
      <c r="E2" s="11">
        <v>0.01</v>
      </c>
      <c r="F2" s="11">
        <v>0.09</v>
      </c>
    </row>
    <row r="3" spans="1:6" x14ac:dyDescent="0.2">
      <c r="A3" s="11">
        <v>14</v>
      </c>
      <c r="B3" s="17">
        <v>120</v>
      </c>
      <c r="C3" s="17">
        <v>0</v>
      </c>
      <c r="D3" s="11">
        <f>(E3+F3)/2</f>
        <v>7.4999999999999997E-2</v>
      </c>
      <c r="E3" s="11">
        <v>0.02</v>
      </c>
      <c r="F3" s="11">
        <v>0.13</v>
      </c>
    </row>
    <row r="4" spans="1:6" x14ac:dyDescent="0.2">
      <c r="A4" s="11">
        <v>14</v>
      </c>
      <c r="B4" s="17">
        <v>122</v>
      </c>
      <c r="C4" s="17">
        <v>0</v>
      </c>
      <c r="D4" s="11">
        <f>(E4+F4)/2</f>
        <v>0.155</v>
      </c>
      <c r="E4" s="11">
        <v>0.04</v>
      </c>
      <c r="F4" s="11">
        <v>0.27</v>
      </c>
    </row>
    <row r="5" spans="1:6" x14ac:dyDescent="0.2">
      <c r="A5" s="11">
        <v>14</v>
      </c>
      <c r="B5" s="17">
        <v>123</v>
      </c>
      <c r="C5" s="17">
        <v>0</v>
      </c>
      <c r="D5" s="11">
        <f>(E5+F5)/2</f>
        <v>0.185</v>
      </c>
      <c r="E5" s="11">
        <v>0.04</v>
      </c>
      <c r="F5" s="11">
        <v>0.33</v>
      </c>
    </row>
    <row r="6" spans="1:6" x14ac:dyDescent="0.2">
      <c r="A6" s="11">
        <v>14</v>
      </c>
      <c r="B6" s="17">
        <v>124</v>
      </c>
      <c r="C6" s="17">
        <v>0</v>
      </c>
      <c r="D6" s="11">
        <f>(E6+F6)/2</f>
        <v>0.19999999999999998</v>
      </c>
      <c r="E6" s="11">
        <v>0.05</v>
      </c>
      <c r="F6" s="11">
        <v>0.35</v>
      </c>
    </row>
    <row r="7" spans="1:6" x14ac:dyDescent="0.2">
      <c r="A7" s="11">
        <v>14</v>
      </c>
      <c r="B7" s="17">
        <v>125</v>
      </c>
      <c r="C7" s="17">
        <v>0</v>
      </c>
      <c r="D7" s="11">
        <f>(E7+F7)/2</f>
        <v>0.16999999999999998</v>
      </c>
      <c r="E7" s="11">
        <v>0.12</v>
      </c>
      <c r="F7" s="11">
        <v>0.22</v>
      </c>
    </row>
    <row r="8" spans="1:6" x14ac:dyDescent="0.2">
      <c r="A8" s="11">
        <v>14</v>
      </c>
      <c r="B8" s="17">
        <v>126</v>
      </c>
      <c r="C8" s="17">
        <v>0</v>
      </c>
      <c r="D8" s="11">
        <f>(E8+F8)/2</f>
        <v>0.20500000000000002</v>
      </c>
      <c r="E8" s="11">
        <v>0.15</v>
      </c>
      <c r="F8" s="11">
        <v>0.26</v>
      </c>
    </row>
    <row r="9" spans="1:6" x14ac:dyDescent="0.2">
      <c r="A9" s="11">
        <v>14</v>
      </c>
      <c r="B9" s="17">
        <v>127</v>
      </c>
      <c r="C9" s="17">
        <v>0</v>
      </c>
      <c r="D9" s="11">
        <f>(E9+F9)/2</f>
        <v>0.20500000000000002</v>
      </c>
      <c r="E9" s="11">
        <v>0.13</v>
      </c>
      <c r="F9" s="11">
        <v>0.28000000000000003</v>
      </c>
    </row>
    <row r="10" spans="1:6" x14ac:dyDescent="0.2">
      <c r="A10" s="11">
        <v>14</v>
      </c>
      <c r="B10" s="17">
        <v>128</v>
      </c>
      <c r="C10" s="17">
        <v>0</v>
      </c>
      <c r="D10" s="11">
        <f>(E10+F10)/2</f>
        <v>0.28500000000000003</v>
      </c>
      <c r="E10" s="11">
        <v>0.23</v>
      </c>
      <c r="F10" s="11">
        <v>0.34</v>
      </c>
    </row>
    <row r="11" spans="1:6" x14ac:dyDescent="0.2">
      <c r="A11" s="11">
        <v>14</v>
      </c>
      <c r="B11" s="17">
        <v>129</v>
      </c>
      <c r="C11" s="17">
        <v>0</v>
      </c>
      <c r="D11" s="11">
        <f>(E11+F11)/2</f>
        <v>0.39</v>
      </c>
      <c r="E11" s="11">
        <v>0.34</v>
      </c>
      <c r="F11" s="11">
        <v>0.44</v>
      </c>
    </row>
    <row r="12" spans="1:6" x14ac:dyDescent="0.2">
      <c r="A12" s="11">
        <v>14</v>
      </c>
      <c r="B12" s="17">
        <v>130</v>
      </c>
      <c r="C12" s="17">
        <v>0</v>
      </c>
      <c r="D12" s="11">
        <f>(E12+F12)/2</f>
        <v>0.53</v>
      </c>
      <c r="E12" s="11">
        <v>0.47</v>
      </c>
      <c r="F12" s="11">
        <v>0.59</v>
      </c>
    </row>
    <row r="13" spans="1:6" x14ac:dyDescent="0.2">
      <c r="A13" s="11">
        <v>14</v>
      </c>
      <c r="B13" s="17">
        <v>131</v>
      </c>
      <c r="C13" s="17">
        <v>0</v>
      </c>
      <c r="D13" s="11">
        <f>(E13+F13)/2</f>
        <v>0.72</v>
      </c>
      <c r="E13" s="11">
        <v>0.68</v>
      </c>
      <c r="F13" s="11">
        <v>0.76</v>
      </c>
    </row>
    <row r="14" spans="1:6" x14ac:dyDescent="0.2">
      <c r="A14" s="11">
        <v>14</v>
      </c>
      <c r="B14" s="17">
        <v>132</v>
      </c>
      <c r="C14" s="17">
        <v>0</v>
      </c>
      <c r="D14" s="11">
        <f>(E14+F14)/2</f>
        <v>0.94</v>
      </c>
      <c r="E14" s="11">
        <v>0.86</v>
      </c>
      <c r="F14" s="11">
        <v>1.02</v>
      </c>
    </row>
    <row r="15" spans="1:6" x14ac:dyDescent="0.2">
      <c r="A15" s="11">
        <v>14</v>
      </c>
      <c r="B15" s="17">
        <v>133</v>
      </c>
      <c r="C15" s="17">
        <v>0</v>
      </c>
      <c r="D15" s="11">
        <f>(E15+F15)/2</f>
        <v>1.345</v>
      </c>
      <c r="E15" s="11">
        <v>1.17</v>
      </c>
      <c r="F15" s="11">
        <v>1.52</v>
      </c>
    </row>
    <row r="16" spans="1:6" x14ac:dyDescent="0.2">
      <c r="A16" s="11">
        <v>14</v>
      </c>
      <c r="B16" s="17">
        <v>134</v>
      </c>
      <c r="C16" s="17">
        <v>0</v>
      </c>
      <c r="D16" s="11">
        <f>(E16+F16)/2</f>
        <v>1.585</v>
      </c>
      <c r="E16" s="11">
        <v>1.5</v>
      </c>
      <c r="F16" s="11">
        <v>1.67</v>
      </c>
    </row>
    <row r="17" spans="1:6" x14ac:dyDescent="0.2">
      <c r="A17" s="11">
        <v>14</v>
      </c>
      <c r="B17" s="17">
        <v>135</v>
      </c>
      <c r="C17" s="17">
        <v>0</v>
      </c>
      <c r="D17" s="11">
        <f>(E17+F17)/2</f>
        <v>2.0699999999999998</v>
      </c>
      <c r="E17" s="11">
        <v>1.91</v>
      </c>
      <c r="F17" s="11">
        <v>2.23</v>
      </c>
    </row>
    <row r="18" spans="1:6" x14ac:dyDescent="0.2">
      <c r="A18" s="11">
        <v>14</v>
      </c>
      <c r="B18" s="18">
        <v>135</v>
      </c>
      <c r="C18" s="11">
        <v>1</v>
      </c>
      <c r="D18" s="11">
        <f>(F18+E18)/2</f>
        <v>2.4749999999999996</v>
      </c>
      <c r="E18" s="11">
        <v>2.36</v>
      </c>
      <c r="F18" s="11">
        <v>2.59</v>
      </c>
    </row>
    <row r="19" spans="1:6" x14ac:dyDescent="0.2">
      <c r="A19" s="11">
        <v>14</v>
      </c>
      <c r="B19" s="18">
        <v>136</v>
      </c>
      <c r="C19" s="11">
        <v>1</v>
      </c>
      <c r="D19" s="11">
        <f>(F19+E19)/2</f>
        <v>1.95</v>
      </c>
      <c r="E19" s="11">
        <v>1.88</v>
      </c>
      <c r="F19" s="11">
        <v>2.02</v>
      </c>
    </row>
    <row r="20" spans="1:6" x14ac:dyDescent="0.2">
      <c r="A20" s="11">
        <v>14</v>
      </c>
      <c r="B20" s="18">
        <v>137</v>
      </c>
      <c r="C20" s="11">
        <v>1</v>
      </c>
      <c r="D20" s="11">
        <f>(F20+E20)/2</f>
        <v>1.625</v>
      </c>
      <c r="E20" s="11">
        <v>1.47</v>
      </c>
      <c r="F20" s="11">
        <v>1.78</v>
      </c>
    </row>
    <row r="21" spans="1:6" x14ac:dyDescent="0.2">
      <c r="A21" s="11">
        <v>14</v>
      </c>
      <c r="B21" s="18">
        <v>138</v>
      </c>
      <c r="C21" s="11">
        <v>1</v>
      </c>
      <c r="D21" s="11">
        <f>(F21+E21)/2</f>
        <v>1.22</v>
      </c>
      <c r="E21" s="11">
        <v>1.1399999999999999</v>
      </c>
      <c r="F21" s="11">
        <v>1.3</v>
      </c>
    </row>
    <row r="22" spans="1:6" x14ac:dyDescent="0.2">
      <c r="A22" s="11">
        <v>14</v>
      </c>
      <c r="B22" s="18">
        <v>139</v>
      </c>
      <c r="C22" s="11">
        <v>1</v>
      </c>
      <c r="D22" s="11">
        <f>(F22+E22)/2</f>
        <v>1.04</v>
      </c>
      <c r="E22" s="11">
        <v>0.88</v>
      </c>
      <c r="F22" s="11">
        <v>1.2</v>
      </c>
    </row>
    <row r="23" spans="1:6" x14ac:dyDescent="0.2">
      <c r="A23" s="11">
        <v>14</v>
      </c>
      <c r="B23" s="18">
        <v>140</v>
      </c>
      <c r="C23" s="11">
        <v>1</v>
      </c>
      <c r="D23" s="11">
        <f>(F23+E23)/2</f>
        <v>0.73</v>
      </c>
      <c r="E23" s="11">
        <v>0.65</v>
      </c>
      <c r="F23" s="11">
        <v>0.81</v>
      </c>
    </row>
    <row r="24" spans="1:6" x14ac:dyDescent="0.2">
      <c r="A24" s="11">
        <v>14</v>
      </c>
      <c r="B24" s="18">
        <v>141</v>
      </c>
      <c r="C24" s="11">
        <v>1</v>
      </c>
      <c r="D24" s="11">
        <f>(F24+E24)/2</f>
        <v>0.59499999999999997</v>
      </c>
      <c r="E24" s="11">
        <v>0.49</v>
      </c>
      <c r="F24" s="11">
        <v>0.7</v>
      </c>
    </row>
    <row r="25" spans="1:6" x14ac:dyDescent="0.2">
      <c r="A25" s="11">
        <v>14</v>
      </c>
      <c r="B25" s="18">
        <v>142</v>
      </c>
      <c r="C25" s="11">
        <v>1</v>
      </c>
      <c r="D25" s="11">
        <f>(F25+E25)/2</f>
        <v>0.48</v>
      </c>
      <c r="E25" s="11">
        <v>0.38</v>
      </c>
      <c r="F25" s="11">
        <v>0.57999999999999996</v>
      </c>
    </row>
    <row r="26" spans="1:6" x14ac:dyDescent="0.2">
      <c r="A26" s="11">
        <v>14</v>
      </c>
      <c r="B26" s="18">
        <v>143</v>
      </c>
      <c r="C26" s="11">
        <v>1</v>
      </c>
      <c r="D26" s="11">
        <f>(F26+E26)/2</f>
        <v>0.34499999999999997</v>
      </c>
      <c r="E26" s="11">
        <v>0.28999999999999998</v>
      </c>
      <c r="F26" s="11">
        <v>0.4</v>
      </c>
    </row>
    <row r="27" spans="1:6" x14ac:dyDescent="0.2">
      <c r="A27" s="11">
        <v>14</v>
      </c>
      <c r="B27" s="18">
        <v>144</v>
      </c>
      <c r="C27" s="11">
        <v>1</v>
      </c>
      <c r="D27" s="11">
        <f>(F27+E27)/2</f>
        <v>0.27999999999999997</v>
      </c>
      <c r="E27" s="11">
        <v>0.21</v>
      </c>
      <c r="F27" s="11">
        <v>0.35</v>
      </c>
    </row>
    <row r="28" spans="1:6" x14ac:dyDescent="0.2">
      <c r="A28" s="11">
        <v>14</v>
      </c>
      <c r="B28" s="18">
        <v>145</v>
      </c>
      <c r="C28" s="11">
        <v>1</v>
      </c>
      <c r="D28" s="11">
        <f>(F28+E28)/2</f>
        <v>0.24</v>
      </c>
      <c r="E28" s="11">
        <v>0.16</v>
      </c>
      <c r="F28" s="11">
        <v>0.32</v>
      </c>
    </row>
    <row r="29" spans="1:6" x14ac:dyDescent="0.2">
      <c r="A29" s="11">
        <v>14</v>
      </c>
      <c r="B29" s="18">
        <v>146</v>
      </c>
      <c r="C29" s="11">
        <v>1</v>
      </c>
      <c r="D29" s="11">
        <f>(F29+E29)/2</f>
        <v>0.22500000000000001</v>
      </c>
      <c r="E29" s="11">
        <v>0.13</v>
      </c>
      <c r="F29" s="11">
        <v>0.32</v>
      </c>
    </row>
    <row r="30" spans="1:6" x14ac:dyDescent="0.2">
      <c r="A30" s="11">
        <v>14</v>
      </c>
      <c r="B30" s="18">
        <v>147</v>
      </c>
      <c r="C30" s="11">
        <v>1</v>
      </c>
      <c r="D30" s="11">
        <f>(F30+E30)/2</f>
        <v>0.11499999999999999</v>
      </c>
      <c r="E30" s="11">
        <v>0.08</v>
      </c>
      <c r="F30" s="11">
        <v>0.15</v>
      </c>
    </row>
    <row r="31" spans="1:6" x14ac:dyDescent="0.2">
      <c r="A31" s="11">
        <v>14</v>
      </c>
      <c r="B31" s="18">
        <v>148</v>
      </c>
      <c r="C31" s="11">
        <v>1</v>
      </c>
      <c r="D31" s="11">
        <f>(F31+E31)/2</f>
        <v>0.16999999999999998</v>
      </c>
      <c r="E31" s="11">
        <v>0.04</v>
      </c>
      <c r="F31" s="11">
        <v>0.3</v>
      </c>
    </row>
    <row r="32" spans="1:6" x14ac:dyDescent="0.2">
      <c r="A32" s="11">
        <v>14</v>
      </c>
      <c r="B32" s="18">
        <v>149</v>
      </c>
      <c r="C32" s="11">
        <v>1</v>
      </c>
      <c r="D32" s="11">
        <f>(F32+E32)/2</f>
        <v>0.155</v>
      </c>
      <c r="E32" s="11">
        <v>0.06</v>
      </c>
      <c r="F32" s="11">
        <v>0.25</v>
      </c>
    </row>
    <row r="33" spans="1:6" x14ac:dyDescent="0.2">
      <c r="A33" s="11">
        <v>14</v>
      </c>
      <c r="B33" s="18">
        <v>150</v>
      </c>
      <c r="C33" s="11">
        <v>1</v>
      </c>
      <c r="D33" s="11">
        <f>(F33+E33)/2</f>
        <v>8.4999999999999992E-2</v>
      </c>
      <c r="E33" s="11">
        <v>0.05</v>
      </c>
      <c r="F33" s="11">
        <v>0.12</v>
      </c>
    </row>
    <row r="34" spans="1:6" x14ac:dyDescent="0.2">
      <c r="A34" s="11">
        <v>14</v>
      </c>
      <c r="B34" s="18">
        <v>152.5</v>
      </c>
      <c r="C34" s="11">
        <v>1</v>
      </c>
      <c r="D34" s="11">
        <f>(F34+E34)/2</f>
        <v>7.0000000000000007E-2</v>
      </c>
      <c r="E34" s="11">
        <v>0.03</v>
      </c>
      <c r="F34" s="11">
        <v>0.11</v>
      </c>
    </row>
    <row r="35" spans="1:6" x14ac:dyDescent="0.2">
      <c r="A35" s="11">
        <v>14</v>
      </c>
      <c r="B35" s="18">
        <v>155</v>
      </c>
      <c r="C35" s="11">
        <v>1</v>
      </c>
      <c r="D35" s="11">
        <f>(F35+E35)/2</f>
        <v>0.14000000000000001</v>
      </c>
      <c r="E35" s="11">
        <v>0</v>
      </c>
      <c r="F35" s="11">
        <v>0.28000000000000003</v>
      </c>
    </row>
    <row r="36" spans="1:6" x14ac:dyDescent="0.2">
      <c r="A36" s="11">
        <v>14</v>
      </c>
      <c r="B36" s="18">
        <v>157.5</v>
      </c>
      <c r="C36" s="11">
        <v>1</v>
      </c>
      <c r="D36" s="11">
        <f>(F36+E36)/2</f>
        <v>0.08</v>
      </c>
      <c r="E36" s="11">
        <v>0</v>
      </c>
      <c r="F36" s="11">
        <v>0.16</v>
      </c>
    </row>
    <row r="37" spans="1:6" x14ac:dyDescent="0.2">
      <c r="A37" s="11">
        <v>14</v>
      </c>
      <c r="B37" s="18">
        <v>160</v>
      </c>
      <c r="C37" s="11">
        <v>1</v>
      </c>
      <c r="D37" s="11">
        <f>(F37+E37)/2</f>
        <v>0.06</v>
      </c>
      <c r="E37" s="11">
        <v>0</v>
      </c>
      <c r="F37" s="11">
        <v>0.12</v>
      </c>
    </row>
    <row r="38" spans="1:6" x14ac:dyDescent="0.2">
      <c r="A38" s="11">
        <v>14</v>
      </c>
      <c r="B38" s="18">
        <v>162.5</v>
      </c>
      <c r="C38" s="11">
        <v>1</v>
      </c>
      <c r="D38" s="11">
        <f>(F38+E38)/2</f>
        <v>9.5000000000000001E-2</v>
      </c>
      <c r="E38" s="11">
        <v>0</v>
      </c>
      <c r="F38" s="11">
        <v>0.19</v>
      </c>
    </row>
    <row r="39" spans="1:6" x14ac:dyDescent="0.2">
      <c r="A39" s="11">
        <v>14</v>
      </c>
      <c r="B39" s="18">
        <v>165</v>
      </c>
      <c r="C39" s="11">
        <v>1</v>
      </c>
      <c r="D39" s="11">
        <f>(F39+E39)/2</f>
        <v>0.13500000000000001</v>
      </c>
      <c r="E39" s="11">
        <v>0</v>
      </c>
      <c r="F39" s="11">
        <v>0.27</v>
      </c>
    </row>
    <row r="40" spans="1:6" x14ac:dyDescent="0.2">
      <c r="A40" s="11">
        <v>14</v>
      </c>
      <c r="B40" s="18">
        <v>170</v>
      </c>
      <c r="C40" s="11">
        <v>1</v>
      </c>
      <c r="D40" s="11">
        <f>(F40+E40)/2</f>
        <v>8.5000000000000006E-2</v>
      </c>
      <c r="E40" s="11">
        <v>0</v>
      </c>
      <c r="F40" s="11">
        <v>0.17</v>
      </c>
    </row>
    <row r="41" spans="1:6" x14ac:dyDescent="0.2">
      <c r="A41" s="11">
        <v>21</v>
      </c>
      <c r="B41" s="17">
        <v>110</v>
      </c>
      <c r="C41" s="17">
        <v>0</v>
      </c>
      <c r="D41" s="11">
        <f>(E41+F41)/2</f>
        <v>0.14000000000000001</v>
      </c>
      <c r="E41" s="11">
        <v>0</v>
      </c>
      <c r="F41" s="11">
        <v>0.28000000000000003</v>
      </c>
    </row>
    <row r="42" spans="1:6" x14ac:dyDescent="0.2">
      <c r="A42" s="11">
        <v>21</v>
      </c>
      <c r="B42" s="17">
        <v>115</v>
      </c>
      <c r="C42" s="17">
        <v>0</v>
      </c>
      <c r="D42" s="11">
        <f>(E42+F42)/2</f>
        <v>0.14500000000000002</v>
      </c>
      <c r="E42" s="11">
        <v>0.01</v>
      </c>
      <c r="F42" s="11">
        <v>0.28000000000000003</v>
      </c>
    </row>
    <row r="43" spans="1:6" x14ac:dyDescent="0.2">
      <c r="A43" s="11">
        <v>21</v>
      </c>
      <c r="B43" s="17">
        <v>120</v>
      </c>
      <c r="C43" s="17">
        <v>0</v>
      </c>
      <c r="D43" s="11">
        <f>(E43+F43)/2</f>
        <v>0.17499999999999999</v>
      </c>
      <c r="E43" s="11">
        <v>0.06</v>
      </c>
      <c r="F43" s="11">
        <v>0.28999999999999998</v>
      </c>
    </row>
    <row r="44" spans="1:6" x14ac:dyDescent="0.2">
      <c r="A44" s="11">
        <v>21</v>
      </c>
      <c r="B44" s="17">
        <v>122</v>
      </c>
      <c r="C44" s="17">
        <v>0</v>
      </c>
      <c r="D44" s="11">
        <f>(E44+F44)/2</f>
        <v>0.185</v>
      </c>
      <c r="E44" s="11">
        <v>0.15</v>
      </c>
      <c r="F44" s="11">
        <v>0.22</v>
      </c>
    </row>
    <row r="45" spans="1:6" x14ac:dyDescent="0.2">
      <c r="A45" s="11">
        <v>21</v>
      </c>
      <c r="B45" s="17">
        <v>123</v>
      </c>
      <c r="C45" s="17">
        <v>0</v>
      </c>
      <c r="D45" s="11">
        <f>(E45+F45)/2</f>
        <v>0.21500000000000002</v>
      </c>
      <c r="E45" s="11">
        <v>0.17</v>
      </c>
      <c r="F45" s="11">
        <v>0.26</v>
      </c>
    </row>
    <row r="46" spans="1:6" x14ac:dyDescent="0.2">
      <c r="A46" s="11">
        <v>21</v>
      </c>
      <c r="B46" s="17">
        <v>124</v>
      </c>
      <c r="C46" s="17">
        <v>0</v>
      </c>
      <c r="D46" s="11">
        <f>(E46+F46)/2</f>
        <v>0.24</v>
      </c>
      <c r="E46" s="11">
        <v>0.18</v>
      </c>
      <c r="F46" s="11">
        <v>0.3</v>
      </c>
    </row>
    <row r="47" spans="1:6" x14ac:dyDescent="0.2">
      <c r="A47" s="11">
        <v>21</v>
      </c>
      <c r="B47" s="17">
        <v>125</v>
      </c>
      <c r="C47" s="17">
        <v>0</v>
      </c>
      <c r="D47" s="11">
        <f>(E47+F47)/2</f>
        <v>0.28999999999999998</v>
      </c>
      <c r="E47" s="11">
        <v>0.21</v>
      </c>
      <c r="F47" s="11">
        <v>0.37</v>
      </c>
    </row>
    <row r="48" spans="1:6" x14ac:dyDescent="0.2">
      <c r="A48" s="11">
        <v>21</v>
      </c>
      <c r="B48" s="17">
        <v>126</v>
      </c>
      <c r="C48" s="17">
        <v>0</v>
      </c>
      <c r="D48" s="11">
        <f>(E48+F48)/2</f>
        <v>0.39500000000000002</v>
      </c>
      <c r="E48" s="11">
        <v>0.33</v>
      </c>
      <c r="F48" s="11">
        <v>0.46</v>
      </c>
    </row>
    <row r="49" spans="1:6" x14ac:dyDescent="0.2">
      <c r="A49" s="11">
        <v>21</v>
      </c>
      <c r="B49" s="17">
        <v>127</v>
      </c>
      <c r="C49" s="17">
        <v>0</v>
      </c>
      <c r="D49" s="11">
        <f>(E49+F49)/2</f>
        <v>0.39</v>
      </c>
      <c r="E49" s="11">
        <v>0.22</v>
      </c>
      <c r="F49" s="11">
        <v>0.56000000000000005</v>
      </c>
    </row>
    <row r="50" spans="1:6" x14ac:dyDescent="0.2">
      <c r="A50" s="11">
        <v>21</v>
      </c>
      <c r="B50" s="17">
        <v>128</v>
      </c>
      <c r="C50" s="17">
        <v>0</v>
      </c>
      <c r="D50" s="11">
        <f>(E50+F50)/2</f>
        <v>0.57499999999999996</v>
      </c>
      <c r="E50" s="11">
        <v>0.54</v>
      </c>
      <c r="F50" s="11">
        <v>0.61</v>
      </c>
    </row>
    <row r="51" spans="1:6" x14ac:dyDescent="0.2">
      <c r="A51" s="11">
        <v>21</v>
      </c>
      <c r="B51" s="17">
        <v>129</v>
      </c>
      <c r="C51" s="17">
        <v>0</v>
      </c>
      <c r="D51" s="11">
        <f>(E51+F51)/2</f>
        <v>0.73</v>
      </c>
      <c r="E51" s="11">
        <v>0.62</v>
      </c>
      <c r="F51" s="11">
        <v>0.84</v>
      </c>
    </row>
    <row r="52" spans="1:6" x14ac:dyDescent="0.2">
      <c r="A52" s="11">
        <v>21</v>
      </c>
      <c r="B52" s="17">
        <v>130</v>
      </c>
      <c r="C52" s="17">
        <v>0</v>
      </c>
      <c r="D52" s="11">
        <f>(E52+F52)/2</f>
        <v>0.82499999999999996</v>
      </c>
      <c r="E52" s="11">
        <v>0.7</v>
      </c>
      <c r="F52" s="11">
        <v>0.95</v>
      </c>
    </row>
    <row r="53" spans="1:6" x14ac:dyDescent="0.2">
      <c r="A53" s="11">
        <v>21</v>
      </c>
      <c r="B53" s="17">
        <v>131</v>
      </c>
      <c r="C53" s="17">
        <v>0</v>
      </c>
      <c r="D53" s="11">
        <f>(E53+F53)/2</f>
        <v>1.125</v>
      </c>
      <c r="E53" s="11">
        <v>1.03</v>
      </c>
      <c r="F53" s="11">
        <v>1.22</v>
      </c>
    </row>
    <row r="54" spans="1:6" x14ac:dyDescent="0.2">
      <c r="A54" s="11">
        <v>21</v>
      </c>
      <c r="B54" s="17">
        <v>132</v>
      </c>
      <c r="C54" s="17">
        <v>0</v>
      </c>
      <c r="D54" s="11">
        <f>(E54+F54)/2</f>
        <v>1.425</v>
      </c>
      <c r="E54" s="11">
        <v>1.34</v>
      </c>
      <c r="F54" s="11">
        <v>1.51</v>
      </c>
    </row>
    <row r="55" spans="1:6" x14ac:dyDescent="0.2">
      <c r="A55" s="11">
        <v>21</v>
      </c>
      <c r="B55" s="17">
        <v>133</v>
      </c>
      <c r="C55" s="17">
        <v>0</v>
      </c>
      <c r="D55" s="11">
        <f>(E55+F55)/2</f>
        <v>1.7200000000000002</v>
      </c>
      <c r="E55" s="11">
        <v>1.61</v>
      </c>
      <c r="F55" s="11">
        <v>1.83</v>
      </c>
    </row>
    <row r="56" spans="1:6" x14ac:dyDescent="0.2">
      <c r="A56" s="11">
        <v>21</v>
      </c>
      <c r="B56" s="17">
        <v>134</v>
      </c>
      <c r="C56" s="17">
        <v>0</v>
      </c>
      <c r="D56" s="11">
        <f>(E56+F56)/2</f>
        <v>2.12</v>
      </c>
      <c r="E56" s="11">
        <v>2.0099999999999998</v>
      </c>
      <c r="F56" s="11">
        <v>2.23</v>
      </c>
    </row>
    <row r="57" spans="1:6" x14ac:dyDescent="0.2">
      <c r="A57" s="11">
        <v>21</v>
      </c>
      <c r="B57" s="17">
        <v>135</v>
      </c>
      <c r="C57" s="17">
        <v>0</v>
      </c>
      <c r="D57" s="11">
        <f>(E57+F57)/2</f>
        <v>2.58</v>
      </c>
      <c r="E57" s="11">
        <v>2.48</v>
      </c>
      <c r="F57" s="11">
        <v>2.68</v>
      </c>
    </row>
    <row r="58" spans="1:6" x14ac:dyDescent="0.2">
      <c r="A58" s="11">
        <v>21</v>
      </c>
      <c r="B58" s="18">
        <v>135</v>
      </c>
      <c r="C58" s="11">
        <v>1</v>
      </c>
      <c r="D58" s="11">
        <f>(F58+E58)/2</f>
        <v>3.0300000000000002</v>
      </c>
      <c r="E58" s="11">
        <v>2.91</v>
      </c>
      <c r="F58" s="11">
        <v>3.15</v>
      </c>
    </row>
    <row r="59" spans="1:6" x14ac:dyDescent="0.2">
      <c r="A59" s="11">
        <v>21</v>
      </c>
      <c r="B59" s="18">
        <v>136</v>
      </c>
      <c r="C59" s="11">
        <v>1</v>
      </c>
      <c r="D59" s="11">
        <f>(F59+E59)/2</f>
        <v>2.5300000000000002</v>
      </c>
      <c r="E59" s="11">
        <v>2.41</v>
      </c>
      <c r="F59" s="11">
        <v>2.65</v>
      </c>
    </row>
    <row r="60" spans="1:6" x14ac:dyDescent="0.2">
      <c r="A60" s="11">
        <v>21</v>
      </c>
      <c r="B60" s="18">
        <v>137</v>
      </c>
      <c r="C60" s="11">
        <v>1</v>
      </c>
      <c r="D60" s="11">
        <f>(F60+E60)/2</f>
        <v>2.105</v>
      </c>
      <c r="E60" s="11">
        <v>2</v>
      </c>
      <c r="F60" s="11">
        <v>2.21</v>
      </c>
    </row>
    <row r="61" spans="1:6" x14ac:dyDescent="0.2">
      <c r="A61" s="11">
        <v>21</v>
      </c>
      <c r="B61" s="18">
        <v>138</v>
      </c>
      <c r="C61" s="11">
        <v>1</v>
      </c>
      <c r="D61" s="11">
        <f>(F61+E61)/2</f>
        <v>1.71</v>
      </c>
      <c r="E61" s="11">
        <v>1.62</v>
      </c>
      <c r="F61" s="11">
        <v>1.8</v>
      </c>
    </row>
    <row r="62" spans="1:6" x14ac:dyDescent="0.2">
      <c r="A62" s="11">
        <v>21</v>
      </c>
      <c r="B62" s="18">
        <v>139</v>
      </c>
      <c r="C62" s="11">
        <v>1</v>
      </c>
      <c r="D62" s="11">
        <f>(F62+E62)/2</f>
        <v>1.385</v>
      </c>
      <c r="E62" s="11">
        <v>1.3</v>
      </c>
      <c r="F62" s="11">
        <v>1.47</v>
      </c>
    </row>
    <row r="63" spans="1:6" x14ac:dyDescent="0.2">
      <c r="A63" s="11">
        <v>21</v>
      </c>
      <c r="B63" s="18">
        <v>140</v>
      </c>
      <c r="C63" s="11">
        <v>1</v>
      </c>
      <c r="D63" s="11">
        <f>(F63+E63)/2</f>
        <v>1.1299999999999999</v>
      </c>
      <c r="E63" s="11">
        <v>1.04</v>
      </c>
      <c r="F63" s="11">
        <v>1.22</v>
      </c>
    </row>
    <row r="64" spans="1:6" x14ac:dyDescent="0.2">
      <c r="A64" s="11">
        <v>21</v>
      </c>
      <c r="B64" s="18">
        <v>141</v>
      </c>
      <c r="C64" s="11">
        <v>1</v>
      </c>
      <c r="D64" s="11">
        <f>(F64+E64)/2</f>
        <v>0.90999999999999992</v>
      </c>
      <c r="E64" s="11">
        <v>0.83</v>
      </c>
      <c r="F64" s="11">
        <v>0.99</v>
      </c>
    </row>
    <row r="65" spans="1:6" x14ac:dyDescent="0.2">
      <c r="A65" s="11">
        <v>21</v>
      </c>
      <c r="B65" s="18">
        <v>142</v>
      </c>
      <c r="C65" s="11">
        <v>1</v>
      </c>
      <c r="D65" s="11">
        <f>(F65+E65)/2</f>
        <v>0.74</v>
      </c>
      <c r="E65" s="11">
        <v>0.68</v>
      </c>
      <c r="F65" s="11">
        <v>0.8</v>
      </c>
    </row>
    <row r="66" spans="1:6" x14ac:dyDescent="0.2">
      <c r="A66" s="11">
        <v>21</v>
      </c>
      <c r="B66" s="18">
        <v>143</v>
      </c>
      <c r="C66" s="11">
        <v>1</v>
      </c>
      <c r="D66" s="11">
        <f>(F66+E66)/2</f>
        <v>0.63500000000000001</v>
      </c>
      <c r="E66" s="11">
        <v>0.55000000000000004</v>
      </c>
      <c r="F66" s="11">
        <v>0.72</v>
      </c>
    </row>
    <row r="67" spans="1:6" x14ac:dyDescent="0.2">
      <c r="A67" s="11">
        <v>21</v>
      </c>
      <c r="B67" s="18">
        <v>144</v>
      </c>
      <c r="C67" s="11">
        <v>1</v>
      </c>
      <c r="D67" s="11">
        <f>(F67+E67)/2</f>
        <v>0.505</v>
      </c>
      <c r="E67" s="11">
        <v>0.42</v>
      </c>
      <c r="F67" s="11">
        <v>0.59</v>
      </c>
    </row>
    <row r="68" spans="1:6" x14ac:dyDescent="0.2">
      <c r="A68" s="11">
        <v>21</v>
      </c>
      <c r="B68" s="18">
        <v>145</v>
      </c>
      <c r="C68" s="11">
        <v>1</v>
      </c>
      <c r="D68" s="11">
        <f>(F68+E68)/2</f>
        <v>0.48499999999999999</v>
      </c>
      <c r="E68" s="11">
        <v>0.34</v>
      </c>
      <c r="F68" s="11">
        <v>0.63</v>
      </c>
    </row>
    <row r="69" spans="1:6" x14ac:dyDescent="0.2">
      <c r="A69" s="11">
        <v>21</v>
      </c>
      <c r="B69" s="18">
        <v>146</v>
      </c>
      <c r="C69" s="11">
        <v>1</v>
      </c>
      <c r="D69" s="11">
        <f>(F69+E69)/2</f>
        <v>0.41000000000000003</v>
      </c>
      <c r="E69" s="11">
        <v>0.26</v>
      </c>
      <c r="F69" s="11">
        <v>0.56000000000000005</v>
      </c>
    </row>
    <row r="70" spans="1:6" x14ac:dyDescent="0.2">
      <c r="A70" s="11">
        <v>21</v>
      </c>
      <c r="B70" s="18">
        <v>147</v>
      </c>
      <c r="C70" s="11">
        <v>1</v>
      </c>
      <c r="D70" s="11">
        <f>(F70+E70)/2</f>
        <v>0.27</v>
      </c>
      <c r="E70" s="11">
        <v>0.23</v>
      </c>
      <c r="F70" s="11">
        <v>0.31</v>
      </c>
    </row>
    <row r="71" spans="1:6" x14ac:dyDescent="0.2">
      <c r="A71" s="11">
        <v>21</v>
      </c>
      <c r="B71" s="18">
        <v>148</v>
      </c>
      <c r="C71" s="11">
        <v>1</v>
      </c>
      <c r="D71" s="11">
        <f>(F71+E71)/2</f>
        <v>0.27</v>
      </c>
      <c r="E71" s="11">
        <v>0.14000000000000001</v>
      </c>
      <c r="F71" s="11">
        <v>0.4</v>
      </c>
    </row>
    <row r="72" spans="1:6" x14ac:dyDescent="0.2">
      <c r="A72" s="11">
        <v>21</v>
      </c>
      <c r="B72" s="18">
        <v>149</v>
      </c>
      <c r="C72" s="11">
        <v>1</v>
      </c>
      <c r="D72" s="11">
        <f>(F72+E72)/2</f>
        <v>0.19</v>
      </c>
      <c r="E72" s="11">
        <v>0.15</v>
      </c>
      <c r="F72" s="11">
        <v>0.23</v>
      </c>
    </row>
    <row r="73" spans="1:6" x14ac:dyDescent="0.2">
      <c r="A73" s="11">
        <v>21</v>
      </c>
      <c r="B73" s="18">
        <v>150</v>
      </c>
      <c r="C73" s="11">
        <v>1</v>
      </c>
      <c r="D73" s="11">
        <f>(F73+E73)/2</f>
        <v>0.18000000000000002</v>
      </c>
      <c r="E73" s="11">
        <v>0.02</v>
      </c>
      <c r="F73" s="11">
        <v>0.34</v>
      </c>
    </row>
    <row r="74" spans="1:6" x14ac:dyDescent="0.2">
      <c r="A74" s="11">
        <v>21</v>
      </c>
      <c r="B74" s="18">
        <v>152.5</v>
      </c>
      <c r="C74" s="11">
        <v>1</v>
      </c>
      <c r="D74" s="11">
        <f>(F74+E74)/2</f>
        <v>0.18</v>
      </c>
      <c r="E74" s="11">
        <v>0.05</v>
      </c>
      <c r="F74" s="11">
        <v>0.31</v>
      </c>
    </row>
    <row r="75" spans="1:6" x14ac:dyDescent="0.2">
      <c r="A75" s="11">
        <v>21</v>
      </c>
      <c r="B75" s="18">
        <v>155</v>
      </c>
      <c r="C75" s="11">
        <v>1</v>
      </c>
      <c r="D75" s="11">
        <f>(F75+E75)/2</f>
        <v>0.16500000000000001</v>
      </c>
      <c r="E75" s="11">
        <v>0.02</v>
      </c>
      <c r="F75" s="11">
        <v>0.31</v>
      </c>
    </row>
    <row r="76" spans="1:6" x14ac:dyDescent="0.2">
      <c r="A76" s="11">
        <v>21</v>
      </c>
      <c r="B76" s="18">
        <v>157.5</v>
      </c>
      <c r="C76" s="11">
        <v>1</v>
      </c>
      <c r="D76" s="11">
        <f>(F76+E76)/2</f>
        <v>0.17499999999999999</v>
      </c>
      <c r="E76" s="11">
        <v>0.04</v>
      </c>
      <c r="F76" s="11">
        <v>0.31</v>
      </c>
    </row>
    <row r="77" spans="1:6" x14ac:dyDescent="0.2">
      <c r="A77" s="11">
        <v>21</v>
      </c>
      <c r="B77" s="18">
        <v>160</v>
      </c>
      <c r="C77" s="11">
        <v>1</v>
      </c>
      <c r="D77" s="11">
        <f>(F77+E77)/2</f>
        <v>0.08</v>
      </c>
      <c r="E77" s="11">
        <v>0.02</v>
      </c>
      <c r="F77" s="11">
        <v>0.14000000000000001</v>
      </c>
    </row>
    <row r="78" spans="1:6" x14ac:dyDescent="0.2">
      <c r="A78" s="11">
        <v>21</v>
      </c>
      <c r="B78" s="18">
        <v>162.5</v>
      </c>
      <c r="C78" s="11">
        <v>1</v>
      </c>
      <c r="D78" s="11">
        <f>(F78+E78)/2</f>
        <v>0.15500000000000003</v>
      </c>
      <c r="E78" s="11">
        <v>0.03</v>
      </c>
      <c r="F78" s="11">
        <v>0.28000000000000003</v>
      </c>
    </row>
    <row r="79" spans="1:6" x14ac:dyDescent="0.2">
      <c r="A79" s="11">
        <v>21</v>
      </c>
      <c r="B79" s="18">
        <v>165</v>
      </c>
      <c r="C79" s="11">
        <v>1</v>
      </c>
      <c r="D79" s="11">
        <f>(F79+E79)/2</f>
        <v>0.155</v>
      </c>
      <c r="E79" s="11">
        <v>0</v>
      </c>
      <c r="F79" s="11">
        <v>0.31</v>
      </c>
    </row>
    <row r="80" spans="1:6" x14ac:dyDescent="0.2">
      <c r="A80" s="11">
        <v>21</v>
      </c>
      <c r="B80" s="18">
        <v>170</v>
      </c>
      <c r="C80" s="11">
        <v>1</v>
      </c>
      <c r="D80" s="11">
        <f>(F80+E80)/2</f>
        <v>0.155</v>
      </c>
      <c r="E80" s="11">
        <v>0.01</v>
      </c>
      <c r="F80" s="11">
        <v>0.3</v>
      </c>
    </row>
    <row r="81" spans="1:6" x14ac:dyDescent="0.2">
      <c r="A81" s="11">
        <v>28</v>
      </c>
      <c r="B81" s="17">
        <v>115</v>
      </c>
      <c r="C81" s="17">
        <v>0</v>
      </c>
      <c r="D81" s="11">
        <f>(E81+F81)/2</f>
        <v>0.14000000000000001</v>
      </c>
      <c r="E81" s="11">
        <v>0.03</v>
      </c>
      <c r="F81" s="11">
        <v>0.25</v>
      </c>
    </row>
    <row r="82" spans="1:6" x14ac:dyDescent="0.2">
      <c r="A82" s="11">
        <v>28</v>
      </c>
      <c r="B82" s="17">
        <v>120</v>
      </c>
      <c r="C82" s="17">
        <v>0</v>
      </c>
      <c r="D82" s="11">
        <f>(E82+F82)/2</f>
        <v>0.26500000000000001</v>
      </c>
      <c r="E82" s="11">
        <v>0.11</v>
      </c>
      <c r="F82" s="11">
        <v>0.42</v>
      </c>
    </row>
    <row r="83" spans="1:6" x14ac:dyDescent="0.2">
      <c r="A83" s="11">
        <v>28</v>
      </c>
      <c r="B83" s="17">
        <v>122</v>
      </c>
      <c r="C83" s="17">
        <v>0</v>
      </c>
      <c r="D83" s="11">
        <f>(E83+F83)/2</f>
        <v>0.375</v>
      </c>
      <c r="E83" s="11">
        <v>0.21</v>
      </c>
      <c r="F83" s="11">
        <v>0.54</v>
      </c>
    </row>
    <row r="84" spans="1:6" x14ac:dyDescent="0.2">
      <c r="A84" s="11">
        <v>28</v>
      </c>
      <c r="B84" s="17">
        <v>123</v>
      </c>
      <c r="C84" s="17">
        <v>0</v>
      </c>
      <c r="D84" s="11">
        <f>(E84+F84)/2</f>
        <v>0.36000000000000004</v>
      </c>
      <c r="E84" s="11">
        <v>0.17</v>
      </c>
      <c r="F84" s="11">
        <v>0.55000000000000004</v>
      </c>
    </row>
    <row r="85" spans="1:6" x14ac:dyDescent="0.2">
      <c r="A85" s="11">
        <v>28</v>
      </c>
      <c r="B85" s="17">
        <v>124</v>
      </c>
      <c r="C85" s="17">
        <v>0</v>
      </c>
      <c r="D85" s="11">
        <f>(E85+F85)/2</f>
        <v>0.40500000000000003</v>
      </c>
      <c r="E85" s="11">
        <v>0.19</v>
      </c>
      <c r="F85" s="11">
        <v>0.62</v>
      </c>
    </row>
    <row r="86" spans="1:6" x14ac:dyDescent="0.2">
      <c r="A86" s="11">
        <v>28</v>
      </c>
      <c r="B86" s="17">
        <v>125</v>
      </c>
      <c r="C86" s="17">
        <v>0</v>
      </c>
      <c r="D86" s="11">
        <f>(E86+F86)/2</f>
        <v>0.51</v>
      </c>
      <c r="E86" s="11">
        <v>0.3</v>
      </c>
      <c r="F86" s="11">
        <v>0.72</v>
      </c>
    </row>
    <row r="87" spans="1:6" x14ac:dyDescent="0.2">
      <c r="A87" s="11">
        <v>28</v>
      </c>
      <c r="B87" s="17">
        <v>126</v>
      </c>
      <c r="C87" s="17">
        <v>0</v>
      </c>
      <c r="D87" s="11">
        <f>(E87+F87)/2</f>
        <v>0.63</v>
      </c>
      <c r="E87" s="11">
        <v>0.54</v>
      </c>
      <c r="F87" s="11">
        <v>0.72</v>
      </c>
    </row>
    <row r="88" spans="1:6" x14ac:dyDescent="0.2">
      <c r="A88" s="11">
        <v>28</v>
      </c>
      <c r="B88" s="17">
        <v>127</v>
      </c>
      <c r="C88" s="17">
        <v>0</v>
      </c>
      <c r="D88" s="11">
        <f>(E88+F88)/2</f>
        <v>0.79500000000000004</v>
      </c>
      <c r="E88" s="11">
        <v>0.68</v>
      </c>
      <c r="F88" s="11">
        <v>0.91</v>
      </c>
    </row>
    <row r="89" spans="1:6" x14ac:dyDescent="0.2">
      <c r="A89" s="11">
        <v>28</v>
      </c>
      <c r="B89" s="17">
        <v>128</v>
      </c>
      <c r="C89" s="17">
        <v>0</v>
      </c>
      <c r="D89" s="11">
        <f>(E89+F89)/2</f>
        <v>0.92500000000000004</v>
      </c>
      <c r="E89" s="11">
        <v>0.83</v>
      </c>
      <c r="F89" s="11">
        <v>1.02</v>
      </c>
    </row>
    <row r="90" spans="1:6" x14ac:dyDescent="0.2">
      <c r="A90" s="11">
        <v>28</v>
      </c>
      <c r="B90" s="17">
        <v>129</v>
      </c>
      <c r="C90" s="17">
        <v>0</v>
      </c>
      <c r="D90" s="11">
        <f>(E90+F90)/2</f>
        <v>1.1000000000000001</v>
      </c>
      <c r="E90" s="11">
        <v>1.01</v>
      </c>
      <c r="F90" s="11">
        <v>1.19</v>
      </c>
    </row>
    <row r="91" spans="1:6" x14ac:dyDescent="0.2">
      <c r="A91" s="11">
        <v>28</v>
      </c>
      <c r="B91" s="17">
        <v>130</v>
      </c>
      <c r="C91" s="17">
        <v>0</v>
      </c>
      <c r="D91" s="11">
        <f>(E91+F91)/2</f>
        <v>1.33</v>
      </c>
      <c r="E91" s="11">
        <v>1.24</v>
      </c>
      <c r="F91" s="11">
        <v>1.42</v>
      </c>
    </row>
    <row r="92" spans="1:6" x14ac:dyDescent="0.2">
      <c r="A92" s="11">
        <v>28</v>
      </c>
      <c r="B92" s="17">
        <v>131</v>
      </c>
      <c r="C92" s="17">
        <v>0</v>
      </c>
      <c r="D92" s="11">
        <f>(E92+F92)/2</f>
        <v>1.585</v>
      </c>
      <c r="E92" s="11">
        <v>1.48</v>
      </c>
      <c r="F92" s="11">
        <v>1.69</v>
      </c>
    </row>
    <row r="93" spans="1:6" x14ac:dyDescent="0.2">
      <c r="A93" s="11">
        <v>28</v>
      </c>
      <c r="B93" s="17">
        <v>132</v>
      </c>
      <c r="C93" s="17">
        <v>0</v>
      </c>
      <c r="D93" s="11">
        <f>(E93+F93)/2</f>
        <v>2.0049999999999999</v>
      </c>
      <c r="E93" s="11">
        <v>1.78</v>
      </c>
      <c r="F93" s="11">
        <v>2.23</v>
      </c>
    </row>
    <row r="94" spans="1:6" x14ac:dyDescent="0.2">
      <c r="A94" s="11">
        <v>28</v>
      </c>
      <c r="B94" s="17">
        <v>133</v>
      </c>
      <c r="C94" s="17">
        <v>0</v>
      </c>
      <c r="D94" s="11">
        <f>(E94+F94)/2</f>
        <v>2.19</v>
      </c>
      <c r="E94" s="11">
        <v>2.08</v>
      </c>
      <c r="F94" s="11">
        <v>2.2999999999999998</v>
      </c>
    </row>
    <row r="95" spans="1:6" x14ac:dyDescent="0.2">
      <c r="A95" s="11">
        <v>28</v>
      </c>
      <c r="B95" s="17">
        <v>134</v>
      </c>
      <c r="C95" s="17">
        <v>0</v>
      </c>
      <c r="D95" s="11">
        <f>(E95+F95)/2</f>
        <v>2.6</v>
      </c>
      <c r="E95" s="11">
        <v>2.52</v>
      </c>
      <c r="F95" s="11">
        <v>2.68</v>
      </c>
    </row>
    <row r="96" spans="1:6" x14ac:dyDescent="0.2">
      <c r="A96" s="11">
        <v>28</v>
      </c>
      <c r="B96" s="17">
        <v>135</v>
      </c>
      <c r="C96" s="17">
        <v>0</v>
      </c>
      <c r="D96" s="11">
        <f>(E96+F96)/2</f>
        <v>3.0350000000000001</v>
      </c>
      <c r="E96" s="11">
        <v>2.92</v>
      </c>
      <c r="F96" s="11">
        <v>3.15</v>
      </c>
    </row>
    <row r="97" spans="1:6" x14ac:dyDescent="0.2">
      <c r="A97" s="11">
        <v>28</v>
      </c>
      <c r="B97" s="18">
        <v>135</v>
      </c>
      <c r="C97" s="11">
        <v>1</v>
      </c>
      <c r="D97" s="11">
        <f>(F97+E97)/2</f>
        <v>3.5249999999999999</v>
      </c>
      <c r="E97" s="11">
        <v>3.4</v>
      </c>
      <c r="F97" s="11">
        <v>3.65</v>
      </c>
    </row>
    <row r="98" spans="1:6" x14ac:dyDescent="0.2">
      <c r="A98" s="11">
        <v>28</v>
      </c>
      <c r="B98" s="18">
        <v>136</v>
      </c>
      <c r="C98" s="11">
        <v>1</v>
      </c>
      <c r="D98" s="11">
        <f>(F98+E98)/2</f>
        <v>3.01</v>
      </c>
      <c r="E98" s="11">
        <v>2.87</v>
      </c>
      <c r="F98" s="11">
        <v>3.15</v>
      </c>
    </row>
    <row r="99" spans="1:6" x14ac:dyDescent="0.2">
      <c r="A99" s="11">
        <v>28</v>
      </c>
      <c r="B99" s="18">
        <v>137</v>
      </c>
      <c r="C99" s="11">
        <v>1</v>
      </c>
      <c r="D99" s="11">
        <f>(F99+E99)/2</f>
        <v>2.5549999999999997</v>
      </c>
      <c r="E99" s="11">
        <v>2.42</v>
      </c>
      <c r="F99" s="11">
        <v>2.69</v>
      </c>
    </row>
    <row r="100" spans="1:6" x14ac:dyDescent="0.2">
      <c r="A100" s="11">
        <v>28</v>
      </c>
      <c r="B100" s="18">
        <v>138</v>
      </c>
      <c r="C100" s="11">
        <v>1</v>
      </c>
      <c r="D100" s="11">
        <f>(F100+E100)/2</f>
        <v>2.165</v>
      </c>
      <c r="E100" s="11">
        <v>2.0299999999999998</v>
      </c>
      <c r="F100" s="11">
        <v>2.2999999999999998</v>
      </c>
    </row>
    <row r="101" spans="1:6" x14ac:dyDescent="0.2">
      <c r="A101" s="11">
        <v>28</v>
      </c>
      <c r="B101" s="18">
        <v>139</v>
      </c>
      <c r="C101" s="11">
        <v>1</v>
      </c>
      <c r="D101" s="11">
        <f>(F101+E101)/2</f>
        <v>1.8699999999999999</v>
      </c>
      <c r="E101" s="11">
        <v>1.69</v>
      </c>
      <c r="F101" s="11">
        <v>2.0499999999999998</v>
      </c>
    </row>
    <row r="102" spans="1:6" x14ac:dyDescent="0.2">
      <c r="A102" s="11">
        <v>28</v>
      </c>
      <c r="B102" s="18">
        <v>140</v>
      </c>
      <c r="C102" s="11">
        <v>1</v>
      </c>
      <c r="D102" s="11">
        <f>(F102+E102)/2</f>
        <v>1.65</v>
      </c>
      <c r="E102" s="11">
        <v>1.47</v>
      </c>
      <c r="F102" s="11">
        <v>1.83</v>
      </c>
    </row>
    <row r="103" spans="1:6" x14ac:dyDescent="0.2">
      <c r="A103" s="11">
        <v>28</v>
      </c>
      <c r="B103" s="18">
        <v>141</v>
      </c>
      <c r="C103" s="11">
        <v>1</v>
      </c>
      <c r="D103" s="11">
        <f>(F103+E103)/2</f>
        <v>1.35</v>
      </c>
      <c r="E103" s="11">
        <v>1.1599999999999999</v>
      </c>
      <c r="F103" s="11">
        <v>1.54</v>
      </c>
    </row>
    <row r="104" spans="1:6" x14ac:dyDescent="0.2">
      <c r="A104" s="11">
        <v>28</v>
      </c>
      <c r="B104" s="18">
        <v>142</v>
      </c>
      <c r="C104" s="11">
        <v>1</v>
      </c>
      <c r="D104" s="11">
        <f>(F104+E104)/2</f>
        <v>1.0899999999999999</v>
      </c>
      <c r="E104" s="11">
        <v>0.99</v>
      </c>
      <c r="F104" s="11">
        <v>1.19</v>
      </c>
    </row>
    <row r="105" spans="1:6" x14ac:dyDescent="0.2">
      <c r="A105" s="11">
        <v>28</v>
      </c>
      <c r="B105" s="18">
        <v>143</v>
      </c>
      <c r="C105" s="11">
        <v>1</v>
      </c>
      <c r="D105" s="11">
        <f>(F105+E105)/2</f>
        <v>0.63</v>
      </c>
      <c r="E105" s="11">
        <v>0.28000000000000003</v>
      </c>
      <c r="F105" s="11">
        <v>0.98</v>
      </c>
    </row>
    <row r="106" spans="1:6" x14ac:dyDescent="0.2">
      <c r="A106" s="11">
        <v>28</v>
      </c>
      <c r="B106" s="18">
        <v>144</v>
      </c>
      <c r="C106" s="11">
        <v>1</v>
      </c>
      <c r="D106" s="11">
        <f>(F106+E106)/2</f>
        <v>0.57499999999999996</v>
      </c>
      <c r="E106" s="11">
        <v>0.33</v>
      </c>
      <c r="F106" s="11">
        <v>0.82</v>
      </c>
    </row>
    <row r="107" spans="1:6" x14ac:dyDescent="0.2">
      <c r="A107" s="11">
        <v>28</v>
      </c>
      <c r="B107" s="18">
        <v>145</v>
      </c>
      <c r="C107" s="11">
        <v>1</v>
      </c>
      <c r="D107" s="11">
        <f>(F107+E107)/2</f>
        <v>0.68500000000000005</v>
      </c>
      <c r="E107" s="11">
        <v>0.54</v>
      </c>
      <c r="F107" s="11">
        <v>0.83</v>
      </c>
    </row>
    <row r="108" spans="1:6" x14ac:dyDescent="0.2">
      <c r="A108" s="11">
        <v>28</v>
      </c>
      <c r="B108" s="18">
        <v>146</v>
      </c>
      <c r="C108" s="11">
        <v>1</v>
      </c>
      <c r="D108" s="11">
        <f>(F108+E108)/2</f>
        <v>0.55499999999999994</v>
      </c>
      <c r="E108" s="11">
        <v>0.37</v>
      </c>
      <c r="F108" s="11">
        <v>0.74</v>
      </c>
    </row>
    <row r="109" spans="1:6" x14ac:dyDescent="0.2">
      <c r="A109" s="11">
        <v>28</v>
      </c>
      <c r="B109" s="18">
        <v>150</v>
      </c>
      <c r="C109" s="11">
        <v>1</v>
      </c>
      <c r="D109" s="11">
        <f>(F109+E109)/2</f>
        <v>0.28999999999999998</v>
      </c>
      <c r="E109" s="11">
        <v>0.21</v>
      </c>
      <c r="F109" s="11">
        <v>0.37</v>
      </c>
    </row>
    <row r="110" spans="1:6" x14ac:dyDescent="0.2">
      <c r="A110" s="11">
        <v>28</v>
      </c>
      <c r="B110" s="18">
        <v>155</v>
      </c>
      <c r="C110" s="11">
        <v>1</v>
      </c>
      <c r="D110" s="11">
        <f>(F110+E110)/2</f>
        <v>0.14000000000000001</v>
      </c>
      <c r="E110" s="11">
        <v>0.1</v>
      </c>
      <c r="F110" s="11">
        <v>0.18</v>
      </c>
    </row>
    <row r="111" spans="1:6" x14ac:dyDescent="0.2">
      <c r="A111" s="11">
        <v>28</v>
      </c>
      <c r="B111" s="18">
        <v>170</v>
      </c>
      <c r="C111" s="11">
        <v>1</v>
      </c>
      <c r="D111" s="11">
        <f>(F111+E111)/2</f>
        <v>1.07</v>
      </c>
      <c r="E111" s="11">
        <v>0</v>
      </c>
      <c r="F111" s="11">
        <v>2.14</v>
      </c>
    </row>
    <row r="112" spans="1:6" x14ac:dyDescent="0.2">
      <c r="A112" s="11">
        <v>35</v>
      </c>
      <c r="B112" s="17">
        <v>122</v>
      </c>
      <c r="C112" s="17">
        <v>0</v>
      </c>
      <c r="D112" s="11">
        <f>(E112+F112)/2</f>
        <v>0.49</v>
      </c>
      <c r="E112" s="11">
        <v>0.41</v>
      </c>
      <c r="F112" s="11">
        <v>0.56999999999999995</v>
      </c>
    </row>
    <row r="113" spans="1:6" x14ac:dyDescent="0.2">
      <c r="A113" s="11">
        <v>35</v>
      </c>
      <c r="B113" s="17">
        <v>126</v>
      </c>
      <c r="C113" s="17">
        <v>0</v>
      </c>
      <c r="D113" s="11">
        <f>(E113+F113)/2</f>
        <v>0.90999999999999992</v>
      </c>
      <c r="E113" s="11">
        <v>0.83</v>
      </c>
      <c r="F113" s="11">
        <v>0.99</v>
      </c>
    </row>
    <row r="114" spans="1:6" x14ac:dyDescent="0.2">
      <c r="A114" s="11">
        <v>35</v>
      </c>
      <c r="B114" s="17">
        <v>132</v>
      </c>
      <c r="C114" s="17">
        <v>0</v>
      </c>
      <c r="D114" s="11">
        <f>(E114+F114)/2</f>
        <v>2.2599999999999998</v>
      </c>
      <c r="E114" s="11">
        <v>2.0099999999999998</v>
      </c>
      <c r="F114" s="11">
        <v>2.5099999999999998</v>
      </c>
    </row>
    <row r="115" spans="1:6" x14ac:dyDescent="0.2">
      <c r="A115" s="11">
        <v>35</v>
      </c>
      <c r="B115" s="17">
        <v>133</v>
      </c>
      <c r="C115" s="17">
        <v>0</v>
      </c>
      <c r="D115" s="11">
        <f>(E115+F115)/2</f>
        <v>2.645</v>
      </c>
      <c r="E115" s="11">
        <v>2.33</v>
      </c>
      <c r="F115" s="11">
        <v>2.96</v>
      </c>
    </row>
    <row r="116" spans="1:6" x14ac:dyDescent="0.2">
      <c r="A116" s="11">
        <v>35</v>
      </c>
      <c r="B116" s="17">
        <v>134</v>
      </c>
      <c r="C116" s="17">
        <v>0</v>
      </c>
      <c r="D116" s="11">
        <f>(E116+F116)/2</f>
        <v>3.12</v>
      </c>
      <c r="E116" s="11">
        <v>2.84</v>
      </c>
      <c r="F116" s="11">
        <v>3.4</v>
      </c>
    </row>
    <row r="117" spans="1:6" x14ac:dyDescent="0.2">
      <c r="A117" s="11">
        <v>35</v>
      </c>
      <c r="B117" s="18">
        <v>135</v>
      </c>
      <c r="C117" s="11">
        <v>1</v>
      </c>
      <c r="D117" s="11">
        <f>(F117+E117)/2</f>
        <v>3.875</v>
      </c>
      <c r="E117" s="11">
        <v>3.7</v>
      </c>
      <c r="F117" s="11">
        <v>4.05</v>
      </c>
    </row>
    <row r="118" spans="1:6" x14ac:dyDescent="0.2">
      <c r="A118" s="11">
        <v>35</v>
      </c>
      <c r="B118" s="18">
        <v>136</v>
      </c>
      <c r="C118" s="11">
        <v>1</v>
      </c>
      <c r="D118" s="11">
        <f>(F118+E118)/2</f>
        <v>3.5</v>
      </c>
      <c r="E118" s="11">
        <v>3.1</v>
      </c>
      <c r="F118" s="11">
        <v>3.9</v>
      </c>
    </row>
    <row r="119" spans="1:6" x14ac:dyDescent="0.2">
      <c r="A119" s="11">
        <v>35</v>
      </c>
      <c r="B119" s="18">
        <v>140</v>
      </c>
      <c r="C119" s="11">
        <v>1</v>
      </c>
      <c r="D119" s="11">
        <f>(F119+E119)/2</f>
        <v>2.0649999999999999</v>
      </c>
      <c r="E119" s="11">
        <v>1.8</v>
      </c>
      <c r="F119" s="11">
        <v>2.33</v>
      </c>
    </row>
    <row r="120" spans="1:6" x14ac:dyDescent="0.2">
      <c r="A120" s="11">
        <v>35</v>
      </c>
      <c r="B120" s="18">
        <v>143</v>
      </c>
      <c r="C120" s="11">
        <v>1</v>
      </c>
      <c r="D120" s="11">
        <f>(F120+E120)/2</f>
        <v>1.24</v>
      </c>
      <c r="E120" s="11">
        <v>1.03</v>
      </c>
      <c r="F120" s="11">
        <v>1.45</v>
      </c>
    </row>
    <row r="121" spans="1:6" x14ac:dyDescent="0.2">
      <c r="A121" s="11">
        <v>35</v>
      </c>
      <c r="B121" s="18">
        <v>146</v>
      </c>
      <c r="C121" s="11">
        <v>1</v>
      </c>
      <c r="D121" s="11">
        <f>(F121+E121)/2</f>
        <v>0.745</v>
      </c>
      <c r="E121" s="11">
        <v>0.56999999999999995</v>
      </c>
      <c r="F121" s="11">
        <v>0.92</v>
      </c>
    </row>
    <row r="122" spans="1:6" x14ac:dyDescent="0.2">
      <c r="A122" s="11">
        <v>42</v>
      </c>
      <c r="B122" s="17">
        <v>110</v>
      </c>
      <c r="C122" s="17">
        <v>0</v>
      </c>
      <c r="D122" s="11">
        <f>(E122+F122)/2</f>
        <v>0.19</v>
      </c>
      <c r="E122" s="11">
        <v>0.13</v>
      </c>
      <c r="F122" s="11">
        <v>0.25</v>
      </c>
    </row>
    <row r="123" spans="1:6" x14ac:dyDescent="0.2">
      <c r="A123" s="11">
        <v>42</v>
      </c>
      <c r="B123" s="17">
        <v>115</v>
      </c>
      <c r="C123" s="17">
        <v>0</v>
      </c>
      <c r="D123" s="11">
        <f>(E123+F123)/2</f>
        <v>0.27500000000000002</v>
      </c>
      <c r="E123" s="11">
        <v>0.23</v>
      </c>
      <c r="F123" s="11">
        <v>0.32</v>
      </c>
    </row>
    <row r="124" spans="1:6" x14ac:dyDescent="0.2">
      <c r="A124" s="11">
        <v>42</v>
      </c>
      <c r="B124" s="17">
        <v>120</v>
      </c>
      <c r="C124" s="17">
        <v>0</v>
      </c>
      <c r="D124" s="11">
        <f>(E124+F124)/2</f>
        <v>0.48499999999999999</v>
      </c>
      <c r="E124" s="11">
        <v>0.45</v>
      </c>
      <c r="F124" s="11">
        <v>0.52</v>
      </c>
    </row>
    <row r="125" spans="1:6" x14ac:dyDescent="0.2">
      <c r="A125" s="11">
        <v>42</v>
      </c>
      <c r="B125" s="17">
        <v>125</v>
      </c>
      <c r="C125" s="17">
        <v>0</v>
      </c>
      <c r="D125" s="11">
        <f>(E125+F125)/2</f>
        <v>0.93500000000000005</v>
      </c>
      <c r="E125" s="11">
        <v>0.9</v>
      </c>
      <c r="F125" s="11">
        <v>0.97</v>
      </c>
    </row>
    <row r="126" spans="1:6" x14ac:dyDescent="0.2">
      <c r="A126" s="11">
        <v>42</v>
      </c>
      <c r="B126" s="17">
        <v>130</v>
      </c>
      <c r="C126" s="17">
        <v>0</v>
      </c>
      <c r="D126" s="11">
        <f>(E126+F126)/2</f>
        <v>1.925</v>
      </c>
      <c r="E126" s="11">
        <v>1.86</v>
      </c>
      <c r="F126" s="11">
        <v>1.99</v>
      </c>
    </row>
    <row r="127" spans="1:6" x14ac:dyDescent="0.2">
      <c r="A127" s="11">
        <v>42</v>
      </c>
      <c r="B127" s="17">
        <v>135</v>
      </c>
      <c r="C127" s="17">
        <v>0</v>
      </c>
      <c r="D127" s="11">
        <f>(E127+F127)/2</f>
        <v>3.8</v>
      </c>
      <c r="E127" s="11">
        <v>3.7</v>
      </c>
      <c r="F127" s="11">
        <v>3.9</v>
      </c>
    </row>
    <row r="128" spans="1:6" x14ac:dyDescent="0.2">
      <c r="A128" s="11">
        <v>42</v>
      </c>
      <c r="B128" s="18">
        <v>135</v>
      </c>
      <c r="C128" s="11">
        <v>1</v>
      </c>
      <c r="D128" s="11">
        <f>(F128+E128)/2</f>
        <v>4.3250000000000002</v>
      </c>
      <c r="E128" s="11">
        <v>4.25</v>
      </c>
      <c r="F128" s="11">
        <v>4.4000000000000004</v>
      </c>
    </row>
    <row r="129" spans="1:6" x14ac:dyDescent="0.2">
      <c r="A129" s="11">
        <v>42</v>
      </c>
      <c r="B129" s="18">
        <v>140</v>
      </c>
      <c r="C129" s="11">
        <v>1</v>
      </c>
      <c r="D129" s="11">
        <f>(F129+E129)/2</f>
        <v>2.27</v>
      </c>
      <c r="E129" s="11">
        <v>2.21</v>
      </c>
      <c r="F129" s="11">
        <v>2.33</v>
      </c>
    </row>
    <row r="130" spans="1:6" x14ac:dyDescent="0.2">
      <c r="A130" s="11">
        <v>42</v>
      </c>
      <c r="B130" s="18">
        <v>145</v>
      </c>
      <c r="C130" s="11">
        <v>1</v>
      </c>
      <c r="D130" s="11">
        <f>(F130+E130)/2</f>
        <v>1.1299999999999999</v>
      </c>
      <c r="E130" s="11">
        <v>1.0900000000000001</v>
      </c>
      <c r="F130" s="11">
        <v>1.17</v>
      </c>
    </row>
    <row r="131" spans="1:6" x14ac:dyDescent="0.2">
      <c r="A131" s="11">
        <v>42</v>
      </c>
      <c r="B131" s="18">
        <v>150</v>
      </c>
      <c r="C131" s="11">
        <v>1</v>
      </c>
      <c r="D131" s="11">
        <f>(F131+E131)/2</f>
        <v>0.56499999999999995</v>
      </c>
      <c r="E131" s="11">
        <v>0.53</v>
      </c>
      <c r="F131" s="11">
        <v>0.6</v>
      </c>
    </row>
    <row r="132" spans="1:6" x14ac:dyDescent="0.2">
      <c r="A132" s="11">
        <v>42</v>
      </c>
      <c r="B132" s="18">
        <v>155</v>
      </c>
      <c r="C132" s="11">
        <v>1</v>
      </c>
      <c r="D132" s="11">
        <f>(F132+E132)/2</f>
        <v>0.27500000000000002</v>
      </c>
      <c r="E132" s="11">
        <v>0.24</v>
      </c>
      <c r="F132" s="11">
        <v>0.31</v>
      </c>
    </row>
    <row r="133" spans="1:6" x14ac:dyDescent="0.2">
      <c r="A133" s="11">
        <v>42</v>
      </c>
      <c r="B133" s="18">
        <v>160</v>
      </c>
      <c r="C133" s="11">
        <v>1</v>
      </c>
      <c r="D133" s="11">
        <f>(F133+E133)/2</f>
        <v>0.155</v>
      </c>
      <c r="E133" s="11">
        <v>0.1</v>
      </c>
      <c r="F133" s="11">
        <v>0.21</v>
      </c>
    </row>
    <row r="134" spans="1:6" x14ac:dyDescent="0.2">
      <c r="A134" s="11">
        <v>42</v>
      </c>
      <c r="B134" s="18">
        <v>165</v>
      </c>
      <c r="C134" s="11">
        <v>1</v>
      </c>
      <c r="D134" s="11">
        <f>(F134+E134)/2</f>
        <v>0.10500000000000001</v>
      </c>
      <c r="E134" s="11">
        <v>0.05</v>
      </c>
      <c r="F134" s="11">
        <v>0.16</v>
      </c>
    </row>
    <row r="135" spans="1:6" x14ac:dyDescent="0.2">
      <c r="A135" s="11">
        <v>42</v>
      </c>
      <c r="B135" s="18">
        <v>170</v>
      </c>
      <c r="C135" s="11">
        <v>1</v>
      </c>
      <c r="D135" s="11">
        <f>(F135+E135)/2</f>
        <v>9.5000000000000001E-2</v>
      </c>
      <c r="E135" s="11">
        <v>0.02</v>
      </c>
      <c r="F135" s="11">
        <v>0.17</v>
      </c>
    </row>
    <row r="136" spans="1:6" x14ac:dyDescent="0.2">
      <c r="A136" s="11">
        <v>42</v>
      </c>
      <c r="B136" s="18">
        <v>175</v>
      </c>
      <c r="C136" s="11">
        <v>1</v>
      </c>
      <c r="D136" s="11">
        <f>(F136+E136)/2</f>
        <v>0.11</v>
      </c>
      <c r="E136" s="11">
        <v>0.01</v>
      </c>
      <c r="F136" s="11">
        <v>0.21</v>
      </c>
    </row>
    <row r="137" spans="1:6" x14ac:dyDescent="0.2">
      <c r="A137" s="12">
        <v>69</v>
      </c>
      <c r="B137" s="18">
        <v>110</v>
      </c>
      <c r="C137" s="18">
        <v>0</v>
      </c>
      <c r="D137" s="11">
        <f>(E137+F137)/2</f>
        <v>0.4</v>
      </c>
      <c r="E137" s="12">
        <v>0.39</v>
      </c>
      <c r="F137" s="12">
        <v>0.41</v>
      </c>
    </row>
    <row r="138" spans="1:6" x14ac:dyDescent="0.2">
      <c r="A138" s="12">
        <v>69</v>
      </c>
      <c r="B138" s="18">
        <v>115</v>
      </c>
      <c r="C138" s="18">
        <v>0</v>
      </c>
      <c r="D138" s="11">
        <f>(E138+F138)/2</f>
        <v>0.63</v>
      </c>
      <c r="E138" s="12">
        <v>0.61</v>
      </c>
      <c r="F138" s="12">
        <v>0.65</v>
      </c>
    </row>
    <row r="139" spans="1:6" x14ac:dyDescent="0.2">
      <c r="A139" s="12">
        <v>69</v>
      </c>
      <c r="B139" s="18">
        <v>120</v>
      </c>
      <c r="C139" s="18">
        <v>0</v>
      </c>
      <c r="D139" s="11">
        <f>(E139+F139)/2</f>
        <v>1.02</v>
      </c>
      <c r="E139" s="12">
        <v>0.99</v>
      </c>
      <c r="F139" s="12">
        <v>1.05</v>
      </c>
    </row>
    <row r="140" spans="1:6" x14ac:dyDescent="0.2">
      <c r="A140" s="12">
        <v>69</v>
      </c>
      <c r="B140" s="18">
        <v>125</v>
      </c>
      <c r="C140" s="18">
        <v>0</v>
      </c>
      <c r="D140" s="11">
        <f>(E140+F140)/2</f>
        <v>1.74</v>
      </c>
      <c r="E140" s="12">
        <v>1.71</v>
      </c>
      <c r="F140" s="12">
        <v>1.77</v>
      </c>
    </row>
    <row r="141" spans="1:6" x14ac:dyDescent="0.2">
      <c r="A141" s="12">
        <v>69</v>
      </c>
      <c r="B141" s="18">
        <v>130</v>
      </c>
      <c r="C141" s="18">
        <v>0</v>
      </c>
      <c r="D141" s="11">
        <f>(E141+F141)/2</f>
        <v>3</v>
      </c>
      <c r="E141" s="12">
        <v>2.95</v>
      </c>
      <c r="F141" s="12">
        <v>3.05</v>
      </c>
    </row>
    <row r="142" spans="1:6" x14ac:dyDescent="0.2">
      <c r="A142" s="12">
        <v>69</v>
      </c>
      <c r="B142" s="18">
        <v>135</v>
      </c>
      <c r="C142" s="18">
        <v>0</v>
      </c>
      <c r="D142" s="11">
        <f>(E142+F142)/2</f>
        <v>4.875</v>
      </c>
      <c r="E142" s="12">
        <v>4.8</v>
      </c>
      <c r="F142" s="12">
        <v>4.95</v>
      </c>
    </row>
    <row r="143" spans="1:6" x14ac:dyDescent="0.2">
      <c r="A143" s="9">
        <v>69</v>
      </c>
      <c r="B143" s="10">
        <v>135</v>
      </c>
      <c r="C143" s="11">
        <v>1</v>
      </c>
      <c r="D143" s="11">
        <f>(F143+E143)/2</f>
        <v>5.9749999999999996</v>
      </c>
      <c r="E143" s="9">
        <v>5.9</v>
      </c>
      <c r="F143" s="9">
        <v>6.05</v>
      </c>
    </row>
    <row r="144" spans="1:6" x14ac:dyDescent="0.2">
      <c r="A144" s="9">
        <v>69</v>
      </c>
      <c r="B144" s="10">
        <v>140</v>
      </c>
      <c r="C144" s="11">
        <v>1</v>
      </c>
      <c r="D144" s="11">
        <f>(F144+E144)/2</f>
        <v>3.75</v>
      </c>
      <c r="E144" s="9">
        <v>3.7</v>
      </c>
      <c r="F144" s="9">
        <v>3.8</v>
      </c>
    </row>
    <row r="145" spans="1:6" x14ac:dyDescent="0.2">
      <c r="A145" s="9">
        <v>69</v>
      </c>
      <c r="B145" s="10">
        <v>145</v>
      </c>
      <c r="C145" s="11">
        <v>1</v>
      </c>
      <c r="D145" s="11">
        <f>(F145+E145)/2</f>
        <v>2.2250000000000001</v>
      </c>
      <c r="E145" s="9">
        <v>2.2000000000000002</v>
      </c>
      <c r="F145" s="9">
        <v>2.25</v>
      </c>
    </row>
    <row r="146" spans="1:6" x14ac:dyDescent="0.2">
      <c r="A146" s="9">
        <v>69</v>
      </c>
      <c r="B146" s="10">
        <v>150</v>
      </c>
      <c r="C146" s="11">
        <v>1</v>
      </c>
      <c r="D146" s="11">
        <f>(F146+E146)/2</f>
        <v>1.29</v>
      </c>
      <c r="E146" s="9">
        <v>1.26</v>
      </c>
      <c r="F146" s="9">
        <v>1.32</v>
      </c>
    </row>
    <row r="147" spans="1:6" x14ac:dyDescent="0.2">
      <c r="A147" s="9">
        <v>69</v>
      </c>
      <c r="B147" s="10">
        <v>155</v>
      </c>
      <c r="C147" s="11">
        <v>1</v>
      </c>
      <c r="D147" s="11">
        <f>(F147+E147)/2</f>
        <v>0.755</v>
      </c>
      <c r="E147" s="9">
        <v>0.73</v>
      </c>
      <c r="F147" s="9">
        <v>0.78</v>
      </c>
    </row>
    <row r="148" spans="1:6" x14ac:dyDescent="0.2">
      <c r="A148" s="9">
        <v>69</v>
      </c>
      <c r="B148" s="10">
        <v>160</v>
      </c>
      <c r="C148" s="11">
        <v>1</v>
      </c>
      <c r="D148" s="11">
        <f>(F148+E148)/2</f>
        <v>0.45499999999999996</v>
      </c>
      <c r="E148" s="9">
        <v>0.44</v>
      </c>
      <c r="F148" s="9">
        <v>0.47</v>
      </c>
    </row>
    <row r="149" spans="1:6" x14ac:dyDescent="0.2">
      <c r="A149" s="9">
        <v>69</v>
      </c>
      <c r="B149" s="10">
        <v>165</v>
      </c>
      <c r="C149" s="11">
        <v>1</v>
      </c>
      <c r="D149" s="11">
        <f>(F149+E149)/2</f>
        <v>0.29499999999999998</v>
      </c>
      <c r="E149" s="9">
        <v>0.28999999999999998</v>
      </c>
      <c r="F149" s="9">
        <v>0.3</v>
      </c>
    </row>
    <row r="150" spans="1:6" x14ac:dyDescent="0.2">
      <c r="A150" s="9">
        <v>69</v>
      </c>
      <c r="B150" s="10">
        <v>170</v>
      </c>
      <c r="C150" s="11">
        <v>1</v>
      </c>
      <c r="D150" s="11">
        <f>(F150+E150)/2</f>
        <v>0.20500000000000002</v>
      </c>
      <c r="E150" s="9">
        <v>0.16</v>
      </c>
      <c r="F150" s="9">
        <v>0.25</v>
      </c>
    </row>
    <row r="151" spans="1:6" x14ac:dyDescent="0.2">
      <c r="A151" s="9">
        <v>69</v>
      </c>
      <c r="B151" s="10">
        <v>175</v>
      </c>
      <c r="C151" s="11">
        <v>1</v>
      </c>
      <c r="D151" s="11">
        <f>(F151+E151)/2</f>
        <v>0.125</v>
      </c>
      <c r="E151" s="9">
        <v>0.05</v>
      </c>
      <c r="F151" s="9">
        <v>0.2</v>
      </c>
    </row>
    <row r="152" spans="1:6" x14ac:dyDescent="0.2">
      <c r="A152" s="18">
        <v>97</v>
      </c>
      <c r="B152" s="18">
        <v>110</v>
      </c>
      <c r="C152" s="18">
        <v>0</v>
      </c>
      <c r="D152" s="11">
        <f>(E152+F152)/2</f>
        <v>0.84499999999999997</v>
      </c>
      <c r="E152" s="12">
        <v>0.82</v>
      </c>
      <c r="F152" s="12">
        <v>0.87</v>
      </c>
    </row>
    <row r="153" spans="1:6" x14ac:dyDescent="0.2">
      <c r="A153" s="18">
        <v>97</v>
      </c>
      <c r="B153" s="18">
        <v>115</v>
      </c>
      <c r="C153" s="18">
        <v>0</v>
      </c>
      <c r="D153" s="11">
        <f>(E153+F153)/2</f>
        <v>1.2850000000000001</v>
      </c>
      <c r="E153" s="12">
        <v>1.26</v>
      </c>
      <c r="F153" s="12">
        <v>1.31</v>
      </c>
    </row>
    <row r="154" spans="1:6" x14ac:dyDescent="0.2">
      <c r="A154" s="18">
        <v>97</v>
      </c>
      <c r="B154" s="18">
        <v>120</v>
      </c>
      <c r="C154" s="18">
        <v>0</v>
      </c>
      <c r="D154" s="11">
        <f>(E154+F154)/2</f>
        <v>1.9649999999999999</v>
      </c>
      <c r="E154" s="12">
        <v>1.93</v>
      </c>
      <c r="F154" s="12">
        <v>2</v>
      </c>
    </row>
    <row r="155" spans="1:6" x14ac:dyDescent="0.2">
      <c r="A155" s="18">
        <v>97</v>
      </c>
      <c r="B155" s="18">
        <v>125</v>
      </c>
      <c r="C155" s="18">
        <v>0</v>
      </c>
      <c r="D155" s="11">
        <f>(E155+F155)/2</f>
        <v>3.0049999999999999</v>
      </c>
      <c r="E155" s="12">
        <v>2.96</v>
      </c>
      <c r="F155" s="12">
        <v>3.05</v>
      </c>
    </row>
    <row r="156" spans="1:6" x14ac:dyDescent="0.2">
      <c r="A156" s="18">
        <v>97</v>
      </c>
      <c r="B156" s="18">
        <v>130</v>
      </c>
      <c r="C156" s="18">
        <v>0</v>
      </c>
      <c r="D156" s="11">
        <f>(E156+F156)/2</f>
        <v>4.5</v>
      </c>
      <c r="E156" s="12">
        <v>4.4000000000000004</v>
      </c>
      <c r="F156" s="12">
        <v>4.5999999999999996</v>
      </c>
    </row>
    <row r="157" spans="1:6" x14ac:dyDescent="0.2">
      <c r="A157" s="18">
        <v>97</v>
      </c>
      <c r="B157" s="18">
        <v>135</v>
      </c>
      <c r="C157" s="18">
        <v>0</v>
      </c>
      <c r="D157" s="11">
        <f>(E157+F157)/2</f>
        <v>6.5500000000000007</v>
      </c>
      <c r="E157" s="12">
        <v>6.45</v>
      </c>
      <c r="F157" s="12">
        <v>6.65</v>
      </c>
    </row>
    <row r="158" spans="1:6" x14ac:dyDescent="0.2">
      <c r="A158" s="10">
        <v>97</v>
      </c>
      <c r="B158" s="10">
        <v>135</v>
      </c>
      <c r="C158" s="11">
        <v>1</v>
      </c>
      <c r="D158" s="11">
        <f>(F158+E158)/2</f>
        <v>7.6999999999999993</v>
      </c>
      <c r="E158" s="9">
        <v>7.6</v>
      </c>
      <c r="F158" s="9">
        <v>7.8</v>
      </c>
    </row>
    <row r="159" spans="1:6" x14ac:dyDescent="0.2">
      <c r="A159" s="10">
        <v>97</v>
      </c>
      <c r="B159" s="10">
        <v>140</v>
      </c>
      <c r="C159" s="11">
        <v>1</v>
      </c>
      <c r="D159" s="11">
        <f>(F159+E159)/2</f>
        <v>5.4</v>
      </c>
      <c r="E159" s="9">
        <v>5.3</v>
      </c>
      <c r="F159" s="9">
        <v>5.5</v>
      </c>
    </row>
    <row r="160" spans="1:6" x14ac:dyDescent="0.2">
      <c r="A160" s="10">
        <v>97</v>
      </c>
      <c r="B160" s="10">
        <v>145</v>
      </c>
      <c r="C160" s="11">
        <v>1</v>
      </c>
      <c r="D160" s="11">
        <f>(F160+E160)/2</f>
        <v>3.625</v>
      </c>
      <c r="E160" s="9">
        <v>3.55</v>
      </c>
      <c r="F160" s="9">
        <v>3.7</v>
      </c>
    </row>
    <row r="161" spans="1:6" x14ac:dyDescent="0.2">
      <c r="A161" s="10">
        <v>97</v>
      </c>
      <c r="B161" s="10">
        <v>150</v>
      </c>
      <c r="C161" s="11">
        <v>1</v>
      </c>
      <c r="D161" s="11">
        <f>(F161+E161)/2</f>
        <v>2.41</v>
      </c>
      <c r="E161" s="9">
        <v>2.36</v>
      </c>
      <c r="F161" s="9">
        <v>2.46</v>
      </c>
    </row>
    <row r="162" spans="1:6" x14ac:dyDescent="0.2">
      <c r="A162" s="10">
        <v>97</v>
      </c>
      <c r="B162" s="10">
        <v>155</v>
      </c>
      <c r="C162" s="11">
        <v>1</v>
      </c>
      <c r="D162" s="11">
        <f>(F162+E162)/2</f>
        <v>1.5649999999999999</v>
      </c>
      <c r="E162" s="9">
        <v>1.53</v>
      </c>
      <c r="F162" s="9">
        <v>1.6</v>
      </c>
    </row>
    <row r="163" spans="1:6" x14ac:dyDescent="0.2">
      <c r="A163" s="10">
        <v>97</v>
      </c>
      <c r="B163" s="10">
        <v>160</v>
      </c>
      <c r="C163" s="11">
        <v>1</v>
      </c>
      <c r="D163" s="11">
        <f>(F163+E163)/2</f>
        <v>1.03</v>
      </c>
      <c r="E163" s="9">
        <v>1</v>
      </c>
      <c r="F163" s="9">
        <v>1.06</v>
      </c>
    </row>
    <row r="164" spans="1:6" x14ac:dyDescent="0.2">
      <c r="A164" s="10">
        <v>97</v>
      </c>
      <c r="B164" s="10">
        <v>165</v>
      </c>
      <c r="C164" s="11">
        <v>1</v>
      </c>
      <c r="D164" s="11">
        <f>(F164+E164)/2</f>
        <v>0.69</v>
      </c>
      <c r="E164" s="9">
        <v>0.66</v>
      </c>
      <c r="F164" s="9">
        <v>0.72</v>
      </c>
    </row>
    <row r="165" spans="1:6" x14ac:dyDescent="0.2">
      <c r="A165" s="10">
        <v>97</v>
      </c>
      <c r="B165" s="10">
        <v>170</v>
      </c>
      <c r="C165" s="11">
        <v>1</v>
      </c>
      <c r="D165" s="11">
        <f>(F165+E165)/2</f>
        <v>0.47</v>
      </c>
      <c r="E165" s="9">
        <v>0.44</v>
      </c>
      <c r="F165" s="9">
        <v>0.5</v>
      </c>
    </row>
    <row r="166" spans="1:6" x14ac:dyDescent="0.2">
      <c r="A166" s="10">
        <v>97</v>
      </c>
      <c r="B166" s="10">
        <v>175</v>
      </c>
      <c r="C166" s="11">
        <v>1</v>
      </c>
      <c r="D166" s="11">
        <f>(F166+E166)/2</f>
        <v>0.32</v>
      </c>
      <c r="E166" s="9">
        <v>0.28000000000000003</v>
      </c>
      <c r="F166" s="9">
        <v>0.36</v>
      </c>
    </row>
    <row r="167" spans="1:6" x14ac:dyDescent="0.2">
      <c r="A167" s="18">
        <v>188</v>
      </c>
      <c r="B167" s="18">
        <v>110</v>
      </c>
      <c r="C167" s="18">
        <v>0</v>
      </c>
      <c r="D167" s="11">
        <f>(E167+F167)/2</f>
        <v>2.2450000000000001</v>
      </c>
      <c r="E167" s="12">
        <v>2.2000000000000002</v>
      </c>
      <c r="F167" s="12">
        <v>2.29</v>
      </c>
    </row>
    <row r="168" spans="1:6" x14ac:dyDescent="0.2">
      <c r="A168" s="18">
        <v>188</v>
      </c>
      <c r="B168" s="18">
        <v>115</v>
      </c>
      <c r="C168" s="18">
        <v>0</v>
      </c>
      <c r="D168" s="11">
        <f>(E168+F168)/2</f>
        <v>3.0750000000000002</v>
      </c>
      <c r="E168" s="12">
        <v>3</v>
      </c>
      <c r="F168" s="12">
        <v>3.15</v>
      </c>
    </row>
    <row r="169" spans="1:6" x14ac:dyDescent="0.2">
      <c r="A169" s="18">
        <v>188</v>
      </c>
      <c r="B169" s="18">
        <v>120</v>
      </c>
      <c r="C169" s="18">
        <v>0</v>
      </c>
      <c r="D169" s="11">
        <f>(E169+F169)/2</f>
        <v>4.1500000000000004</v>
      </c>
      <c r="E169" s="12">
        <v>4.05</v>
      </c>
      <c r="F169" s="12">
        <v>4.25</v>
      </c>
    </row>
    <row r="170" spans="1:6" x14ac:dyDescent="0.2">
      <c r="A170" s="18">
        <v>188</v>
      </c>
      <c r="B170" s="18">
        <v>125</v>
      </c>
      <c r="C170" s="18">
        <v>0</v>
      </c>
      <c r="D170" s="11">
        <f>(E170+F170)/2</f>
        <v>5.6</v>
      </c>
      <c r="E170" s="12">
        <v>5.5</v>
      </c>
      <c r="F170" s="12">
        <v>5.7</v>
      </c>
    </row>
    <row r="171" spans="1:6" x14ac:dyDescent="0.2">
      <c r="A171" s="18">
        <v>188</v>
      </c>
      <c r="B171" s="18">
        <v>130</v>
      </c>
      <c r="C171" s="18">
        <v>0</v>
      </c>
      <c r="D171" s="11">
        <f>(E171+F171)/2</f>
        <v>7.4</v>
      </c>
      <c r="E171" s="12">
        <v>7.3</v>
      </c>
      <c r="F171" s="12">
        <v>7.5</v>
      </c>
    </row>
    <row r="172" spans="1:6" x14ac:dyDescent="0.2">
      <c r="A172" s="18">
        <v>188</v>
      </c>
      <c r="B172" s="18">
        <v>135</v>
      </c>
      <c r="C172" s="18">
        <v>0</v>
      </c>
      <c r="D172" s="11">
        <f>(E172+F172)/2</f>
        <v>9.6</v>
      </c>
      <c r="E172" s="12">
        <v>9.5</v>
      </c>
      <c r="F172" s="12">
        <v>9.6999999999999993</v>
      </c>
    </row>
    <row r="173" spans="1:6" x14ac:dyDescent="0.2">
      <c r="A173" s="10">
        <v>188</v>
      </c>
      <c r="B173" s="10">
        <v>135</v>
      </c>
      <c r="C173" s="11">
        <v>1</v>
      </c>
      <c r="D173" s="11">
        <f>(F173+E173)/2</f>
        <v>10.775</v>
      </c>
      <c r="E173" s="9">
        <v>10.65</v>
      </c>
      <c r="F173" s="9">
        <v>10.9</v>
      </c>
    </row>
    <row r="174" spans="1:6" x14ac:dyDescent="0.2">
      <c r="A174" s="10">
        <v>188</v>
      </c>
      <c r="B174" s="10">
        <v>140</v>
      </c>
      <c r="C174" s="11">
        <v>1</v>
      </c>
      <c r="D174" s="11">
        <f>(F174+E174)/2</f>
        <v>8.4250000000000007</v>
      </c>
      <c r="E174" s="9">
        <v>8.3000000000000007</v>
      </c>
      <c r="F174" s="9">
        <v>8.5500000000000007</v>
      </c>
    </row>
    <row r="175" spans="1:6" x14ac:dyDescent="0.2">
      <c r="A175" s="10">
        <v>188</v>
      </c>
      <c r="B175" s="10">
        <v>145</v>
      </c>
      <c r="C175" s="11">
        <v>1</v>
      </c>
      <c r="D175" s="11">
        <f>(F175+E175)/2</f>
        <v>6.5</v>
      </c>
      <c r="E175" s="9">
        <v>6.4</v>
      </c>
      <c r="F175" s="9">
        <v>6.6</v>
      </c>
    </row>
    <row r="176" spans="1:6" x14ac:dyDescent="0.2">
      <c r="A176" s="10">
        <v>188</v>
      </c>
      <c r="B176" s="10">
        <v>150</v>
      </c>
      <c r="C176" s="11">
        <v>1</v>
      </c>
      <c r="D176" s="11">
        <f>(F176+E176)/2</f>
        <v>4.9499999999999993</v>
      </c>
      <c r="E176" s="9">
        <v>4.8499999999999996</v>
      </c>
      <c r="F176" s="9">
        <v>5.05</v>
      </c>
    </row>
    <row r="177" spans="1:6" x14ac:dyDescent="0.2">
      <c r="A177" s="10">
        <v>188</v>
      </c>
      <c r="B177" s="10">
        <v>155</v>
      </c>
      <c r="C177" s="11">
        <v>1</v>
      </c>
      <c r="D177" s="11">
        <f>(F177+E177)/2</f>
        <v>3.75</v>
      </c>
      <c r="E177" s="9">
        <v>3.65</v>
      </c>
      <c r="F177" s="9">
        <v>3.85</v>
      </c>
    </row>
    <row r="178" spans="1:6" x14ac:dyDescent="0.2">
      <c r="A178" s="10">
        <v>188</v>
      </c>
      <c r="B178" s="10">
        <v>160</v>
      </c>
      <c r="C178" s="11">
        <v>1</v>
      </c>
      <c r="D178" s="11">
        <f>(F178+E178)/2</f>
        <v>2.81</v>
      </c>
      <c r="E178" s="9">
        <v>2.75</v>
      </c>
      <c r="F178" s="9">
        <v>2.87</v>
      </c>
    </row>
    <row r="179" spans="1:6" x14ac:dyDescent="0.2">
      <c r="A179" s="10">
        <v>188</v>
      </c>
      <c r="B179" s="10">
        <v>165</v>
      </c>
      <c r="C179" s="11">
        <v>1</v>
      </c>
      <c r="D179" s="11">
        <f>(F179+E179)/2</f>
        <v>2.1150000000000002</v>
      </c>
      <c r="E179" s="9">
        <v>2.0699999999999998</v>
      </c>
      <c r="F179" s="9">
        <v>2.16</v>
      </c>
    </row>
    <row r="180" spans="1:6" x14ac:dyDescent="0.2">
      <c r="A180" s="10">
        <v>188</v>
      </c>
      <c r="B180" s="10">
        <v>170</v>
      </c>
      <c r="C180" s="11">
        <v>1</v>
      </c>
      <c r="D180" s="11">
        <f>(F180+E180)/2</f>
        <v>1.5899999999999999</v>
      </c>
      <c r="E180" s="9">
        <v>1.55</v>
      </c>
      <c r="F180" s="9">
        <v>1.63</v>
      </c>
    </row>
    <row r="181" spans="1:6" x14ac:dyDescent="0.2">
      <c r="A181" s="10">
        <v>188</v>
      </c>
      <c r="B181" s="10">
        <v>175</v>
      </c>
      <c r="C181" s="11">
        <v>1</v>
      </c>
      <c r="D181" s="11">
        <f>(F181+E181)/2</f>
        <v>1.23</v>
      </c>
      <c r="E181" s="9">
        <v>1.18</v>
      </c>
      <c r="F181" s="9">
        <v>1.28</v>
      </c>
    </row>
  </sheetData>
  <sortState xmlns:xlrd2="http://schemas.microsoft.com/office/spreadsheetml/2017/richdata2" ref="A2:F181">
    <sortCondition ref="A2:A181"/>
  </sortState>
  <hyperlinks>
    <hyperlink ref="B12" r:id="rId1" display="https://finance.yahoo.com/quote/NKE/options?strike=130&amp;straddle=false" xr:uid="{D58B3929-CCCC-6E40-BA30-9FAE351A959F}"/>
    <hyperlink ref="B13" r:id="rId2" display="https://finance.yahoo.com/quote/NKE/options?strike=131&amp;straddle=false" xr:uid="{6BE622D8-4043-AA42-A3C3-26DAB8F64360}"/>
    <hyperlink ref="B14" r:id="rId3" display="https://finance.yahoo.com/quote/NKE/options?strike=132&amp;straddle=false" xr:uid="{F29BEB84-CEED-D240-A043-B94527E8F023}"/>
    <hyperlink ref="B15" r:id="rId4" display="https://finance.yahoo.com/quote/NKE/options?strike=133&amp;straddle=false" xr:uid="{0E8B7350-7607-614F-9199-3BA39D107BD8}"/>
    <hyperlink ref="B16" r:id="rId5" display="https://finance.yahoo.com/quote/NKE/options?strike=134&amp;straddle=false" xr:uid="{3062A247-39E9-2741-B143-C88883DA2DD5}"/>
    <hyperlink ref="B17" r:id="rId6" display="https://finance.yahoo.com/quote/NKE/options?strike=135&amp;straddle=false" xr:uid="{4FBBB88F-95F7-EE4D-98FB-7E04922B3788}"/>
    <hyperlink ref="B52" r:id="rId7" display="https://finance.yahoo.com/quote/NKE/options?strike=130&amp;straddle=false" xr:uid="{9365778E-FCF0-C046-A5DF-12E31ADF5084}"/>
    <hyperlink ref="B53" r:id="rId8" display="https://finance.yahoo.com/quote/NKE/options?strike=131&amp;straddle=false" xr:uid="{C9596CEF-BE07-5C49-9E2A-3BAF978B2DD1}"/>
    <hyperlink ref="B54" r:id="rId9" display="https://finance.yahoo.com/quote/NKE/options?strike=132&amp;straddle=false" xr:uid="{3295DDD9-4BD6-BD4B-8204-08C923C44B83}"/>
    <hyperlink ref="B55" r:id="rId10" display="https://finance.yahoo.com/quote/NKE/options?strike=133&amp;straddle=false" xr:uid="{1390EFB8-1B1A-9D49-9BC8-E584958EE778}"/>
    <hyperlink ref="B56" r:id="rId11" display="https://finance.yahoo.com/quote/NKE/options?strike=134&amp;straddle=false" xr:uid="{30940408-4370-834D-9BAB-15949AAFE7BA}"/>
    <hyperlink ref="B57" r:id="rId12" display="https://finance.yahoo.com/quote/NKE/options?strike=135&amp;straddle=false" xr:uid="{DC4ACB4B-7572-1445-A0BC-65A96F3CD84B}"/>
    <hyperlink ref="B91" r:id="rId13" display="https://finance.yahoo.com/quote/NKE/options?strike=130&amp;straddle=false" xr:uid="{1C4283FA-EC67-CB44-9CCC-AC97409F0FE4}"/>
    <hyperlink ref="B92" r:id="rId14" display="https://finance.yahoo.com/quote/NKE/options?strike=131&amp;straddle=false" xr:uid="{40D219D2-4A89-9A44-BD05-FC8DD69DE9C4}"/>
    <hyperlink ref="B93" r:id="rId15" display="https://finance.yahoo.com/quote/NKE/options?strike=132&amp;straddle=false" xr:uid="{D5200B73-2D62-0A4D-A31A-EA277BF81434}"/>
    <hyperlink ref="B94" r:id="rId16" display="https://finance.yahoo.com/quote/NKE/options?strike=133&amp;straddle=false" xr:uid="{7D008B7D-60B2-DD48-BE2E-C83A47870346}"/>
    <hyperlink ref="B95" r:id="rId17" display="https://finance.yahoo.com/quote/NKE/options?strike=134&amp;straddle=false" xr:uid="{BDBA9C4D-BB0A-D34F-90E9-555021669BF2}"/>
    <hyperlink ref="B96" r:id="rId18" display="https://finance.yahoo.com/quote/NKE/options?strike=135&amp;straddle=false" xr:uid="{1D9368CD-49C6-B84A-8653-97D5A7FD8204}"/>
    <hyperlink ref="B114" r:id="rId19" display="https://finance.yahoo.com/quote/NKE/options?strike=132&amp;straddle=false" xr:uid="{DEC6FA6C-68EC-D445-9315-6C15EB015D4C}"/>
    <hyperlink ref="B115" r:id="rId20" display="https://finance.yahoo.com/quote/NKE/options?strike=133&amp;straddle=false" xr:uid="{EE6254F4-4F97-3847-9108-DB3473CE0C29}"/>
    <hyperlink ref="B116" r:id="rId21" display="https://finance.yahoo.com/quote/NKE/options?strike=134&amp;straddle=false" xr:uid="{08C734C0-60BB-AE45-93DD-65EC49F493DE}"/>
    <hyperlink ref="B126" r:id="rId22" display="https://finance.yahoo.com/quote/NKE/options?strike=130&amp;straddle=false" xr:uid="{5DDC676A-DF75-684B-912C-E52C607E314E}"/>
    <hyperlink ref="B127" r:id="rId23" display="https://finance.yahoo.com/quote/NKE/options?strike=135&amp;straddle=false" xr:uid="{1A738BA3-C106-CF48-8F7D-DA9AC4AD09A5}"/>
    <hyperlink ref="B141" r:id="rId24" display="https://finance.yahoo.com/quote/NKE/options?strike=130&amp;straddle=false" xr:uid="{33F0BF62-26E2-E644-AF24-D4CD420EE577}"/>
    <hyperlink ref="B142" r:id="rId25" display="https://finance.yahoo.com/quote/NKE/options?strike=135&amp;straddle=false" xr:uid="{45FB37CC-BA38-5142-B21C-3F2CFAF990D5}"/>
    <hyperlink ref="B156" r:id="rId26" display="https://finance.yahoo.com/quote/NKE/options?strike=130&amp;straddle=false" xr:uid="{0788CD63-5EB0-F14E-A858-C4907FA30533}"/>
    <hyperlink ref="B157" r:id="rId27" display="https://finance.yahoo.com/quote/NKE/options?strike=135&amp;straddle=false" xr:uid="{BC634E2A-4038-2A49-9C1E-60905B2F2439}"/>
    <hyperlink ref="B171" r:id="rId28" display="https://finance.yahoo.com/quote/NKE/options?strike=130&amp;straddle=false" xr:uid="{94635348-7C9A-5648-8723-259D8B813AFE}"/>
    <hyperlink ref="B172" r:id="rId29" display="https://finance.yahoo.com/quote/NKE/options?strike=135&amp;straddle=false" xr:uid="{ED5009FE-83F7-6D45-AA82-FDAEC61FA2A1}"/>
    <hyperlink ref="B18" r:id="rId30" display="https://finance.yahoo.com/quote/NKE/options?strike=135&amp;straddle=false" xr:uid="{980DE06A-8AF6-7043-89B3-73CC4B38D73B}"/>
    <hyperlink ref="B19" r:id="rId31" display="https://finance.yahoo.com/quote/NKE/options?strike=136&amp;straddle=false" xr:uid="{C6603926-DCF1-BD48-99A6-EDE3B5256804}"/>
    <hyperlink ref="B20" r:id="rId32" display="https://finance.yahoo.com/quote/NKE/options?strike=137&amp;straddle=false" xr:uid="{8C8431E0-8F33-6E49-B000-6FD1391464B7}"/>
    <hyperlink ref="B21" r:id="rId33" display="https://finance.yahoo.com/quote/NKE/options?strike=138&amp;straddle=false" xr:uid="{8F8E025C-2E17-C543-A578-304D6B29729C}"/>
    <hyperlink ref="B22" r:id="rId34" display="https://finance.yahoo.com/quote/NKE/options?strike=139&amp;straddle=false" xr:uid="{AB266F1F-0A9A-5B45-9F1E-2D3487C1ADCE}"/>
    <hyperlink ref="B23" r:id="rId35" display="https://finance.yahoo.com/quote/NKE/options?strike=140&amp;straddle=false" xr:uid="{BE300FB9-8CC0-BF4E-9AF0-3ABADF8C6E14}"/>
    <hyperlink ref="B24" r:id="rId36" display="https://finance.yahoo.com/quote/NKE/options?strike=141&amp;straddle=false" xr:uid="{FDA36381-694D-8740-B265-62412DC97FEC}"/>
    <hyperlink ref="B25" r:id="rId37" display="https://finance.yahoo.com/quote/NKE/options?strike=142&amp;straddle=false" xr:uid="{A265C02D-9ED7-FB45-86D3-AD1F5F304C68}"/>
    <hyperlink ref="B26" r:id="rId38" display="https://finance.yahoo.com/quote/NKE/options?strike=143&amp;straddle=false" xr:uid="{DCC74285-58D4-5646-9A71-DD79AD2FCC96}"/>
    <hyperlink ref="B27" r:id="rId39" display="https://finance.yahoo.com/quote/NKE/options?strike=144&amp;straddle=false" xr:uid="{0F294B24-98C4-1E46-8E57-D5BF43260A86}"/>
    <hyperlink ref="B28" r:id="rId40" display="https://finance.yahoo.com/quote/NKE/options?strike=145&amp;straddle=false" xr:uid="{210D9C50-7179-DE45-A9FF-EF1B40D75BBC}"/>
    <hyperlink ref="B29" r:id="rId41" display="https://finance.yahoo.com/quote/NKE/options?strike=146&amp;straddle=false" xr:uid="{5A4F03D0-CAD3-FE48-8680-2F110326AB4E}"/>
    <hyperlink ref="B30" r:id="rId42" display="https://finance.yahoo.com/quote/NKE/options?strike=147&amp;straddle=false" xr:uid="{85F0CCF9-32AE-504D-9503-24DFCB68D074}"/>
    <hyperlink ref="B31" r:id="rId43" display="https://finance.yahoo.com/quote/NKE/options?strike=148&amp;straddle=false" xr:uid="{7DE1945B-C01C-DD49-852D-40C890FFCBD3}"/>
    <hyperlink ref="B32" r:id="rId44" display="https://finance.yahoo.com/quote/NKE/options?strike=149&amp;straddle=false" xr:uid="{48EB8CD1-E608-1044-BB2D-18F4982FC723}"/>
    <hyperlink ref="B33" r:id="rId45" display="https://finance.yahoo.com/quote/NKE/options?strike=150&amp;straddle=false" xr:uid="{FAA78874-CDAB-274F-BFD7-F30F3ECCF42B}"/>
    <hyperlink ref="B34" r:id="rId46" display="https://finance.yahoo.com/quote/NKE/options?strike=152.5&amp;straddle=false" xr:uid="{304E6890-4DEF-9C4E-AD12-588A258460A6}"/>
    <hyperlink ref="B35" r:id="rId47" display="https://finance.yahoo.com/quote/NKE/options?strike=155&amp;straddle=false" xr:uid="{557E2558-1194-CD4A-B875-EE504608B903}"/>
    <hyperlink ref="B36" r:id="rId48" display="https://finance.yahoo.com/quote/NKE/options?strike=157.5&amp;straddle=false" xr:uid="{2BDEC115-3068-364B-8BDB-356BCE826ED5}"/>
    <hyperlink ref="B37" r:id="rId49" display="https://finance.yahoo.com/quote/NKE/options?strike=160&amp;straddle=false" xr:uid="{35C77A6B-D715-444C-8A5A-95104E010B83}"/>
    <hyperlink ref="B38" r:id="rId50" display="https://finance.yahoo.com/quote/NKE/options?strike=162.5&amp;straddle=false" xr:uid="{480BEAFC-9078-1C4A-84DE-374F3720FB3C}"/>
    <hyperlink ref="B39" r:id="rId51" display="https://finance.yahoo.com/quote/NKE/options?strike=165&amp;straddle=false" xr:uid="{C3BFA9A9-3714-9D44-AD9A-9D5A67622406}"/>
    <hyperlink ref="B40" r:id="rId52" display="https://finance.yahoo.com/quote/NKE/options?strike=170&amp;straddle=false" xr:uid="{C2E410BD-8FF6-FC43-9039-1A9D992B6BB8}"/>
    <hyperlink ref="B58" r:id="rId53" display="https://finance.yahoo.com/quote/NKE/options?strike=135&amp;straddle=false" xr:uid="{B1329359-D9F6-2B4C-AA1C-A7278EB90B9E}"/>
    <hyperlink ref="B59" r:id="rId54" display="https://finance.yahoo.com/quote/NKE/options?strike=136&amp;straddle=false" xr:uid="{3E92130D-D61A-B14E-8699-F1E0C177466B}"/>
    <hyperlink ref="B60" r:id="rId55" display="https://finance.yahoo.com/quote/NKE/options?strike=137&amp;straddle=false" xr:uid="{62764089-4684-7049-A23F-C43150C5F8CA}"/>
    <hyperlink ref="B61" r:id="rId56" display="https://finance.yahoo.com/quote/NKE/options?strike=138&amp;straddle=false" xr:uid="{1BEB21C2-3A53-6A4A-B457-FF76D651097C}"/>
    <hyperlink ref="B62" r:id="rId57" display="https://finance.yahoo.com/quote/NKE/options?strike=139&amp;straddle=false" xr:uid="{7D30B6D6-31CB-0A4B-A556-449A824B21D0}"/>
    <hyperlink ref="B63" r:id="rId58" display="https://finance.yahoo.com/quote/NKE/options?strike=140&amp;straddle=false" xr:uid="{FE96F04A-2F74-5B4A-8352-F47C078DA0F7}"/>
    <hyperlink ref="B64" r:id="rId59" display="https://finance.yahoo.com/quote/NKE/options?strike=141&amp;straddle=false" xr:uid="{DD15E2DC-F685-904E-8DAB-1249B1DF1C29}"/>
    <hyperlink ref="B65" r:id="rId60" display="https://finance.yahoo.com/quote/NKE/options?strike=142&amp;straddle=false" xr:uid="{3CEC6519-27EE-094B-A886-92C7D526BCAE}"/>
    <hyperlink ref="B66" r:id="rId61" display="https://finance.yahoo.com/quote/NKE/options?strike=143&amp;straddle=false" xr:uid="{322F2411-030C-734B-9AAA-9EA66FCCC21A}"/>
    <hyperlink ref="B67" r:id="rId62" display="https://finance.yahoo.com/quote/NKE/options?strike=144&amp;straddle=false" xr:uid="{D52DE7E4-2DEC-3846-BA03-15C14E3F1053}"/>
    <hyperlink ref="B68" r:id="rId63" display="https://finance.yahoo.com/quote/NKE/options?strike=145&amp;straddle=false" xr:uid="{60AF9E6F-8CE0-2744-BE95-FFCF949EB275}"/>
    <hyperlink ref="B69" r:id="rId64" display="https://finance.yahoo.com/quote/NKE/options?strike=146&amp;straddle=false" xr:uid="{F84B7AB2-1560-CB41-80FB-7495942662EC}"/>
    <hyperlink ref="B70" r:id="rId65" display="https://finance.yahoo.com/quote/NKE/options?strike=147&amp;straddle=false" xr:uid="{0CE92AA2-9E69-A74D-93C0-F2341A538D55}"/>
    <hyperlink ref="B71" r:id="rId66" display="https://finance.yahoo.com/quote/NKE/options?strike=148&amp;straddle=false" xr:uid="{BCF16ECF-E8C0-BD4C-9BA7-86F4DCEC5F5F}"/>
    <hyperlink ref="B72" r:id="rId67" display="https://finance.yahoo.com/quote/NKE/options?strike=149&amp;straddle=false" xr:uid="{274D4F1B-F796-E34C-BDBB-A6B455DA5104}"/>
    <hyperlink ref="B73" r:id="rId68" display="https://finance.yahoo.com/quote/NKE/options?strike=150&amp;straddle=false" xr:uid="{5CE092C9-4DE7-074F-BBC0-B3E350E5E99D}"/>
    <hyperlink ref="B74" r:id="rId69" display="https://finance.yahoo.com/quote/NKE/options?strike=152.5&amp;straddle=false" xr:uid="{AB352DAD-6F2D-4D44-A5ED-95F09072957D}"/>
    <hyperlink ref="B75" r:id="rId70" display="https://finance.yahoo.com/quote/NKE/options?strike=155&amp;straddle=false" xr:uid="{CD062D5A-6C9A-7E4A-828F-DFE2CB8B016E}"/>
    <hyperlink ref="B76" r:id="rId71" display="https://finance.yahoo.com/quote/NKE/options?strike=157.5&amp;straddle=false" xr:uid="{125213AC-39F1-464E-B792-32F391F2EB65}"/>
    <hyperlink ref="B77" r:id="rId72" display="https://finance.yahoo.com/quote/NKE/options?strike=160&amp;straddle=false" xr:uid="{357FCD27-CA39-7342-94DA-DB3C09C8D659}"/>
    <hyperlink ref="B78" r:id="rId73" display="https://finance.yahoo.com/quote/NKE/options?strike=162.5&amp;straddle=false" xr:uid="{2881A6D1-4620-8943-A669-59D30CD1B85E}"/>
    <hyperlink ref="B79" r:id="rId74" display="https://finance.yahoo.com/quote/NKE/options?strike=165&amp;straddle=false" xr:uid="{3FDDC412-0365-5D4E-9679-4C3109558F05}"/>
    <hyperlink ref="B80" r:id="rId75" display="https://finance.yahoo.com/quote/NKE/options?strike=170&amp;straddle=false" xr:uid="{2A130EF5-DE61-2045-B32E-E34ECD4FBCA8}"/>
    <hyperlink ref="B97" r:id="rId76" display="https://finance.yahoo.com/quote/NKE/options?strike=135&amp;straddle=false" xr:uid="{B21B0737-7358-5943-890A-C802103B2117}"/>
    <hyperlink ref="B98" r:id="rId77" display="https://finance.yahoo.com/quote/NKE/options?strike=136&amp;straddle=false" xr:uid="{15C415C1-A8F1-9149-B0AB-45F6E9F33663}"/>
    <hyperlink ref="B99" r:id="rId78" display="https://finance.yahoo.com/quote/NKE/options?strike=137&amp;straddle=false" xr:uid="{EABA3564-2BDD-0046-9E46-EE431079D4ED}"/>
    <hyperlink ref="B100" r:id="rId79" display="https://finance.yahoo.com/quote/NKE/options?strike=138&amp;straddle=false" xr:uid="{79FE57C0-7E3E-4644-B6C9-6823AC19E91D}"/>
    <hyperlink ref="B101" r:id="rId80" display="https://finance.yahoo.com/quote/NKE/options?strike=139&amp;straddle=false" xr:uid="{2D5E3519-D12C-184D-A9A1-5FA3BAED9D10}"/>
    <hyperlink ref="B102" r:id="rId81" display="https://finance.yahoo.com/quote/NKE/options?strike=140&amp;straddle=false" xr:uid="{8DE858C7-FEBB-F641-B1EC-60C9776AEB38}"/>
    <hyperlink ref="B103" r:id="rId82" display="https://finance.yahoo.com/quote/NKE/options?strike=141&amp;straddle=false" xr:uid="{C001D7C2-7ACE-9443-BC68-0323B3B5BF41}"/>
    <hyperlink ref="B104" r:id="rId83" display="https://finance.yahoo.com/quote/NKE/options?strike=142&amp;straddle=false" xr:uid="{AE261F6D-8A74-9242-B560-70BC97EC8DDD}"/>
    <hyperlink ref="B105" r:id="rId84" display="https://finance.yahoo.com/quote/NKE/options?strike=143&amp;straddle=false" xr:uid="{3CDB4DA8-6511-0B42-A6B6-CEC943BF9BCC}"/>
    <hyperlink ref="B106" r:id="rId85" display="https://finance.yahoo.com/quote/NKE/options?strike=144&amp;straddle=false" xr:uid="{B4C40F39-5730-5F48-955C-6B29EF6B2619}"/>
    <hyperlink ref="B107" r:id="rId86" display="https://finance.yahoo.com/quote/NKE/options?strike=145&amp;straddle=false" xr:uid="{DA335A8E-78B3-534D-A163-F2259370117A}"/>
    <hyperlink ref="B108" r:id="rId87" display="https://finance.yahoo.com/quote/NKE/options?strike=146&amp;straddle=false" xr:uid="{C884486A-633E-F44E-AD9F-A49A78170BFF}"/>
    <hyperlink ref="B109" r:id="rId88" display="https://finance.yahoo.com/quote/NKE/options?strike=150&amp;straddle=false" xr:uid="{E1D5680C-F125-EB4F-AAF6-0CE538B65B52}"/>
    <hyperlink ref="B110" r:id="rId89" display="https://finance.yahoo.com/quote/NKE/options?strike=155&amp;straddle=false" xr:uid="{1E351E64-C753-3744-BF8D-48D0275DBF9B}"/>
    <hyperlink ref="B111" r:id="rId90" display="https://finance.yahoo.com/quote/NKE/options?strike=170&amp;straddle=false" xr:uid="{3CA5C407-715E-C44A-89D0-7231DEA2B9C8}"/>
    <hyperlink ref="B117" r:id="rId91" display="https://finance.yahoo.com/quote/NKE/options?strike=135&amp;straddle=false" xr:uid="{D8E08C58-7F13-DB45-8953-B947F66A0EF6}"/>
    <hyperlink ref="B118" r:id="rId92" display="https://finance.yahoo.com/quote/NKE/options?strike=136&amp;straddle=false" xr:uid="{79763CFE-32A7-A74E-9617-038A05557C73}"/>
    <hyperlink ref="B119" r:id="rId93" display="https://finance.yahoo.com/quote/NKE/options?strike=140&amp;straddle=false" xr:uid="{0D3B6504-C1DF-0643-A0F6-DACF2CCA36BB}"/>
    <hyperlink ref="B120" r:id="rId94" display="https://finance.yahoo.com/quote/NKE/options?strike=143&amp;straddle=false" xr:uid="{B24A7FC0-251F-394C-8EAD-4C64EE12ED7B}"/>
    <hyperlink ref="B121" r:id="rId95" display="https://finance.yahoo.com/quote/NKE/options?strike=146&amp;straddle=false" xr:uid="{1D0F2F55-4260-BC4A-AE40-4D663258F7C0}"/>
    <hyperlink ref="B128" r:id="rId96" display="https://finance.yahoo.com/quote/NKE/options?strike=135&amp;straddle=false" xr:uid="{59264B20-0481-E041-9746-FB2EB6483790}"/>
    <hyperlink ref="B129" r:id="rId97" display="https://finance.yahoo.com/quote/NKE/options?strike=140&amp;straddle=false" xr:uid="{3522F70F-8AEC-8347-9D91-6CFEB0B674DD}"/>
    <hyperlink ref="B130" r:id="rId98" display="https://finance.yahoo.com/quote/NKE/options?strike=145&amp;straddle=false" xr:uid="{895C479B-E2F0-5645-83C3-BE1E271F6C77}"/>
    <hyperlink ref="B131" r:id="rId99" display="https://finance.yahoo.com/quote/NKE/options?strike=150&amp;straddle=false" xr:uid="{048FF032-7E33-5647-B26B-6058A2342D43}"/>
    <hyperlink ref="B132" r:id="rId100" display="https://finance.yahoo.com/quote/NKE/options?strike=155&amp;straddle=false" xr:uid="{322608EC-AE63-A241-AA9A-2B6524AF7575}"/>
    <hyperlink ref="B133" r:id="rId101" display="https://finance.yahoo.com/quote/NKE/options?strike=160&amp;straddle=false" xr:uid="{10B99E30-498C-A04B-BF14-DC085FFF8E4F}"/>
    <hyperlink ref="B134" r:id="rId102" display="https://finance.yahoo.com/quote/NKE/options?strike=165&amp;straddle=false" xr:uid="{5BC140B2-7ECD-7344-9969-911C21485330}"/>
    <hyperlink ref="B135" r:id="rId103" display="https://finance.yahoo.com/quote/NKE/options?strike=170&amp;straddle=false" xr:uid="{E359A49D-1B97-2948-B027-D535747515CA}"/>
    <hyperlink ref="B136" r:id="rId104" display="https://finance.yahoo.com/quote/NKE/options?strike=175&amp;straddle=false" xr:uid="{7B627D37-5CBE-AA4B-BF80-28DA0FEA6B02}"/>
    <hyperlink ref="B143" r:id="rId105" display="https://finance.yahoo.com/quote/NKE/options?strike=135&amp;straddle=false" xr:uid="{5D4B810E-5256-3040-8604-68F813FC87B3}"/>
    <hyperlink ref="B144" r:id="rId106" display="https://finance.yahoo.com/quote/NKE/options?strike=140&amp;straddle=false" xr:uid="{9A47A7AC-4FA4-F04A-B4B1-28F431471F72}"/>
    <hyperlink ref="B145" r:id="rId107" display="https://finance.yahoo.com/quote/NKE/options?strike=145&amp;straddle=false" xr:uid="{8E9F11BC-1F8F-194B-BF43-49DFB0862EA7}"/>
    <hyperlink ref="B146" r:id="rId108" display="https://finance.yahoo.com/quote/NKE/options?strike=150&amp;straddle=false" xr:uid="{D32389FA-F1AB-BA4A-83F6-7C6B5ADAAC2E}"/>
    <hyperlink ref="B147" r:id="rId109" display="https://finance.yahoo.com/quote/NKE/options?strike=155&amp;straddle=false" xr:uid="{3D652007-F8B7-B642-A986-DDD9E7BDF041}"/>
    <hyperlink ref="B148" r:id="rId110" display="https://finance.yahoo.com/quote/NKE/options?strike=160&amp;straddle=false" xr:uid="{63B8CCA4-4A9F-4A4C-9284-69B7AC72EA7B}"/>
    <hyperlink ref="B149" r:id="rId111" display="https://finance.yahoo.com/quote/NKE/options?strike=165&amp;straddle=false" xr:uid="{CD7A6116-B39D-DA41-9D53-F0FE91463C78}"/>
    <hyperlink ref="B150" r:id="rId112" display="https://finance.yahoo.com/quote/NKE/options?strike=170&amp;straddle=false" xr:uid="{A5D2C892-8725-8A49-82D8-3D32801A750A}"/>
    <hyperlink ref="B151" r:id="rId113" display="https://finance.yahoo.com/quote/NKE/options?strike=175&amp;straddle=false" xr:uid="{A45F18F8-7D92-7842-993E-82F28DD6B05F}"/>
    <hyperlink ref="B158" r:id="rId114" display="https://finance.yahoo.com/quote/NKE/options?strike=135&amp;straddle=false" xr:uid="{A444A8A0-0956-CD46-BCFA-2F15C95B9D2D}"/>
    <hyperlink ref="B159" r:id="rId115" display="https://finance.yahoo.com/quote/NKE/options?strike=140&amp;straddle=false" xr:uid="{54C617D5-68BC-414C-B5FD-2B83B4AF940B}"/>
    <hyperlink ref="B160" r:id="rId116" display="https://finance.yahoo.com/quote/NKE/options?strike=145&amp;straddle=false" xr:uid="{7EDB5588-79EC-DE41-94E2-F0D23CFA0DF5}"/>
    <hyperlink ref="B161" r:id="rId117" display="https://finance.yahoo.com/quote/NKE/options?strike=150&amp;straddle=false" xr:uid="{A2DC91EE-4C3F-3F43-A257-DB07C9F038EF}"/>
    <hyperlink ref="B162" r:id="rId118" display="https://finance.yahoo.com/quote/NKE/options?strike=155&amp;straddle=false" xr:uid="{4533AC12-8EC4-FE49-B280-6810774DD139}"/>
    <hyperlink ref="B163" r:id="rId119" display="https://finance.yahoo.com/quote/NKE/options?strike=160&amp;straddle=false" xr:uid="{60361B83-B05C-7D44-9EBE-4CD049736F13}"/>
    <hyperlink ref="B164" r:id="rId120" display="https://finance.yahoo.com/quote/NKE/options?strike=165&amp;straddle=false" xr:uid="{835A80B4-0CB4-994F-AB10-553548DCBC50}"/>
    <hyperlink ref="B165" r:id="rId121" display="https://finance.yahoo.com/quote/NKE/options?strike=170&amp;straddle=false" xr:uid="{61A9A5D0-D68E-E241-93ED-66CBC81428D8}"/>
    <hyperlink ref="B166" r:id="rId122" display="https://finance.yahoo.com/quote/NKE/options?strike=175&amp;straddle=false" xr:uid="{DAE462F4-3022-B442-B7CC-04FD2D547110}"/>
    <hyperlink ref="B173" r:id="rId123" display="https://finance.yahoo.com/quote/NKE/options?strike=135&amp;straddle=false" xr:uid="{F809E6E1-15E5-4D45-B302-88B0CC45FEB9}"/>
    <hyperlink ref="B174" r:id="rId124" display="https://finance.yahoo.com/quote/NKE/options?strike=140&amp;straddle=false" xr:uid="{A5DC1119-4CA8-5349-9C57-F2A02989FA07}"/>
    <hyperlink ref="B175" r:id="rId125" display="https://finance.yahoo.com/quote/NKE/options?strike=145&amp;straddle=false" xr:uid="{C471F35A-8141-6243-8F34-F8EA35484BE7}"/>
    <hyperlink ref="B176" r:id="rId126" display="https://finance.yahoo.com/quote/NKE/options?strike=150&amp;straddle=false" xr:uid="{E9B2FB36-39F0-AB43-8925-9C3AE5FBA99C}"/>
    <hyperlink ref="B177" r:id="rId127" display="https://finance.yahoo.com/quote/NKE/options?strike=155&amp;straddle=false" xr:uid="{412B0636-8C05-C341-883D-8A73F2C77953}"/>
    <hyperlink ref="B178" r:id="rId128" display="https://finance.yahoo.com/quote/NKE/options?strike=160&amp;straddle=false" xr:uid="{AAA65B9D-C191-B244-A303-9056E69E1F9A}"/>
    <hyperlink ref="B179" r:id="rId129" display="https://finance.yahoo.com/quote/NKE/options?strike=165&amp;straddle=false" xr:uid="{42F520A9-91FA-1842-BEB9-F584E424ED9F}"/>
    <hyperlink ref="B180" r:id="rId130" display="https://finance.yahoo.com/quote/NKE/options?strike=170&amp;straddle=false" xr:uid="{FB2F350C-7C8B-4B43-BBBA-5345E454DBBF}"/>
    <hyperlink ref="B181" r:id="rId131" display="https://finance.yahoo.com/quote/NKE/options?strike=175&amp;straddle=false" xr:uid="{752866C4-C135-F048-954D-67F4D2BBFA11}"/>
    <hyperlink ref="A171:A181" r:id="rId132" display="https://finance.yahoo.com/quote/NKE211015C00070000?p=NKE211015C00070000" xr:uid="{2CDEF522-1894-4E44-8624-35B9A23F2B1E}"/>
    <hyperlink ref="B3" r:id="rId133" display="https://finance.yahoo.com/quote/NKE/options?strike=120&amp;straddle=false" xr:uid="{AB974629-31FD-DE4E-9BE7-3768F595B34D}"/>
    <hyperlink ref="B4" r:id="rId134" display="https://finance.yahoo.com/quote/NKE/options?strike=122&amp;straddle=false" xr:uid="{EE8FA295-B8F6-4249-99A1-759D06789396}"/>
    <hyperlink ref="B5" r:id="rId135" display="https://finance.yahoo.com/quote/NKE/options?strike=123&amp;straddle=false" xr:uid="{3263F802-C7B4-E541-9E56-5C50231B03EF}"/>
    <hyperlink ref="B6" r:id="rId136" display="https://finance.yahoo.com/quote/NKE/options?strike=124&amp;straddle=false" xr:uid="{51017001-E930-1647-A543-C795B5B6CBE8}"/>
    <hyperlink ref="B7" r:id="rId137" display="https://finance.yahoo.com/quote/NKE/options?strike=125&amp;straddle=false" xr:uid="{5FF6177A-CC26-0F48-B6AF-9BAE459E708E}"/>
    <hyperlink ref="B8" r:id="rId138" display="https://finance.yahoo.com/quote/NKE/options?strike=126&amp;straddle=false" xr:uid="{B107F107-F385-E747-AE03-81027F5C9B1F}"/>
    <hyperlink ref="B9" r:id="rId139" display="https://finance.yahoo.com/quote/NKE/options?strike=127&amp;straddle=false" xr:uid="{F27A2384-E91C-1C49-87C5-D10253372713}"/>
    <hyperlink ref="B10" r:id="rId140" display="https://finance.yahoo.com/quote/NKE/options?strike=128&amp;straddle=false" xr:uid="{5FD1F377-E95F-6641-A85C-7FA2E623CB7C}"/>
    <hyperlink ref="B11" r:id="rId141" display="https://finance.yahoo.com/quote/NKE/options?strike=129&amp;straddle=false" xr:uid="{6718C7E7-F8B6-D747-918A-60052715C22F}"/>
    <hyperlink ref="B42" r:id="rId142" display="https://finance.yahoo.com/quote/NKE/options?strike=115&amp;straddle=false" xr:uid="{B9D9E8C2-3F52-E043-8EE8-F488309185B4}"/>
    <hyperlink ref="B43" r:id="rId143" display="https://finance.yahoo.com/quote/NKE/options?strike=120&amp;straddle=false" xr:uid="{2FA4F6F9-1829-9043-8B77-565B8E4314AA}"/>
    <hyperlink ref="B44" r:id="rId144" display="https://finance.yahoo.com/quote/NKE/options?strike=122&amp;straddle=false" xr:uid="{7E8B4585-2337-E945-9E1A-745595218F88}"/>
    <hyperlink ref="B45" r:id="rId145" display="https://finance.yahoo.com/quote/NKE/options?strike=123&amp;straddle=false" xr:uid="{324D128C-FCE9-D747-A385-1DAADF4E36CE}"/>
    <hyperlink ref="B46" r:id="rId146" display="https://finance.yahoo.com/quote/NKE/options?strike=124&amp;straddle=false" xr:uid="{905DDF54-CCB0-B842-846E-D928AC17F8C3}"/>
    <hyperlink ref="B47" r:id="rId147" display="https://finance.yahoo.com/quote/NKE/options?strike=125&amp;straddle=false" xr:uid="{D20A034A-2E96-F149-AA84-32A77E16E5AD}"/>
    <hyperlink ref="B48" r:id="rId148" display="https://finance.yahoo.com/quote/NKE/options?strike=126&amp;straddle=false" xr:uid="{F826FC9F-1DD3-3C4C-98F7-50EB15F7B7CE}"/>
    <hyperlink ref="B49" r:id="rId149" display="https://finance.yahoo.com/quote/NKE/options?strike=127&amp;straddle=false" xr:uid="{C2A0AA2C-5A77-4844-A96F-B1443356A25A}"/>
    <hyperlink ref="B50" r:id="rId150" display="https://finance.yahoo.com/quote/NKE/options?strike=128&amp;straddle=false" xr:uid="{95E7BEC7-02BF-C545-9C07-28D1B5B63ACF}"/>
    <hyperlink ref="B51" r:id="rId151" display="https://finance.yahoo.com/quote/NKE/options?strike=129&amp;straddle=false" xr:uid="{F10339A9-15EF-3F4D-AB47-AC3361C96BBB}"/>
    <hyperlink ref="B81" r:id="rId152" display="https://finance.yahoo.com/quote/NKE/options?strike=115&amp;straddle=false" xr:uid="{6424CBB7-C02A-8C4C-98A6-B171B0995D0E}"/>
    <hyperlink ref="B82" r:id="rId153" display="https://finance.yahoo.com/quote/NKE/options?strike=120&amp;straddle=false" xr:uid="{F371EAA9-79C2-694D-93A1-27DF1E514FB4}"/>
    <hyperlink ref="B83" r:id="rId154" display="https://finance.yahoo.com/quote/NKE/options?strike=122&amp;straddle=false" xr:uid="{E3489557-0B57-EC41-982C-CB05936E4145}"/>
    <hyperlink ref="B84" r:id="rId155" display="https://finance.yahoo.com/quote/NKE/options?strike=123&amp;straddle=false" xr:uid="{ED875098-8795-894D-8321-6A547B342A18}"/>
    <hyperlink ref="B85" r:id="rId156" display="https://finance.yahoo.com/quote/NKE/options?strike=124&amp;straddle=false" xr:uid="{4350F889-FCDF-444F-A028-8EDD5A3567DD}"/>
    <hyperlink ref="B86" r:id="rId157" display="https://finance.yahoo.com/quote/NKE/options?strike=125&amp;straddle=false" xr:uid="{827254CC-0E88-D64D-9BFE-6453408C4643}"/>
    <hyperlink ref="B87" r:id="rId158" display="https://finance.yahoo.com/quote/NKE/options?strike=126&amp;straddle=false" xr:uid="{39F5DA0A-1722-2B4B-B137-FBA67F200728}"/>
    <hyperlink ref="B88" r:id="rId159" display="https://finance.yahoo.com/quote/NKE/options?strike=127&amp;straddle=false" xr:uid="{E7738EAF-24BB-D948-AA0D-4324FDA969F2}"/>
    <hyperlink ref="B89" r:id="rId160" display="https://finance.yahoo.com/quote/NKE/options?strike=128&amp;straddle=false" xr:uid="{7D443D8F-9F0C-AC4A-B6B5-5434D93F413B}"/>
    <hyperlink ref="B90" r:id="rId161" display="https://finance.yahoo.com/quote/NKE/options?strike=129&amp;straddle=false" xr:uid="{325BF13E-4DD4-C24D-A320-76CC1E9916D2}"/>
    <hyperlink ref="B112" r:id="rId162" display="https://finance.yahoo.com/quote/NKE/options?strike=122&amp;straddle=false" xr:uid="{E61D47EA-AC87-6444-A351-DEFD8E66527B}"/>
    <hyperlink ref="B113" r:id="rId163" display="https://finance.yahoo.com/quote/NKE/options?strike=126&amp;straddle=false" xr:uid="{DA51AA96-0C67-284E-9C54-A621DAD8D20A}"/>
    <hyperlink ref="B123" r:id="rId164" display="https://finance.yahoo.com/quote/NKE/options?strike=115&amp;straddle=false" xr:uid="{363DFCB0-B2A4-4549-A330-6A209C01902E}"/>
    <hyperlink ref="B124" r:id="rId165" display="https://finance.yahoo.com/quote/NKE/options?strike=120&amp;straddle=false" xr:uid="{4C1E1D5D-C173-224A-A2F3-4EDB5FFEDEA9}"/>
    <hyperlink ref="B125" r:id="rId166" display="https://finance.yahoo.com/quote/NKE/options?strike=125&amp;straddle=false" xr:uid="{2EA9DE6C-294D-0249-BE6B-F789D0A6583A}"/>
    <hyperlink ref="B138" r:id="rId167" display="https://finance.yahoo.com/quote/NKE/options?strike=115&amp;straddle=false" xr:uid="{988A7253-DD2B-554C-9FAC-AA4FBD081685}"/>
    <hyperlink ref="B139" r:id="rId168" display="https://finance.yahoo.com/quote/NKE/options?strike=120&amp;straddle=false" xr:uid="{C22F6967-FCE9-1841-9E8D-A449737F9A5C}"/>
    <hyperlink ref="B140" r:id="rId169" display="https://finance.yahoo.com/quote/NKE/options?strike=125&amp;straddle=false" xr:uid="{783603CE-E3EE-BE43-8CB3-4F1955CDC7BD}"/>
    <hyperlink ref="B153" r:id="rId170" display="https://finance.yahoo.com/quote/NKE/options?strike=115&amp;straddle=false" xr:uid="{FDD95E60-46BF-DC46-A142-2DD57DC32671}"/>
    <hyperlink ref="B154" r:id="rId171" display="https://finance.yahoo.com/quote/NKE/options?strike=120&amp;straddle=false" xr:uid="{CE91FCD2-04B4-6744-98D6-BCA6B12E32AC}"/>
    <hyperlink ref="B155" r:id="rId172" display="https://finance.yahoo.com/quote/NKE/options?strike=125&amp;straddle=false" xr:uid="{C090E9B7-CFD7-694C-8180-D4B7A6AF4B77}"/>
    <hyperlink ref="B168" r:id="rId173" display="https://finance.yahoo.com/quote/NKE/options?strike=115&amp;straddle=false" xr:uid="{DE0585F2-33C6-BB4B-9729-7F54EC291B9B}"/>
    <hyperlink ref="B169" r:id="rId174" display="https://finance.yahoo.com/quote/NKE/options?strike=120&amp;straddle=false" xr:uid="{F23EBC36-4016-4041-8320-EE04E1A4A2E6}"/>
    <hyperlink ref="B170" r:id="rId175" display="https://finance.yahoo.com/quote/NKE/options?strike=125&amp;straddle=false" xr:uid="{60E70A6F-9B7F-9C46-A4D7-9DD817511ECE}"/>
    <hyperlink ref="B167" r:id="rId176" display="https://finance.yahoo.com/quote/NKE/options?strike=110&amp;straddle=false" xr:uid="{B3750844-7210-9D48-9A37-BF31323C26CD}"/>
    <hyperlink ref="B152" r:id="rId177" display="https://finance.yahoo.com/quote/NKE/options?strike=110&amp;straddle=false" xr:uid="{0EE687D5-6884-C643-A372-B1ED0ACA68D7}"/>
    <hyperlink ref="B137" r:id="rId178" display="https://finance.yahoo.com/quote/NKE/options?strike=110&amp;straddle=false" xr:uid="{C62349B5-9D43-A345-9F45-6174BD05C394}"/>
    <hyperlink ref="B122" r:id="rId179" display="https://finance.yahoo.com/quote/NKE/options?strike=110&amp;straddle=false" xr:uid="{FFD5B319-E5D0-1245-A060-99A219ECB664}"/>
    <hyperlink ref="B41" r:id="rId180" display="https://finance.yahoo.com/quote/NKE/options?strike=110&amp;straddle=false" xr:uid="{BD4ABAAC-B4AB-434A-91E3-B162434EB720}"/>
    <hyperlink ref="B2" r:id="rId181" display="https://finance.yahoo.com/quote/NKE/options?strike=115&amp;straddle=false" xr:uid="{678D93D6-C21B-9241-B668-0ED08C70EC6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88A39-FB72-E74F-A08A-6AC0BAF4E398}">
  <dimension ref="A1:O10"/>
  <sheetViews>
    <sheetView workbookViewId="0">
      <selection activeCell="M10" sqref="A1:M10"/>
    </sheetView>
  </sheetViews>
  <sheetFormatPr baseColWidth="10" defaultRowHeight="15" x14ac:dyDescent="0.2"/>
  <cols>
    <col min="1" max="1" width="14.5" customWidth="1"/>
    <col min="2" max="2" width="19.6640625" customWidth="1"/>
    <col min="12" max="12" width="12.1640625" customWidth="1"/>
    <col min="13" max="13" width="19" customWidth="1"/>
  </cols>
  <sheetData>
    <row r="1" spans="1:15" ht="16" x14ac:dyDescent="0.2">
      <c r="A1" s="1" t="s">
        <v>0</v>
      </c>
      <c r="B1" s="1">
        <v>30</v>
      </c>
      <c r="C1" s="1">
        <v>60</v>
      </c>
      <c r="D1" s="1">
        <v>90</v>
      </c>
      <c r="E1" s="1">
        <v>180</v>
      </c>
      <c r="F1" s="1">
        <v>365</v>
      </c>
      <c r="G1" s="1">
        <v>730</v>
      </c>
      <c r="H1" s="1">
        <v>1095</v>
      </c>
      <c r="I1" s="1">
        <f>5*365</f>
        <v>1825</v>
      </c>
      <c r="J1" s="1">
        <f>7*365</f>
        <v>2555</v>
      </c>
      <c r="K1" s="1">
        <v>3650</v>
      </c>
      <c r="L1" s="1">
        <f>20*365</f>
        <v>7300</v>
      </c>
      <c r="M1" s="1">
        <f>30*365</f>
        <v>10950</v>
      </c>
    </row>
    <row r="2" spans="1:15" ht="16" x14ac:dyDescent="0.2">
      <c r="A2" s="2">
        <v>44200</v>
      </c>
      <c r="B2" s="3">
        <v>0.02</v>
      </c>
      <c r="C2" s="3">
        <v>0.02</v>
      </c>
      <c r="D2" s="3">
        <v>0.02</v>
      </c>
      <c r="E2" s="3">
        <v>0.04</v>
      </c>
      <c r="F2" s="3">
        <v>0.06</v>
      </c>
      <c r="G2" s="3">
        <v>0.17</v>
      </c>
      <c r="H2" s="3">
        <v>0.35</v>
      </c>
      <c r="I2" s="3">
        <v>0.9</v>
      </c>
      <c r="J2" s="3">
        <v>1.37</v>
      </c>
      <c r="K2" s="3">
        <v>1.69</v>
      </c>
      <c r="L2" s="3">
        <v>2.2400000000000002</v>
      </c>
      <c r="M2" s="4">
        <v>2.34</v>
      </c>
    </row>
    <row r="3" spans="1:15" ht="16" x14ac:dyDescent="0.2">
      <c r="A3" s="2">
        <v>44231</v>
      </c>
      <c r="B3" s="3">
        <v>0.02</v>
      </c>
      <c r="C3" s="3">
        <v>0.02</v>
      </c>
      <c r="D3" s="3">
        <v>0.02</v>
      </c>
      <c r="E3" s="3">
        <v>0.04</v>
      </c>
      <c r="F3" s="3">
        <v>7.0000000000000007E-2</v>
      </c>
      <c r="G3" s="3">
        <v>0.19</v>
      </c>
      <c r="H3" s="3">
        <v>0.39</v>
      </c>
      <c r="I3" s="3">
        <v>0.97</v>
      </c>
      <c r="J3" s="3">
        <v>1.42</v>
      </c>
      <c r="K3" s="3">
        <v>1.72</v>
      </c>
      <c r="L3" s="3">
        <v>2.27</v>
      </c>
      <c r="M3" s="4">
        <v>2.35</v>
      </c>
    </row>
    <row r="4" spans="1:15" ht="16" x14ac:dyDescent="0.2">
      <c r="A4" s="2">
        <v>44320</v>
      </c>
      <c r="B4" s="3">
        <v>0.03</v>
      </c>
      <c r="C4" s="3">
        <v>0.02</v>
      </c>
      <c r="D4" s="3">
        <v>0.03</v>
      </c>
      <c r="E4" s="3">
        <v>0.04</v>
      </c>
      <c r="F4" s="3">
        <v>0.06</v>
      </c>
      <c r="G4" s="3">
        <v>0.17</v>
      </c>
      <c r="H4" s="3">
        <v>0.37</v>
      </c>
      <c r="I4" s="3">
        <v>0.94</v>
      </c>
      <c r="J4" s="3">
        <v>1.4</v>
      </c>
      <c r="K4" s="3">
        <v>1.73</v>
      </c>
      <c r="L4" s="3">
        <v>2.2799999999999998</v>
      </c>
      <c r="M4" s="4">
        <v>2.36</v>
      </c>
      <c r="O4" s="5"/>
    </row>
    <row r="5" spans="1:15" ht="16" x14ac:dyDescent="0.2">
      <c r="A5" s="2">
        <v>44351</v>
      </c>
      <c r="B5" s="3">
        <v>0.02</v>
      </c>
      <c r="C5" s="3">
        <v>0.02</v>
      </c>
      <c r="D5" s="3">
        <v>0.02</v>
      </c>
      <c r="E5" s="3">
        <v>0.04</v>
      </c>
      <c r="F5" s="3">
        <v>0.06</v>
      </c>
      <c r="G5" s="3">
        <v>0.16</v>
      </c>
      <c r="H5" s="3">
        <v>0.35</v>
      </c>
      <c r="I5" s="3">
        <v>0.88</v>
      </c>
      <c r="J5" s="3">
        <v>1.34</v>
      </c>
      <c r="K5" s="3">
        <v>1.67</v>
      </c>
      <c r="L5" s="3">
        <v>2.2400000000000002</v>
      </c>
      <c r="M5" s="4">
        <v>2.3199999999999998</v>
      </c>
    </row>
    <row r="6" spans="1:15" ht="16" x14ac:dyDescent="0.2">
      <c r="A6" s="2">
        <v>44381</v>
      </c>
      <c r="B6" s="3">
        <v>0.01</v>
      </c>
      <c r="C6" s="3">
        <v>0.02</v>
      </c>
      <c r="D6" s="3">
        <v>0.02</v>
      </c>
      <c r="E6" s="3">
        <v>0.04</v>
      </c>
      <c r="F6" s="3">
        <v>0.06</v>
      </c>
      <c r="G6" s="3">
        <v>0.16</v>
      </c>
      <c r="H6" s="3">
        <v>0.34</v>
      </c>
      <c r="I6" s="3">
        <v>0.87</v>
      </c>
      <c r="J6" s="3">
        <v>1.34</v>
      </c>
      <c r="K6" s="3">
        <v>1.68</v>
      </c>
      <c r="L6" s="3">
        <v>2.2599999999999998</v>
      </c>
      <c r="M6" s="4">
        <v>2.35</v>
      </c>
    </row>
    <row r="7" spans="1:15" ht="16" x14ac:dyDescent="0.2">
      <c r="A7" s="2">
        <v>44412</v>
      </c>
      <c r="B7" s="3">
        <v>0.02</v>
      </c>
      <c r="C7" s="3">
        <v>0.02</v>
      </c>
      <c r="D7" s="3">
        <v>0.01</v>
      </c>
      <c r="E7" s="3">
        <v>0.04</v>
      </c>
      <c r="F7" s="3">
        <v>0.05</v>
      </c>
      <c r="G7" s="3">
        <v>0.14000000000000001</v>
      </c>
      <c r="H7" s="3">
        <v>0.33</v>
      </c>
      <c r="I7" s="3">
        <v>0.85</v>
      </c>
      <c r="J7" s="3">
        <v>1.3</v>
      </c>
      <c r="K7" s="3">
        <v>1.64</v>
      </c>
      <c r="L7" s="3">
        <v>2.2200000000000002</v>
      </c>
      <c r="M7" s="4">
        <v>2.3199999999999998</v>
      </c>
    </row>
    <row r="8" spans="1:15" ht="16" x14ac:dyDescent="0.2">
      <c r="A8" s="2">
        <v>44443</v>
      </c>
      <c r="B8" s="3">
        <v>0.02</v>
      </c>
      <c r="C8" s="3">
        <v>0.01</v>
      </c>
      <c r="D8" s="3">
        <v>0.02</v>
      </c>
      <c r="E8" s="3">
        <v>0.03</v>
      </c>
      <c r="F8" s="3">
        <v>0.06</v>
      </c>
      <c r="G8" s="3">
        <v>0.16</v>
      </c>
      <c r="H8" s="3">
        <v>0.35</v>
      </c>
      <c r="I8" s="3">
        <v>0.87</v>
      </c>
      <c r="J8" s="3">
        <v>1.33</v>
      </c>
      <c r="K8" s="3">
        <v>1.67</v>
      </c>
      <c r="L8" s="3">
        <v>2.23</v>
      </c>
      <c r="M8" s="4">
        <v>2.34</v>
      </c>
    </row>
    <row r="10" spans="1:15" x14ac:dyDescent="0.2">
      <c r="A10" s="6" t="s">
        <v>1</v>
      </c>
      <c r="B10" s="6">
        <f>AVERAGE(B2:B8)</f>
        <v>0.02</v>
      </c>
      <c r="C10" s="6">
        <f>AVERAGE(C2:C8)</f>
        <v>1.8571428571428572E-2</v>
      </c>
      <c r="D10" s="6">
        <f>AVERAGE(D2:D8)</f>
        <v>0.02</v>
      </c>
      <c r="E10" s="6">
        <f t="shared" ref="E10:L10" si="0">AVERAGE(E2:E8)</f>
        <v>3.8571428571428576E-2</v>
      </c>
      <c r="F10" s="6">
        <f t="shared" si="0"/>
        <v>0.06</v>
      </c>
      <c r="G10" s="6">
        <f t="shared" si="0"/>
        <v>0.16428571428571431</v>
      </c>
      <c r="H10" s="6">
        <f t="shared" si="0"/>
        <v>0.35428571428571426</v>
      </c>
      <c r="I10" s="6">
        <f t="shared" si="0"/>
        <v>0.89714285714285702</v>
      </c>
      <c r="J10" s="6">
        <f t="shared" si="0"/>
        <v>1.3571428571428572</v>
      </c>
      <c r="K10" s="6">
        <f t="shared" si="0"/>
        <v>1.6857142857142857</v>
      </c>
      <c r="L10" s="6">
        <f t="shared" si="0"/>
        <v>2.2485714285714287</v>
      </c>
      <c r="M10" s="7">
        <f>AVERAGE(M2:M8)</f>
        <v>2.34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99802-56F6-5746-9A5A-A2B6F8D2E4E5}">
  <dimension ref="A1:L2"/>
  <sheetViews>
    <sheetView workbookViewId="0">
      <selection activeCell="D13" sqref="D13"/>
    </sheetView>
  </sheetViews>
  <sheetFormatPr baseColWidth="10" defaultRowHeight="15" x14ac:dyDescent="0.2"/>
  <sheetData>
    <row r="1" spans="1:12" ht="16" x14ac:dyDescent="0.2">
      <c r="A1" s="1">
        <v>30</v>
      </c>
      <c r="B1" s="1">
        <v>60</v>
      </c>
      <c r="C1" s="1">
        <v>90</v>
      </c>
      <c r="D1" s="1">
        <v>180</v>
      </c>
      <c r="E1" s="1">
        <v>365</v>
      </c>
      <c r="F1" s="1">
        <v>730</v>
      </c>
      <c r="G1" s="1">
        <v>1095</v>
      </c>
      <c r="H1" s="1">
        <f>5*365</f>
        <v>1825</v>
      </c>
      <c r="I1" s="1">
        <f>7*365</f>
        <v>2555</v>
      </c>
      <c r="J1" s="1">
        <v>3650</v>
      </c>
      <c r="K1" s="1">
        <f>20*365</f>
        <v>7300</v>
      </c>
      <c r="L1" s="1">
        <f>30*365</f>
        <v>10950</v>
      </c>
    </row>
    <row r="2" spans="1:12" x14ac:dyDescent="0.2">
      <c r="A2">
        <v>0.02</v>
      </c>
      <c r="B2">
        <v>1.8571428571428572E-2</v>
      </c>
      <c r="C2">
        <v>0.02</v>
      </c>
      <c r="D2">
        <v>3.8571428571428576E-2</v>
      </c>
      <c r="E2">
        <v>0.06</v>
      </c>
      <c r="F2">
        <v>0.16428571428571431</v>
      </c>
      <c r="G2">
        <v>0.35428571428571426</v>
      </c>
      <c r="H2">
        <v>0.89714285714285702</v>
      </c>
      <c r="I2">
        <v>1.3571428571428572</v>
      </c>
      <c r="J2">
        <v>1.6857142857142857</v>
      </c>
      <c r="K2">
        <v>2.2485714285714287</v>
      </c>
      <c r="L2">
        <v>2.34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3CDC2-1696-224B-8F86-3032FBA0131C}">
  <dimension ref="A1:A2"/>
  <sheetViews>
    <sheetView workbookViewId="0">
      <selection activeCell="K7" sqref="K7"/>
    </sheetView>
  </sheetViews>
  <sheetFormatPr baseColWidth="10" defaultRowHeight="15" x14ac:dyDescent="0.2"/>
  <sheetData>
    <row r="1" spans="1:1" x14ac:dyDescent="0.2">
      <c r="A1" s="8" t="s">
        <v>2</v>
      </c>
    </row>
    <row r="2" spans="1:1" x14ac:dyDescent="0.2">
      <c r="A2">
        <v>135.44999999999999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options</vt:lpstr>
      <vt:lpstr>Sheet1</vt:lpstr>
      <vt:lpstr>options_cleaned</vt:lpstr>
      <vt:lpstr>interest_rates_calculation</vt:lpstr>
      <vt:lpstr>interest_rate</vt:lpstr>
      <vt:lpstr>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2021-04-11T10:01:58Z</dcterms:created>
  <dcterms:modified xsi:type="dcterms:W3CDTF">2021-05-05T09:17:16Z</dcterms:modified>
</cp:coreProperties>
</file>