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ecodata" sheetId="3" r:id="rId1"/>
    <sheet name="计算器" sheetId="2" r:id="rId2"/>
    <sheet name="计算增长率" sheetId="4" r:id="rId3"/>
    <sheet name="增长率" sheetId="7" r:id="rId4"/>
    <sheet name="次序调整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2" i="4" l="1"/>
  <c r="P51" i="4"/>
  <c r="O51" i="4"/>
  <c r="U55" i="4"/>
  <c r="T54" i="4"/>
  <c r="U54" i="4"/>
  <c r="X45" i="4"/>
  <c r="Y44" i="4"/>
  <c r="X44" i="4"/>
  <c r="AC47" i="4"/>
  <c r="AD46" i="4"/>
  <c r="AC46" i="4"/>
  <c r="AE47" i="4"/>
  <c r="AF46" i="4"/>
  <c r="AE46" i="4"/>
  <c r="AG45" i="4"/>
  <c r="AH44" i="4"/>
  <c r="AG44" i="4"/>
  <c r="O39" i="4"/>
  <c r="N39" i="4" s="1"/>
  <c r="P42" i="4"/>
  <c r="O42" i="4" s="1"/>
  <c r="Q42" i="4" s="1"/>
  <c r="O23" i="4"/>
  <c r="O24" i="4"/>
  <c r="O25" i="4"/>
  <c r="N25" i="4" s="1"/>
  <c r="O26" i="4"/>
  <c r="N26" i="4" s="1"/>
  <c r="O27" i="4"/>
  <c r="O28" i="4"/>
  <c r="N28" i="4" s="1"/>
  <c r="O29" i="4"/>
  <c r="N29" i="4" s="1"/>
  <c r="O30" i="4"/>
  <c r="N30" i="4" s="1"/>
  <c r="O31" i="4"/>
  <c r="O32" i="4"/>
  <c r="O33" i="4"/>
  <c r="N33" i="4" s="1"/>
  <c r="O34" i="4"/>
  <c r="N34" i="4" s="1"/>
  <c r="O35" i="4"/>
  <c r="O36" i="4"/>
  <c r="N36" i="4" s="1"/>
  <c r="O37" i="4"/>
  <c r="N37" i="4" s="1"/>
  <c r="O38" i="4"/>
  <c r="N38" i="4" s="1"/>
  <c r="O40" i="4"/>
  <c r="O41" i="4"/>
  <c r="N41" i="4" s="1"/>
  <c r="O43" i="4"/>
  <c r="O22" i="4"/>
  <c r="O6" i="4"/>
  <c r="O4" i="4"/>
  <c r="N4" i="4" s="1"/>
  <c r="O5" i="4"/>
  <c r="O7" i="4"/>
  <c r="N7" i="4" s="1"/>
  <c r="O8" i="4"/>
  <c r="N8" i="4" s="1"/>
  <c r="O9" i="4"/>
  <c r="N9" i="4" s="1"/>
  <c r="O10" i="4"/>
  <c r="O11" i="4"/>
  <c r="N11" i="4" s="1"/>
  <c r="O12" i="4"/>
  <c r="O13" i="4"/>
  <c r="O14" i="4"/>
  <c r="O15" i="4"/>
  <c r="N15" i="4" s="1"/>
  <c r="O16" i="4"/>
  <c r="N16" i="4" s="1"/>
  <c r="O17" i="4"/>
  <c r="N17" i="4" s="1"/>
  <c r="O18" i="4"/>
  <c r="N18" i="4" s="1"/>
  <c r="O19" i="4"/>
  <c r="N19" i="4" s="1"/>
  <c r="O20" i="4"/>
  <c r="O3" i="4"/>
  <c r="N3" i="4" s="1"/>
  <c r="N5" i="4"/>
  <c r="N6" i="4"/>
  <c r="N10" i="4"/>
  <c r="N12" i="4"/>
  <c r="N13" i="4"/>
  <c r="N14" i="4"/>
  <c r="N20" i="4"/>
  <c r="N21" i="4"/>
  <c r="N27" i="4"/>
  <c r="N31" i="4"/>
  <c r="N32" i="4"/>
  <c r="N35" i="4"/>
  <c r="N40" i="4"/>
  <c r="L43" i="4"/>
  <c r="K43" i="4"/>
  <c r="I42" i="4"/>
  <c r="C43" i="4"/>
  <c r="B21" i="4"/>
  <c r="AG19" i="4"/>
  <c r="AG24" i="4"/>
  <c r="AG32" i="4"/>
  <c r="AH3" i="4"/>
  <c r="AG3" i="4" s="1"/>
  <c r="AH4" i="4"/>
  <c r="AG4" i="4" s="1"/>
  <c r="AH5" i="4"/>
  <c r="AG5" i="4" s="1"/>
  <c r="AH6" i="4"/>
  <c r="AG6" i="4" s="1"/>
  <c r="AH7" i="4"/>
  <c r="AG7" i="4" s="1"/>
  <c r="AH8" i="4"/>
  <c r="AG8" i="4" s="1"/>
  <c r="AH9" i="4"/>
  <c r="AG9" i="4" s="1"/>
  <c r="AH10" i="4"/>
  <c r="AG10" i="4" s="1"/>
  <c r="AH11" i="4"/>
  <c r="AG11" i="4" s="1"/>
  <c r="AH12" i="4"/>
  <c r="AG12" i="4" s="1"/>
  <c r="AH13" i="4"/>
  <c r="AG13" i="4" s="1"/>
  <c r="AH14" i="4"/>
  <c r="AG14" i="4" s="1"/>
  <c r="AH15" i="4"/>
  <c r="AG15" i="4" s="1"/>
  <c r="AH16" i="4"/>
  <c r="AG16" i="4" s="1"/>
  <c r="AH17" i="4"/>
  <c r="AG17" i="4" s="1"/>
  <c r="AH18" i="4"/>
  <c r="AG18" i="4" s="1"/>
  <c r="AH19" i="4"/>
  <c r="AH20" i="4"/>
  <c r="AG20" i="4" s="1"/>
  <c r="AH21" i="4"/>
  <c r="AG21" i="4" s="1"/>
  <c r="AH22" i="4"/>
  <c r="AG22" i="4" s="1"/>
  <c r="AH23" i="4"/>
  <c r="AG23" i="4" s="1"/>
  <c r="AH24" i="4"/>
  <c r="AH25" i="4"/>
  <c r="AG25" i="4" s="1"/>
  <c r="AH26" i="4"/>
  <c r="AG26" i="4" s="1"/>
  <c r="AH27" i="4"/>
  <c r="AG27" i="4" s="1"/>
  <c r="AH28" i="4"/>
  <c r="AG28" i="4" s="1"/>
  <c r="AH29" i="4"/>
  <c r="AG29" i="4" s="1"/>
  <c r="AH30" i="4"/>
  <c r="AG30" i="4" s="1"/>
  <c r="AH31" i="4"/>
  <c r="AG31" i="4" s="1"/>
  <c r="AH32" i="4"/>
  <c r="AH33" i="4"/>
  <c r="AG33" i="4" s="1"/>
  <c r="AH34" i="4"/>
  <c r="AG34" i="4" s="1"/>
  <c r="AH35" i="4"/>
  <c r="AG35" i="4" s="1"/>
  <c r="AH36" i="4"/>
  <c r="AG36" i="4" s="1"/>
  <c r="AH37" i="4"/>
  <c r="AG37" i="4" s="1"/>
  <c r="AH38" i="4"/>
  <c r="AG38" i="4" s="1"/>
  <c r="AH39" i="4"/>
  <c r="AG39" i="4" s="1"/>
  <c r="AH40" i="4"/>
  <c r="AG40" i="4" s="1"/>
  <c r="AH41" i="4"/>
  <c r="AG41" i="4" s="1"/>
  <c r="AH2" i="4"/>
  <c r="AG2" i="4" s="1"/>
  <c r="AA2" i="4"/>
  <c r="AA5" i="4"/>
  <c r="Z5" i="4" s="1"/>
  <c r="AD3" i="4"/>
  <c r="AD4" i="4"/>
  <c r="AD5" i="4"/>
  <c r="AD6" i="4"/>
  <c r="AD7" i="4"/>
  <c r="AD8" i="4"/>
  <c r="AD9" i="4"/>
  <c r="AD10" i="4"/>
  <c r="AD11" i="4"/>
  <c r="AD12" i="4"/>
  <c r="AD13" i="4"/>
  <c r="AD14" i="4"/>
  <c r="AD15" i="4"/>
  <c r="AD16" i="4"/>
  <c r="AD17" i="4"/>
  <c r="AD18" i="4"/>
  <c r="AD19" i="4"/>
  <c r="AD20" i="4"/>
  <c r="AD21" i="4"/>
  <c r="AD22" i="4"/>
  <c r="AD23" i="4"/>
  <c r="AD24" i="4"/>
  <c r="AD25" i="4"/>
  <c r="AD26" i="4"/>
  <c r="AD27" i="4"/>
  <c r="AD28" i="4"/>
  <c r="AD29" i="4"/>
  <c r="AD30" i="4"/>
  <c r="AD31" i="4"/>
  <c r="AD32" i="4"/>
  <c r="AD33" i="4"/>
  <c r="AD34" i="4"/>
  <c r="AD35" i="4"/>
  <c r="AD36" i="4"/>
  <c r="AD37" i="4"/>
  <c r="AD38" i="4"/>
  <c r="AD39" i="4"/>
  <c r="AD40" i="4"/>
  <c r="AD41" i="4"/>
  <c r="AD2" i="4"/>
  <c r="Z21" i="4"/>
  <c r="Z2" i="4"/>
  <c r="AA3" i="4"/>
  <c r="Z3" i="4" s="1"/>
  <c r="AA4" i="4"/>
  <c r="Z4" i="4" s="1"/>
  <c r="AA6" i="4"/>
  <c r="Z6" i="4" s="1"/>
  <c r="AA7" i="4"/>
  <c r="Z7" i="4" s="1"/>
  <c r="AA8" i="4"/>
  <c r="Z8" i="4" s="1"/>
  <c r="AA9" i="4"/>
  <c r="Z9" i="4" s="1"/>
  <c r="AA10" i="4"/>
  <c r="Z10" i="4" s="1"/>
  <c r="AA11" i="4"/>
  <c r="Z11" i="4" s="1"/>
  <c r="AA12" i="4"/>
  <c r="Z12" i="4" s="1"/>
  <c r="AA13" i="4"/>
  <c r="Z13" i="4" s="1"/>
  <c r="AA14" i="4"/>
  <c r="Z14" i="4" s="1"/>
  <c r="AA15" i="4"/>
  <c r="Z15" i="4" s="1"/>
  <c r="AA16" i="4"/>
  <c r="Z16" i="4" s="1"/>
  <c r="AA17" i="4"/>
  <c r="Z17" i="4" s="1"/>
  <c r="AA18" i="4"/>
  <c r="Z18" i="4" s="1"/>
  <c r="AA19" i="4"/>
  <c r="Z19" i="4" s="1"/>
  <c r="AA20" i="4"/>
  <c r="Z20" i="4" s="1"/>
  <c r="AA21" i="4"/>
  <c r="AA22" i="4"/>
  <c r="Z22" i="4" s="1"/>
  <c r="AA23" i="4"/>
  <c r="Z23" i="4" s="1"/>
  <c r="AA24" i="4"/>
  <c r="Z24" i="4" s="1"/>
  <c r="AA25" i="4"/>
  <c r="Z25" i="4" s="1"/>
  <c r="AA26" i="4"/>
  <c r="Z26" i="4" s="1"/>
  <c r="AA27" i="4"/>
  <c r="Z27" i="4" s="1"/>
  <c r="AA28" i="4"/>
  <c r="Z28" i="4" s="1"/>
  <c r="AA29" i="4"/>
  <c r="Z29" i="4" s="1"/>
  <c r="AA30" i="4"/>
  <c r="Z30" i="4" s="1"/>
  <c r="AA31" i="4"/>
  <c r="Z31" i="4" s="1"/>
  <c r="AA32" i="4"/>
  <c r="Z32" i="4" s="1"/>
  <c r="AA33" i="4"/>
  <c r="Z33" i="4" s="1"/>
  <c r="AA34" i="4"/>
  <c r="Z34" i="4" s="1"/>
  <c r="AA35" i="4"/>
  <c r="Z35" i="4" s="1"/>
  <c r="AA36" i="4"/>
  <c r="Z36" i="4" s="1"/>
  <c r="AA37" i="4"/>
  <c r="Z37" i="4" s="1"/>
  <c r="AA38" i="4"/>
  <c r="Z38" i="4" s="1"/>
  <c r="AA39" i="4"/>
  <c r="Z39" i="4" s="1"/>
  <c r="AA40" i="4"/>
  <c r="Z40" i="4" s="1"/>
  <c r="AA41" i="4"/>
  <c r="Z41" i="4" s="1"/>
  <c r="S2" i="4"/>
  <c r="W3" i="4"/>
  <c r="W4" i="4"/>
  <c r="W5" i="4"/>
  <c r="W6" i="4"/>
  <c r="W7" i="4"/>
  <c r="W8" i="4"/>
  <c r="W9" i="4"/>
  <c r="W10" i="4"/>
  <c r="W11" i="4"/>
  <c r="W12" i="4"/>
  <c r="W13" i="4"/>
  <c r="W14" i="4"/>
  <c r="W15" i="4"/>
  <c r="W16" i="4"/>
  <c r="W17" i="4"/>
  <c r="W18" i="4"/>
  <c r="W19" i="4"/>
  <c r="W20" i="4"/>
  <c r="W21" i="4"/>
  <c r="W22" i="4"/>
  <c r="W23" i="4"/>
  <c r="W24" i="4"/>
  <c r="W25" i="4"/>
  <c r="W26" i="4"/>
  <c r="W27" i="4"/>
  <c r="W28" i="4"/>
  <c r="W29" i="4"/>
  <c r="W30" i="4"/>
  <c r="W31" i="4"/>
  <c r="W32" i="4"/>
  <c r="W33" i="4"/>
  <c r="W34" i="4"/>
  <c r="W35" i="4"/>
  <c r="W36" i="4"/>
  <c r="W37" i="4"/>
  <c r="W38" i="4"/>
  <c r="W39" i="4"/>
  <c r="W40" i="4"/>
  <c r="W41" i="4"/>
  <c r="W2" i="4"/>
  <c r="R2" i="4"/>
  <c r="S3" i="4"/>
  <c r="R3" i="4" s="1"/>
  <c r="S4" i="4"/>
  <c r="R4" i="4" s="1"/>
  <c r="S5" i="4"/>
  <c r="R5" i="4" s="1"/>
  <c r="S6" i="4"/>
  <c r="R6" i="4" s="1"/>
  <c r="S7" i="4"/>
  <c r="R7" i="4" s="1"/>
  <c r="S8" i="4"/>
  <c r="R8" i="4" s="1"/>
  <c r="S9" i="4"/>
  <c r="R9" i="4" s="1"/>
  <c r="S10" i="4"/>
  <c r="R10" i="4" s="1"/>
  <c r="S11" i="4"/>
  <c r="R11" i="4" s="1"/>
  <c r="S12" i="4"/>
  <c r="R12" i="4" s="1"/>
  <c r="S13" i="4"/>
  <c r="R13" i="4" s="1"/>
  <c r="S14" i="4"/>
  <c r="R14" i="4" s="1"/>
  <c r="S15" i="4"/>
  <c r="R15" i="4" s="1"/>
  <c r="S16" i="4"/>
  <c r="R16" i="4" s="1"/>
  <c r="S17" i="4"/>
  <c r="R17" i="4" s="1"/>
  <c r="S18" i="4"/>
  <c r="R18" i="4" s="1"/>
  <c r="S19" i="4"/>
  <c r="R19" i="4" s="1"/>
  <c r="S20" i="4"/>
  <c r="R20" i="4" s="1"/>
  <c r="S21" i="4"/>
  <c r="R21" i="4" s="1"/>
  <c r="S22" i="4"/>
  <c r="R22" i="4" s="1"/>
  <c r="S23" i="4"/>
  <c r="R23" i="4" s="1"/>
  <c r="S24" i="4"/>
  <c r="R24" i="4" s="1"/>
  <c r="S25" i="4"/>
  <c r="R25" i="4" s="1"/>
  <c r="S26" i="4"/>
  <c r="R26" i="4" s="1"/>
  <c r="S27" i="4"/>
  <c r="R27" i="4" s="1"/>
  <c r="S28" i="4"/>
  <c r="R28" i="4" s="1"/>
  <c r="S29" i="4"/>
  <c r="R29" i="4" s="1"/>
  <c r="S30" i="4"/>
  <c r="R30" i="4" s="1"/>
  <c r="S31" i="4"/>
  <c r="R31" i="4" s="1"/>
  <c r="S32" i="4"/>
  <c r="R32" i="4" s="1"/>
  <c r="S33" i="4"/>
  <c r="R33" i="4" s="1"/>
  <c r="S34" i="4"/>
  <c r="R34" i="4" s="1"/>
  <c r="S35" i="4"/>
  <c r="R35" i="4" s="1"/>
  <c r="S36" i="4"/>
  <c r="R36" i="4" s="1"/>
  <c r="S37" i="4"/>
  <c r="R37" i="4" s="1"/>
  <c r="S38" i="4"/>
  <c r="R38" i="4" s="1"/>
  <c r="S39" i="4"/>
  <c r="R39" i="4" s="1"/>
  <c r="S40" i="4"/>
  <c r="R40" i="4" s="1"/>
  <c r="S41" i="4"/>
  <c r="R41" i="4" s="1"/>
  <c r="O2" i="4"/>
  <c r="N2" i="4" s="1"/>
  <c r="N22" i="4"/>
  <c r="N23" i="4"/>
  <c r="N24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2" i="4"/>
  <c r="L44" i="4" l="1"/>
  <c r="G3" i="4"/>
  <c r="F3" i="4" s="1"/>
  <c r="G4" i="4"/>
  <c r="F4" i="4" s="1"/>
  <c r="G5" i="4"/>
  <c r="F5" i="4" s="1"/>
  <c r="G6" i="4"/>
  <c r="F6" i="4" s="1"/>
  <c r="G7" i="4"/>
  <c r="F7" i="4" s="1"/>
  <c r="G8" i="4"/>
  <c r="F8" i="4" s="1"/>
  <c r="G9" i="4"/>
  <c r="F9" i="4" s="1"/>
  <c r="G10" i="4"/>
  <c r="F10" i="4" s="1"/>
  <c r="G11" i="4"/>
  <c r="F11" i="4" s="1"/>
  <c r="G12" i="4"/>
  <c r="F12" i="4" s="1"/>
  <c r="G13" i="4"/>
  <c r="F13" i="4" s="1"/>
  <c r="G14" i="4"/>
  <c r="F14" i="4" s="1"/>
  <c r="G15" i="4"/>
  <c r="F15" i="4" s="1"/>
  <c r="G16" i="4"/>
  <c r="F16" i="4" s="1"/>
  <c r="G17" i="4"/>
  <c r="F17" i="4" s="1"/>
  <c r="G18" i="4"/>
  <c r="F18" i="4" s="1"/>
  <c r="G19" i="4"/>
  <c r="F19" i="4" s="1"/>
  <c r="G20" i="4"/>
  <c r="G21" i="4"/>
  <c r="F21" i="4" s="1"/>
  <c r="G22" i="4"/>
  <c r="F22" i="4" s="1"/>
  <c r="G23" i="4"/>
  <c r="F23" i="4" s="1"/>
  <c r="G24" i="4"/>
  <c r="F24" i="4" s="1"/>
  <c r="G25" i="4"/>
  <c r="F25" i="4" s="1"/>
  <c r="G26" i="4"/>
  <c r="F26" i="4" s="1"/>
  <c r="G27" i="4"/>
  <c r="F27" i="4" s="1"/>
  <c r="G28" i="4"/>
  <c r="F28" i="4" s="1"/>
  <c r="G29" i="4"/>
  <c r="F29" i="4" s="1"/>
  <c r="G30" i="4"/>
  <c r="F30" i="4" s="1"/>
  <c r="G31" i="4"/>
  <c r="F31" i="4" s="1"/>
  <c r="G32" i="4"/>
  <c r="F32" i="4" s="1"/>
  <c r="G33" i="4"/>
  <c r="F33" i="4" s="1"/>
  <c r="G34" i="4"/>
  <c r="F34" i="4" s="1"/>
  <c r="G35" i="4"/>
  <c r="F35" i="4" s="1"/>
  <c r="G36" i="4"/>
  <c r="F36" i="4" s="1"/>
  <c r="G37" i="4"/>
  <c r="F37" i="4" s="1"/>
  <c r="G38" i="4"/>
  <c r="F38" i="4" s="1"/>
  <c r="G39" i="4"/>
  <c r="F39" i="4" s="1"/>
  <c r="G40" i="4"/>
  <c r="F40" i="4" s="1"/>
  <c r="G41" i="4"/>
  <c r="F41" i="4" s="1"/>
  <c r="G2" i="4"/>
  <c r="F2" i="4" s="1"/>
  <c r="B10" i="4"/>
  <c r="E10" i="4" s="1"/>
  <c r="E3" i="4"/>
  <c r="E4" i="4"/>
  <c r="E5" i="4"/>
  <c r="E6" i="4"/>
  <c r="E7" i="4"/>
  <c r="E8" i="4"/>
  <c r="E2" i="4"/>
  <c r="E21" i="4"/>
  <c r="B22" i="4"/>
  <c r="E22" i="4" s="1"/>
  <c r="B23" i="4"/>
  <c r="E23" i="4" s="1"/>
  <c r="B24" i="4"/>
  <c r="E24" i="4" s="1"/>
  <c r="B25" i="4"/>
  <c r="E25" i="4" s="1"/>
  <c r="B26" i="4"/>
  <c r="E26" i="4" s="1"/>
  <c r="B27" i="4"/>
  <c r="E27" i="4" s="1"/>
  <c r="B28" i="4"/>
  <c r="E28" i="4" s="1"/>
  <c r="B29" i="4"/>
  <c r="E29" i="4" s="1"/>
  <c r="B30" i="4"/>
  <c r="E30" i="4" s="1"/>
  <c r="B31" i="4"/>
  <c r="E31" i="4" s="1"/>
  <c r="B32" i="4"/>
  <c r="E32" i="4" s="1"/>
  <c r="B33" i="4"/>
  <c r="E33" i="4" s="1"/>
  <c r="B34" i="4"/>
  <c r="E34" i="4" s="1"/>
  <c r="B35" i="4"/>
  <c r="E35" i="4" s="1"/>
  <c r="B36" i="4"/>
  <c r="E36" i="4" s="1"/>
  <c r="B37" i="4"/>
  <c r="E37" i="4" s="1"/>
  <c r="B38" i="4"/>
  <c r="E38" i="4" s="1"/>
  <c r="B39" i="4"/>
  <c r="E39" i="4" s="1"/>
  <c r="B40" i="4"/>
  <c r="E40" i="4" s="1"/>
  <c r="B41" i="4"/>
  <c r="E41" i="4" s="1"/>
  <c r="B11" i="4"/>
  <c r="E11" i="4" s="1"/>
  <c r="B12" i="4"/>
  <c r="E12" i="4" s="1"/>
  <c r="B13" i="4"/>
  <c r="E13" i="4" s="1"/>
  <c r="B14" i="4"/>
  <c r="E14" i="4" s="1"/>
  <c r="B15" i="4"/>
  <c r="E15" i="4" s="1"/>
  <c r="B16" i="4"/>
  <c r="E16" i="4" s="1"/>
  <c r="B17" i="4"/>
  <c r="E17" i="4" s="1"/>
  <c r="B18" i="4"/>
  <c r="E18" i="4" s="1"/>
  <c r="B19" i="4"/>
  <c r="E19" i="4" s="1"/>
  <c r="B20" i="4"/>
  <c r="B9" i="4"/>
  <c r="E9" i="4" s="1"/>
  <c r="F20" i="4" l="1"/>
  <c r="G42" i="4"/>
  <c r="H43" i="4" s="1"/>
  <c r="E20" i="4"/>
  <c r="B43" i="4"/>
  <c r="C44" i="4" s="1"/>
  <c r="P23" i="2"/>
  <c r="P21" i="2"/>
  <c r="P20" i="2"/>
  <c r="P18" i="2"/>
  <c r="P17" i="2"/>
  <c r="P14" i="2"/>
  <c r="N20" i="2"/>
  <c r="M20" i="2"/>
  <c r="D20" i="2"/>
  <c r="C20" i="2"/>
  <c r="B20" i="2"/>
  <c r="F2" i="2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</calcChain>
</file>

<file path=xl/sharedStrings.xml><?xml version="1.0" encoding="utf-8"?>
<sst xmlns="http://schemas.openxmlformats.org/spreadsheetml/2006/main" count="941" uniqueCount="380">
  <si>
    <t>区县</t>
    <phoneticPr fontId="1" type="noConversion"/>
  </si>
  <si>
    <t>万州区</t>
    <phoneticPr fontId="1" type="noConversion"/>
  </si>
  <si>
    <t>黔江区</t>
    <phoneticPr fontId="1" type="noConversion"/>
  </si>
  <si>
    <t>涪陵区</t>
    <phoneticPr fontId="1" type="noConversion"/>
  </si>
  <si>
    <t>渝中区</t>
    <phoneticPr fontId="1" type="noConversion"/>
  </si>
  <si>
    <t>大渡口区</t>
    <phoneticPr fontId="1" type="noConversion"/>
  </si>
  <si>
    <t>江北区</t>
    <phoneticPr fontId="1" type="noConversion"/>
  </si>
  <si>
    <t>沙坪坝区</t>
    <phoneticPr fontId="1" type="noConversion"/>
  </si>
  <si>
    <t>九龙坡区</t>
    <phoneticPr fontId="1" type="noConversion"/>
  </si>
  <si>
    <t>南岸区</t>
    <phoneticPr fontId="1" type="noConversion"/>
  </si>
  <si>
    <t>北碚区</t>
    <phoneticPr fontId="1" type="noConversion"/>
  </si>
  <si>
    <t>渝北区</t>
    <phoneticPr fontId="1" type="noConversion"/>
  </si>
  <si>
    <t>巴南区</t>
    <phoneticPr fontId="1" type="noConversion"/>
  </si>
  <si>
    <t>长寿区</t>
    <phoneticPr fontId="1" type="noConversion"/>
  </si>
  <si>
    <t>江津区</t>
    <phoneticPr fontId="1" type="noConversion"/>
  </si>
  <si>
    <t>合川区</t>
    <phoneticPr fontId="1" type="noConversion"/>
  </si>
  <si>
    <t>永川区</t>
    <phoneticPr fontId="1" type="noConversion"/>
  </si>
  <si>
    <t>南川区</t>
    <phoneticPr fontId="1" type="noConversion"/>
  </si>
  <si>
    <t>綦江区</t>
    <phoneticPr fontId="1" type="noConversion"/>
  </si>
  <si>
    <t>大足区</t>
    <phoneticPr fontId="1" type="noConversion"/>
  </si>
  <si>
    <t>璧山区</t>
    <phoneticPr fontId="1" type="noConversion"/>
  </si>
  <si>
    <t>铜梁区</t>
    <phoneticPr fontId="1" type="noConversion"/>
  </si>
  <si>
    <t>潼南区</t>
    <phoneticPr fontId="1" type="noConversion"/>
  </si>
  <si>
    <t>荣昌区</t>
    <phoneticPr fontId="1" type="noConversion"/>
  </si>
  <si>
    <t>开州区</t>
    <phoneticPr fontId="1" type="noConversion"/>
  </si>
  <si>
    <t>梁平区</t>
    <phoneticPr fontId="1" type="noConversion"/>
  </si>
  <si>
    <t>武隆区</t>
    <phoneticPr fontId="1" type="noConversion"/>
  </si>
  <si>
    <t>城口县</t>
    <phoneticPr fontId="1" type="noConversion"/>
  </si>
  <si>
    <t>丰都县</t>
    <phoneticPr fontId="1" type="noConversion"/>
  </si>
  <si>
    <t>垫江县</t>
    <phoneticPr fontId="1" type="noConversion"/>
  </si>
  <si>
    <t>忠　县</t>
    <phoneticPr fontId="1" type="noConversion"/>
  </si>
  <si>
    <t>云阳县</t>
    <phoneticPr fontId="1" type="noConversion"/>
  </si>
  <si>
    <t>奉节县</t>
    <phoneticPr fontId="1" type="noConversion"/>
  </si>
  <si>
    <t>巫山县</t>
    <phoneticPr fontId="1" type="noConversion"/>
  </si>
  <si>
    <t>巫溪县</t>
    <phoneticPr fontId="1" type="noConversion"/>
  </si>
  <si>
    <t>石柱县</t>
    <phoneticPr fontId="1" type="noConversion"/>
  </si>
  <si>
    <t>秀山县</t>
    <phoneticPr fontId="1" type="noConversion"/>
  </si>
  <si>
    <t>酉阳县</t>
    <phoneticPr fontId="1" type="noConversion"/>
  </si>
  <si>
    <t>彭水县</t>
    <phoneticPr fontId="1" type="noConversion"/>
  </si>
  <si>
    <t>GDP</t>
    <phoneticPr fontId="1" type="noConversion"/>
  </si>
  <si>
    <t>人均GDP</t>
    <phoneticPr fontId="1" type="noConversion"/>
  </si>
  <si>
    <t>工业产值</t>
    <phoneticPr fontId="1" type="noConversion"/>
  </si>
  <si>
    <t>人均工业产值</t>
    <phoneticPr fontId="1" type="noConversion"/>
  </si>
  <si>
    <t>人均固投</t>
    <phoneticPr fontId="1" type="noConversion"/>
  </si>
  <si>
    <t>进出口总额</t>
    <phoneticPr fontId="1" type="noConversion"/>
  </si>
  <si>
    <t>人均消费</t>
    <phoneticPr fontId="1" type="noConversion"/>
  </si>
  <si>
    <t>人均进出口</t>
    <phoneticPr fontId="1" type="noConversion"/>
  </si>
  <si>
    <t>财政收入</t>
    <phoneticPr fontId="1" type="noConversion"/>
  </si>
  <si>
    <t>消费总额</t>
    <phoneticPr fontId="1" type="noConversion"/>
  </si>
  <si>
    <t>GDP增长率</t>
    <phoneticPr fontId="1" type="noConversion"/>
  </si>
  <si>
    <t>工业产值增长率</t>
    <phoneticPr fontId="1" type="noConversion"/>
  </si>
  <si>
    <t>固定资产投资增长率</t>
    <phoneticPr fontId="1" type="noConversion"/>
  </si>
  <si>
    <t>进出口总额增长率</t>
    <phoneticPr fontId="1" type="noConversion"/>
  </si>
  <si>
    <t>财政收入增长率</t>
    <phoneticPr fontId="1" type="noConversion"/>
  </si>
  <si>
    <t>消费总额增长率</t>
    <phoneticPr fontId="1" type="noConversion"/>
  </si>
  <si>
    <t>第一产业增长率</t>
    <phoneticPr fontId="1" type="noConversion"/>
  </si>
  <si>
    <t>第二产业增长率</t>
    <phoneticPr fontId="1" type="noConversion"/>
  </si>
  <si>
    <t>第三产业增长率</t>
    <phoneticPr fontId="1" type="noConversion"/>
  </si>
  <si>
    <t>工业总产值</t>
    <phoneticPr fontId="1" type="noConversion"/>
  </si>
  <si>
    <t>人口数（常住人口）</t>
    <phoneticPr fontId="1" type="noConversion"/>
  </si>
  <si>
    <t>财政收入</t>
    <phoneticPr fontId="1" type="noConversion"/>
  </si>
  <si>
    <t>人均财收（元）</t>
    <phoneticPr fontId="1" type="noConversion"/>
  </si>
  <si>
    <t>固定资产投资（万元）</t>
    <phoneticPr fontId="1" type="noConversion"/>
  </si>
  <si>
    <t>消费总额</t>
    <phoneticPr fontId="1" type="noConversion"/>
  </si>
  <si>
    <t xml:space="preserve">  #綦江区(不含万盛)</t>
    <phoneticPr fontId="1" type="noConversion"/>
  </si>
  <si>
    <t>万盛经开区</t>
    <phoneticPr fontId="1" type="noConversion"/>
  </si>
  <si>
    <t>万盛</t>
    <phoneticPr fontId="1" type="noConversion"/>
  </si>
  <si>
    <t>万州区</t>
  </si>
  <si>
    <t>黔江区</t>
  </si>
  <si>
    <t>涪陵区</t>
  </si>
  <si>
    <t>渝中区</t>
  </si>
  <si>
    <t>大渡口区</t>
  </si>
  <si>
    <t>江北区</t>
  </si>
  <si>
    <t>沙坪坝区</t>
  </si>
  <si>
    <t>九龙坡区</t>
  </si>
  <si>
    <t>南岸区</t>
  </si>
  <si>
    <t>北碚区</t>
  </si>
  <si>
    <t>渝北区</t>
  </si>
  <si>
    <t>巴南区</t>
  </si>
  <si>
    <t>长寿区</t>
  </si>
  <si>
    <t>江津区</t>
  </si>
  <si>
    <t>合川区</t>
  </si>
  <si>
    <t>永川区</t>
  </si>
  <si>
    <t>南川区</t>
  </si>
  <si>
    <t>綦江区</t>
  </si>
  <si>
    <t>大足区</t>
    <phoneticPr fontId="25" type="noConversion"/>
  </si>
  <si>
    <t>璧山区</t>
    <phoneticPr fontId="25" type="noConversion"/>
  </si>
  <si>
    <t>铜梁区</t>
    <phoneticPr fontId="25" type="noConversion"/>
  </si>
  <si>
    <t>潼南区</t>
    <phoneticPr fontId="25" type="noConversion"/>
  </si>
  <si>
    <t>荣昌区</t>
    <phoneticPr fontId="25" type="noConversion"/>
  </si>
  <si>
    <t>开州区</t>
    <phoneticPr fontId="25" type="noConversion"/>
  </si>
  <si>
    <t>梁平区</t>
    <phoneticPr fontId="25" type="noConversion"/>
  </si>
  <si>
    <t>武隆区</t>
    <phoneticPr fontId="25" type="noConversion"/>
  </si>
  <si>
    <t>城口县</t>
    <phoneticPr fontId="25" type="noConversion"/>
  </si>
  <si>
    <t>丰都县</t>
    <phoneticPr fontId="25" type="noConversion"/>
  </si>
  <si>
    <t>垫江县</t>
    <phoneticPr fontId="25" type="noConversion"/>
  </si>
  <si>
    <t>忠　县</t>
    <phoneticPr fontId="25" type="noConversion"/>
  </si>
  <si>
    <t>云阳县</t>
    <phoneticPr fontId="25" type="noConversion"/>
  </si>
  <si>
    <t>奉节县</t>
    <phoneticPr fontId="25" type="noConversion"/>
  </si>
  <si>
    <t>巫山县</t>
    <phoneticPr fontId="25" type="noConversion"/>
  </si>
  <si>
    <t>巫溪县</t>
    <phoneticPr fontId="25" type="noConversion"/>
  </si>
  <si>
    <t>石柱县</t>
    <phoneticPr fontId="25" type="noConversion"/>
  </si>
  <si>
    <t>秀山县</t>
    <phoneticPr fontId="25" type="noConversion"/>
  </si>
  <si>
    <t>酉阳县</t>
    <phoneticPr fontId="25" type="noConversion"/>
  </si>
  <si>
    <t>彭水县</t>
    <phoneticPr fontId="25" type="noConversion"/>
  </si>
  <si>
    <t>#綦江区(不含万盛)</t>
    <phoneticPr fontId="1" type="noConversion"/>
  </si>
  <si>
    <t>区县</t>
    <phoneticPr fontId="1" type="noConversion"/>
  </si>
  <si>
    <t>  8282151</t>
  </si>
  <si>
    <t>  2025455</t>
  </si>
  <si>
    <t>  8131946</t>
  </si>
  <si>
    <t>  9581728</t>
  </si>
  <si>
    <t>  1597192</t>
  </si>
  <si>
    <t>  6873142</t>
  </si>
  <si>
    <t>  7142957</t>
  </si>
  <si>
    <t>  10035661</t>
  </si>
  <si>
    <t>  6793773</t>
  </si>
  <si>
    <t>  4303424</t>
  </si>
  <si>
    <t>  11933430</t>
  </si>
  <si>
    <t>  5683423</t>
  </si>
  <si>
    <t>  4301168</t>
  </si>
  <si>
    <t>  6055860</t>
  </si>
  <si>
    <t>  5703351</t>
  </si>
  <si>
    <t>  1862532</t>
  </si>
  <si>
    <t>  3780377</t>
  </si>
  <si>
    <t>  2859815</t>
  </si>
  <si>
    <t>  920562</t>
  </si>
  <si>
    <t>  3491735</t>
  </si>
  <si>
    <t>  3817631</t>
  </si>
  <si>
    <t>  3082041</t>
  </si>
  <si>
    <t>  2651988</t>
  </si>
  <si>
    <t>  3298733</t>
  </si>
  <si>
    <t>  2423308</t>
  </si>
  <si>
    <t>  425418</t>
  </si>
  <si>
    <t>  1501886</t>
  </si>
  <si>
    <t>  2398394</t>
  </si>
  <si>
    <t>  1313995</t>
  </si>
  <si>
    <t>  2223968</t>
  </si>
  <si>
    <t>  3259784</t>
  </si>
  <si>
    <t>  1879115</t>
  </si>
  <si>
    <t>  1974324</t>
  </si>
  <si>
    <t>  896605</t>
  </si>
  <si>
    <t>  1381933</t>
  </si>
  <si>
    <t>  1169671</t>
  </si>
  <si>
    <t>  1159666</t>
  </si>
  <si>
    <t>  4761869</t>
  </si>
  <si>
    <t>  733991</t>
  </si>
  <si>
    <t>  1292437</t>
  </si>
  <si>
    <t>万盛经开区</t>
    <phoneticPr fontId="1" type="noConversion"/>
  </si>
  <si>
    <t>  596158</t>
  </si>
  <si>
    <t>  190334</t>
  </si>
  <si>
    <t>  517697</t>
  </si>
  <si>
    <t>  15756</t>
  </si>
  <si>
    <t>  12648</t>
  </si>
  <si>
    <t>  56231</t>
  </si>
  <si>
    <t>  93407</t>
  </si>
  <si>
    <t>  46538</t>
  </si>
  <si>
    <t>  145676</t>
  </si>
  <si>
    <t>  258716</t>
  </si>
  <si>
    <t>  450334</t>
  </si>
  <si>
    <t>  382489</t>
  </si>
  <si>
    <t>  754673</t>
  </si>
  <si>
    <t>  648961</t>
  </si>
  <si>
    <t>  487298</t>
  </si>
  <si>
    <t>  384930</t>
  </si>
  <si>
    <t>  504761</t>
  </si>
  <si>
    <t>  425121</t>
  </si>
  <si>
    <t>  79640</t>
  </si>
  <si>
    <t>  395301</t>
  </si>
  <si>
    <t>  204032</t>
  </si>
  <si>
    <t>  360022</t>
  </si>
  <si>
    <t>  468218</t>
  </si>
  <si>
    <t>  437122</t>
  </si>
  <si>
    <t>  360275</t>
  </si>
  <si>
    <t>  73114</t>
  </si>
  <si>
    <t>  284690</t>
  </si>
  <si>
    <t>  352883</t>
  </si>
  <si>
    <t>  186611</t>
  </si>
  <si>
    <t>  339703</t>
  </si>
  <si>
    <t>  525284</t>
  </si>
  <si>
    <t>  400843</t>
  </si>
  <si>
    <t>  359572</t>
  </si>
  <si>
    <t>  193506</t>
  </si>
  <si>
    <t>  150047</t>
  </si>
  <si>
    <t>  219023</t>
  </si>
  <si>
    <t>  186549</t>
  </si>
  <si>
    <t>  239688</t>
  </si>
  <si>
    <t>  220966</t>
  </si>
  <si>
    <t>  3590128</t>
  </si>
  <si>
    <t>  717417</t>
  </si>
  <si>
    <t>  2681324</t>
  </si>
  <si>
    <t>  9280187</t>
  </si>
  <si>
    <t>  950691</t>
  </si>
  <si>
    <t>  4908198</t>
  </si>
  <si>
    <t>  3806923</t>
  </si>
  <si>
    <t>  5519046</t>
  </si>
  <si>
    <t>  2723316</t>
  </si>
  <si>
    <t>  1350512</t>
  </si>
  <si>
    <t>  4682679</t>
  </si>
  <si>
    <t>  2612549</t>
  </si>
  <si>
    <t>  1617710</t>
  </si>
  <si>
    <t>  1727052</t>
  </si>
  <si>
    <t>  1775398</t>
  </si>
  <si>
    <t>  1952256</t>
  </si>
  <si>
    <t>  838962</t>
  </si>
  <si>
    <t>  1378042</t>
  </si>
  <si>
    <t>  1083471</t>
  </si>
  <si>
    <t>  294571</t>
  </si>
  <si>
    <t>  1054667</t>
  </si>
  <si>
    <t>  877311</t>
  </si>
  <si>
    <t>  868575</t>
  </si>
  <si>
    <t>  753788</t>
  </si>
  <si>
    <t>  783877</t>
  </si>
  <si>
    <t>  745650</t>
  </si>
  <si>
    <t>  141093</t>
  </si>
  <si>
    <t>  504220</t>
  </si>
  <si>
    <t>  848701</t>
  </si>
  <si>
    <t>  600586</t>
  </si>
  <si>
    <t>  756876</t>
  </si>
  <si>
    <t>  1083062</t>
  </si>
  <si>
    <t>  663113</t>
  </si>
  <si>
    <t>  843993</t>
  </si>
  <si>
    <t>  416642</t>
  </si>
  <si>
    <t>  303191</t>
  </si>
  <si>
    <t>  428133</t>
  </si>
  <si>
    <t>  535264</t>
  </si>
  <si>
    <t>  416352</t>
  </si>
  <si>
    <t>  449958</t>
  </si>
  <si>
    <t>  7742500</t>
  </si>
  <si>
    <t>  2278331</t>
  </si>
  <si>
    <t>  14312349</t>
  </si>
  <si>
    <t>  198624</t>
  </si>
  <si>
    <t>  1868642</t>
  </si>
  <si>
    <t>  7341004</t>
  </si>
  <si>
    <t>  17661362</t>
  </si>
  <si>
    <t>  11585430</t>
  </si>
  <si>
    <t>  13857519</t>
  </si>
  <si>
    <t>  8177722</t>
  </si>
  <si>
    <t>  32191420</t>
  </si>
  <si>
    <t>  6973306</t>
  </si>
  <si>
    <t>  7900650</t>
  </si>
  <si>
    <t>  13547331</t>
  </si>
  <si>
    <t>  6827678</t>
  </si>
  <si>
    <t>  10051468</t>
  </si>
  <si>
    <t>  1667259</t>
  </si>
  <si>
    <t>  5684094</t>
  </si>
  <si>
    <t>  4027693</t>
  </si>
  <si>
    <t>  5258774</t>
  </si>
  <si>
    <t>  8945199</t>
  </si>
  <si>
    <t>  4564470</t>
  </si>
  <si>
    <t>  3946282</t>
  </si>
  <si>
    <t>  6992020</t>
  </si>
  <si>
    <t>  1921173</t>
  </si>
  <si>
    <t>  86193</t>
  </si>
  <si>
    <t>  1069825</t>
  </si>
  <si>
    <t>  1933880</t>
  </si>
  <si>
    <t>  635141</t>
  </si>
  <si>
    <t>  909361</t>
  </si>
  <si>
    <t>  2718007</t>
  </si>
  <si>
    <t>  1293904</t>
  </si>
  <si>
    <t>  297822</t>
  </si>
  <si>
    <t>  91498</t>
  </si>
  <si>
    <t>  228601</t>
  </si>
  <si>
    <t>  1044742</t>
  </si>
  <si>
    <t>  714486</t>
  </si>
  <si>
    <t>  920290</t>
  </si>
  <si>
    <t>  561762</t>
  </si>
  <si>
    <t>  736601</t>
  </si>
  <si>
    <t>  88112</t>
  </si>
  <si>
    <t>  624</t>
  </si>
  <si>
    <t>  26029</t>
  </si>
  <si>
    <t>  57376</t>
  </si>
  <si>
    <t>  26200</t>
  </si>
  <si>
    <t>  47868</t>
  </si>
  <si>
    <t>  23479</t>
  </si>
  <si>
    <t>  8274</t>
  </si>
  <si>
    <t>  9767</t>
  </si>
  <si>
    <t>  31119</t>
  </si>
  <si>
    <t>  7184</t>
  </si>
  <si>
    <t>  11304</t>
  </si>
  <si>
    <t>  65914</t>
  </si>
  <si>
    <t>  2807</t>
  </si>
  <si>
    <t>  4101</t>
  </si>
  <si>
    <t>  745</t>
  </si>
  <si>
    <t>  4129</t>
  </si>
  <si>
    <t>  814</t>
  </si>
  <si>
    <t>  418</t>
  </si>
  <si>
    <t>  133</t>
  </si>
  <si>
    <t>  2305</t>
  </si>
  <si>
    <t>  1132</t>
  </si>
  <si>
    <t>  20855</t>
  </si>
  <si>
    <t>  1593</t>
  </si>
  <si>
    <t>  6781</t>
  </si>
  <si>
    <t>  676</t>
  </si>
  <si>
    <t>  万州区</t>
  </si>
  <si>
    <t>  黔江区</t>
  </si>
  <si>
    <t>  涪陵区</t>
  </si>
  <si>
    <t>  渝中区</t>
  </si>
  <si>
    <t>  大渡口区</t>
  </si>
  <si>
    <t>  江北区</t>
  </si>
  <si>
    <t>  沙坪坝区</t>
  </si>
  <si>
    <t>  九龙坡区</t>
  </si>
  <si>
    <t>  南岸区</t>
  </si>
  <si>
    <t>  北碚区</t>
  </si>
  <si>
    <t>  渝北区</t>
  </si>
  <si>
    <t>  巴南区</t>
  </si>
  <si>
    <t>  长寿区</t>
  </si>
  <si>
    <t>  江津区</t>
  </si>
  <si>
    <t>  合川区</t>
  </si>
  <si>
    <t>  永川区</t>
  </si>
  <si>
    <t>  大足区</t>
  </si>
  <si>
    <t>  璧山区</t>
  </si>
  <si>
    <t>  铜粱区</t>
  </si>
  <si>
    <t>  潼南区</t>
  </si>
  <si>
    <t>  荣昌区</t>
  </si>
  <si>
    <t>  梁平县</t>
  </si>
  <si>
    <t>  城口县</t>
  </si>
  <si>
    <t>  丰都县</t>
  </si>
  <si>
    <t>  垫江县</t>
  </si>
  <si>
    <t>  云阳县</t>
  </si>
  <si>
    <t>  奉节县</t>
  </si>
  <si>
    <t>  巫山县</t>
  </si>
  <si>
    <t>  巫溪县</t>
  </si>
  <si>
    <t>  石柱县</t>
  </si>
  <si>
    <t>  秀山县</t>
  </si>
  <si>
    <t>  酉阳县</t>
  </si>
  <si>
    <t>  彭水县</t>
  </si>
  <si>
    <t>南川区</t>
    <phoneticPr fontId="1" type="noConversion"/>
  </si>
  <si>
    <t>  綦江区</t>
    <phoneticPr fontId="1" type="noConversion"/>
  </si>
  <si>
    <t>武隆县</t>
    <phoneticPr fontId="1" type="noConversion"/>
  </si>
  <si>
    <t>忠县</t>
    <phoneticPr fontId="1" type="noConversion"/>
  </si>
  <si>
    <t>开县</t>
    <phoneticPr fontId="1" type="noConversion"/>
  </si>
  <si>
    <t>区县</t>
    <phoneticPr fontId="1" type="noConversion"/>
  </si>
  <si>
    <t>第一产业</t>
    <phoneticPr fontId="1" type="noConversion"/>
  </si>
  <si>
    <t>第二产业</t>
    <phoneticPr fontId="1" type="noConversion"/>
  </si>
  <si>
    <t>第三产业</t>
    <phoneticPr fontId="1" type="noConversion"/>
  </si>
  <si>
    <t>  628568</t>
  </si>
  <si>
    <t>  212255</t>
  </si>
  <si>
    <t>  565304</t>
  </si>
  <si>
    <t>  522766</t>
  </si>
  <si>
    <t>  177030</t>
  </si>
  <si>
    <t>  817288</t>
  </si>
  <si>
    <t>  623431</t>
  </si>
  <si>
    <t>  641151</t>
  </si>
  <si>
    <t>  848307</t>
  </si>
  <si>
    <t>  276387</t>
  </si>
  <si>
    <t>  578281</t>
  </si>
  <si>
    <t>  335927</t>
  </si>
  <si>
    <t>  350247</t>
  </si>
  <si>
    <t>  572908</t>
  </si>
  <si>
    <t>  409774</t>
  </si>
  <si>
    <t>  464994</t>
  </si>
  <si>
    <t>  204142</t>
  </si>
  <si>
    <t>  370967</t>
  </si>
  <si>
    <t>  264251</t>
  </si>
  <si>
    <t>  355828</t>
  </si>
  <si>
    <t>  501893</t>
  </si>
  <si>
    <t>  239124</t>
  </si>
  <si>
    <t>  190129</t>
  </si>
  <si>
    <t>  249136</t>
  </si>
  <si>
    <t>  171357</t>
  </si>
  <si>
    <t>  28500</t>
  </si>
  <si>
    <t>  145486</t>
  </si>
  <si>
    <t>  152090</t>
  </si>
  <si>
    <t>  136195</t>
  </si>
  <si>
    <t>  133981</t>
  </si>
  <si>
    <t>  215563</t>
  </si>
  <si>
    <t>  126850</t>
  </si>
  <si>
    <t>  138949</t>
  </si>
  <si>
    <t>  92089</t>
  </si>
  <si>
    <t>  67511</t>
  </si>
  <si>
    <t>  125737</t>
  </si>
  <si>
    <t>  107330</t>
  </si>
  <si>
    <t>  120422</t>
  </si>
  <si>
    <t>  124697</t>
  </si>
  <si>
    <t>  88112</t>
    <phoneticPr fontId="1" type="noConversion"/>
  </si>
  <si>
    <t>  3590128</t>
    <phoneticPr fontId="1" type="noConversion"/>
  </si>
  <si>
    <t> 6873142</t>
    <phoneticPr fontId="1" type="noConversion"/>
  </si>
  <si>
    <t>(不包括万盛)</t>
    <phoneticPr fontId="1" type="noConversion"/>
  </si>
  <si>
    <t>  7742500</t>
    <phoneticPr fontId="1" type="noConversion"/>
  </si>
  <si>
    <t>  920562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</si>
</sst>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_ "/>
    <numFmt numFmtId="177" formatCode="0_);[Red]\(0\)"/>
    <numFmt numFmtId="178" formatCode="0.00_);[Red]\(0.00\)"/>
    <numFmt numFmtId="179" formatCode="0.00_);\(0.00\)"/>
    <numFmt numFmtId="180" formatCode="0.0000_);[Red]\(0.0000\)"/>
    <numFmt numFmtId="181" formatCode="0.0000_ "/>
    <numFmt numFmtId="185" formatCode="0.0000%"/>
  </numFmts>
  <fonts count="3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color indexed="0"/>
      <name val="Arial"/>
      <family val="2"/>
    </font>
    <font>
      <b/>
      <sz val="10"/>
      <name val="Arial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Times New Roman"/>
      <family val="1"/>
    </font>
    <font>
      <sz val="10"/>
      <name val="Helv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FF0000"/>
      <name val="等线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6">
    <xf numFmtId="0" fontId="0" fillId="0" borderId="0"/>
    <xf numFmtId="0" fontId="2" fillId="0" borderId="0"/>
    <xf numFmtId="0" fontId="8" fillId="8" borderId="0" applyNumberFormat="0" applyBorder="0" applyAlignment="0" applyProtection="0">
      <alignment vertical="center"/>
    </xf>
    <xf numFmtId="0" fontId="2" fillId="0" borderId="0"/>
    <xf numFmtId="0" fontId="4" fillId="4" borderId="0" applyNumberFormat="0" applyBorder="0" applyAlignment="0" applyProtection="0">
      <alignment vertical="center"/>
    </xf>
    <xf numFmtId="0" fontId="6" fillId="0" borderId="0">
      <alignment horizontal="left" vertical="center"/>
    </xf>
    <xf numFmtId="0" fontId="2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2" fillId="0" borderId="0"/>
    <xf numFmtId="0" fontId="5" fillId="5" borderId="0" applyNumberFormat="0" applyBorder="0" applyAlignment="0" applyProtection="0">
      <alignment vertical="center"/>
    </xf>
    <xf numFmtId="0" fontId="3" fillId="0" borderId="0"/>
    <xf numFmtId="0" fontId="8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0"/>
    <xf numFmtId="0" fontId="23" fillId="0" borderId="0">
      <alignment vertical="center"/>
    </xf>
    <xf numFmtId="0" fontId="2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8" borderId="11" applyNumberFormat="0" applyAlignment="0" applyProtection="0">
      <alignment vertical="center"/>
    </xf>
    <xf numFmtId="0" fontId="22" fillId="9" borderId="8" applyNumberFormat="0" applyAlignment="0" applyProtection="0">
      <alignment vertical="center"/>
    </xf>
    <xf numFmtId="0" fontId="2" fillId="24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6" fillId="0" borderId="0"/>
    <xf numFmtId="0" fontId="26" fillId="0" borderId="0"/>
    <xf numFmtId="0" fontId="28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6" fillId="0" borderId="0"/>
    <xf numFmtId="0" fontId="26" fillId="0" borderId="0"/>
    <xf numFmtId="0" fontId="29" fillId="5" borderId="0" applyNumberFormat="0" applyBorder="0" applyAlignment="0" applyProtection="0">
      <alignment vertical="center"/>
    </xf>
  </cellStyleXfs>
  <cellXfs count="34">
    <xf numFmtId="0" fontId="0" fillId="0" borderId="0" xfId="0"/>
    <xf numFmtId="1" fontId="3" fillId="3" borderId="1" xfId="0" applyNumberFormat="1" applyFont="1" applyFill="1" applyBorder="1" applyAlignment="1">
      <alignment horizontal="right" vertical="center"/>
    </xf>
    <xf numFmtId="1" fontId="3" fillId="3" borderId="2" xfId="0" applyNumberFormat="1" applyFont="1" applyFill="1" applyBorder="1" applyAlignment="1">
      <alignment horizontal="right" vertical="center"/>
    </xf>
    <xf numFmtId="2" fontId="3" fillId="3" borderId="3" xfId="0" applyNumberFormat="1" applyFont="1" applyFill="1" applyBorder="1" applyAlignment="1">
      <alignment horizontal="right" vertical="center"/>
    </xf>
    <xf numFmtId="2" fontId="3" fillId="3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right" vertical="center"/>
    </xf>
    <xf numFmtId="1" fontId="7" fillId="3" borderId="1" xfId="1" applyNumberFormat="1" applyFont="1" applyFill="1" applyBorder="1" applyAlignment="1">
      <alignment horizontal="right" vertical="center"/>
    </xf>
    <xf numFmtId="1" fontId="7" fillId="3" borderId="2" xfId="1" applyNumberFormat="1" applyFont="1" applyFill="1" applyBorder="1" applyAlignment="1">
      <alignment horizontal="right" vertical="center"/>
    </xf>
    <xf numFmtId="1" fontId="7" fillId="3" borderId="1" xfId="1" applyNumberFormat="1" applyFont="1" applyFill="1" applyBorder="1" applyAlignment="1">
      <alignment horizontal="right" vertical="center"/>
    </xf>
    <xf numFmtId="176" fontId="3" fillId="3" borderId="1" xfId="35" applyNumberFormat="1" applyFont="1" applyFill="1" applyBorder="1" applyAlignment="1">
      <alignment horizontal="right" vertical="center"/>
    </xf>
    <xf numFmtId="0" fontId="3" fillId="3" borderId="1" xfId="35" applyFont="1" applyFill="1" applyBorder="1" applyAlignment="1">
      <alignment horizontal="right" vertical="center"/>
    </xf>
    <xf numFmtId="176" fontId="3" fillId="3" borderId="2" xfId="35" applyNumberFormat="1" applyFont="1" applyFill="1" applyBorder="1" applyAlignment="1">
      <alignment horizontal="right" vertical="center"/>
    </xf>
    <xf numFmtId="0" fontId="3" fillId="3" borderId="1" xfId="33" applyFont="1" applyFill="1" applyBorder="1" applyAlignment="1">
      <alignment horizontal="right" vertical="center"/>
    </xf>
    <xf numFmtId="0" fontId="3" fillId="3" borderId="2" xfId="33" applyFont="1" applyFill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/>
    <xf numFmtId="0" fontId="3" fillId="3" borderId="1" xfId="0" applyFont="1" applyFill="1" applyBorder="1" applyAlignment="1">
      <alignment horizontal="right" vertical="center"/>
    </xf>
    <xf numFmtId="1" fontId="7" fillId="3" borderId="1" xfId="0" applyNumberFormat="1" applyFont="1" applyFill="1" applyBorder="1" applyAlignment="1">
      <alignment horizontal="right" vertical="center"/>
    </xf>
    <xf numFmtId="1" fontId="0" fillId="0" borderId="0" xfId="0" applyNumberFormat="1"/>
    <xf numFmtId="177" fontId="3" fillId="3" borderId="1" xfId="33" applyNumberFormat="1" applyFont="1" applyFill="1" applyBorder="1" applyAlignment="1">
      <alignment horizontal="right" vertical="center"/>
    </xf>
    <xf numFmtId="177" fontId="3" fillId="3" borderId="2" xfId="33" applyNumberFormat="1" applyFont="1" applyFill="1" applyBorder="1" applyAlignment="1">
      <alignment horizontal="right" vertical="center"/>
    </xf>
    <xf numFmtId="178" fontId="0" fillId="0" borderId="0" xfId="0" applyNumberFormat="1"/>
    <xf numFmtId="179" fontId="0" fillId="0" borderId="0" xfId="0" applyNumberFormat="1"/>
    <xf numFmtId="178" fontId="0" fillId="0" borderId="0" xfId="0" applyNumberFormat="1" applyAlignment="1">
      <alignment horizontal="left"/>
    </xf>
    <xf numFmtId="180" fontId="0" fillId="0" borderId="0" xfId="0" applyNumberFormat="1"/>
    <xf numFmtId="181" fontId="0" fillId="0" borderId="0" xfId="0" applyNumberFormat="1"/>
    <xf numFmtId="0" fontId="30" fillId="0" borderId="0" xfId="0" applyFont="1" applyAlignment="1">
      <alignment horizontal="center"/>
    </xf>
    <xf numFmtId="181" fontId="0" fillId="0" borderId="0" xfId="0" applyNumberFormat="1" applyAlignment="1">
      <alignment horizontal="left"/>
    </xf>
    <xf numFmtId="185" fontId="0" fillId="0" borderId="0" xfId="0" applyNumberFormat="1" applyAlignment="1">
      <alignment horizontal="left"/>
    </xf>
    <xf numFmtId="185" fontId="0" fillId="0" borderId="0" xfId="0" applyNumberFormat="1"/>
    <xf numFmtId="10" fontId="0" fillId="0" borderId="0" xfId="0" applyNumberFormat="1" applyAlignment="1">
      <alignment horizontal="center"/>
    </xf>
    <xf numFmtId="10" fontId="30" fillId="0" borderId="0" xfId="0" applyNumberFormat="1" applyFont="1" applyAlignment="1">
      <alignment horizontal="center"/>
    </xf>
    <xf numFmtId="10" fontId="0" fillId="0" borderId="0" xfId="0" applyNumberFormat="1"/>
  </cellXfs>
  <cellStyles count="76">
    <cellStyle name="20% - 强调文字颜色 1 2" xfId="13"/>
    <cellStyle name="20% - 强调文字颜色 2 2" xfId="12"/>
    <cellStyle name="20% - 强调文字颜色 3 2" xfId="7"/>
    <cellStyle name="20% - 强调文字颜色 4 2" xfId="11"/>
    <cellStyle name="20% - 强调文字颜色 5 2" xfId="2"/>
    <cellStyle name="20% - 强调文字颜色 6 2" xfId="14"/>
    <cellStyle name="40% - 强调文字颜色 1 2" xfId="15"/>
    <cellStyle name="40% - 强调文字颜色 2 2" xfId="16"/>
    <cellStyle name="40% - 强调文字颜色 3 2" xfId="17"/>
    <cellStyle name="40% - 强调文字颜色 4 2" xfId="18"/>
    <cellStyle name="40% - 强调文字颜色 5 2" xfId="19"/>
    <cellStyle name="40% - 强调文字颜色 6 2" xfId="20"/>
    <cellStyle name="60% - 强调文字颜色 1 2" xfId="21"/>
    <cellStyle name="60% - 强调文字颜色 2 2" xfId="22"/>
    <cellStyle name="60% - 强调文字颜色 3 2" xfId="23"/>
    <cellStyle name="60% - 强调文字颜色 4 2" xfId="24"/>
    <cellStyle name="60% - 强调文字颜色 5 2" xfId="25"/>
    <cellStyle name="60% - 强调文字颜色 6 2" xfId="26"/>
    <cellStyle name="gcd" xfId="3"/>
    <cellStyle name="gcd 2" xfId="65"/>
    <cellStyle name="标题 1 2" xfId="27"/>
    <cellStyle name="标题 2 2" xfId="28"/>
    <cellStyle name="标题 3 2" xfId="29"/>
    <cellStyle name="标题 4 2" xfId="30"/>
    <cellStyle name="标题 5" xfId="31"/>
    <cellStyle name="差 2" xfId="32"/>
    <cellStyle name="差_领导干部手册(社会经济调查队)(1)" xfId="4"/>
    <cellStyle name="差_领导干部手册(社会经济调查队)(1) 2" xfId="66"/>
    <cellStyle name="常规" xfId="0" builtinId="0"/>
    <cellStyle name="常规 2" xfId="5"/>
    <cellStyle name="常规 2 2" xfId="33"/>
    <cellStyle name="常规 3" xfId="6"/>
    <cellStyle name="常规 3 2" xfId="53"/>
    <cellStyle name="常规 3 2 2" xfId="68"/>
    <cellStyle name="常规 3 3" xfId="54"/>
    <cellStyle name="常规 3 3 2" xfId="69"/>
    <cellStyle name="常规 3 4" xfId="58"/>
    <cellStyle name="常规 3 4 2" xfId="70"/>
    <cellStyle name="常规 3 5" xfId="55"/>
    <cellStyle name="常规 3 5 2" xfId="71"/>
    <cellStyle name="常规 3 6" xfId="57"/>
    <cellStyle name="常规 3 6 2" xfId="72"/>
    <cellStyle name="常规 3 7" xfId="67"/>
    <cellStyle name="常规 4" xfId="1"/>
    <cellStyle name="常规 4 2" xfId="73"/>
    <cellStyle name="常规 5" xfId="8"/>
    <cellStyle name="常规 5 2" xfId="74"/>
    <cellStyle name="常规 6" xfId="34"/>
    <cellStyle name="常规 6 2" xfId="56"/>
    <cellStyle name="常规 7" xfId="64"/>
    <cellStyle name="常规_2005手册3" xfId="35"/>
    <cellStyle name="好 2" xfId="36"/>
    <cellStyle name="好_领导干部手册(社会经济调查队)(1)" xfId="9"/>
    <cellStyle name="好_领导干部手册(社会经济调查队)(1) 2" xfId="75"/>
    <cellStyle name="汇总 2" xfId="37"/>
    <cellStyle name="计算 2" xfId="38"/>
    <cellStyle name="检查单元格 2" xfId="39"/>
    <cellStyle name="解释性文本 2" xfId="40"/>
    <cellStyle name="警告文本 2" xfId="41"/>
    <cellStyle name="链接单元格 2" xfId="42"/>
    <cellStyle name="强调文字颜色 1 2" xfId="43"/>
    <cellStyle name="强调文字颜色 2 2" xfId="44"/>
    <cellStyle name="强调文字颜色 3 2" xfId="45"/>
    <cellStyle name="强调文字颜色 4 2" xfId="46"/>
    <cellStyle name="强调文字颜色 5 2" xfId="47"/>
    <cellStyle name="强调文字颜色 6 2" xfId="48"/>
    <cellStyle name="适中 2" xfId="49"/>
    <cellStyle name="输出 2" xfId="50"/>
    <cellStyle name="输入 2" xfId="51"/>
    <cellStyle name="样式 1" xfId="10"/>
    <cellStyle name="样式 1 2" xfId="59"/>
    <cellStyle name="样式 1 3" xfId="60"/>
    <cellStyle name="样式 1 4" xfId="61"/>
    <cellStyle name="样式 1 5" xfId="62"/>
    <cellStyle name="样式 1 6" xfId="63"/>
    <cellStyle name="注释 2" xfId="5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tabSelected="1" workbookViewId="0">
      <selection activeCell="Q20" sqref="Q20"/>
    </sheetView>
  </sheetViews>
  <sheetFormatPr defaultRowHeight="14.25" x14ac:dyDescent="0.2"/>
  <cols>
    <col min="2" max="2" width="9" customWidth="1"/>
    <col min="6" max="6" width="10.25" customWidth="1"/>
    <col min="14" max="14" width="11" style="30" bestFit="1" customWidth="1"/>
    <col min="15" max="15" width="12.25" style="30" customWidth="1"/>
    <col min="16" max="16" width="12.125" style="30" bestFit="1" customWidth="1"/>
    <col min="17" max="17" width="14.25" style="30" bestFit="1" customWidth="1"/>
    <col min="18" max="18" width="12.125" style="30" bestFit="1" customWidth="1"/>
    <col min="19" max="22" width="11" style="30" bestFit="1" customWidth="1"/>
  </cols>
  <sheetData>
    <row r="1" spans="1:22" s="15" customFormat="1" x14ac:dyDescent="0.2">
      <c r="A1" s="15" t="s">
        <v>0</v>
      </c>
      <c r="B1" s="15" t="s">
        <v>39</v>
      </c>
      <c r="C1" s="15" t="s">
        <v>40</v>
      </c>
      <c r="D1" s="15" t="s">
        <v>41</v>
      </c>
      <c r="E1" s="15" t="s">
        <v>42</v>
      </c>
      <c r="F1" s="15" t="s">
        <v>62</v>
      </c>
      <c r="G1" s="15" t="s">
        <v>61</v>
      </c>
      <c r="H1" s="15" t="s">
        <v>43</v>
      </c>
      <c r="I1" s="15" t="s">
        <v>44</v>
      </c>
      <c r="J1" s="15" t="s">
        <v>45</v>
      </c>
      <c r="K1" s="15" t="s">
        <v>46</v>
      </c>
      <c r="L1" s="15" t="s">
        <v>47</v>
      </c>
      <c r="M1" s="15" t="s">
        <v>48</v>
      </c>
      <c r="N1" s="29" t="s">
        <v>49</v>
      </c>
      <c r="O1" s="29" t="s">
        <v>50</v>
      </c>
      <c r="P1" s="29" t="s">
        <v>51</v>
      </c>
      <c r="Q1" s="29" t="s">
        <v>52</v>
      </c>
      <c r="R1" s="29" t="s">
        <v>53</v>
      </c>
      <c r="S1" s="29" t="s">
        <v>54</v>
      </c>
      <c r="T1" s="29" t="s">
        <v>55</v>
      </c>
      <c r="U1" s="29" t="s">
        <v>56</v>
      </c>
      <c r="V1" s="29" t="s">
        <v>57</v>
      </c>
    </row>
    <row r="2" spans="1:22" x14ac:dyDescent="0.2">
      <c r="A2" s="14" t="s">
        <v>1</v>
      </c>
      <c r="B2" s="14">
        <v>8973885</v>
      </c>
      <c r="C2" s="14">
        <v>55554</v>
      </c>
      <c r="D2" s="14">
        <v>8679263.0999999996</v>
      </c>
      <c r="E2" s="14">
        <v>53466.784330000002</v>
      </c>
      <c r="F2" s="14">
        <v>8151460</v>
      </c>
      <c r="G2" s="14">
        <v>4101.8727280000003</v>
      </c>
      <c r="H2" s="14">
        <v>50215.363770000004</v>
      </c>
      <c r="I2" s="14">
        <v>56419</v>
      </c>
      <c r="J2" s="14">
        <v>20171.735349999999</v>
      </c>
      <c r="K2" s="14">
        <v>347.55744470000002</v>
      </c>
      <c r="L2" s="14">
        <v>665857</v>
      </c>
      <c r="M2" s="14">
        <v>3274477.8</v>
      </c>
      <c r="N2" s="31">
        <v>8.3500000000000005E-2</v>
      </c>
      <c r="O2" s="31">
        <v>0.121</v>
      </c>
      <c r="P2" s="31">
        <v>0.1242</v>
      </c>
      <c r="Q2" s="31">
        <v>-0.35968993999999999</v>
      </c>
      <c r="R2" s="31">
        <v>5.9299999999999999E-2</v>
      </c>
      <c r="S2" s="31">
        <v>0.13700000000000001</v>
      </c>
      <c r="T2" s="31">
        <v>0.12422378000000001</v>
      </c>
      <c r="U2" s="31">
        <v>4.9200000000000001E-2</v>
      </c>
      <c r="V2" s="31">
        <v>0.1159</v>
      </c>
    </row>
    <row r="3" spans="1:22" x14ac:dyDescent="0.2">
      <c r="A3" s="14" t="s">
        <v>2</v>
      </c>
      <c r="B3" s="14">
        <v>2188411</v>
      </c>
      <c r="C3" s="14">
        <v>47184</v>
      </c>
      <c r="D3" s="14">
        <v>2482389.9</v>
      </c>
      <c r="E3" s="14">
        <v>53315.934280000001</v>
      </c>
      <c r="F3" s="14">
        <v>3073254</v>
      </c>
      <c r="G3" s="14">
        <v>4609.1280070000003</v>
      </c>
      <c r="H3" s="14">
        <v>66006.314429999999</v>
      </c>
      <c r="I3" s="14">
        <v>2612</v>
      </c>
      <c r="J3" s="14">
        <v>19854.24828</v>
      </c>
      <c r="K3" s="14">
        <v>56.099656359999997</v>
      </c>
      <c r="L3" s="14">
        <v>214601</v>
      </c>
      <c r="M3" s="14">
        <v>924413.8</v>
      </c>
      <c r="N3" s="31">
        <v>8.0500000000000002E-2</v>
      </c>
      <c r="O3" s="31">
        <v>8.9599999999999999E-2</v>
      </c>
      <c r="P3" s="31">
        <v>0.1507</v>
      </c>
      <c r="Q3" s="31">
        <v>3.1858974359999999</v>
      </c>
      <c r="R3" s="31">
        <v>1.11E-2</v>
      </c>
      <c r="S3" s="31">
        <v>0.14299999999999999</v>
      </c>
      <c r="T3" s="31">
        <v>0.157449536</v>
      </c>
      <c r="U3" s="31">
        <v>3.2300000000000002E-2</v>
      </c>
      <c r="V3" s="31">
        <v>0.13500000000000001</v>
      </c>
    </row>
    <row r="4" spans="1:22" x14ac:dyDescent="0.2">
      <c r="A4" s="14" t="s">
        <v>3</v>
      </c>
      <c r="B4" s="14">
        <v>8962164</v>
      </c>
      <c r="C4" s="14">
        <v>78306</v>
      </c>
      <c r="D4" s="14">
        <v>16281022.5</v>
      </c>
      <c r="E4" s="14">
        <v>141796.0503</v>
      </c>
      <c r="F4" s="14">
        <v>7892082</v>
      </c>
      <c r="G4" s="14">
        <v>5347.0736809999999</v>
      </c>
      <c r="H4" s="14">
        <v>68734.384250000003</v>
      </c>
      <c r="I4" s="14">
        <v>69427</v>
      </c>
      <c r="J4" s="14">
        <v>22670.925800000001</v>
      </c>
      <c r="K4" s="14">
        <v>604.65946699999995</v>
      </c>
      <c r="L4" s="14">
        <v>613951</v>
      </c>
      <c r="M4" s="14">
        <v>2603075.7000000002</v>
      </c>
      <c r="N4" s="31">
        <v>0.1021</v>
      </c>
      <c r="O4" s="31">
        <v>0.1376</v>
      </c>
      <c r="P4" s="31">
        <v>0.17710000000000001</v>
      </c>
      <c r="Q4" s="31">
        <v>-0.419579484</v>
      </c>
      <c r="R4" s="31">
        <v>8.6099999999999996E-2</v>
      </c>
      <c r="S4" s="31">
        <v>0.1333</v>
      </c>
      <c r="T4" s="31">
        <v>0.12602738699999999</v>
      </c>
      <c r="U4" s="31">
        <v>9.1999999999999998E-2</v>
      </c>
      <c r="V4" s="31">
        <v>0.11609999999999999</v>
      </c>
    </row>
    <row r="5" spans="1:22" x14ac:dyDescent="0.2">
      <c r="A5" s="14" t="s">
        <v>4</v>
      </c>
      <c r="B5" s="14">
        <v>10502121</v>
      </c>
      <c r="C5" s="14">
        <v>160743</v>
      </c>
      <c r="D5" s="14">
        <v>136124.79999999999</v>
      </c>
      <c r="E5" s="14">
        <v>2071.284236</v>
      </c>
      <c r="F5" s="14">
        <v>3023302</v>
      </c>
      <c r="G5" s="14">
        <v>7756.1625080000003</v>
      </c>
      <c r="H5" s="14">
        <v>46002.769319999999</v>
      </c>
      <c r="I5" s="14">
        <v>214386</v>
      </c>
      <c r="J5" s="14">
        <v>105245.8414</v>
      </c>
      <c r="K5" s="14">
        <v>3262.1119899999999</v>
      </c>
      <c r="L5" s="14">
        <v>509735</v>
      </c>
      <c r="M5" s="14">
        <v>6916756.7000000002</v>
      </c>
      <c r="N5" s="31">
        <v>9.6100000000000005E-2</v>
      </c>
      <c r="O5" s="31">
        <v>-0.31469999999999998</v>
      </c>
      <c r="P5" s="31">
        <v>-8.3900000000000002E-2</v>
      </c>
      <c r="Q5" s="31">
        <v>-0.12647752700000001</v>
      </c>
      <c r="R5" s="31">
        <v>-2.4899999999999999E-2</v>
      </c>
      <c r="S5" s="31">
        <v>8.43E-2</v>
      </c>
      <c r="T5" s="32">
        <v>0</v>
      </c>
      <c r="U5" s="31">
        <v>5.7000000000000002E-3</v>
      </c>
      <c r="V5" s="31">
        <v>9.9000000000000005E-2</v>
      </c>
    </row>
    <row r="6" spans="1:22" x14ac:dyDescent="0.2">
      <c r="A6" s="14" t="s">
        <v>5</v>
      </c>
      <c r="B6" s="14">
        <v>1766624</v>
      </c>
      <c r="C6" s="14">
        <v>52523</v>
      </c>
      <c r="D6" s="14">
        <v>1998730.9</v>
      </c>
      <c r="E6" s="14">
        <v>58786.202940000003</v>
      </c>
      <c r="F6" s="14">
        <v>2078445</v>
      </c>
      <c r="G6" s="14">
        <v>5461.7647059999999</v>
      </c>
      <c r="H6" s="14">
        <v>61130.735289999997</v>
      </c>
      <c r="I6" s="14">
        <v>21564</v>
      </c>
      <c r="J6" s="14">
        <v>13225.244119999999</v>
      </c>
      <c r="K6" s="14">
        <v>634.23529410000003</v>
      </c>
      <c r="L6" s="14">
        <v>185700</v>
      </c>
      <c r="M6" s="14">
        <v>449658.3</v>
      </c>
      <c r="N6" s="31">
        <v>0.1061</v>
      </c>
      <c r="O6" s="31">
        <v>6.9599999999999995E-2</v>
      </c>
      <c r="P6" s="31">
        <v>9.2100000000000001E-2</v>
      </c>
      <c r="Q6" s="31">
        <v>-0.17153943699999999</v>
      </c>
      <c r="R6" s="31">
        <v>4.9000000000000002E-2</v>
      </c>
      <c r="S6" s="31">
        <v>0.1149</v>
      </c>
      <c r="T6" s="31">
        <v>3.1480070999999998E-2</v>
      </c>
      <c r="U6" s="31">
        <v>7.1400000000000005E-2</v>
      </c>
      <c r="V6" s="31">
        <v>0.13039999999999999</v>
      </c>
    </row>
    <row r="7" spans="1:22" x14ac:dyDescent="0.2">
      <c r="A7" s="14" t="s">
        <v>6</v>
      </c>
      <c r="B7" s="14">
        <v>7780091</v>
      </c>
      <c r="C7" s="14">
        <v>90931</v>
      </c>
      <c r="D7" s="14">
        <v>7899344.4000000004</v>
      </c>
      <c r="E7" s="14">
        <v>91703.557000000001</v>
      </c>
      <c r="F7" s="14">
        <v>4196237</v>
      </c>
      <c r="G7" s="14">
        <v>8939.2384490000004</v>
      </c>
      <c r="H7" s="14">
        <v>48714.151380000003</v>
      </c>
      <c r="I7" s="14">
        <v>553465</v>
      </c>
      <c r="J7" s="14">
        <v>55717.736239999998</v>
      </c>
      <c r="K7" s="14">
        <v>6425.17994</v>
      </c>
      <c r="L7" s="14">
        <v>770026</v>
      </c>
      <c r="M7" s="14">
        <v>4799525.8</v>
      </c>
      <c r="N7" s="31">
        <v>0.13200000000000001</v>
      </c>
      <c r="O7" s="31">
        <v>7.6100000000000001E-2</v>
      </c>
      <c r="P7" s="31">
        <v>-0.1497</v>
      </c>
      <c r="Q7" s="31">
        <v>-6.8759663999999998E-2</v>
      </c>
      <c r="R7" s="31">
        <v>-5.7799999999999997E-2</v>
      </c>
      <c r="S7" s="31">
        <v>0.12540000000000001</v>
      </c>
      <c r="T7" s="31">
        <v>4.7438330000000001E-2</v>
      </c>
      <c r="U7" s="31">
        <v>8.2000000000000003E-2</v>
      </c>
      <c r="V7" s="31">
        <v>0.152</v>
      </c>
    </row>
    <row r="8" spans="1:22" x14ac:dyDescent="0.2">
      <c r="A8" s="14" t="s">
        <v>7</v>
      </c>
      <c r="B8" s="14">
        <v>7859722</v>
      </c>
      <c r="C8" s="14">
        <v>69487</v>
      </c>
      <c r="D8" s="14">
        <v>18154980.699999999</v>
      </c>
      <c r="E8" s="14">
        <v>160110.95069999999</v>
      </c>
      <c r="F8" s="14">
        <v>6669548.9999999991</v>
      </c>
      <c r="G8" s="14">
        <v>6000.485052</v>
      </c>
      <c r="H8" s="14">
        <v>58819.55199</v>
      </c>
      <c r="I8" s="14">
        <v>2414119</v>
      </c>
      <c r="J8" s="14">
        <v>31516.84981</v>
      </c>
      <c r="K8" s="14">
        <v>21290.4048</v>
      </c>
      <c r="L8" s="14">
        <v>680395</v>
      </c>
      <c r="M8" s="14">
        <v>3573695.6</v>
      </c>
      <c r="N8" s="31">
        <v>0.1003</v>
      </c>
      <c r="O8" s="31">
        <v>2.7900000000000001E-2</v>
      </c>
      <c r="P8" s="31">
        <v>0.14369999999999999</v>
      </c>
      <c r="Q8" s="31">
        <v>-5.8890511999999999E-2</v>
      </c>
      <c r="R8" s="31">
        <v>9.1399999999999995E-2</v>
      </c>
      <c r="S8" s="31">
        <v>0.11550000000000001</v>
      </c>
      <c r="T8" s="31">
        <v>4.4032650999999999E-2</v>
      </c>
      <c r="U8" s="31">
        <v>2.1899999999999999E-2</v>
      </c>
      <c r="V8" s="31">
        <v>0.16869999999999999</v>
      </c>
    </row>
    <row r="9" spans="1:22" x14ac:dyDescent="0.2">
      <c r="A9" s="14" t="s">
        <v>8</v>
      </c>
      <c r="B9" s="14">
        <v>10896657</v>
      </c>
      <c r="C9" s="14">
        <v>91235</v>
      </c>
      <c r="D9" s="14">
        <v>13489155.800000001</v>
      </c>
      <c r="E9" s="14">
        <v>112241.26979999999</v>
      </c>
      <c r="F9" s="14">
        <v>7547681</v>
      </c>
      <c r="G9" s="14">
        <v>4935.4801129999996</v>
      </c>
      <c r="H9" s="14">
        <v>62803.136960000003</v>
      </c>
      <c r="I9" s="14">
        <v>240289</v>
      </c>
      <c r="J9" s="14">
        <v>47265.34532</v>
      </c>
      <c r="K9" s="14">
        <v>1999.40922</v>
      </c>
      <c r="L9" s="14">
        <v>593146</v>
      </c>
      <c r="M9" s="14">
        <v>5680349.2000000002</v>
      </c>
      <c r="N9" s="31">
        <v>8.5800000000000001E-2</v>
      </c>
      <c r="O9" s="31">
        <v>0.1643</v>
      </c>
      <c r="P9" s="31">
        <v>0.13550000000000001</v>
      </c>
      <c r="Q9" s="31">
        <v>-0.13367848399999999</v>
      </c>
      <c r="R9" s="31">
        <v>-7.4899999999999994E-2</v>
      </c>
      <c r="S9" s="31">
        <v>0.1235</v>
      </c>
      <c r="T9" s="31">
        <v>1.6850984999999999E-2</v>
      </c>
      <c r="U9" s="31">
        <v>8.3699999999999997E-2</v>
      </c>
      <c r="V9" s="31">
        <v>8.8599999999999998E-2</v>
      </c>
    </row>
    <row r="10" spans="1:22" x14ac:dyDescent="0.2">
      <c r="A10" s="14" t="s">
        <v>9</v>
      </c>
      <c r="B10" s="14">
        <v>7454953</v>
      </c>
      <c r="C10" s="14">
        <v>86085</v>
      </c>
      <c r="D10" s="14">
        <v>15213635.5</v>
      </c>
      <c r="E10" s="14">
        <v>174088.97469999999</v>
      </c>
      <c r="F10" s="14">
        <v>4337715</v>
      </c>
      <c r="G10" s="14">
        <v>8068.18858</v>
      </c>
      <c r="H10" s="14">
        <v>49636.285620000002</v>
      </c>
      <c r="I10" s="14">
        <v>256879</v>
      </c>
      <c r="J10" s="14">
        <v>47624.64241</v>
      </c>
      <c r="K10" s="14">
        <v>2939.4553150000002</v>
      </c>
      <c r="L10" s="14">
        <v>705079</v>
      </c>
      <c r="M10" s="14">
        <v>4161917.5</v>
      </c>
      <c r="N10" s="31">
        <v>9.7299999999999998E-2</v>
      </c>
      <c r="O10" s="31">
        <v>9.7900000000000001E-2</v>
      </c>
      <c r="P10" s="31">
        <v>-0.1341</v>
      </c>
      <c r="Q10" s="31">
        <v>-0.23885674000000001</v>
      </c>
      <c r="R10" s="31">
        <v>-0.16880000000000001</v>
      </c>
      <c r="S10" s="31">
        <v>0.10730000000000001</v>
      </c>
      <c r="T10" s="31">
        <v>-6.6891571999999996E-2</v>
      </c>
      <c r="U10" s="31">
        <v>7.8E-2</v>
      </c>
      <c r="V10" s="31">
        <v>0.12870000000000001</v>
      </c>
    </row>
    <row r="11" spans="1:22" x14ac:dyDescent="0.2">
      <c r="A11" s="14" t="s">
        <v>10</v>
      </c>
      <c r="B11" s="14">
        <v>4754054</v>
      </c>
      <c r="C11" s="14">
        <v>60090</v>
      </c>
      <c r="D11" s="14">
        <v>9635585.0999999996</v>
      </c>
      <c r="E11" s="14">
        <v>121034.8587</v>
      </c>
      <c r="F11" s="14">
        <v>6089648.9999999991</v>
      </c>
      <c r="G11" s="14">
        <v>3556.2366539999998</v>
      </c>
      <c r="H11" s="14">
        <v>76493.518400000001</v>
      </c>
      <c r="I11" s="14">
        <v>147310</v>
      </c>
      <c r="J11" s="14">
        <v>20846.705190000001</v>
      </c>
      <c r="K11" s="14">
        <v>1850.395679</v>
      </c>
      <c r="L11" s="14">
        <v>283112</v>
      </c>
      <c r="M11" s="14">
        <v>1659606.2</v>
      </c>
      <c r="N11" s="31">
        <v>0.1047</v>
      </c>
      <c r="O11" s="31">
        <v>0.17829999999999999</v>
      </c>
      <c r="P11" s="31">
        <v>2.3599999999999999E-2</v>
      </c>
      <c r="Q11" s="31">
        <v>-0.2029801</v>
      </c>
      <c r="R11" s="31">
        <v>2.4299999999999999E-2</v>
      </c>
      <c r="S11" s="31">
        <v>0.1162</v>
      </c>
      <c r="T11" s="31">
        <v>8.9671600000000004E-2</v>
      </c>
      <c r="U11" s="31">
        <v>9.9599999999999994E-2</v>
      </c>
      <c r="V11" s="31">
        <v>0.11700000000000001</v>
      </c>
    </row>
    <row r="12" spans="1:22" x14ac:dyDescent="0.2">
      <c r="A12" s="14" t="s">
        <v>11</v>
      </c>
      <c r="B12" s="14">
        <v>12933462</v>
      </c>
      <c r="C12" s="14">
        <v>82029</v>
      </c>
      <c r="D12" s="14">
        <v>33351702.399999999</v>
      </c>
      <c r="E12" s="14">
        <v>208122.9479</v>
      </c>
      <c r="F12" s="14">
        <v>12482153</v>
      </c>
      <c r="G12" s="14">
        <v>3761.4165370000001</v>
      </c>
      <c r="H12" s="14">
        <v>77891.750390000001</v>
      </c>
      <c r="I12" s="14">
        <v>1692222</v>
      </c>
      <c r="J12" s="14">
        <v>40256.764430000003</v>
      </c>
      <c r="K12" s="14">
        <v>10559.88768</v>
      </c>
      <c r="L12" s="14">
        <v>602767</v>
      </c>
      <c r="M12" s="14">
        <v>6451146.5</v>
      </c>
      <c r="N12" s="31">
        <v>8.3799999999999999E-2</v>
      </c>
      <c r="O12" s="31">
        <v>3.5999999999999997E-2</v>
      </c>
      <c r="P12" s="31">
        <v>0.1414</v>
      </c>
      <c r="Q12" s="31">
        <v>-0.30326426499999998</v>
      </c>
      <c r="R12" s="31">
        <v>4.2299999999999997E-2</v>
      </c>
      <c r="S12" s="31">
        <v>0.1258</v>
      </c>
      <c r="T12" s="31">
        <v>9.8795591000000002E-2</v>
      </c>
      <c r="U12" s="31">
        <v>5.7000000000000002E-2</v>
      </c>
      <c r="V12" s="31">
        <v>0.123</v>
      </c>
    </row>
    <row r="13" spans="1:22" x14ac:dyDescent="0.2">
      <c r="A13" s="14" t="s">
        <v>12</v>
      </c>
      <c r="B13" s="14">
        <v>6353527</v>
      </c>
      <c r="C13" s="14">
        <v>61775</v>
      </c>
      <c r="D13" s="14">
        <v>8037441.9000000004</v>
      </c>
      <c r="E13" s="14">
        <v>76459.683220000006</v>
      </c>
      <c r="F13" s="14">
        <v>7792646</v>
      </c>
      <c r="G13" s="14">
        <v>3216.067352</v>
      </c>
      <c r="H13" s="14">
        <v>74130.955100000006</v>
      </c>
      <c r="I13" s="14">
        <v>168608</v>
      </c>
      <c r="J13" s="14">
        <v>29394.10483</v>
      </c>
      <c r="K13" s="14">
        <v>1603.9573820000001</v>
      </c>
      <c r="L13" s="14">
        <v>338073</v>
      </c>
      <c r="M13" s="14">
        <v>3089908.3</v>
      </c>
      <c r="N13" s="31">
        <v>0.1179</v>
      </c>
      <c r="O13" s="31">
        <v>0.15260000000000001</v>
      </c>
      <c r="P13" s="31">
        <v>6.2399999999999997E-2</v>
      </c>
      <c r="Q13" s="31">
        <v>0.52453976599999996</v>
      </c>
      <c r="R13" s="31">
        <v>6.4000000000000003E-3</v>
      </c>
      <c r="S13" s="31">
        <v>0.1232</v>
      </c>
      <c r="T13" s="31">
        <v>9.9046485000000004E-2</v>
      </c>
      <c r="U13" s="31">
        <v>0.1052</v>
      </c>
      <c r="V13" s="31">
        <v>0.13389999999999999</v>
      </c>
    </row>
    <row r="14" spans="1:22" x14ac:dyDescent="0.2">
      <c r="A14" s="14" t="s">
        <v>13</v>
      </c>
      <c r="B14" s="14">
        <v>4540186</v>
      </c>
      <c r="C14" s="14">
        <v>55033</v>
      </c>
      <c r="D14" s="14">
        <v>8392965.5999999996</v>
      </c>
      <c r="E14" s="14">
        <v>101646.6707</v>
      </c>
      <c r="F14" s="14">
        <v>5892080</v>
      </c>
      <c r="G14" s="14">
        <v>4525.566186</v>
      </c>
      <c r="H14" s="14">
        <v>71358.604819999993</v>
      </c>
      <c r="I14" s="14">
        <v>97062</v>
      </c>
      <c r="J14" s="14">
        <v>14184.9231</v>
      </c>
      <c r="K14" s="14">
        <v>1175.5116869999999</v>
      </c>
      <c r="L14" s="14">
        <v>373676</v>
      </c>
      <c r="M14" s="14">
        <v>1171249.1000000001</v>
      </c>
      <c r="N14" s="31">
        <v>5.5599999999999997E-2</v>
      </c>
      <c r="O14" s="31">
        <v>6.2300000000000001E-2</v>
      </c>
      <c r="P14" s="31">
        <v>0.16239999999999999</v>
      </c>
      <c r="Q14" s="31">
        <v>-0.212580923</v>
      </c>
      <c r="R14" s="31">
        <v>6.6900000000000001E-2</v>
      </c>
      <c r="S14" s="31">
        <v>0.1343</v>
      </c>
      <c r="T14" s="31">
        <v>0.14997816899999999</v>
      </c>
      <c r="U14" s="31">
        <v>5.4800000000000001E-2</v>
      </c>
      <c r="V14" s="31">
        <v>3.4299999999999997E-2</v>
      </c>
    </row>
    <row r="15" spans="1:22" x14ac:dyDescent="0.2">
      <c r="A15" s="14" t="s">
        <v>14</v>
      </c>
      <c r="B15" s="14">
        <v>6741173</v>
      </c>
      <c r="C15" s="14">
        <v>50210</v>
      </c>
      <c r="D15" s="14">
        <v>15990321.800000001</v>
      </c>
      <c r="E15" s="14">
        <v>118157.9975</v>
      </c>
      <c r="F15" s="14">
        <v>8340616</v>
      </c>
      <c r="G15" s="14">
        <v>4801.817779</v>
      </c>
      <c r="H15" s="14">
        <v>61631.685510000003</v>
      </c>
      <c r="I15" s="14">
        <v>57589</v>
      </c>
      <c r="J15" s="14">
        <v>19167.367180000001</v>
      </c>
      <c r="K15" s="14">
        <v>425.54496419999998</v>
      </c>
      <c r="L15" s="14">
        <v>649830</v>
      </c>
      <c r="M15" s="14">
        <v>2593919.7999999998</v>
      </c>
      <c r="N15" s="31">
        <v>0.1132</v>
      </c>
      <c r="O15" s="31">
        <v>0.18029999999999999</v>
      </c>
      <c r="P15" s="31">
        <v>0.18440000000000001</v>
      </c>
      <c r="Q15" s="31">
        <v>3.7123540000000002E-3</v>
      </c>
      <c r="R15" s="31">
        <v>0.1343</v>
      </c>
      <c r="S15" s="31">
        <v>0.13189999999999999</v>
      </c>
      <c r="T15" s="31">
        <v>0.109374524</v>
      </c>
      <c r="U15" s="31">
        <v>0.1119</v>
      </c>
      <c r="V15" s="31">
        <v>0.11749999999999999</v>
      </c>
    </row>
    <row r="16" spans="1:22" x14ac:dyDescent="0.2">
      <c r="A16" s="14" t="s">
        <v>15</v>
      </c>
      <c r="B16" s="14">
        <v>5321909</v>
      </c>
      <c r="C16" s="14">
        <v>38900</v>
      </c>
      <c r="D16" s="14">
        <v>8239633.4000000004</v>
      </c>
      <c r="E16" s="14">
        <v>59898.46903</v>
      </c>
      <c r="F16" s="14">
        <v>6202722</v>
      </c>
      <c r="G16" s="14">
        <v>2989.1610930000002</v>
      </c>
      <c r="H16" s="14">
        <v>45091.029369999997</v>
      </c>
      <c r="I16" s="14">
        <v>19404</v>
      </c>
      <c r="J16" s="14">
        <v>18269.12111</v>
      </c>
      <c r="K16" s="14">
        <v>141.05844719999999</v>
      </c>
      <c r="L16" s="14">
        <v>411189</v>
      </c>
      <c r="M16" s="14">
        <v>2513100.2999999998</v>
      </c>
      <c r="N16" s="31">
        <v>0.1176</v>
      </c>
      <c r="O16" s="31">
        <v>0.20680000000000001</v>
      </c>
      <c r="P16" s="31">
        <v>0.16270000000000001</v>
      </c>
      <c r="Q16" s="31">
        <v>-0.25938931300000001</v>
      </c>
      <c r="R16" s="31">
        <v>3.5000000000000001E-3</v>
      </c>
      <c r="S16" s="31">
        <v>0.1331</v>
      </c>
      <c r="T16" s="31">
        <v>0.117586419</v>
      </c>
      <c r="U16" s="31">
        <v>0.108</v>
      </c>
      <c r="V16" s="31">
        <v>0.1303</v>
      </c>
    </row>
    <row r="17" spans="1:22" x14ac:dyDescent="0.2">
      <c r="A17" s="14" t="s">
        <v>16</v>
      </c>
      <c r="B17" s="14">
        <v>6361775</v>
      </c>
      <c r="C17" s="14">
        <v>57659</v>
      </c>
      <c r="D17" s="14">
        <v>11756704.300000001</v>
      </c>
      <c r="E17" s="14">
        <v>105859.03389999999</v>
      </c>
      <c r="F17" s="14">
        <v>8374645</v>
      </c>
      <c r="G17" s="14">
        <v>4433.0452009999999</v>
      </c>
      <c r="H17" s="14">
        <v>75406.491989999995</v>
      </c>
      <c r="I17" s="14">
        <v>49513</v>
      </c>
      <c r="J17" s="14">
        <v>27758.30992</v>
      </c>
      <c r="K17" s="14">
        <v>445.82207820000002</v>
      </c>
      <c r="L17" s="14">
        <v>492334</v>
      </c>
      <c r="M17" s="14">
        <v>3082837.9</v>
      </c>
      <c r="N17" s="31">
        <v>0.1154</v>
      </c>
      <c r="O17" s="31">
        <v>0.16969999999999999</v>
      </c>
      <c r="P17" s="31">
        <v>0.16289999999999999</v>
      </c>
      <c r="Q17" s="31">
        <v>3.4365338000000002E-2</v>
      </c>
      <c r="R17" s="31">
        <v>5.8799999999999998E-2</v>
      </c>
      <c r="S17" s="31">
        <v>0.1525</v>
      </c>
      <c r="T17" s="31">
        <v>0.136491428</v>
      </c>
      <c r="U17" s="31">
        <v>9.11E-2</v>
      </c>
      <c r="V17" s="31">
        <v>0.15090000000000001</v>
      </c>
    </row>
    <row r="18" spans="1:22" x14ac:dyDescent="0.2">
      <c r="A18" s="14" t="s">
        <v>17</v>
      </c>
      <c r="B18" s="14">
        <v>2107785</v>
      </c>
      <c r="C18" s="14">
        <v>37080</v>
      </c>
      <c r="D18" s="14">
        <v>1945834.5</v>
      </c>
      <c r="E18" s="14">
        <v>33982.439749999998</v>
      </c>
      <c r="F18" s="14">
        <v>2047347</v>
      </c>
      <c r="G18" s="14">
        <v>4019.7520079999999</v>
      </c>
      <c r="H18" s="14">
        <v>35755.274189999996</v>
      </c>
      <c r="I18" s="14">
        <v>22876</v>
      </c>
      <c r="J18" s="14">
        <v>20438.5854</v>
      </c>
      <c r="K18" s="14">
        <v>399.5110024</v>
      </c>
      <c r="L18" s="14">
        <v>230171</v>
      </c>
      <c r="M18" s="14">
        <v>1170313.3999999999</v>
      </c>
      <c r="N18" s="31">
        <v>0.13170000000000001</v>
      </c>
      <c r="O18" s="31">
        <v>0.1671</v>
      </c>
      <c r="P18" s="31">
        <v>0.1923</v>
      </c>
      <c r="Q18" s="31">
        <v>-2.5682525000000001E-2</v>
      </c>
      <c r="R18" s="31">
        <v>0.1275</v>
      </c>
      <c r="S18" s="31">
        <v>0.1356</v>
      </c>
      <c r="T18" s="31">
        <v>0.12807523400000001</v>
      </c>
      <c r="U18" s="31">
        <v>0.1032</v>
      </c>
      <c r="V18" s="31">
        <v>0.155</v>
      </c>
    </row>
    <row r="19" spans="1:22" x14ac:dyDescent="0.2">
      <c r="A19" s="14" t="s">
        <v>18</v>
      </c>
      <c r="B19" s="14">
        <v>4201353</v>
      </c>
      <c r="C19" s="14">
        <v>38844</v>
      </c>
      <c r="D19" s="14">
        <v>6621829.2000000002</v>
      </c>
      <c r="E19" s="14">
        <v>61041.935839999998</v>
      </c>
      <c r="F19" s="14">
        <v>6229400.0000000009</v>
      </c>
      <c r="G19" s="14">
        <v>3785.9605459999998</v>
      </c>
      <c r="H19" s="14">
        <v>57424.410029999999</v>
      </c>
      <c r="I19" s="14">
        <v>19092</v>
      </c>
      <c r="J19" s="14">
        <v>13938.89381</v>
      </c>
      <c r="K19" s="14">
        <v>175.99557519999999</v>
      </c>
      <c r="L19" s="14">
        <v>410701</v>
      </c>
      <c r="M19" s="14">
        <v>1512091.2</v>
      </c>
      <c r="N19" s="31">
        <v>0.1114</v>
      </c>
      <c r="O19" s="31">
        <v>0.16500000000000001</v>
      </c>
      <c r="P19" s="31">
        <v>0.18</v>
      </c>
      <c r="Q19" s="31">
        <v>0.138665235</v>
      </c>
      <c r="R19" s="31">
        <v>0.1071</v>
      </c>
      <c r="S19" s="31">
        <v>0.1242</v>
      </c>
      <c r="T19" s="31">
        <v>0.12119201</v>
      </c>
      <c r="U19" s="31">
        <v>9.2399999999999996E-2</v>
      </c>
      <c r="V19" s="31">
        <v>0.1338</v>
      </c>
    </row>
    <row r="20" spans="1:22" x14ac:dyDescent="0.2">
      <c r="A20" s="14" t="s">
        <v>65</v>
      </c>
      <c r="B20" s="14">
        <v>1022065</v>
      </c>
      <c r="C20" s="14">
        <v>37924.489800000003</v>
      </c>
      <c r="D20" s="14">
        <v>2009312</v>
      </c>
      <c r="E20" s="14">
        <v>74557.012990000003</v>
      </c>
      <c r="F20" s="14">
        <v>1812066</v>
      </c>
      <c r="G20" s="14">
        <v>4555.9183670000002</v>
      </c>
      <c r="H20" s="14">
        <v>67238.070500000002</v>
      </c>
      <c r="I20" s="27">
        <v>0</v>
      </c>
      <c r="J20" s="14">
        <v>13131.65863</v>
      </c>
      <c r="K20" s="27">
        <v>0</v>
      </c>
      <c r="L20" s="14">
        <v>122782</v>
      </c>
      <c r="M20" s="14">
        <v>353898.2</v>
      </c>
      <c r="N20" s="31">
        <v>0.1103</v>
      </c>
      <c r="O20" s="31">
        <v>0.21310000000000001</v>
      </c>
      <c r="P20" s="31">
        <v>0.16470000000000001</v>
      </c>
      <c r="Q20" s="32">
        <v>0</v>
      </c>
      <c r="R20" s="31">
        <v>0.15049999999999999</v>
      </c>
      <c r="S20" s="31">
        <v>0.123</v>
      </c>
      <c r="T20" s="31">
        <v>0.1205</v>
      </c>
      <c r="U20" s="31">
        <v>8.3699999999999997E-2</v>
      </c>
      <c r="V20" s="31">
        <v>0.15679999999999999</v>
      </c>
    </row>
    <row r="21" spans="1:22" x14ac:dyDescent="0.2">
      <c r="A21" s="14" t="s">
        <v>19</v>
      </c>
      <c r="B21" s="14">
        <v>3865917</v>
      </c>
      <c r="C21" s="14">
        <v>50106</v>
      </c>
      <c r="D21" s="14">
        <v>6077561</v>
      </c>
      <c r="E21" s="14">
        <v>77997.446100000001</v>
      </c>
      <c r="F21" s="14">
        <v>6181470.0000000009</v>
      </c>
      <c r="G21" s="14">
        <v>4947.4075979999998</v>
      </c>
      <c r="H21" s="14">
        <v>79330.980490000002</v>
      </c>
      <c r="I21" s="14">
        <v>17743</v>
      </c>
      <c r="J21" s="14">
        <v>14874.871660000001</v>
      </c>
      <c r="K21" s="14">
        <v>227.70790550000001</v>
      </c>
      <c r="L21" s="14">
        <v>385502</v>
      </c>
      <c r="M21" s="14">
        <v>1159050</v>
      </c>
      <c r="N21" s="31">
        <v>0.1072</v>
      </c>
      <c r="O21" s="31">
        <v>0.15570000000000001</v>
      </c>
      <c r="P21" s="31">
        <v>0.18870000000000001</v>
      </c>
      <c r="Q21" s="31">
        <v>0.81662741900000002</v>
      </c>
      <c r="R21" s="31">
        <v>8.3400000000000002E-2</v>
      </c>
      <c r="S21" s="31">
        <v>0.13689999999999999</v>
      </c>
      <c r="T21" s="31">
        <v>0.12752307700000001</v>
      </c>
      <c r="U21" s="31">
        <v>8.5699999999999998E-2</v>
      </c>
      <c r="V21" s="31">
        <v>0.1411</v>
      </c>
    </row>
    <row r="22" spans="1:22" x14ac:dyDescent="0.2">
      <c r="A22" s="14" t="s">
        <v>20</v>
      </c>
      <c r="B22" s="14">
        <v>4283503</v>
      </c>
      <c r="C22" s="14">
        <v>58872</v>
      </c>
      <c r="D22" s="14">
        <v>10391277</v>
      </c>
      <c r="E22" s="14">
        <v>142346.26029999999</v>
      </c>
      <c r="F22" s="14">
        <v>7187632</v>
      </c>
      <c r="G22" s="14">
        <v>7699.0821919999998</v>
      </c>
      <c r="H22" s="14">
        <v>98460.712329999995</v>
      </c>
      <c r="I22" s="14">
        <v>20497</v>
      </c>
      <c r="J22" s="14">
        <v>16760.27534</v>
      </c>
      <c r="K22" s="14">
        <v>280.78082189999998</v>
      </c>
      <c r="L22" s="14">
        <v>562033</v>
      </c>
      <c r="M22" s="14">
        <v>1223500.1000000001</v>
      </c>
      <c r="N22" s="31">
        <v>0.122</v>
      </c>
      <c r="O22" s="31">
        <v>0.16170000000000001</v>
      </c>
      <c r="P22" s="31">
        <v>0.13950000000000001</v>
      </c>
      <c r="Q22" s="31">
        <v>-0.34133487600000001</v>
      </c>
      <c r="R22" s="31">
        <v>0.1198</v>
      </c>
      <c r="S22" s="31">
        <v>0.14779999999999999</v>
      </c>
      <c r="T22" s="31">
        <v>0.33117354100000002</v>
      </c>
      <c r="U22" s="31">
        <v>0.1019</v>
      </c>
      <c r="V22" s="31">
        <v>0.1363</v>
      </c>
    </row>
    <row r="23" spans="1:22" x14ac:dyDescent="0.2">
      <c r="A23" s="14" t="s">
        <v>21</v>
      </c>
      <c r="B23" s="14">
        <v>3415746</v>
      </c>
      <c r="C23" s="14">
        <v>48574</v>
      </c>
      <c r="D23" s="14">
        <v>5206763.7</v>
      </c>
      <c r="E23" s="14">
        <v>72396.603170000002</v>
      </c>
      <c r="F23" s="14">
        <v>6059026</v>
      </c>
      <c r="G23" s="14">
        <v>3833.3843160000001</v>
      </c>
      <c r="H23" s="14">
        <v>84246.746379999997</v>
      </c>
      <c r="I23" s="14">
        <v>7495</v>
      </c>
      <c r="J23" s="14">
        <v>15182.10929</v>
      </c>
      <c r="K23" s="14">
        <v>104.2130145</v>
      </c>
      <c r="L23" s="14">
        <v>275697</v>
      </c>
      <c r="M23" s="14">
        <v>1091897.3</v>
      </c>
      <c r="N23" s="31">
        <v>0.10829999999999999</v>
      </c>
      <c r="O23" s="31">
        <v>0.14069999999999999</v>
      </c>
      <c r="P23" s="31">
        <v>0.14899999999999999</v>
      </c>
      <c r="Q23" s="31">
        <v>4.3290646000000002E-2</v>
      </c>
      <c r="R23" s="31">
        <v>0.15290000000000001</v>
      </c>
      <c r="S23" s="31">
        <v>0.13370000000000001</v>
      </c>
      <c r="T23" s="31">
        <v>0.150479693</v>
      </c>
      <c r="U23" s="31">
        <v>8.5900000000000004E-2</v>
      </c>
      <c r="V23" s="31">
        <v>0.1386</v>
      </c>
    </row>
    <row r="24" spans="1:22" x14ac:dyDescent="0.2">
      <c r="A24" s="14" t="s">
        <v>22</v>
      </c>
      <c r="B24" s="14">
        <v>3006466</v>
      </c>
      <c r="C24" s="14">
        <v>43340</v>
      </c>
      <c r="D24" s="14">
        <v>4767046.0999999996</v>
      </c>
      <c r="E24" s="14">
        <v>67608.085380000004</v>
      </c>
      <c r="F24" s="14">
        <v>4006957</v>
      </c>
      <c r="G24" s="14">
        <v>2922.1670690000001</v>
      </c>
      <c r="H24" s="14">
        <v>56828.208760000001</v>
      </c>
      <c r="I24" s="14">
        <v>17047</v>
      </c>
      <c r="J24" s="14">
        <v>12296.474260000001</v>
      </c>
      <c r="K24" s="14">
        <v>241.76712520000001</v>
      </c>
      <c r="L24" s="14">
        <v>206042</v>
      </c>
      <c r="M24" s="14">
        <v>867024.4</v>
      </c>
      <c r="N24" s="31">
        <v>0.13370000000000001</v>
      </c>
      <c r="O24" s="31">
        <v>0.20799999999999999</v>
      </c>
      <c r="P24" s="31">
        <v>0.2112</v>
      </c>
      <c r="Q24" s="31">
        <v>0.50805024799999998</v>
      </c>
      <c r="R24" s="31">
        <v>8.3699999999999997E-2</v>
      </c>
      <c r="S24" s="31">
        <v>0.1323</v>
      </c>
      <c r="T24" s="31">
        <v>0.12707755800000001</v>
      </c>
      <c r="U24" s="31">
        <v>0.1444</v>
      </c>
      <c r="V24" s="31">
        <v>0.1174</v>
      </c>
    </row>
    <row r="25" spans="1:22" x14ac:dyDescent="0.2">
      <c r="A25" s="14" t="s">
        <v>23</v>
      </c>
      <c r="B25" s="14">
        <v>3681237</v>
      </c>
      <c r="C25" s="14">
        <v>52391</v>
      </c>
      <c r="D25" s="14">
        <v>8058445</v>
      </c>
      <c r="E25" s="14">
        <v>114417.7907</v>
      </c>
      <c r="F25" s="14">
        <v>5215051</v>
      </c>
      <c r="G25" s="14">
        <v>3581.825926</v>
      </c>
      <c r="H25" s="14">
        <v>74045.875339999999</v>
      </c>
      <c r="I25" s="14">
        <v>66585</v>
      </c>
      <c r="J25" s="14">
        <v>15717.814850000001</v>
      </c>
      <c r="K25" s="14">
        <v>945.40678690000004</v>
      </c>
      <c r="L25" s="14">
        <v>252268</v>
      </c>
      <c r="M25" s="14">
        <v>1107005.7</v>
      </c>
      <c r="N25" s="31">
        <v>0.11600000000000001</v>
      </c>
      <c r="O25" s="31">
        <v>0.1525</v>
      </c>
      <c r="P25" s="31">
        <v>0.16</v>
      </c>
      <c r="Q25" s="31">
        <v>1.0179931E-2</v>
      </c>
      <c r="R25" s="31">
        <v>1.26E-2</v>
      </c>
      <c r="S25" s="31">
        <v>0.13639999999999999</v>
      </c>
      <c r="T25" s="31">
        <v>0.124990277</v>
      </c>
      <c r="U25" s="31">
        <v>0.1032</v>
      </c>
      <c r="V25" s="31">
        <v>0.1447</v>
      </c>
    </row>
    <row r="26" spans="1:22" x14ac:dyDescent="0.2">
      <c r="A26" s="14" t="s">
        <v>24</v>
      </c>
      <c r="B26" s="14">
        <v>3606216</v>
      </c>
      <c r="C26" s="14">
        <v>30751</v>
      </c>
      <c r="D26" s="14">
        <v>3162398.6</v>
      </c>
      <c r="E26" s="14">
        <v>26920.904060000001</v>
      </c>
      <c r="F26" s="14">
        <v>4137085</v>
      </c>
      <c r="G26" s="14">
        <v>1657.1294800000001</v>
      </c>
      <c r="H26" s="14">
        <v>35218.225930000001</v>
      </c>
      <c r="I26" s="14">
        <v>3059</v>
      </c>
      <c r="J26" s="14">
        <v>14434.902529999999</v>
      </c>
      <c r="K26" s="14">
        <v>26.040691240000001</v>
      </c>
      <c r="L26" s="14">
        <v>194663</v>
      </c>
      <c r="M26" s="14">
        <v>1695668</v>
      </c>
      <c r="N26" s="31">
        <v>0.10630000000000001</v>
      </c>
      <c r="O26" s="31">
        <v>0.16350000000000001</v>
      </c>
      <c r="P26" s="31">
        <v>0.1537</v>
      </c>
      <c r="Q26" s="31">
        <v>-0.25914264999999997</v>
      </c>
      <c r="R26" s="31">
        <v>-9.7000000000000003E-2</v>
      </c>
      <c r="S26" s="31">
        <v>0.1246</v>
      </c>
      <c r="T26" s="31">
        <v>0.131791564</v>
      </c>
      <c r="U26" s="31">
        <v>8.5099999999999995E-2</v>
      </c>
      <c r="V26" s="31">
        <v>0.12609999999999999</v>
      </c>
    </row>
    <row r="27" spans="1:22" x14ac:dyDescent="0.2">
      <c r="A27" s="14" t="s">
        <v>25</v>
      </c>
      <c r="B27" s="14">
        <v>2710170</v>
      </c>
      <c r="C27" s="14">
        <v>41138</v>
      </c>
      <c r="D27" s="14">
        <v>2125124.7000000002</v>
      </c>
      <c r="E27" s="14">
        <v>32514.147799999999</v>
      </c>
      <c r="F27" s="14">
        <v>3103829</v>
      </c>
      <c r="G27" s="14">
        <v>479.85006120000003</v>
      </c>
      <c r="H27" s="14">
        <v>47488.20379</v>
      </c>
      <c r="I27" s="14">
        <v>3390</v>
      </c>
      <c r="J27" s="14">
        <v>13814.1019</v>
      </c>
      <c r="K27" s="14">
        <v>51.866585069999999</v>
      </c>
      <c r="L27" s="14">
        <v>31363</v>
      </c>
      <c r="M27" s="14">
        <v>902889.7</v>
      </c>
      <c r="N27" s="31">
        <v>0.11840000000000001</v>
      </c>
      <c r="O27" s="31">
        <v>0.1062</v>
      </c>
      <c r="P27" s="31">
        <v>0.16020000000000001</v>
      </c>
      <c r="Q27" s="31">
        <v>0.20769504799999999</v>
      </c>
      <c r="R27" s="31">
        <v>-0.81699999999999995</v>
      </c>
      <c r="S27" s="31">
        <v>0.1447</v>
      </c>
      <c r="T27" s="31">
        <v>0.151623066</v>
      </c>
      <c r="U27" s="31">
        <v>0.1056</v>
      </c>
      <c r="V27" s="31">
        <v>0.125</v>
      </c>
    </row>
    <row r="28" spans="1:22" x14ac:dyDescent="0.2">
      <c r="A28" s="14" t="s">
        <v>26</v>
      </c>
      <c r="B28" s="14">
        <v>1456130</v>
      </c>
      <c r="C28" s="14">
        <v>42042</v>
      </c>
      <c r="D28" s="14">
        <v>684713.8</v>
      </c>
      <c r="E28" s="14">
        <v>19789.41618</v>
      </c>
      <c r="F28" s="14">
        <v>1725867</v>
      </c>
      <c r="G28" s="14">
        <v>4913.4682080000002</v>
      </c>
      <c r="H28" s="14">
        <v>49880.549129999999</v>
      </c>
      <c r="I28" s="14">
        <v>1292</v>
      </c>
      <c r="J28" s="14">
        <v>15173.02312</v>
      </c>
      <c r="K28" s="14">
        <v>37.341040460000002</v>
      </c>
      <c r="L28" s="14">
        <v>170006</v>
      </c>
      <c r="M28" s="14">
        <v>524986.6</v>
      </c>
      <c r="N28" s="31">
        <v>0.1082</v>
      </c>
      <c r="O28" s="31">
        <v>7.8100000000000003E-2</v>
      </c>
      <c r="P28" s="31">
        <v>0.1439</v>
      </c>
      <c r="Q28" s="31">
        <v>0.734228188</v>
      </c>
      <c r="R28" s="31">
        <v>0.24829999999999999</v>
      </c>
      <c r="S28" s="31">
        <v>0.1333</v>
      </c>
      <c r="T28" s="31">
        <v>0.15563391200000001</v>
      </c>
      <c r="U28" s="31">
        <v>8.9399999999999993E-2</v>
      </c>
      <c r="V28" s="31">
        <v>0.1099</v>
      </c>
    </row>
    <row r="29" spans="1:22" x14ac:dyDescent="0.2">
      <c r="A29" s="14" t="s">
        <v>27</v>
      </c>
      <c r="B29" s="14">
        <v>451155</v>
      </c>
      <c r="C29" s="14">
        <v>24308</v>
      </c>
      <c r="D29" s="14">
        <v>73608.7</v>
      </c>
      <c r="E29" s="14">
        <v>3981.0005409999999</v>
      </c>
      <c r="F29" s="14">
        <v>856587</v>
      </c>
      <c r="G29" s="14">
        <v>9303.0827470000004</v>
      </c>
      <c r="H29" s="14">
        <v>46327.041640000003</v>
      </c>
      <c r="I29" s="27">
        <v>0</v>
      </c>
      <c r="J29" s="14">
        <v>7738.2260679999999</v>
      </c>
      <c r="K29" s="27">
        <v>0</v>
      </c>
      <c r="L29" s="14">
        <v>172014</v>
      </c>
      <c r="M29" s="14">
        <v>143079.79999999999</v>
      </c>
      <c r="N29" s="31">
        <v>6.0499999999999998E-2</v>
      </c>
      <c r="O29" s="31">
        <v>-0.14599999999999999</v>
      </c>
      <c r="P29" s="31">
        <v>0.16289999999999999</v>
      </c>
      <c r="Q29" s="32">
        <v>0</v>
      </c>
      <c r="R29" s="31">
        <v>5.0355999999999996</v>
      </c>
      <c r="S29" s="31">
        <v>0.1215</v>
      </c>
      <c r="T29" s="31">
        <v>0.135090407</v>
      </c>
      <c r="U29" s="31">
        <v>-2.1299999999999999E-2</v>
      </c>
      <c r="V29" s="31">
        <v>0.1444</v>
      </c>
    </row>
    <row r="30" spans="1:22" x14ac:dyDescent="0.2">
      <c r="A30" s="14" t="s">
        <v>28</v>
      </c>
      <c r="B30" s="14">
        <v>1705626</v>
      </c>
      <c r="C30" s="14">
        <v>28836</v>
      </c>
      <c r="D30" s="14">
        <v>1154309.7</v>
      </c>
      <c r="E30" s="14">
        <v>19651.169559999998</v>
      </c>
      <c r="F30" s="14">
        <v>2845007</v>
      </c>
      <c r="G30" s="14">
        <v>2516.155941</v>
      </c>
      <c r="H30" s="14">
        <v>48433.895129999997</v>
      </c>
      <c r="I30" s="14">
        <v>5319</v>
      </c>
      <c r="J30" s="14">
        <v>12438.62615</v>
      </c>
      <c r="K30" s="14">
        <v>90.551583249999993</v>
      </c>
      <c r="L30" s="14">
        <v>147799</v>
      </c>
      <c r="M30" s="14">
        <v>730644.9</v>
      </c>
      <c r="N30" s="31">
        <v>0.13569999999999999</v>
      </c>
      <c r="O30" s="31">
        <v>7.9000000000000001E-2</v>
      </c>
      <c r="P30" s="31">
        <v>0.1361</v>
      </c>
      <c r="Q30" s="31">
        <v>-0.21560241899999999</v>
      </c>
      <c r="R30" s="31">
        <v>1.5900000000000001E-2</v>
      </c>
      <c r="S30" s="31">
        <v>0.1449</v>
      </c>
      <c r="T30" s="31">
        <v>0.129772735</v>
      </c>
      <c r="U30" s="31">
        <v>0.1358</v>
      </c>
      <c r="V30" s="31">
        <v>0.13880000000000001</v>
      </c>
    </row>
    <row r="31" spans="1:22" x14ac:dyDescent="0.2">
      <c r="A31" s="14" t="s">
        <v>29</v>
      </c>
      <c r="B31" s="14">
        <v>2633137</v>
      </c>
      <c r="C31" s="14">
        <v>38581</v>
      </c>
      <c r="D31" s="14">
        <v>2172777</v>
      </c>
      <c r="E31" s="14">
        <v>31567.29624</v>
      </c>
      <c r="F31" s="14">
        <v>3316152</v>
      </c>
      <c r="G31" s="14">
        <v>2187.5054479999999</v>
      </c>
      <c r="H31" s="14">
        <v>48178.875489999999</v>
      </c>
      <c r="I31" s="14">
        <v>4825</v>
      </c>
      <c r="J31" s="14">
        <v>13590.873170000001</v>
      </c>
      <c r="K31" s="14">
        <v>70.100246990000002</v>
      </c>
      <c r="L31" s="14">
        <v>150566</v>
      </c>
      <c r="M31" s="14">
        <v>935459.8</v>
      </c>
      <c r="N31" s="31">
        <v>9.7900000000000001E-2</v>
      </c>
      <c r="O31" s="31">
        <v>0.1235</v>
      </c>
      <c r="P31" s="31">
        <v>0.1351</v>
      </c>
      <c r="Q31" s="31">
        <v>0.17654230700000001</v>
      </c>
      <c r="R31" s="31">
        <v>-0.01</v>
      </c>
      <c r="S31" s="31">
        <v>0.14949999999999999</v>
      </c>
      <c r="T31" s="31">
        <v>0.14749647900000001</v>
      </c>
      <c r="U31" s="31">
        <v>9.0700000000000003E-2</v>
      </c>
      <c r="V31" s="31">
        <v>8.7400000000000005E-2</v>
      </c>
    </row>
    <row r="32" spans="1:22" x14ac:dyDescent="0.2">
      <c r="A32" s="14" t="s">
        <v>30</v>
      </c>
      <c r="B32" s="14">
        <v>2407023</v>
      </c>
      <c r="C32" s="14">
        <v>33790</v>
      </c>
      <c r="D32" s="14">
        <v>1017813.5</v>
      </c>
      <c r="E32" s="14">
        <v>14201.38831</v>
      </c>
      <c r="F32" s="14">
        <v>2848356</v>
      </c>
      <c r="G32" s="14">
        <v>3443.7840099999999</v>
      </c>
      <c r="H32" s="14">
        <v>39742.653830000003</v>
      </c>
      <c r="I32" s="14">
        <v>1416</v>
      </c>
      <c r="J32" s="14">
        <v>10393.68355</v>
      </c>
      <c r="K32" s="14">
        <v>19.757220589999999</v>
      </c>
      <c r="L32" s="14">
        <v>246816</v>
      </c>
      <c r="M32" s="14">
        <v>744915.3</v>
      </c>
      <c r="N32" s="31">
        <v>8.2299999999999998E-2</v>
      </c>
      <c r="O32" s="31">
        <v>0.1193</v>
      </c>
      <c r="P32" s="31">
        <v>8.6699999999999999E-2</v>
      </c>
      <c r="Q32" s="31">
        <v>-0.44186046499999998</v>
      </c>
      <c r="R32" s="31">
        <v>0.84219999999999995</v>
      </c>
      <c r="S32" s="31">
        <v>0.13600000000000001</v>
      </c>
      <c r="T32" s="31">
        <v>0.14537404700000001</v>
      </c>
      <c r="U32" s="31">
        <v>5.6899999999999999E-2</v>
      </c>
      <c r="V32" s="31">
        <v>9.1800000000000007E-2</v>
      </c>
    </row>
    <row r="33" spans="1:22" x14ac:dyDescent="0.2">
      <c r="A33" s="14" t="s">
        <v>31</v>
      </c>
      <c r="B33" s="14">
        <v>2131093</v>
      </c>
      <c r="C33" s="14">
        <v>23556</v>
      </c>
      <c r="D33" s="14">
        <v>1510504.1</v>
      </c>
      <c r="E33" s="14">
        <v>16548.029139999999</v>
      </c>
      <c r="F33" s="14">
        <v>2820200</v>
      </c>
      <c r="G33" s="14">
        <v>1646.4943029999999</v>
      </c>
      <c r="H33" s="14">
        <v>30896.14373</v>
      </c>
      <c r="I33" s="14">
        <v>494</v>
      </c>
      <c r="J33" s="14">
        <v>11367.72897</v>
      </c>
      <c r="K33" s="14">
        <v>5.4119193689999996</v>
      </c>
      <c r="L33" s="14">
        <v>150292</v>
      </c>
      <c r="M33" s="14">
        <v>1037646.3</v>
      </c>
      <c r="N33" s="31">
        <v>0.1341</v>
      </c>
      <c r="O33" s="31">
        <v>0.16739999999999999</v>
      </c>
      <c r="P33" s="31">
        <v>0.17199999999999999</v>
      </c>
      <c r="Q33" s="31">
        <v>-0.39312039300000001</v>
      </c>
      <c r="R33" s="31">
        <v>0.18479999999999999</v>
      </c>
      <c r="S33" s="31">
        <v>0.14749999999999999</v>
      </c>
      <c r="T33" s="31">
        <v>0.13398512600000001</v>
      </c>
      <c r="U33" s="31">
        <v>0.14080000000000001</v>
      </c>
      <c r="V33" s="31">
        <v>0.12590000000000001</v>
      </c>
    </row>
    <row r="34" spans="1:22" x14ac:dyDescent="0.2">
      <c r="A34" s="14" t="s">
        <v>32</v>
      </c>
      <c r="B34" s="14">
        <v>2225699</v>
      </c>
      <c r="C34" s="14">
        <v>29801</v>
      </c>
      <c r="D34" s="14">
        <v>351254.2</v>
      </c>
      <c r="E34" s="14">
        <v>4744.1139919999996</v>
      </c>
      <c r="F34" s="14">
        <v>2563491</v>
      </c>
      <c r="G34" s="14">
        <v>2260.008104</v>
      </c>
      <c r="H34" s="14">
        <v>34623.055110000001</v>
      </c>
      <c r="I34" s="14">
        <v>467</v>
      </c>
      <c r="J34" s="14">
        <v>7398.7223119999999</v>
      </c>
      <c r="K34" s="14">
        <v>6.3074014050000002</v>
      </c>
      <c r="L34" s="14">
        <v>167331</v>
      </c>
      <c r="M34" s="14">
        <v>547801.4</v>
      </c>
      <c r="N34" s="31">
        <v>0.1273</v>
      </c>
      <c r="O34" s="31">
        <v>0.1794</v>
      </c>
      <c r="P34" s="31">
        <v>0.1027</v>
      </c>
      <c r="Q34" s="31">
        <v>0.11722488</v>
      </c>
      <c r="R34" s="31">
        <v>0.20430000000000001</v>
      </c>
      <c r="S34" s="31">
        <v>0.13739999999999999</v>
      </c>
      <c r="T34" s="31">
        <v>0.14455797400000001</v>
      </c>
      <c r="U34" s="31">
        <v>0.12180000000000001</v>
      </c>
      <c r="V34" s="31">
        <v>0.125</v>
      </c>
    </row>
    <row r="35" spans="1:22" x14ac:dyDescent="0.2">
      <c r="A35" s="14" t="s">
        <v>33</v>
      </c>
      <c r="B35" s="14">
        <v>1017946</v>
      </c>
      <c r="C35" s="14">
        <v>22182</v>
      </c>
      <c r="D35" s="14">
        <v>89263.3</v>
      </c>
      <c r="E35" s="14">
        <v>1959.6772779999999</v>
      </c>
      <c r="F35" s="14">
        <v>1503444</v>
      </c>
      <c r="G35" s="14">
        <v>2264.8957190000001</v>
      </c>
      <c r="H35" s="14">
        <v>33006.454449999997</v>
      </c>
      <c r="I35" s="14">
        <v>280</v>
      </c>
      <c r="J35" s="14">
        <v>8196.0219539999998</v>
      </c>
      <c r="K35" s="14">
        <v>6.1470911089999998</v>
      </c>
      <c r="L35" s="14">
        <v>103166</v>
      </c>
      <c r="M35" s="14">
        <v>373328.8</v>
      </c>
      <c r="N35" s="31">
        <v>0.1353</v>
      </c>
      <c r="O35" s="31">
        <v>-2.4400000000000002E-2</v>
      </c>
      <c r="P35" s="31">
        <v>0.2301</v>
      </c>
      <c r="Q35" s="31">
        <v>-0.58579881700000003</v>
      </c>
      <c r="R35" s="31">
        <v>0.1203</v>
      </c>
      <c r="S35" s="31">
        <v>0.14399999999999999</v>
      </c>
      <c r="T35" s="31">
        <v>0.14158217300000001</v>
      </c>
      <c r="U35" s="31">
        <v>0.13250000000000001</v>
      </c>
      <c r="V35" s="31">
        <v>0.13439999999999999</v>
      </c>
    </row>
    <row r="36" spans="1:22" x14ac:dyDescent="0.2">
      <c r="A36" s="14" t="s">
        <v>34</v>
      </c>
      <c r="B36" s="14">
        <v>823691</v>
      </c>
      <c r="C36" s="14">
        <v>21120</v>
      </c>
      <c r="D36" s="14">
        <v>150976.4</v>
      </c>
      <c r="E36" s="14">
        <v>3881.141388</v>
      </c>
      <c r="F36" s="14">
        <v>1726588.0000000002</v>
      </c>
      <c r="G36" s="14">
        <v>1918.5347039999999</v>
      </c>
      <c r="H36" s="14">
        <v>44385.295630000001</v>
      </c>
      <c r="I36" s="27">
        <v>0</v>
      </c>
      <c r="J36" s="14">
        <v>7324.8791769999998</v>
      </c>
      <c r="K36" s="27">
        <v>0</v>
      </c>
      <c r="L36" s="14">
        <v>74631</v>
      </c>
      <c r="M36" s="14">
        <v>284937.8</v>
      </c>
      <c r="N36" s="31">
        <v>0.1222</v>
      </c>
      <c r="O36" s="31">
        <v>-0.33960000000000001</v>
      </c>
      <c r="P36" s="31">
        <v>0.1255</v>
      </c>
      <c r="Q36" s="32">
        <v>0</v>
      </c>
      <c r="R36" s="31">
        <v>0.1055</v>
      </c>
      <c r="S36" s="31">
        <v>0.13589999999999999</v>
      </c>
      <c r="T36" s="31">
        <v>0.16623457999999999</v>
      </c>
      <c r="U36" s="31">
        <v>8.5099999999999995E-2</v>
      </c>
      <c r="V36" s="31">
        <v>0.1348</v>
      </c>
    </row>
    <row r="37" spans="1:22" x14ac:dyDescent="0.2">
      <c r="A37" s="14" t="s">
        <v>35</v>
      </c>
      <c r="B37" s="14">
        <v>1454176</v>
      </c>
      <c r="C37" s="14">
        <v>37776</v>
      </c>
      <c r="D37" s="14">
        <v>1237178.5</v>
      </c>
      <c r="E37" s="14">
        <v>32268.609810000002</v>
      </c>
      <c r="F37" s="14">
        <v>1563564</v>
      </c>
      <c r="G37" s="14">
        <v>3531.0380799999998</v>
      </c>
      <c r="H37" s="14">
        <v>40781.533649999998</v>
      </c>
      <c r="I37" s="14">
        <v>2656</v>
      </c>
      <c r="J37" s="14">
        <v>14388.813249999999</v>
      </c>
      <c r="K37" s="14">
        <v>69.274908710000005</v>
      </c>
      <c r="L37" s="14">
        <v>135380</v>
      </c>
      <c r="M37" s="14">
        <v>551667.1</v>
      </c>
      <c r="N37" s="31">
        <v>0.12509999999999999</v>
      </c>
      <c r="O37" s="31">
        <v>0.1842</v>
      </c>
      <c r="P37" s="31">
        <v>0.17499999999999999</v>
      </c>
      <c r="Q37" s="31">
        <v>0.15227765700000001</v>
      </c>
      <c r="R37" s="31">
        <v>7.6700000000000004E-2</v>
      </c>
      <c r="S37" s="31">
        <v>0.14369999999999999</v>
      </c>
      <c r="T37" s="31">
        <v>0.152714555</v>
      </c>
      <c r="U37" s="31">
        <v>0.1116</v>
      </c>
      <c r="V37" s="31">
        <v>0.13139999999999999</v>
      </c>
    </row>
    <row r="38" spans="1:22" x14ac:dyDescent="0.2">
      <c r="A38" s="14" t="s">
        <v>36</v>
      </c>
      <c r="B38" s="14">
        <v>1506166</v>
      </c>
      <c r="C38" s="14">
        <v>30814</v>
      </c>
      <c r="D38" s="14">
        <v>835654.2</v>
      </c>
      <c r="E38" s="14">
        <v>17183.923500000001</v>
      </c>
      <c r="F38" s="14">
        <v>2015393</v>
      </c>
      <c r="G38" s="14">
        <v>2473.1441500000001</v>
      </c>
      <c r="H38" s="14">
        <v>41443.409420000004</v>
      </c>
      <c r="I38" s="14">
        <v>432</v>
      </c>
      <c r="J38" s="14">
        <v>13659.798479999999</v>
      </c>
      <c r="K38" s="14">
        <v>8.8834053050000001</v>
      </c>
      <c r="L38" s="14">
        <v>120269</v>
      </c>
      <c r="M38" s="14">
        <v>664276</v>
      </c>
      <c r="N38" s="31">
        <v>8.9899999999999994E-2</v>
      </c>
      <c r="O38" s="31">
        <v>0.1696</v>
      </c>
      <c r="P38" s="31">
        <v>0.18709999999999999</v>
      </c>
      <c r="Q38" s="31">
        <v>-0.61837455799999996</v>
      </c>
      <c r="R38" s="31">
        <v>0.1206</v>
      </c>
      <c r="S38" s="31">
        <v>0.1416</v>
      </c>
      <c r="T38" s="31">
        <v>0.13910018299999999</v>
      </c>
      <c r="U38" s="31">
        <v>8.2900000000000001E-2</v>
      </c>
      <c r="V38" s="31">
        <v>8.14E-2</v>
      </c>
    </row>
    <row r="39" spans="1:22" x14ac:dyDescent="0.2">
      <c r="A39" s="14" t="s">
        <v>37</v>
      </c>
      <c r="B39" s="14">
        <v>1294808</v>
      </c>
      <c r="C39" s="14">
        <v>23370</v>
      </c>
      <c r="D39" s="14">
        <v>1073005.1000000001</v>
      </c>
      <c r="E39" s="14">
        <v>19452.594270000001</v>
      </c>
      <c r="F39" s="14">
        <v>1715836</v>
      </c>
      <c r="G39" s="14">
        <v>2466.5518489999999</v>
      </c>
      <c r="H39" s="14">
        <v>31106.526470000001</v>
      </c>
      <c r="I39" s="14">
        <v>21039</v>
      </c>
      <c r="J39" s="14">
        <v>9486.2708480000001</v>
      </c>
      <c r="K39" s="14">
        <v>381.41769399999998</v>
      </c>
      <c r="L39" s="14">
        <v>136055</v>
      </c>
      <c r="M39" s="14">
        <v>523262.7</v>
      </c>
      <c r="N39" s="31">
        <v>0.107</v>
      </c>
      <c r="O39" s="31">
        <v>0.16589999999999999</v>
      </c>
      <c r="P39" s="31">
        <v>0.13400000000000001</v>
      </c>
      <c r="Q39" s="31">
        <v>8.8228239999999999E-3</v>
      </c>
      <c r="R39" s="31">
        <v>0.1298</v>
      </c>
      <c r="S39" s="31">
        <v>0.13930000000000001</v>
      </c>
      <c r="T39" s="31">
        <v>0.155894329</v>
      </c>
      <c r="U39" s="31">
        <v>6.1699999999999998E-2</v>
      </c>
      <c r="V39" s="31">
        <v>0.13469999999999999</v>
      </c>
    </row>
    <row r="40" spans="1:22" x14ac:dyDescent="0.2">
      <c r="A40" s="14" t="s">
        <v>38</v>
      </c>
      <c r="B40" s="14">
        <v>1286858</v>
      </c>
      <c r="C40" s="14">
        <v>25619</v>
      </c>
      <c r="D40" s="14">
        <v>619462.30000000005</v>
      </c>
      <c r="E40" s="14">
        <v>12434.00843</v>
      </c>
      <c r="F40" s="14">
        <v>1798689</v>
      </c>
      <c r="G40" s="14">
        <v>2797.2300279999999</v>
      </c>
      <c r="H40" s="14">
        <v>36103.753510000002</v>
      </c>
      <c r="I40" s="14">
        <v>252</v>
      </c>
      <c r="J40" s="14">
        <v>11917.12967</v>
      </c>
      <c r="K40" s="14">
        <v>5.0582095540000003</v>
      </c>
      <c r="L40" s="14">
        <v>139358</v>
      </c>
      <c r="M40" s="14">
        <v>593711.4</v>
      </c>
      <c r="N40" s="31">
        <v>0.10970000000000001</v>
      </c>
      <c r="O40" s="31">
        <v>0.1027</v>
      </c>
      <c r="P40" s="31">
        <v>0.18390000000000001</v>
      </c>
      <c r="Q40" s="31">
        <v>-0.84180790999999999</v>
      </c>
      <c r="R40" s="31">
        <v>0.1176</v>
      </c>
      <c r="S40" s="31">
        <v>0.1431</v>
      </c>
      <c r="T40" s="31">
        <v>0.14256039400000001</v>
      </c>
      <c r="U40" s="31">
        <v>8.9099999999999999E-2</v>
      </c>
      <c r="V40" s="31">
        <v>0.1159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/>
  </sheetViews>
  <sheetFormatPr defaultRowHeight="14.25" x14ac:dyDescent="0.2"/>
  <sheetData>
    <row r="1" spans="1:16" x14ac:dyDescent="0.2">
      <c r="A1" s="15" t="s">
        <v>0</v>
      </c>
      <c r="B1" t="s">
        <v>58</v>
      </c>
      <c r="C1" t="s">
        <v>59</v>
      </c>
      <c r="E1" t="s">
        <v>60</v>
      </c>
      <c r="I1" t="s">
        <v>63</v>
      </c>
      <c r="K1" t="s">
        <v>44</v>
      </c>
    </row>
    <row r="2" spans="1:16" x14ac:dyDescent="0.2">
      <c r="A2" s="14" t="s">
        <v>1</v>
      </c>
      <c r="B2" s="6">
        <v>8679263.0999999996</v>
      </c>
      <c r="C2" s="5">
        <v>162.33000000000001</v>
      </c>
      <c r="D2">
        <f>B2/C2</f>
        <v>53466.784328220288</v>
      </c>
      <c r="E2" s="12">
        <v>665857</v>
      </c>
      <c r="F2">
        <f>E2/C2</f>
        <v>4101.8727283927801</v>
      </c>
      <c r="G2" s="9">
        <v>8151460</v>
      </c>
      <c r="H2">
        <f>G2/C2</f>
        <v>50215.363765169714</v>
      </c>
      <c r="I2" s="20">
        <v>3274477.8</v>
      </c>
      <c r="J2">
        <f>I2/C2</f>
        <v>20171.735353908702</v>
      </c>
      <c r="K2" s="14">
        <v>56419</v>
      </c>
      <c r="L2">
        <f>K2/C2</f>
        <v>347.55744471139036</v>
      </c>
      <c r="M2" s="1">
        <v>8973885</v>
      </c>
    </row>
    <row r="3" spans="1:16" x14ac:dyDescent="0.2">
      <c r="A3" s="14" t="s">
        <v>2</v>
      </c>
      <c r="B3" s="6">
        <v>2482389.9</v>
      </c>
      <c r="C3" s="5">
        <v>46.56</v>
      </c>
      <c r="D3">
        <f t="shared" ref="D3:D41" si="0">B3/C3</f>
        <v>53315.934278350513</v>
      </c>
      <c r="E3" s="12">
        <v>214601</v>
      </c>
      <c r="F3">
        <f t="shared" ref="F3:F41" si="1">E3/C3</f>
        <v>4609.128006872852</v>
      </c>
      <c r="G3" s="9">
        <v>3073254</v>
      </c>
      <c r="H3">
        <f t="shared" ref="H3:H41" si="2">G3/C3</f>
        <v>66006.31443298969</v>
      </c>
      <c r="I3" s="20">
        <v>924413.8</v>
      </c>
      <c r="J3">
        <f t="shared" ref="J3:J41" si="3">I3/C3</f>
        <v>19854.248281786942</v>
      </c>
      <c r="K3" s="14">
        <v>2612</v>
      </c>
      <c r="L3">
        <f t="shared" ref="L3:L41" si="4">K3/C3</f>
        <v>56.099656357388312</v>
      </c>
      <c r="M3" s="1">
        <v>2188411</v>
      </c>
    </row>
    <row r="4" spans="1:16" x14ac:dyDescent="0.2">
      <c r="A4" s="14" t="s">
        <v>3</v>
      </c>
      <c r="B4" s="6">
        <v>16281022.5</v>
      </c>
      <c r="C4" s="5">
        <v>114.82</v>
      </c>
      <c r="D4">
        <f t="shared" si="0"/>
        <v>141796.05033966209</v>
      </c>
      <c r="E4" s="12">
        <v>613951</v>
      </c>
      <c r="F4">
        <f t="shared" si="1"/>
        <v>5347.0736805434599</v>
      </c>
      <c r="G4" s="9">
        <v>7892082</v>
      </c>
      <c r="H4">
        <f t="shared" si="2"/>
        <v>68734.384253614364</v>
      </c>
      <c r="I4" s="20">
        <v>2603075.7000000002</v>
      </c>
      <c r="J4">
        <f t="shared" si="3"/>
        <v>22670.925796899497</v>
      </c>
      <c r="K4" s="14">
        <v>69427</v>
      </c>
      <c r="L4">
        <f t="shared" si="4"/>
        <v>604.65946699181336</v>
      </c>
      <c r="M4" s="1">
        <v>8962164</v>
      </c>
    </row>
    <row r="5" spans="1:16" x14ac:dyDescent="0.2">
      <c r="A5" s="14" t="s">
        <v>4</v>
      </c>
      <c r="B5" s="6">
        <v>136124.79999999999</v>
      </c>
      <c r="C5" s="5">
        <v>65.72</v>
      </c>
      <c r="D5">
        <f t="shared" si="0"/>
        <v>2071.2842361533776</v>
      </c>
      <c r="E5" s="12">
        <v>509735</v>
      </c>
      <c r="F5">
        <f t="shared" si="1"/>
        <v>7756.1625076080345</v>
      </c>
      <c r="G5" s="9">
        <v>3023302</v>
      </c>
      <c r="H5">
        <f t="shared" si="2"/>
        <v>46002.769324406574</v>
      </c>
      <c r="I5" s="20">
        <v>6916756.7000000002</v>
      </c>
      <c r="J5">
        <f t="shared" si="3"/>
        <v>105245.8414485697</v>
      </c>
      <c r="K5" s="14">
        <v>214386</v>
      </c>
      <c r="L5">
        <f t="shared" si="4"/>
        <v>3262.1119902617165</v>
      </c>
      <c r="M5" s="1">
        <v>10502121</v>
      </c>
    </row>
    <row r="6" spans="1:16" x14ac:dyDescent="0.2">
      <c r="A6" s="14" t="s">
        <v>5</v>
      </c>
      <c r="B6" s="6">
        <v>1998730.9</v>
      </c>
      <c r="C6" s="5">
        <v>34</v>
      </c>
      <c r="D6">
        <f t="shared" si="0"/>
        <v>58786.202941176467</v>
      </c>
      <c r="E6" s="12">
        <v>185700</v>
      </c>
      <c r="F6">
        <f t="shared" si="1"/>
        <v>5461.7647058823532</v>
      </c>
      <c r="G6" s="9">
        <v>2078445</v>
      </c>
      <c r="H6">
        <f t="shared" si="2"/>
        <v>61130.73529411765</v>
      </c>
      <c r="I6" s="20">
        <v>449658.3</v>
      </c>
      <c r="J6">
        <f t="shared" si="3"/>
        <v>13225.244117647058</v>
      </c>
      <c r="K6" s="14">
        <v>21564</v>
      </c>
      <c r="L6">
        <f t="shared" si="4"/>
        <v>634.23529411764707</v>
      </c>
      <c r="M6" s="1">
        <v>1766624</v>
      </c>
    </row>
    <row r="7" spans="1:16" x14ac:dyDescent="0.2">
      <c r="A7" s="14" t="s">
        <v>6</v>
      </c>
      <c r="B7" s="6">
        <v>7899344.4000000004</v>
      </c>
      <c r="C7" s="5">
        <v>86.14</v>
      </c>
      <c r="D7">
        <f t="shared" si="0"/>
        <v>91703.557000232191</v>
      </c>
      <c r="E7" s="12">
        <v>770026</v>
      </c>
      <c r="F7">
        <f t="shared" si="1"/>
        <v>8939.2384490364529</v>
      </c>
      <c r="G7" s="9">
        <v>4196237</v>
      </c>
      <c r="H7">
        <f t="shared" si="2"/>
        <v>48714.151381472024</v>
      </c>
      <c r="I7" s="20">
        <v>4799525.8</v>
      </c>
      <c r="J7">
        <f t="shared" si="3"/>
        <v>55717.73624332482</v>
      </c>
      <c r="K7" s="14">
        <v>553465</v>
      </c>
      <c r="L7">
        <f t="shared" si="4"/>
        <v>6425.1799396331553</v>
      </c>
      <c r="M7" s="1">
        <v>7780091</v>
      </c>
    </row>
    <row r="8" spans="1:16" x14ac:dyDescent="0.2">
      <c r="A8" s="14" t="s">
        <v>7</v>
      </c>
      <c r="B8" s="6">
        <v>18154980.699999999</v>
      </c>
      <c r="C8" s="5">
        <v>113.39</v>
      </c>
      <c r="D8">
        <f t="shared" si="0"/>
        <v>160110.95070112002</v>
      </c>
      <c r="E8" s="12">
        <v>680395</v>
      </c>
      <c r="F8">
        <f t="shared" si="1"/>
        <v>6000.4850515918515</v>
      </c>
      <c r="G8" s="9">
        <v>6669548.9999999991</v>
      </c>
      <c r="H8">
        <f t="shared" si="2"/>
        <v>58819.551988711515</v>
      </c>
      <c r="I8" s="20">
        <v>3573695.6</v>
      </c>
      <c r="J8">
        <f t="shared" si="3"/>
        <v>31516.849810388925</v>
      </c>
      <c r="K8" s="14">
        <v>2414119</v>
      </c>
      <c r="L8">
        <f t="shared" si="4"/>
        <v>21290.404797601201</v>
      </c>
      <c r="M8" s="1">
        <v>7859722</v>
      </c>
    </row>
    <row r="9" spans="1:16" x14ac:dyDescent="0.2">
      <c r="A9" s="14" t="s">
        <v>8</v>
      </c>
      <c r="B9" s="6">
        <v>13489155.800000001</v>
      </c>
      <c r="C9" s="5">
        <v>120.18</v>
      </c>
      <c r="D9">
        <f t="shared" si="0"/>
        <v>112241.26976202363</v>
      </c>
      <c r="E9" s="12">
        <v>593146</v>
      </c>
      <c r="F9">
        <f t="shared" si="1"/>
        <v>4935.4801131635877</v>
      </c>
      <c r="G9" s="9">
        <v>7547681</v>
      </c>
      <c r="H9">
        <f t="shared" si="2"/>
        <v>62803.136961224824</v>
      </c>
      <c r="I9" s="20">
        <v>5680349.2000000002</v>
      </c>
      <c r="J9">
        <f t="shared" si="3"/>
        <v>47265.34531536029</v>
      </c>
      <c r="K9" s="14">
        <v>240289</v>
      </c>
      <c r="L9">
        <f t="shared" si="4"/>
        <v>1999.4092195040771</v>
      </c>
      <c r="M9" s="1">
        <v>10896657</v>
      </c>
    </row>
    <row r="10" spans="1:16" x14ac:dyDescent="0.2">
      <c r="A10" s="14" t="s">
        <v>9</v>
      </c>
      <c r="B10" s="6">
        <v>15213635.5</v>
      </c>
      <c r="C10" s="5">
        <v>87.39</v>
      </c>
      <c r="D10">
        <f t="shared" si="0"/>
        <v>174088.97471106533</v>
      </c>
      <c r="E10" s="12">
        <v>705079</v>
      </c>
      <c r="F10">
        <f t="shared" si="1"/>
        <v>8068.188579929054</v>
      </c>
      <c r="G10" s="9">
        <v>4337715</v>
      </c>
      <c r="H10">
        <f t="shared" si="2"/>
        <v>49636.285616203226</v>
      </c>
      <c r="I10" s="20">
        <v>4161917.5</v>
      </c>
      <c r="J10">
        <f t="shared" si="3"/>
        <v>47624.642407598119</v>
      </c>
      <c r="K10" s="14">
        <v>256879</v>
      </c>
      <c r="L10">
        <f t="shared" si="4"/>
        <v>2939.4553152534613</v>
      </c>
      <c r="M10" s="1">
        <v>7454953</v>
      </c>
    </row>
    <row r="11" spans="1:16" x14ac:dyDescent="0.2">
      <c r="A11" s="14" t="s">
        <v>10</v>
      </c>
      <c r="B11" s="6">
        <v>9635585.0999999996</v>
      </c>
      <c r="C11" s="5">
        <v>79.61</v>
      </c>
      <c r="D11">
        <f t="shared" si="0"/>
        <v>121034.85868609471</v>
      </c>
      <c r="E11" s="12">
        <v>283112</v>
      </c>
      <c r="F11">
        <f t="shared" si="1"/>
        <v>3556.236653686723</v>
      </c>
      <c r="G11" s="9">
        <v>6089648.9999999991</v>
      </c>
      <c r="H11">
        <f t="shared" si="2"/>
        <v>76493.518402210771</v>
      </c>
      <c r="I11" s="20">
        <v>1659606.2</v>
      </c>
      <c r="J11">
        <f t="shared" si="3"/>
        <v>20846.705187790478</v>
      </c>
      <c r="K11" s="14">
        <v>147310</v>
      </c>
      <c r="L11">
        <f t="shared" si="4"/>
        <v>1850.3956789348072</v>
      </c>
      <c r="M11" s="1">
        <v>4754054</v>
      </c>
    </row>
    <row r="12" spans="1:16" x14ac:dyDescent="0.2">
      <c r="A12" s="14" t="s">
        <v>11</v>
      </c>
      <c r="B12" s="6">
        <v>33351702.399999999</v>
      </c>
      <c r="C12" s="5">
        <v>160.25</v>
      </c>
      <c r="D12">
        <f t="shared" si="0"/>
        <v>208122.94789391576</v>
      </c>
      <c r="E12" s="12">
        <v>602767</v>
      </c>
      <c r="F12">
        <f t="shared" si="1"/>
        <v>3761.4165366614666</v>
      </c>
      <c r="G12" s="9">
        <v>12482153</v>
      </c>
      <c r="H12">
        <f t="shared" si="2"/>
        <v>77891.750390015601</v>
      </c>
      <c r="I12" s="20">
        <v>6451146.5</v>
      </c>
      <c r="J12">
        <f t="shared" si="3"/>
        <v>40256.764430577226</v>
      </c>
      <c r="K12" s="14">
        <v>1692222</v>
      </c>
      <c r="L12">
        <f t="shared" si="4"/>
        <v>10559.88767550702</v>
      </c>
      <c r="M12" s="1">
        <v>12933462</v>
      </c>
    </row>
    <row r="13" spans="1:16" x14ac:dyDescent="0.2">
      <c r="A13" s="14" t="s">
        <v>12</v>
      </c>
      <c r="B13" s="6">
        <v>8037441.9000000004</v>
      </c>
      <c r="C13" s="5">
        <v>105.12</v>
      </c>
      <c r="D13">
        <f t="shared" si="0"/>
        <v>76459.683219178085</v>
      </c>
      <c r="E13" s="12">
        <v>338073</v>
      </c>
      <c r="F13">
        <f t="shared" si="1"/>
        <v>3216.0673515981734</v>
      </c>
      <c r="G13" s="9">
        <v>7792646</v>
      </c>
      <c r="H13">
        <f t="shared" si="2"/>
        <v>74130.955098934544</v>
      </c>
      <c r="I13" s="20">
        <v>3089908.3</v>
      </c>
      <c r="J13">
        <f t="shared" si="3"/>
        <v>29394.104832572295</v>
      </c>
      <c r="K13" s="14">
        <v>168608</v>
      </c>
      <c r="L13">
        <f t="shared" si="4"/>
        <v>1603.9573820395738</v>
      </c>
      <c r="M13" s="1">
        <v>6353527</v>
      </c>
      <c r="O13" s="18">
        <v>6621829.2000000002</v>
      </c>
    </row>
    <row r="14" spans="1:16" x14ac:dyDescent="0.2">
      <c r="A14" s="14" t="s">
        <v>13</v>
      </c>
      <c r="B14" s="6">
        <v>8392965.5999999996</v>
      </c>
      <c r="C14" s="5">
        <v>82.57</v>
      </c>
      <c r="D14">
        <f t="shared" si="0"/>
        <v>101646.6707036454</v>
      </c>
      <c r="E14" s="12">
        <v>373676</v>
      </c>
      <c r="F14">
        <f t="shared" si="1"/>
        <v>4525.5661862661991</v>
      </c>
      <c r="G14" s="9">
        <v>5892080</v>
      </c>
      <c r="H14">
        <f t="shared" si="2"/>
        <v>71358.604820152599</v>
      </c>
      <c r="I14" s="20">
        <v>1171249.1000000001</v>
      </c>
      <c r="J14">
        <f t="shared" si="3"/>
        <v>14184.923095555288</v>
      </c>
      <c r="K14" s="14">
        <v>97062</v>
      </c>
      <c r="L14">
        <f t="shared" si="4"/>
        <v>1175.5116870534093</v>
      </c>
      <c r="M14" s="1">
        <v>4540186</v>
      </c>
      <c r="O14" s="18">
        <v>4612517.7</v>
      </c>
      <c r="P14" s="19">
        <f>(O13-O14)</f>
        <v>2009311.5</v>
      </c>
    </row>
    <row r="15" spans="1:16" x14ac:dyDescent="0.2">
      <c r="A15" s="14" t="s">
        <v>14</v>
      </c>
      <c r="B15" s="6">
        <v>15990321.800000001</v>
      </c>
      <c r="C15" s="5">
        <v>135.33000000000001</v>
      </c>
      <c r="D15">
        <f t="shared" si="0"/>
        <v>118157.99748762284</v>
      </c>
      <c r="E15" s="12">
        <v>649830</v>
      </c>
      <c r="F15">
        <f t="shared" si="1"/>
        <v>4801.8177787630229</v>
      </c>
      <c r="G15" s="9">
        <v>8340616</v>
      </c>
      <c r="H15">
        <f t="shared" si="2"/>
        <v>61631.685509495299</v>
      </c>
      <c r="I15" s="20">
        <v>2593919.7999999998</v>
      </c>
      <c r="J15">
        <f t="shared" si="3"/>
        <v>19167.367176531439</v>
      </c>
      <c r="K15" s="14">
        <v>57589</v>
      </c>
      <c r="L15">
        <f t="shared" si="4"/>
        <v>425.54496416167882</v>
      </c>
      <c r="M15" s="1">
        <v>6741173</v>
      </c>
    </row>
    <row r="16" spans="1:16" x14ac:dyDescent="0.2">
      <c r="A16" s="14" t="s">
        <v>15</v>
      </c>
      <c r="B16" s="6">
        <v>8239633.4000000004</v>
      </c>
      <c r="C16" s="5">
        <v>137.56</v>
      </c>
      <c r="D16">
        <f t="shared" si="0"/>
        <v>59898.469031695262</v>
      </c>
      <c r="E16" s="12">
        <v>411189</v>
      </c>
      <c r="F16">
        <f t="shared" si="1"/>
        <v>2989.1610933410875</v>
      </c>
      <c r="G16" s="9">
        <v>6202722</v>
      </c>
      <c r="H16">
        <f t="shared" si="2"/>
        <v>45091.029369002616</v>
      </c>
      <c r="I16" s="20">
        <v>2513100.2999999998</v>
      </c>
      <c r="J16">
        <f t="shared" si="3"/>
        <v>18269.121110788019</v>
      </c>
      <c r="K16" s="14">
        <v>19404</v>
      </c>
      <c r="L16">
        <f t="shared" si="4"/>
        <v>141.05844722302996</v>
      </c>
      <c r="M16" s="1">
        <v>5321909</v>
      </c>
      <c r="O16" s="17">
        <v>410701</v>
      </c>
    </row>
    <row r="17" spans="1:16" x14ac:dyDescent="0.2">
      <c r="A17" s="14" t="s">
        <v>16</v>
      </c>
      <c r="B17" s="6">
        <v>11756704.300000001</v>
      </c>
      <c r="C17" s="5">
        <v>111.06</v>
      </c>
      <c r="D17">
        <f t="shared" si="0"/>
        <v>105859.03385557357</v>
      </c>
      <c r="E17" s="12">
        <v>492334</v>
      </c>
      <c r="F17">
        <f t="shared" si="1"/>
        <v>4433.0452007923641</v>
      </c>
      <c r="G17" s="9">
        <v>8374645</v>
      </c>
      <c r="H17">
        <f t="shared" si="2"/>
        <v>75406.491986313704</v>
      </c>
      <c r="I17" s="20">
        <v>3082837.9</v>
      </c>
      <c r="J17">
        <f t="shared" si="3"/>
        <v>27758.309922564378</v>
      </c>
      <c r="K17" s="14">
        <v>49513</v>
      </c>
      <c r="L17">
        <f t="shared" si="4"/>
        <v>445.82207815595171</v>
      </c>
      <c r="M17" s="1">
        <v>6361775</v>
      </c>
      <c r="O17" s="17">
        <v>287919</v>
      </c>
      <c r="P17">
        <f>O16-O17</f>
        <v>122782</v>
      </c>
    </row>
    <row r="18" spans="1:16" x14ac:dyDescent="0.2">
      <c r="A18" s="14" t="s">
        <v>17</v>
      </c>
      <c r="B18" s="6">
        <v>1945834.5</v>
      </c>
      <c r="C18" s="5">
        <v>57.26</v>
      </c>
      <c r="D18">
        <f t="shared" si="0"/>
        <v>33982.439748515542</v>
      </c>
      <c r="E18" s="12">
        <v>230171</v>
      </c>
      <c r="F18">
        <f t="shared" si="1"/>
        <v>4019.7520083828153</v>
      </c>
      <c r="G18" s="9">
        <v>2047347</v>
      </c>
      <c r="H18">
        <f t="shared" si="2"/>
        <v>35755.274187914772</v>
      </c>
      <c r="I18" s="20">
        <v>1170313.3999999999</v>
      </c>
      <c r="J18">
        <f t="shared" si="3"/>
        <v>20438.585399930143</v>
      </c>
      <c r="K18" s="14">
        <v>22876</v>
      </c>
      <c r="L18">
        <f t="shared" si="4"/>
        <v>399.51100244498781</v>
      </c>
      <c r="M18" s="1">
        <v>2107785</v>
      </c>
      <c r="P18">
        <f>P17/C20</f>
        <v>4555.9183673469379</v>
      </c>
    </row>
    <row r="19" spans="1:16" x14ac:dyDescent="0.2">
      <c r="A19" s="14" t="s">
        <v>18</v>
      </c>
      <c r="B19" s="6">
        <v>6621829.2000000002</v>
      </c>
      <c r="C19" s="5">
        <v>108.48</v>
      </c>
      <c r="D19">
        <f t="shared" si="0"/>
        <v>61041.935840707964</v>
      </c>
      <c r="E19" s="12">
        <v>410701</v>
      </c>
      <c r="F19">
        <f t="shared" si="1"/>
        <v>3785.9605457227135</v>
      </c>
      <c r="G19" s="9">
        <v>6229400.0000000009</v>
      </c>
      <c r="H19">
        <f t="shared" si="2"/>
        <v>57424.410029498533</v>
      </c>
      <c r="I19" s="20">
        <v>1512091.2</v>
      </c>
      <c r="J19">
        <f t="shared" si="3"/>
        <v>13938.893805309734</v>
      </c>
      <c r="K19" s="14">
        <v>19092</v>
      </c>
      <c r="L19">
        <f t="shared" si="4"/>
        <v>175.99557522123894</v>
      </c>
      <c r="M19" s="1">
        <v>4201353</v>
      </c>
    </row>
    <row r="20" spans="1:16" x14ac:dyDescent="0.2">
      <c r="A20" s="14" t="s">
        <v>66</v>
      </c>
      <c r="B20" s="8">
        <f>B19-B21</f>
        <v>2009311.5</v>
      </c>
      <c r="C20" s="5">
        <f>C19-C21</f>
        <v>26.950000000000003</v>
      </c>
      <c r="D20">
        <f>B20/C20</f>
        <v>74557.012987012975</v>
      </c>
      <c r="E20" s="12"/>
      <c r="G20" s="9"/>
      <c r="I20" s="20"/>
      <c r="K20" s="14"/>
      <c r="M20" s="19">
        <f>M19-M21</f>
        <v>1022065</v>
      </c>
      <c r="N20">
        <f>M20/C20</f>
        <v>37924.489795918365</v>
      </c>
      <c r="O20" s="9">
        <v>6229400.0000000009</v>
      </c>
      <c r="P20" s="16">
        <f>O20-O21</f>
        <v>1812066.0000000009</v>
      </c>
    </row>
    <row r="21" spans="1:16" x14ac:dyDescent="0.2">
      <c r="A21" s="15" t="s">
        <v>64</v>
      </c>
      <c r="B21" s="6">
        <v>4612517.7</v>
      </c>
      <c r="C21" s="5">
        <v>81.53</v>
      </c>
      <c r="D21">
        <f t="shared" si="0"/>
        <v>56574.484238930454</v>
      </c>
      <c r="E21" s="12">
        <v>287919</v>
      </c>
      <c r="F21">
        <f t="shared" si="1"/>
        <v>3531.4485465472831</v>
      </c>
      <c r="G21" s="10">
        <v>4417334</v>
      </c>
      <c r="H21">
        <f t="shared" si="2"/>
        <v>54180.473445357537</v>
      </c>
      <c r="I21" s="20">
        <v>1158193</v>
      </c>
      <c r="J21">
        <f t="shared" si="3"/>
        <v>14205.727952900772</v>
      </c>
      <c r="K21" s="14">
        <v>0</v>
      </c>
      <c r="L21">
        <f t="shared" si="4"/>
        <v>0</v>
      </c>
      <c r="M21" s="1">
        <v>3179288</v>
      </c>
      <c r="O21" s="10">
        <v>4417334</v>
      </c>
      <c r="P21">
        <f>P20/C20</f>
        <v>67238.070500927672</v>
      </c>
    </row>
    <row r="22" spans="1:16" x14ac:dyDescent="0.2">
      <c r="A22" s="15" t="s">
        <v>19</v>
      </c>
      <c r="B22" s="6">
        <v>6077561</v>
      </c>
      <c r="C22" s="4">
        <v>77.92</v>
      </c>
      <c r="D22">
        <f t="shared" si="0"/>
        <v>77997.446098562621</v>
      </c>
      <c r="E22" s="12">
        <v>385502</v>
      </c>
      <c r="F22">
        <f t="shared" si="1"/>
        <v>4947.4075975359337</v>
      </c>
      <c r="G22" s="9">
        <v>6181470.0000000009</v>
      </c>
      <c r="H22">
        <f t="shared" si="2"/>
        <v>79330.980492813149</v>
      </c>
      <c r="I22" s="20">
        <v>1159050</v>
      </c>
      <c r="J22">
        <f t="shared" si="3"/>
        <v>14874.871663244352</v>
      </c>
      <c r="K22" s="14">
        <v>17743</v>
      </c>
      <c r="L22">
        <f t="shared" si="4"/>
        <v>227.70790554414785</v>
      </c>
      <c r="M22" s="1">
        <v>3865917</v>
      </c>
    </row>
    <row r="23" spans="1:16" x14ac:dyDescent="0.2">
      <c r="A23" s="15" t="s">
        <v>20</v>
      </c>
      <c r="B23" s="6">
        <v>10391277</v>
      </c>
      <c r="C23" s="4">
        <v>73</v>
      </c>
      <c r="D23">
        <f t="shared" si="0"/>
        <v>142346.26027397261</v>
      </c>
      <c r="E23" s="12">
        <v>562033</v>
      </c>
      <c r="F23">
        <f t="shared" si="1"/>
        <v>7699.0821917808216</v>
      </c>
      <c r="G23" s="9">
        <v>7187632</v>
      </c>
      <c r="H23">
        <f t="shared" si="2"/>
        <v>98460.712328767127</v>
      </c>
      <c r="I23" s="20">
        <v>1223500.1000000001</v>
      </c>
      <c r="J23">
        <f t="shared" si="3"/>
        <v>16760.275342465753</v>
      </c>
      <c r="K23" s="14">
        <v>20497</v>
      </c>
      <c r="L23">
        <f t="shared" si="4"/>
        <v>280.78082191780823</v>
      </c>
      <c r="M23" s="1">
        <v>4283503</v>
      </c>
      <c r="O23" s="14">
        <v>353898.2</v>
      </c>
      <c r="P23">
        <f>O23/C20</f>
        <v>13131.658627087198</v>
      </c>
    </row>
    <row r="24" spans="1:16" x14ac:dyDescent="0.2">
      <c r="A24" s="15" t="s">
        <v>21</v>
      </c>
      <c r="B24" s="6">
        <v>5206763.7</v>
      </c>
      <c r="C24" s="4">
        <v>71.92</v>
      </c>
      <c r="D24">
        <f t="shared" si="0"/>
        <v>72396.603170189104</v>
      </c>
      <c r="E24" s="12">
        <v>275697</v>
      </c>
      <c r="F24">
        <f t="shared" si="1"/>
        <v>3833.3843159065627</v>
      </c>
      <c r="G24" s="9">
        <v>6059026</v>
      </c>
      <c r="H24">
        <f t="shared" si="2"/>
        <v>84246.74638487208</v>
      </c>
      <c r="I24" s="20">
        <v>1091897.3</v>
      </c>
      <c r="J24">
        <f t="shared" si="3"/>
        <v>15182.109288097887</v>
      </c>
      <c r="K24" s="14">
        <v>7495</v>
      </c>
      <c r="L24">
        <f t="shared" si="4"/>
        <v>104.21301446051167</v>
      </c>
      <c r="M24" s="1">
        <v>3415746</v>
      </c>
    </row>
    <row r="25" spans="1:16" x14ac:dyDescent="0.2">
      <c r="A25" s="15" t="s">
        <v>22</v>
      </c>
      <c r="B25" s="6">
        <v>4767046.0999999996</v>
      </c>
      <c r="C25" s="4">
        <v>70.510000000000005</v>
      </c>
      <c r="D25">
        <f t="shared" si="0"/>
        <v>67608.085377960568</v>
      </c>
      <c r="E25" s="12">
        <v>206042</v>
      </c>
      <c r="F25">
        <f t="shared" si="1"/>
        <v>2922.1670685009217</v>
      </c>
      <c r="G25" s="9">
        <v>4006957</v>
      </c>
      <c r="H25">
        <f t="shared" si="2"/>
        <v>56828.208764714218</v>
      </c>
      <c r="I25" s="20">
        <v>867024.4</v>
      </c>
      <c r="J25">
        <f t="shared" si="3"/>
        <v>12296.474258970358</v>
      </c>
      <c r="K25" s="14">
        <v>17047</v>
      </c>
      <c r="L25">
        <f t="shared" si="4"/>
        <v>241.76712523046373</v>
      </c>
      <c r="M25" s="1">
        <v>3006466</v>
      </c>
    </row>
    <row r="26" spans="1:16" x14ac:dyDescent="0.2">
      <c r="A26" s="15" t="s">
        <v>23</v>
      </c>
      <c r="B26" s="6">
        <v>8058445</v>
      </c>
      <c r="C26" s="4">
        <v>70.430000000000007</v>
      </c>
      <c r="D26">
        <f t="shared" si="0"/>
        <v>114417.79071418429</v>
      </c>
      <c r="E26" s="12">
        <v>252268</v>
      </c>
      <c r="F26">
        <f t="shared" si="1"/>
        <v>3581.8259264517956</v>
      </c>
      <c r="G26" s="9">
        <v>5215051</v>
      </c>
      <c r="H26">
        <f t="shared" si="2"/>
        <v>74045.875337214253</v>
      </c>
      <c r="I26" s="20">
        <v>1107005.7</v>
      </c>
      <c r="J26">
        <f t="shared" si="3"/>
        <v>15717.814851625726</v>
      </c>
      <c r="K26" s="14">
        <v>66585</v>
      </c>
      <c r="L26">
        <f t="shared" si="4"/>
        <v>945.40678688059052</v>
      </c>
      <c r="M26" s="1">
        <v>3681237</v>
      </c>
    </row>
    <row r="27" spans="1:16" x14ac:dyDescent="0.2">
      <c r="A27" s="15" t="s">
        <v>24</v>
      </c>
      <c r="B27" s="6">
        <v>3162398.6</v>
      </c>
      <c r="C27" s="4">
        <v>117.47</v>
      </c>
      <c r="D27">
        <f t="shared" si="0"/>
        <v>26920.904060611221</v>
      </c>
      <c r="E27" s="12">
        <v>194663</v>
      </c>
      <c r="F27">
        <f t="shared" si="1"/>
        <v>1657.1294798672002</v>
      </c>
      <c r="G27" s="9">
        <v>4137085</v>
      </c>
      <c r="H27">
        <f t="shared" si="2"/>
        <v>35218.225930024688</v>
      </c>
      <c r="I27" s="20">
        <v>1695668</v>
      </c>
      <c r="J27">
        <f t="shared" si="3"/>
        <v>14434.9025283051</v>
      </c>
      <c r="K27" s="14">
        <v>3059</v>
      </c>
      <c r="L27">
        <f t="shared" si="4"/>
        <v>26.040691240316676</v>
      </c>
      <c r="M27" s="1">
        <v>3606216</v>
      </c>
    </row>
    <row r="28" spans="1:16" x14ac:dyDescent="0.2">
      <c r="A28" s="15" t="s">
        <v>25</v>
      </c>
      <c r="B28" s="6">
        <v>2125124.7000000002</v>
      </c>
      <c r="C28" s="4">
        <v>65.36</v>
      </c>
      <c r="D28">
        <f t="shared" si="0"/>
        <v>32514.14779681763</v>
      </c>
      <c r="E28" s="12">
        <v>31363</v>
      </c>
      <c r="F28">
        <f t="shared" si="1"/>
        <v>479.85006119951044</v>
      </c>
      <c r="G28" s="9">
        <v>3103829</v>
      </c>
      <c r="H28">
        <f t="shared" si="2"/>
        <v>47488.203794369649</v>
      </c>
      <c r="I28" s="20">
        <v>902889.7</v>
      </c>
      <c r="J28">
        <f t="shared" si="3"/>
        <v>13814.101897184823</v>
      </c>
      <c r="K28" s="14">
        <v>3390</v>
      </c>
      <c r="L28">
        <f t="shared" si="4"/>
        <v>51.866585067319463</v>
      </c>
      <c r="M28" s="1">
        <v>2710170</v>
      </c>
    </row>
    <row r="29" spans="1:16" x14ac:dyDescent="0.2">
      <c r="A29" s="15" t="s">
        <v>26</v>
      </c>
      <c r="B29" s="6">
        <v>684713.8</v>
      </c>
      <c r="C29" s="4">
        <v>34.6</v>
      </c>
      <c r="D29">
        <f t="shared" si="0"/>
        <v>19789.416184971098</v>
      </c>
      <c r="E29" s="12">
        <v>170006</v>
      </c>
      <c r="F29">
        <f t="shared" si="1"/>
        <v>4913.4682080924849</v>
      </c>
      <c r="G29" s="9">
        <v>1725867</v>
      </c>
      <c r="H29">
        <f t="shared" si="2"/>
        <v>49880.549132947977</v>
      </c>
      <c r="I29" s="20">
        <v>524986.6</v>
      </c>
      <c r="J29">
        <f t="shared" si="3"/>
        <v>15173.023121387281</v>
      </c>
      <c r="K29" s="14">
        <v>1292</v>
      </c>
      <c r="L29">
        <f t="shared" si="4"/>
        <v>37.341040462427742</v>
      </c>
      <c r="M29" s="1">
        <v>1456130</v>
      </c>
    </row>
    <row r="30" spans="1:16" x14ac:dyDescent="0.2">
      <c r="A30" s="15" t="s">
        <v>27</v>
      </c>
      <c r="B30" s="6">
        <v>73608.7</v>
      </c>
      <c r="C30" s="4">
        <v>18.489999999999998</v>
      </c>
      <c r="D30">
        <f t="shared" si="0"/>
        <v>3981.000540832883</v>
      </c>
      <c r="E30" s="12">
        <v>172014</v>
      </c>
      <c r="F30">
        <f t="shared" si="1"/>
        <v>9303.0827474310445</v>
      </c>
      <c r="G30" s="9">
        <v>856587</v>
      </c>
      <c r="H30">
        <f t="shared" si="2"/>
        <v>46327.041644131968</v>
      </c>
      <c r="I30" s="20">
        <v>143079.79999999999</v>
      </c>
      <c r="J30">
        <f t="shared" si="3"/>
        <v>7738.2260681449434</v>
      </c>
      <c r="K30" s="14">
        <v>0</v>
      </c>
      <c r="L30">
        <f t="shared" si="4"/>
        <v>0</v>
      </c>
      <c r="M30" s="1">
        <v>451155</v>
      </c>
    </row>
    <row r="31" spans="1:16" x14ac:dyDescent="0.2">
      <c r="A31" s="15" t="s">
        <v>28</v>
      </c>
      <c r="B31" s="6">
        <v>1154309.7</v>
      </c>
      <c r="C31" s="4">
        <v>58.74</v>
      </c>
      <c r="D31">
        <f t="shared" si="0"/>
        <v>19651.169560776299</v>
      </c>
      <c r="E31" s="12">
        <v>147799</v>
      </c>
      <c r="F31">
        <f t="shared" si="1"/>
        <v>2516.1559414368403</v>
      </c>
      <c r="G31" s="9">
        <v>2845007</v>
      </c>
      <c r="H31">
        <f t="shared" si="2"/>
        <v>48433.895131086138</v>
      </c>
      <c r="I31" s="20">
        <v>730644.9</v>
      </c>
      <c r="J31">
        <f t="shared" si="3"/>
        <v>12438.626149131767</v>
      </c>
      <c r="K31" s="14">
        <v>5319</v>
      </c>
      <c r="L31">
        <f t="shared" si="4"/>
        <v>90.551583248212452</v>
      </c>
      <c r="M31" s="1">
        <v>1705626</v>
      </c>
    </row>
    <row r="32" spans="1:16" x14ac:dyDescent="0.2">
      <c r="A32" s="15" t="s">
        <v>29</v>
      </c>
      <c r="B32" s="6">
        <v>2172777</v>
      </c>
      <c r="C32" s="4">
        <v>68.83</v>
      </c>
      <c r="D32">
        <f t="shared" si="0"/>
        <v>31567.296237105915</v>
      </c>
      <c r="E32" s="12">
        <v>150566</v>
      </c>
      <c r="F32">
        <f t="shared" si="1"/>
        <v>2187.5054482057244</v>
      </c>
      <c r="G32" s="9">
        <v>3316152</v>
      </c>
      <c r="H32">
        <f t="shared" si="2"/>
        <v>48178.87549033852</v>
      </c>
      <c r="I32" s="20">
        <v>935459.8</v>
      </c>
      <c r="J32">
        <f t="shared" si="3"/>
        <v>13590.873165770741</v>
      </c>
      <c r="K32" s="14">
        <v>4825</v>
      </c>
      <c r="L32">
        <f t="shared" si="4"/>
        <v>70.100246985326166</v>
      </c>
      <c r="M32" s="1">
        <v>2633137</v>
      </c>
    </row>
    <row r="33" spans="1:13" x14ac:dyDescent="0.2">
      <c r="A33" s="15" t="s">
        <v>30</v>
      </c>
      <c r="B33" s="6">
        <v>1017813.5</v>
      </c>
      <c r="C33" s="4">
        <v>71.67</v>
      </c>
      <c r="D33">
        <f t="shared" si="0"/>
        <v>14201.388307520579</v>
      </c>
      <c r="E33" s="12">
        <v>246816</v>
      </c>
      <c r="F33">
        <f t="shared" si="1"/>
        <v>3443.7840100460444</v>
      </c>
      <c r="G33" s="9">
        <v>2848356</v>
      </c>
      <c r="H33">
        <f t="shared" si="2"/>
        <v>39742.653830054413</v>
      </c>
      <c r="I33" s="20">
        <v>744915.3</v>
      </c>
      <c r="J33">
        <f t="shared" si="3"/>
        <v>10393.683549602345</v>
      </c>
      <c r="K33" s="14">
        <v>1416</v>
      </c>
      <c r="L33">
        <f t="shared" si="4"/>
        <v>19.757220594390958</v>
      </c>
      <c r="M33" s="1">
        <v>2407023</v>
      </c>
    </row>
    <row r="34" spans="1:13" x14ac:dyDescent="0.2">
      <c r="A34" s="15" t="s">
        <v>31</v>
      </c>
      <c r="B34" s="6">
        <v>1510504.1</v>
      </c>
      <c r="C34" s="4">
        <v>91.28</v>
      </c>
      <c r="D34">
        <f t="shared" si="0"/>
        <v>16548.029141104296</v>
      </c>
      <c r="E34" s="12">
        <v>150292</v>
      </c>
      <c r="F34">
        <f t="shared" si="1"/>
        <v>1646.4943032427695</v>
      </c>
      <c r="G34" s="9">
        <v>2820200</v>
      </c>
      <c r="H34">
        <f t="shared" si="2"/>
        <v>30896.143733567045</v>
      </c>
      <c r="I34" s="20">
        <v>1037646.3</v>
      </c>
      <c r="J34">
        <f t="shared" si="3"/>
        <v>11367.728965819457</v>
      </c>
      <c r="K34" s="14">
        <v>494</v>
      </c>
      <c r="L34">
        <f t="shared" si="4"/>
        <v>5.4119193689745835</v>
      </c>
      <c r="M34" s="1">
        <v>2131093</v>
      </c>
    </row>
    <row r="35" spans="1:13" x14ac:dyDescent="0.2">
      <c r="A35" s="15" t="s">
        <v>32</v>
      </c>
      <c r="B35" s="6">
        <v>351254.2</v>
      </c>
      <c r="C35" s="4">
        <v>74.040000000000006</v>
      </c>
      <c r="D35">
        <f t="shared" si="0"/>
        <v>4744.1139924365207</v>
      </c>
      <c r="E35" s="12">
        <v>167331</v>
      </c>
      <c r="F35">
        <f t="shared" si="1"/>
        <v>2260.0081037277146</v>
      </c>
      <c r="G35" s="9">
        <v>2563491</v>
      </c>
      <c r="H35">
        <f t="shared" si="2"/>
        <v>34623.05510534846</v>
      </c>
      <c r="I35" s="20">
        <v>547801.4</v>
      </c>
      <c r="J35">
        <f t="shared" si="3"/>
        <v>7398.7223122636406</v>
      </c>
      <c r="K35" s="14">
        <v>467</v>
      </c>
      <c r="L35">
        <f t="shared" si="4"/>
        <v>6.3074014046461366</v>
      </c>
      <c r="M35" s="1">
        <v>2225699</v>
      </c>
    </row>
    <row r="36" spans="1:13" x14ac:dyDescent="0.2">
      <c r="A36" s="15" t="s">
        <v>33</v>
      </c>
      <c r="B36" s="6">
        <v>89263.3</v>
      </c>
      <c r="C36" s="4">
        <v>45.55</v>
      </c>
      <c r="D36">
        <f t="shared" si="0"/>
        <v>1959.6772777167948</v>
      </c>
      <c r="E36" s="12">
        <v>103166</v>
      </c>
      <c r="F36">
        <f t="shared" si="1"/>
        <v>2264.8957189901207</v>
      </c>
      <c r="G36" s="9">
        <v>1503444</v>
      </c>
      <c r="H36">
        <f t="shared" si="2"/>
        <v>33006.454445664109</v>
      </c>
      <c r="I36" s="20">
        <v>373328.8</v>
      </c>
      <c r="J36">
        <f t="shared" si="3"/>
        <v>8196.0219538968176</v>
      </c>
      <c r="K36" s="14">
        <v>280</v>
      </c>
      <c r="L36">
        <f t="shared" si="4"/>
        <v>6.1470911086717894</v>
      </c>
      <c r="M36" s="1">
        <v>1017946</v>
      </c>
    </row>
    <row r="37" spans="1:13" x14ac:dyDescent="0.2">
      <c r="A37" s="15" t="s">
        <v>34</v>
      </c>
      <c r="B37" s="6">
        <v>150976.4</v>
      </c>
      <c r="C37" s="4">
        <v>38.9</v>
      </c>
      <c r="D37">
        <f t="shared" si="0"/>
        <v>3881.1413881748072</v>
      </c>
      <c r="E37" s="12">
        <v>74631</v>
      </c>
      <c r="F37">
        <f t="shared" si="1"/>
        <v>1918.53470437018</v>
      </c>
      <c r="G37" s="9">
        <v>1726588.0000000002</v>
      </c>
      <c r="H37">
        <f t="shared" si="2"/>
        <v>44385.295629820059</v>
      </c>
      <c r="I37" s="20">
        <v>284937.8</v>
      </c>
      <c r="J37">
        <f t="shared" si="3"/>
        <v>7324.8791773778921</v>
      </c>
      <c r="K37" s="14">
        <v>0</v>
      </c>
      <c r="L37">
        <f t="shared" si="4"/>
        <v>0</v>
      </c>
      <c r="M37" s="1">
        <v>823691</v>
      </c>
    </row>
    <row r="38" spans="1:13" x14ac:dyDescent="0.2">
      <c r="A38" s="15" t="s">
        <v>35</v>
      </c>
      <c r="B38" s="6">
        <v>1237178.5</v>
      </c>
      <c r="C38" s="4">
        <v>38.340000000000003</v>
      </c>
      <c r="D38">
        <f t="shared" si="0"/>
        <v>32268.609806990087</v>
      </c>
      <c r="E38" s="12">
        <v>135380</v>
      </c>
      <c r="F38">
        <f t="shared" si="1"/>
        <v>3531.0380803338549</v>
      </c>
      <c r="G38" s="9">
        <v>1563564</v>
      </c>
      <c r="H38">
        <f t="shared" si="2"/>
        <v>40781.533646322372</v>
      </c>
      <c r="I38" s="20">
        <v>551667.1</v>
      </c>
      <c r="J38">
        <f t="shared" si="3"/>
        <v>14388.813249869587</v>
      </c>
      <c r="K38" s="14">
        <v>2656</v>
      </c>
      <c r="L38">
        <f t="shared" si="4"/>
        <v>69.274908711528425</v>
      </c>
      <c r="M38" s="1">
        <v>1454176</v>
      </c>
    </row>
    <row r="39" spans="1:13" x14ac:dyDescent="0.2">
      <c r="A39" s="15" t="s">
        <v>36</v>
      </c>
      <c r="B39" s="6">
        <v>835654.2</v>
      </c>
      <c r="C39" s="4">
        <v>48.63</v>
      </c>
      <c r="D39">
        <f t="shared" si="0"/>
        <v>17183.923504009868</v>
      </c>
      <c r="E39" s="12">
        <v>120269</v>
      </c>
      <c r="F39">
        <f t="shared" si="1"/>
        <v>2473.14414970183</v>
      </c>
      <c r="G39" s="9">
        <v>2015393</v>
      </c>
      <c r="H39">
        <f t="shared" si="2"/>
        <v>41443.409418054696</v>
      </c>
      <c r="I39" s="20">
        <v>664276</v>
      </c>
      <c r="J39">
        <f t="shared" si="3"/>
        <v>13659.798478305573</v>
      </c>
      <c r="K39" s="14">
        <v>432</v>
      </c>
      <c r="L39">
        <f t="shared" si="4"/>
        <v>8.8834053053670576</v>
      </c>
      <c r="M39" s="1">
        <v>1506166</v>
      </c>
    </row>
    <row r="40" spans="1:13" x14ac:dyDescent="0.2">
      <c r="A40" s="15" t="s">
        <v>37</v>
      </c>
      <c r="B40" s="6">
        <v>1073005.1000000001</v>
      </c>
      <c r="C40" s="4">
        <v>55.16</v>
      </c>
      <c r="D40">
        <f t="shared" si="0"/>
        <v>19452.594271211026</v>
      </c>
      <c r="E40" s="12">
        <v>136055</v>
      </c>
      <c r="F40">
        <f t="shared" si="1"/>
        <v>2466.5518491660623</v>
      </c>
      <c r="G40" s="9">
        <v>1715836</v>
      </c>
      <c r="H40">
        <f t="shared" si="2"/>
        <v>31106.526468455406</v>
      </c>
      <c r="I40" s="20">
        <v>523262.7</v>
      </c>
      <c r="J40">
        <f t="shared" si="3"/>
        <v>9486.2708484408995</v>
      </c>
      <c r="K40" s="14">
        <v>21039</v>
      </c>
      <c r="L40">
        <f t="shared" si="4"/>
        <v>381.41769398114576</v>
      </c>
      <c r="M40" s="1">
        <v>1294808</v>
      </c>
    </row>
    <row r="41" spans="1:13" ht="15" thickBot="1" x14ac:dyDescent="0.25">
      <c r="A41" s="15" t="s">
        <v>38</v>
      </c>
      <c r="B41" s="7">
        <v>619462.30000000005</v>
      </c>
      <c r="C41" s="3">
        <v>49.82</v>
      </c>
      <c r="D41">
        <f t="shared" si="0"/>
        <v>12434.008430349259</v>
      </c>
      <c r="E41" s="13">
        <v>139358</v>
      </c>
      <c r="F41">
        <f t="shared" si="1"/>
        <v>2797.230028101164</v>
      </c>
      <c r="G41" s="11">
        <v>1798689</v>
      </c>
      <c r="H41">
        <f t="shared" si="2"/>
        <v>36103.753512645526</v>
      </c>
      <c r="I41" s="21">
        <v>593711.4</v>
      </c>
      <c r="J41">
        <f t="shared" si="3"/>
        <v>11917.129666800482</v>
      </c>
      <c r="K41" s="14">
        <v>252</v>
      </c>
      <c r="L41">
        <f t="shared" si="4"/>
        <v>5.058209554395825</v>
      </c>
      <c r="M41" s="2">
        <v>1286858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"/>
  <sheetViews>
    <sheetView topLeftCell="M1" workbookViewId="0">
      <selection activeCell="P52" sqref="P52"/>
    </sheetView>
  </sheetViews>
  <sheetFormatPr defaultRowHeight="14.25" x14ac:dyDescent="0.2"/>
  <cols>
    <col min="2" max="2" width="10.625" customWidth="1"/>
    <col min="3" max="3" width="10.625" style="15" customWidth="1"/>
    <col min="4" max="4" width="13.5" customWidth="1"/>
    <col min="5" max="9" width="13.375" customWidth="1"/>
    <col min="10" max="10" width="17.875" customWidth="1"/>
    <col min="11" max="11" width="17.875" style="26" customWidth="1"/>
    <col min="12" max="12" width="11.875" customWidth="1"/>
    <col min="13" max="14" width="12.375" customWidth="1"/>
    <col min="15" max="17" width="16.25" customWidth="1"/>
    <col min="18" max="21" width="14.5" customWidth="1"/>
    <col min="22" max="25" width="13.75" customWidth="1"/>
    <col min="26" max="26" width="13.5" style="26" customWidth="1"/>
    <col min="27" max="29" width="13.5" customWidth="1"/>
    <col min="30" max="32" width="13.625" customWidth="1"/>
  </cols>
  <sheetData>
    <row r="1" spans="1:36" s="14" customFormat="1" x14ac:dyDescent="0.2">
      <c r="A1" t="s">
        <v>106</v>
      </c>
      <c r="B1" t="s">
        <v>49</v>
      </c>
      <c r="C1" s="15">
        <v>2016</v>
      </c>
      <c r="D1">
        <v>2017</v>
      </c>
      <c r="F1" t="s">
        <v>50</v>
      </c>
      <c r="G1"/>
      <c r="H1">
        <v>2016</v>
      </c>
      <c r="I1">
        <v>2017</v>
      </c>
      <c r="J1" t="s">
        <v>51</v>
      </c>
      <c r="K1" s="26"/>
      <c r="L1">
        <v>2016</v>
      </c>
      <c r="M1">
        <v>2017</v>
      </c>
      <c r="N1"/>
      <c r="O1" t="s">
        <v>52</v>
      </c>
      <c r="P1">
        <v>2016</v>
      </c>
      <c r="Q1">
        <v>2017</v>
      </c>
      <c r="R1" t="s">
        <v>53</v>
      </c>
      <c r="S1"/>
      <c r="T1">
        <v>2016</v>
      </c>
      <c r="U1">
        <v>2017</v>
      </c>
      <c r="V1" t="s">
        <v>54</v>
      </c>
      <c r="W1"/>
      <c r="X1">
        <v>2016</v>
      </c>
      <c r="Y1">
        <v>2017</v>
      </c>
      <c r="Z1" s="26" t="s">
        <v>55</v>
      </c>
      <c r="AA1"/>
      <c r="AB1">
        <v>2016</v>
      </c>
      <c r="AC1">
        <v>2017</v>
      </c>
      <c r="AD1" t="s">
        <v>56</v>
      </c>
      <c r="AE1">
        <v>2016</v>
      </c>
      <c r="AF1">
        <v>2017</v>
      </c>
      <c r="AG1" t="s">
        <v>57</v>
      </c>
      <c r="AH1"/>
      <c r="AI1">
        <v>2016</v>
      </c>
      <c r="AJ1">
        <v>2017</v>
      </c>
    </row>
    <row r="2" spans="1:36" hidden="1" x14ac:dyDescent="0.2">
      <c r="A2" t="s">
        <v>67</v>
      </c>
      <c r="B2" s="24">
        <v>8282151</v>
      </c>
      <c r="C2" s="24">
        <v>8282151</v>
      </c>
      <c r="D2" s="22">
        <v>8973885</v>
      </c>
      <c r="E2" s="25">
        <f>(D2-B2)/B2</f>
        <v>8.3521056305300392E-2</v>
      </c>
      <c r="F2" s="26">
        <f>(I2-G2)/G2</f>
        <v>0.12098974491443328</v>
      </c>
      <c r="G2" s="22" t="str">
        <f>RIGHT(H2,LEN(H2)-2)</f>
        <v>7742500</v>
      </c>
      <c r="H2" s="14" t="s">
        <v>378</v>
      </c>
      <c r="I2">
        <v>8679263.0999999996</v>
      </c>
      <c r="K2" s="26">
        <f>(M2-L2)/L2</f>
        <v>0.12419231250865403</v>
      </c>
      <c r="L2" s="14">
        <v>7250948</v>
      </c>
      <c r="M2">
        <v>8151460</v>
      </c>
      <c r="N2">
        <f>(Q2-O2)/O2</f>
        <v>-0.35968994007626659</v>
      </c>
      <c r="O2" s="23" t="str">
        <f>RIGHT(P2,LEN(P2)-2)</f>
        <v>88112</v>
      </c>
      <c r="P2" s="14" t="s">
        <v>374</v>
      </c>
      <c r="Q2">
        <v>56419</v>
      </c>
      <c r="R2" s="26">
        <f>(U2-S2)/S2</f>
        <v>5.9323732674905497E-2</v>
      </c>
      <c r="S2" t="str">
        <f>RIGHT(T2,LEN(T2)-2)</f>
        <v>628568</v>
      </c>
      <c r="T2" s="14" t="s">
        <v>335</v>
      </c>
      <c r="U2">
        <v>665857</v>
      </c>
      <c r="W2" s="26">
        <f>(Y2-X2)/X2</f>
        <v>0.13704291832229729</v>
      </c>
      <c r="X2" s="14">
        <v>2879819</v>
      </c>
      <c r="Y2">
        <v>3274477.8</v>
      </c>
      <c r="Z2" s="26">
        <f>(AC2-AA2)/AA2</f>
        <v>0.1242237796020518</v>
      </c>
      <c r="AA2" t="str">
        <f>RIGHT(AB2,LEN(AB2)-2)</f>
        <v>596158</v>
      </c>
      <c r="AB2" s="14" t="s">
        <v>148</v>
      </c>
      <c r="AC2">
        <v>670215</v>
      </c>
      <c r="AD2" s="26">
        <f>(AF2-AE2)/AE2</f>
        <v>4.9247472756060076E-2</v>
      </c>
      <c r="AE2" s="14">
        <v>4095865</v>
      </c>
      <c r="AF2">
        <v>4297576</v>
      </c>
      <c r="AG2" s="26">
        <f>(AJ2-AH2)/AH2</f>
        <v>0.11586383549555894</v>
      </c>
      <c r="AH2" t="str">
        <f>RIGHT(AI2,LEN(AI2)-2)</f>
        <v>3590128</v>
      </c>
      <c r="AI2" s="14" t="s">
        <v>375</v>
      </c>
      <c r="AJ2">
        <v>4006094</v>
      </c>
    </row>
    <row r="3" spans="1:36" hidden="1" x14ac:dyDescent="0.2">
      <c r="A3" t="s">
        <v>68</v>
      </c>
      <c r="B3" s="24">
        <v>2025455</v>
      </c>
      <c r="C3" s="24">
        <v>2025455</v>
      </c>
      <c r="D3" s="22">
        <v>2188411</v>
      </c>
      <c r="E3" s="25">
        <f t="shared" ref="E3:E41" si="0">(D3-B3)/B3</f>
        <v>8.0454021442095722E-2</v>
      </c>
      <c r="F3" s="26">
        <f t="shared" ref="F3:F41" si="1">(I3-G3)/G3</f>
        <v>8.9565080754288956E-2</v>
      </c>
      <c r="G3" s="22" t="str">
        <f t="shared" ref="G3:G41" si="2">RIGHT(H3,LEN(H3)-2)</f>
        <v>2278331</v>
      </c>
      <c r="H3" s="14" t="s">
        <v>228</v>
      </c>
      <c r="I3">
        <v>2482389.9</v>
      </c>
      <c r="K3" s="26">
        <f t="shared" ref="K3:K41" si="3">(M3-L3)/L3</f>
        <v>0.15071598348317988</v>
      </c>
      <c r="L3" s="14">
        <v>2670732</v>
      </c>
      <c r="M3">
        <v>3073254</v>
      </c>
      <c r="N3">
        <f t="shared" ref="N3:N41" si="4">(Q3-O3)/O3</f>
        <v>3.1858974358974357</v>
      </c>
      <c r="O3" s="23">
        <f>P3</f>
        <v>624</v>
      </c>
      <c r="P3" s="14">
        <v>624</v>
      </c>
      <c r="Q3">
        <v>2612</v>
      </c>
      <c r="R3" s="26">
        <f t="shared" ref="R3:R41" si="5">(U3-S3)/S3</f>
        <v>1.1052743162705237E-2</v>
      </c>
      <c r="S3" t="str">
        <f t="shared" ref="S3:S41" si="6">RIGHT(T3,LEN(T3)-2)</f>
        <v>212255</v>
      </c>
      <c r="T3" s="14" t="s">
        <v>336</v>
      </c>
      <c r="U3">
        <v>214601</v>
      </c>
      <c r="W3" s="26">
        <f t="shared" ref="W3:W41" si="7">(Y3-X3)/X3</f>
        <v>0.14300845126150694</v>
      </c>
      <c r="X3" s="14">
        <v>808755</v>
      </c>
      <c r="Y3">
        <v>924413.8</v>
      </c>
      <c r="Z3" s="26">
        <f t="shared" ref="Z3:Z41" si="8">(AC3-AA3)/AA3</f>
        <v>0.15744953607868273</v>
      </c>
      <c r="AA3" t="str">
        <f t="shared" ref="AA3:AA41" si="9">RIGHT(AB3,LEN(AB3)-2)</f>
        <v>190334</v>
      </c>
      <c r="AB3" s="14" t="s">
        <v>149</v>
      </c>
      <c r="AC3">
        <v>220302</v>
      </c>
      <c r="AD3" s="26">
        <f t="shared" ref="AD3:AD41" si="10">(AF3-AE3)/AE3</f>
        <v>3.23046173226543E-2</v>
      </c>
      <c r="AE3" s="14">
        <v>1117704</v>
      </c>
      <c r="AF3">
        <v>1153811</v>
      </c>
      <c r="AG3" s="26">
        <f t="shared" ref="AG3:AG41" si="11">(AJ3-AH3)/AH3</f>
        <v>0.13504140548662771</v>
      </c>
      <c r="AH3" t="str">
        <f t="shared" ref="AH3:AH41" si="12">RIGHT(AI3,LEN(AI3)-2)</f>
        <v>717417</v>
      </c>
      <c r="AI3" s="14" t="s">
        <v>188</v>
      </c>
      <c r="AJ3">
        <v>814298</v>
      </c>
    </row>
    <row r="4" spans="1:36" hidden="1" x14ac:dyDescent="0.2">
      <c r="A4" t="s">
        <v>69</v>
      </c>
      <c r="B4" s="24">
        <v>8131946</v>
      </c>
      <c r="C4" s="24">
        <v>8131946</v>
      </c>
      <c r="D4" s="22">
        <v>8962164</v>
      </c>
      <c r="E4" s="25">
        <f t="shared" si="0"/>
        <v>0.10209339806240721</v>
      </c>
      <c r="F4" s="26">
        <f t="shared" si="1"/>
        <v>0.13755069136449929</v>
      </c>
      <c r="G4" s="22" t="str">
        <f t="shared" si="2"/>
        <v>14312349</v>
      </c>
      <c r="H4" s="14" t="s">
        <v>229</v>
      </c>
      <c r="I4">
        <v>16281022.5</v>
      </c>
      <c r="K4" s="26">
        <f t="shared" si="3"/>
        <v>0.17710925136808445</v>
      </c>
      <c r="L4" s="14">
        <v>6704630</v>
      </c>
      <c r="M4">
        <v>7892082</v>
      </c>
      <c r="N4">
        <f t="shared" si="4"/>
        <v>-0.41957948417840574</v>
      </c>
      <c r="O4" s="23">
        <f t="shared" ref="O4:O20" si="13">P4</f>
        <v>119615</v>
      </c>
      <c r="P4" s="14">
        <v>119615</v>
      </c>
      <c r="Q4">
        <v>69427</v>
      </c>
      <c r="R4" s="26">
        <f t="shared" si="5"/>
        <v>8.6054583020817116E-2</v>
      </c>
      <c r="S4" t="str">
        <f t="shared" si="6"/>
        <v>565304</v>
      </c>
      <c r="T4" s="14" t="s">
        <v>337</v>
      </c>
      <c r="U4">
        <v>613951</v>
      </c>
      <c r="W4" s="26">
        <f t="shared" si="7"/>
        <v>0.13325364944516599</v>
      </c>
      <c r="X4" s="14">
        <v>2296993</v>
      </c>
      <c r="Y4">
        <v>2603075.7000000002</v>
      </c>
      <c r="Z4" s="26">
        <f t="shared" si="8"/>
        <v>0.12602738667599001</v>
      </c>
      <c r="AA4" t="str">
        <f t="shared" si="9"/>
        <v>517697</v>
      </c>
      <c r="AB4" s="14" t="s">
        <v>150</v>
      </c>
      <c r="AC4">
        <v>582941</v>
      </c>
      <c r="AD4" s="26">
        <f t="shared" si="10"/>
        <v>9.1980518657794316E-2</v>
      </c>
      <c r="AE4" s="14">
        <v>4932925</v>
      </c>
      <c r="AF4">
        <v>5386658</v>
      </c>
      <c r="AG4" s="26">
        <f t="shared" si="11"/>
        <v>0.11607735581376961</v>
      </c>
      <c r="AH4" t="str">
        <f t="shared" si="12"/>
        <v>2681324</v>
      </c>
      <c r="AI4" s="14" t="s">
        <v>189</v>
      </c>
      <c r="AJ4">
        <v>2992565</v>
      </c>
    </row>
    <row r="5" spans="1:36" hidden="1" x14ac:dyDescent="0.2">
      <c r="A5" t="s">
        <v>70</v>
      </c>
      <c r="B5" s="24">
        <v>9581728</v>
      </c>
      <c r="C5" s="24">
        <v>9581728</v>
      </c>
      <c r="D5" s="22">
        <v>10502121</v>
      </c>
      <c r="E5" s="25">
        <f t="shared" si="0"/>
        <v>9.6057099512739247E-2</v>
      </c>
      <c r="F5" s="26">
        <f>(I5-G5)/G5</f>
        <v>-0.31466086676333177</v>
      </c>
      <c r="G5" s="22" t="str">
        <f t="shared" si="2"/>
        <v>198624</v>
      </c>
      <c r="H5" s="14" t="s">
        <v>230</v>
      </c>
      <c r="I5">
        <v>136124.79999999999</v>
      </c>
      <c r="K5" s="26">
        <f t="shared" si="3"/>
        <v>-8.3902011850814875E-2</v>
      </c>
      <c r="L5" s="14">
        <v>3300195</v>
      </c>
      <c r="M5">
        <v>3023302</v>
      </c>
      <c r="N5">
        <f t="shared" si="4"/>
        <v>-0.12647752692246575</v>
      </c>
      <c r="O5" s="23">
        <f t="shared" si="13"/>
        <v>245427</v>
      </c>
      <c r="P5" s="14">
        <v>245427</v>
      </c>
      <c r="Q5">
        <v>214386</v>
      </c>
      <c r="R5" s="26">
        <f t="shared" si="5"/>
        <v>-2.4927022797963144E-2</v>
      </c>
      <c r="S5" t="str">
        <f t="shared" si="6"/>
        <v>522766</v>
      </c>
      <c r="T5" s="14" t="s">
        <v>338</v>
      </c>
      <c r="U5">
        <v>509735</v>
      </c>
      <c r="W5" s="26">
        <f t="shared" si="7"/>
        <v>8.4264382958658277E-2</v>
      </c>
      <c r="X5" s="14">
        <v>6379216</v>
      </c>
      <c r="Y5">
        <v>6916756.7000000002</v>
      </c>
      <c r="Z5" s="26" t="e">
        <f t="shared" si="8"/>
        <v>#VALUE!</v>
      </c>
      <c r="AA5" t="e">
        <f>RIGHT(AB5,LEN(AB5)-2)</f>
        <v>#VALUE!</v>
      </c>
      <c r="AB5" s="14">
        <v>0</v>
      </c>
      <c r="AC5">
        <v>0</v>
      </c>
      <c r="AD5" s="26">
        <f t="shared" si="10"/>
        <v>5.6675543292620239E-3</v>
      </c>
      <c r="AE5" s="14">
        <v>301541</v>
      </c>
      <c r="AF5">
        <v>303250</v>
      </c>
      <c r="AG5" s="26">
        <f t="shared" si="11"/>
        <v>9.899412587267907E-2</v>
      </c>
      <c r="AH5" t="str">
        <f t="shared" si="12"/>
        <v>9280187</v>
      </c>
      <c r="AI5" s="14" t="s">
        <v>190</v>
      </c>
      <c r="AJ5">
        <v>10198871</v>
      </c>
    </row>
    <row r="6" spans="1:36" hidden="1" x14ac:dyDescent="0.2">
      <c r="A6" t="s">
        <v>71</v>
      </c>
      <c r="B6" s="24">
        <v>1597192</v>
      </c>
      <c r="C6" s="24">
        <v>1597192</v>
      </c>
      <c r="D6" s="22">
        <v>1766624</v>
      </c>
      <c r="E6" s="25">
        <f t="shared" si="0"/>
        <v>0.1060811724576632</v>
      </c>
      <c r="F6" s="26">
        <f t="shared" si="1"/>
        <v>6.9616812637198516E-2</v>
      </c>
      <c r="G6" s="22" t="str">
        <f t="shared" si="2"/>
        <v>1868642</v>
      </c>
      <c r="H6" s="14" t="s">
        <v>231</v>
      </c>
      <c r="I6">
        <v>1998730.9</v>
      </c>
      <c r="K6" s="26">
        <f t="shared" si="3"/>
        <v>9.2137661854513012E-2</v>
      </c>
      <c r="L6" s="14">
        <v>1903098</v>
      </c>
      <c r="M6">
        <v>2078445</v>
      </c>
      <c r="N6">
        <f t="shared" si="4"/>
        <v>-0.1715394367820508</v>
      </c>
      <c r="O6" s="23">
        <f>P6</f>
        <v>26029</v>
      </c>
      <c r="P6" s="14">
        <v>26029</v>
      </c>
      <c r="Q6">
        <v>21564</v>
      </c>
      <c r="R6" s="26">
        <f t="shared" si="5"/>
        <v>4.8974750042365699E-2</v>
      </c>
      <c r="S6" t="str">
        <f t="shared" si="6"/>
        <v>177030</v>
      </c>
      <c r="T6" s="14" t="s">
        <v>339</v>
      </c>
      <c r="U6">
        <v>185700</v>
      </c>
      <c r="W6" s="26">
        <f t="shared" si="7"/>
        <v>0.11489767379586328</v>
      </c>
      <c r="X6" s="14">
        <v>403318</v>
      </c>
      <c r="Y6">
        <v>449658.3</v>
      </c>
      <c r="Z6" s="26">
        <f t="shared" si="8"/>
        <v>3.1480071084031482E-2</v>
      </c>
      <c r="AA6" t="str">
        <f t="shared" si="9"/>
        <v>15756</v>
      </c>
      <c r="AB6" s="14" t="s">
        <v>151</v>
      </c>
      <c r="AC6">
        <v>16252</v>
      </c>
      <c r="AD6" s="26">
        <f t="shared" si="10"/>
        <v>7.1353716636675682E-2</v>
      </c>
      <c r="AE6" s="14">
        <v>630745</v>
      </c>
      <c r="AF6">
        <v>675751</v>
      </c>
      <c r="AG6" s="26">
        <f t="shared" si="11"/>
        <v>0.13035781342202671</v>
      </c>
      <c r="AH6" t="str">
        <f t="shared" si="12"/>
        <v>950691</v>
      </c>
      <c r="AI6" s="14" t="s">
        <v>191</v>
      </c>
      <c r="AJ6">
        <v>1074621</v>
      </c>
    </row>
    <row r="7" spans="1:36" hidden="1" x14ac:dyDescent="0.2">
      <c r="A7" t="s">
        <v>72</v>
      </c>
      <c r="B7" s="24">
        <v>6873142</v>
      </c>
      <c r="C7" s="24" t="s">
        <v>376</v>
      </c>
      <c r="D7" s="22">
        <v>7780091</v>
      </c>
      <c r="E7" s="25">
        <f t="shared" si="0"/>
        <v>0.13195551612348472</v>
      </c>
      <c r="F7" s="26">
        <f t="shared" si="1"/>
        <v>7.6057770844424055E-2</v>
      </c>
      <c r="G7" s="22" t="str">
        <f t="shared" si="2"/>
        <v>7341004</v>
      </c>
      <c r="H7" s="14" t="s">
        <v>232</v>
      </c>
      <c r="I7">
        <v>7899344.4000000004</v>
      </c>
      <c r="K7" s="26">
        <f t="shared" si="3"/>
        <v>-0.14972917891293464</v>
      </c>
      <c r="L7" s="14">
        <v>4935177</v>
      </c>
      <c r="M7">
        <v>4196237</v>
      </c>
      <c r="N7">
        <f t="shared" si="4"/>
        <v>-6.8759664227509593E-2</v>
      </c>
      <c r="O7" s="23">
        <f t="shared" si="13"/>
        <v>594331</v>
      </c>
      <c r="P7" s="14">
        <v>594331</v>
      </c>
      <c r="Q7">
        <v>553465</v>
      </c>
      <c r="R7" s="26">
        <f t="shared" si="5"/>
        <v>-5.7827840369612672E-2</v>
      </c>
      <c r="S7" t="str">
        <f t="shared" si="6"/>
        <v>817288</v>
      </c>
      <c r="T7" s="14" t="s">
        <v>340</v>
      </c>
      <c r="U7">
        <v>770026</v>
      </c>
      <c r="W7" s="26">
        <f t="shared" si="7"/>
        <v>0.12536406193396504</v>
      </c>
      <c r="X7" s="14">
        <v>4264865</v>
      </c>
      <c r="Y7">
        <v>4799525.8</v>
      </c>
      <c r="Z7" s="26">
        <f t="shared" si="8"/>
        <v>4.743833017077799E-2</v>
      </c>
      <c r="AA7" t="str">
        <f t="shared" si="9"/>
        <v>12648</v>
      </c>
      <c r="AB7" s="14" t="s">
        <v>152</v>
      </c>
      <c r="AC7">
        <v>13248</v>
      </c>
      <c r="AD7" s="26">
        <f t="shared" si="10"/>
        <v>8.2040838069636982E-2</v>
      </c>
      <c r="AE7" s="14">
        <v>1952296</v>
      </c>
      <c r="AF7">
        <v>2112464</v>
      </c>
      <c r="AG7" s="26">
        <f t="shared" si="11"/>
        <v>0.15202748544374126</v>
      </c>
      <c r="AH7" t="str">
        <f t="shared" si="12"/>
        <v>4908198</v>
      </c>
      <c r="AI7" s="14" t="s">
        <v>192</v>
      </c>
      <c r="AJ7">
        <v>5654379</v>
      </c>
    </row>
    <row r="8" spans="1:36" hidden="1" x14ac:dyDescent="0.2">
      <c r="A8" t="s">
        <v>73</v>
      </c>
      <c r="B8" s="24">
        <v>7142957</v>
      </c>
      <c r="C8" s="24">
        <v>7142957</v>
      </c>
      <c r="D8" s="22">
        <v>7859722</v>
      </c>
      <c r="E8" s="25">
        <f t="shared" si="0"/>
        <v>0.10034569716715361</v>
      </c>
      <c r="F8" s="26">
        <f t="shared" si="1"/>
        <v>2.7949073236820537E-2</v>
      </c>
      <c r="G8" s="22" t="str">
        <f t="shared" si="2"/>
        <v>17661362</v>
      </c>
      <c r="H8" s="14" t="s">
        <v>233</v>
      </c>
      <c r="I8">
        <v>18154980.699999999</v>
      </c>
      <c r="K8" s="26">
        <f t="shared" si="3"/>
        <v>0.14367972195900361</v>
      </c>
      <c r="L8" s="14">
        <v>5831658</v>
      </c>
      <c r="M8">
        <v>6669548.9999999991</v>
      </c>
      <c r="N8">
        <f t="shared" si="4"/>
        <v>-5.8890512337516528E-2</v>
      </c>
      <c r="O8" s="23">
        <f t="shared" si="13"/>
        <v>2565184</v>
      </c>
      <c r="P8" s="14">
        <v>2565184</v>
      </c>
      <c r="Q8">
        <v>2414119</v>
      </c>
      <c r="R8" s="26">
        <f t="shared" si="5"/>
        <v>9.1371779715798546E-2</v>
      </c>
      <c r="S8" t="str">
        <f t="shared" si="6"/>
        <v>623431</v>
      </c>
      <c r="T8" s="14" t="s">
        <v>341</v>
      </c>
      <c r="U8">
        <v>680395</v>
      </c>
      <c r="W8" s="26">
        <f t="shared" si="7"/>
        <v>0.1154625834054097</v>
      </c>
      <c r="X8" s="14">
        <v>3203779</v>
      </c>
      <c r="Y8">
        <v>3573695.6</v>
      </c>
      <c r="Z8" s="26">
        <f t="shared" si="8"/>
        <v>4.4032651028791947E-2</v>
      </c>
      <c r="AA8" t="str">
        <f t="shared" si="9"/>
        <v>56231</v>
      </c>
      <c r="AB8" s="14" t="s">
        <v>153</v>
      </c>
      <c r="AC8">
        <v>58707</v>
      </c>
      <c r="AD8" s="26">
        <f t="shared" si="10"/>
        <v>2.1931805050486263E-2</v>
      </c>
      <c r="AE8" s="14">
        <v>3279803</v>
      </c>
      <c r="AF8">
        <v>3351735</v>
      </c>
      <c r="AG8" s="26">
        <f t="shared" si="11"/>
        <v>0.16873390924901818</v>
      </c>
      <c r="AH8" t="str">
        <f t="shared" si="12"/>
        <v>3806923</v>
      </c>
      <c r="AI8" s="14" t="s">
        <v>193</v>
      </c>
      <c r="AJ8">
        <v>4449280</v>
      </c>
    </row>
    <row r="9" spans="1:36" hidden="1" x14ac:dyDescent="0.2">
      <c r="A9" t="s">
        <v>74</v>
      </c>
      <c r="B9" t="str">
        <f>RIGHT(C9,LEN(C9)-2)</f>
        <v>10035661</v>
      </c>
      <c r="C9" s="24" t="s">
        <v>114</v>
      </c>
      <c r="D9" s="22">
        <v>10896657</v>
      </c>
      <c r="E9" s="25">
        <f t="shared" si="0"/>
        <v>8.5793651260240855E-2</v>
      </c>
      <c r="F9" s="26">
        <f t="shared" si="1"/>
        <v>0.16432068555073059</v>
      </c>
      <c r="G9" s="22" t="str">
        <f t="shared" si="2"/>
        <v>11585430</v>
      </c>
      <c r="H9" s="14" t="s">
        <v>234</v>
      </c>
      <c r="I9">
        <v>13489155.800000001</v>
      </c>
      <c r="K9" s="26">
        <f t="shared" si="3"/>
        <v>0.13550205137686946</v>
      </c>
      <c r="L9" s="14">
        <v>6646999</v>
      </c>
      <c r="M9">
        <v>7547681</v>
      </c>
      <c r="N9">
        <f t="shared" si="4"/>
        <v>-0.13367848374175731</v>
      </c>
      <c r="O9" s="23">
        <f t="shared" si="13"/>
        <v>277367</v>
      </c>
      <c r="P9" s="14">
        <v>277367</v>
      </c>
      <c r="Q9">
        <v>240289</v>
      </c>
      <c r="R9" s="26">
        <f t="shared" si="5"/>
        <v>-7.4873157805259605E-2</v>
      </c>
      <c r="S9" t="str">
        <f t="shared" si="6"/>
        <v>641151</v>
      </c>
      <c r="T9" s="14" t="s">
        <v>342</v>
      </c>
      <c r="U9">
        <v>593146</v>
      </c>
      <c r="W9" s="26">
        <f t="shared" si="7"/>
        <v>0.12354612080978172</v>
      </c>
      <c r="X9" s="14">
        <v>5055733</v>
      </c>
      <c r="Y9">
        <v>5680349.2000000002</v>
      </c>
      <c r="Z9" s="26">
        <f t="shared" si="8"/>
        <v>1.6850985472180887E-2</v>
      </c>
      <c r="AA9" t="str">
        <f t="shared" si="9"/>
        <v>93407</v>
      </c>
      <c r="AB9" s="14" t="s">
        <v>154</v>
      </c>
      <c r="AC9">
        <v>94981</v>
      </c>
      <c r="AD9" s="26">
        <f t="shared" si="10"/>
        <v>8.3720232012602619E-2</v>
      </c>
      <c r="AE9" s="14">
        <v>4423208</v>
      </c>
      <c r="AF9">
        <v>4793520</v>
      </c>
      <c r="AG9" s="26">
        <f t="shared" si="11"/>
        <v>8.8622200286063935E-2</v>
      </c>
      <c r="AH9" t="str">
        <f t="shared" si="12"/>
        <v>5519046</v>
      </c>
      <c r="AI9" s="14" t="s">
        <v>194</v>
      </c>
      <c r="AJ9">
        <v>6008156</v>
      </c>
    </row>
    <row r="10" spans="1:36" hidden="1" x14ac:dyDescent="0.2">
      <c r="A10" t="s">
        <v>75</v>
      </c>
      <c r="B10" t="str">
        <f t="shared" ref="B10:B41" si="14">RIGHT(C10,LEN(C10)-2)</f>
        <v>6793773</v>
      </c>
      <c r="C10" s="24" t="s">
        <v>115</v>
      </c>
      <c r="D10" s="22">
        <v>7454953</v>
      </c>
      <c r="E10" s="25">
        <f t="shared" si="0"/>
        <v>9.7321473649472828E-2</v>
      </c>
      <c r="F10" s="26">
        <f t="shared" si="1"/>
        <v>9.7861420936893539E-2</v>
      </c>
      <c r="G10" s="22" t="str">
        <f t="shared" si="2"/>
        <v>13857519</v>
      </c>
      <c r="H10" s="14" t="s">
        <v>235</v>
      </c>
      <c r="I10">
        <v>15213635.5</v>
      </c>
      <c r="K10" s="26">
        <f t="shared" si="3"/>
        <v>-0.13407593163820922</v>
      </c>
      <c r="L10" s="14">
        <v>5009348</v>
      </c>
      <c r="M10">
        <v>4337715</v>
      </c>
      <c r="N10">
        <f t="shared" si="4"/>
        <v>-0.23885673988343392</v>
      </c>
      <c r="O10" s="23">
        <f t="shared" si="13"/>
        <v>337491</v>
      </c>
      <c r="P10" s="14">
        <v>337491</v>
      </c>
      <c r="Q10">
        <v>256879</v>
      </c>
      <c r="R10" s="26">
        <f t="shared" si="5"/>
        <v>-0.16883981860340655</v>
      </c>
      <c r="S10" t="str">
        <f t="shared" si="6"/>
        <v>848307</v>
      </c>
      <c r="T10" s="14" t="s">
        <v>343</v>
      </c>
      <c r="U10">
        <v>705079</v>
      </c>
      <c r="W10" s="26">
        <f t="shared" si="7"/>
        <v>0.10726459253079092</v>
      </c>
      <c r="X10" s="14">
        <v>3758738</v>
      </c>
      <c r="Y10">
        <v>4161917.5</v>
      </c>
      <c r="Z10" s="26">
        <f t="shared" si="8"/>
        <v>-6.6891572478404743E-2</v>
      </c>
      <c r="AA10" t="str">
        <f t="shared" si="9"/>
        <v>46538</v>
      </c>
      <c r="AB10" s="14" t="s">
        <v>155</v>
      </c>
      <c r="AC10">
        <v>43425</v>
      </c>
      <c r="AD10" s="26">
        <f t="shared" si="10"/>
        <v>7.7980446425487196E-2</v>
      </c>
      <c r="AE10" s="14">
        <v>4023919</v>
      </c>
      <c r="AF10">
        <v>4337706</v>
      </c>
      <c r="AG10" s="26">
        <f t="shared" si="11"/>
        <v>0.12870559274061474</v>
      </c>
      <c r="AH10" t="str">
        <f t="shared" si="12"/>
        <v>2723316</v>
      </c>
      <c r="AI10" s="14" t="s">
        <v>195</v>
      </c>
      <c r="AJ10">
        <v>3073822</v>
      </c>
    </row>
    <row r="11" spans="1:36" hidden="1" x14ac:dyDescent="0.2">
      <c r="A11" t="s">
        <v>76</v>
      </c>
      <c r="B11" t="str">
        <f t="shared" si="14"/>
        <v>4303424</v>
      </c>
      <c r="C11" s="24" t="s">
        <v>116</v>
      </c>
      <c r="D11" s="22">
        <v>4754054</v>
      </c>
      <c r="E11" s="25">
        <f t="shared" si="0"/>
        <v>0.10471429261908657</v>
      </c>
      <c r="F11" s="26">
        <f t="shared" si="1"/>
        <v>0.17827251892397414</v>
      </c>
      <c r="G11" s="22" t="str">
        <f t="shared" si="2"/>
        <v>8177722</v>
      </c>
      <c r="H11" s="14" t="s">
        <v>236</v>
      </c>
      <c r="I11">
        <v>9635585.0999999996</v>
      </c>
      <c r="K11" s="26">
        <f t="shared" si="3"/>
        <v>2.3635061975514224E-2</v>
      </c>
      <c r="L11" s="14">
        <v>5949043</v>
      </c>
      <c r="M11">
        <v>6089648.9999999991</v>
      </c>
      <c r="N11">
        <f t="shared" si="4"/>
        <v>-0.20298010020235249</v>
      </c>
      <c r="O11" s="23">
        <f t="shared" si="13"/>
        <v>184826</v>
      </c>
      <c r="P11" s="14">
        <v>184826</v>
      </c>
      <c r="Q11">
        <v>147310</v>
      </c>
      <c r="R11" s="26">
        <f t="shared" si="5"/>
        <v>2.4331824579303659E-2</v>
      </c>
      <c r="S11" t="str">
        <f t="shared" si="6"/>
        <v>276387</v>
      </c>
      <c r="T11" s="14" t="s">
        <v>344</v>
      </c>
      <c r="U11">
        <v>283112</v>
      </c>
      <c r="W11" s="26">
        <f t="shared" si="7"/>
        <v>0.11618714156678565</v>
      </c>
      <c r="X11" s="14">
        <v>1486853</v>
      </c>
      <c r="Y11">
        <v>1659606.2</v>
      </c>
      <c r="Z11" s="26">
        <f t="shared" si="8"/>
        <v>8.967159998901672E-2</v>
      </c>
      <c r="AA11" t="str">
        <f t="shared" si="9"/>
        <v>145676</v>
      </c>
      <c r="AB11" s="14" t="s">
        <v>156</v>
      </c>
      <c r="AC11">
        <v>158739</v>
      </c>
      <c r="AD11" s="26">
        <f t="shared" si="10"/>
        <v>9.9592624204021318E-2</v>
      </c>
      <c r="AE11" s="14">
        <v>2807236</v>
      </c>
      <c r="AF11">
        <v>3086816</v>
      </c>
      <c r="AG11" s="26">
        <f t="shared" si="11"/>
        <v>0.11698304050611916</v>
      </c>
      <c r="AH11" t="str">
        <f t="shared" si="12"/>
        <v>1350512</v>
      </c>
      <c r="AI11" s="14" t="s">
        <v>196</v>
      </c>
      <c r="AJ11">
        <v>1508499</v>
      </c>
    </row>
    <row r="12" spans="1:36" hidden="1" x14ac:dyDescent="0.2">
      <c r="A12" t="s">
        <v>77</v>
      </c>
      <c r="B12" t="str">
        <f t="shared" si="14"/>
        <v>11933430</v>
      </c>
      <c r="C12" s="24" t="s">
        <v>117</v>
      </c>
      <c r="D12" s="22">
        <v>12933462</v>
      </c>
      <c r="E12" s="25">
        <f t="shared" si="0"/>
        <v>8.3800885411822082E-2</v>
      </c>
      <c r="F12" s="26">
        <f t="shared" si="1"/>
        <v>3.6043218969526614E-2</v>
      </c>
      <c r="G12" s="22" t="str">
        <f t="shared" si="2"/>
        <v>32191420</v>
      </c>
      <c r="H12" s="14" t="s">
        <v>237</v>
      </c>
      <c r="I12">
        <v>33351702.399999999</v>
      </c>
      <c r="K12" s="26">
        <f t="shared" si="3"/>
        <v>0.14138570682932022</v>
      </c>
      <c r="L12" s="14">
        <v>10935964</v>
      </c>
      <c r="M12">
        <v>12482153</v>
      </c>
      <c r="N12">
        <f t="shared" si="4"/>
        <v>-0.30326426453380412</v>
      </c>
      <c r="O12" s="23">
        <f t="shared" si="13"/>
        <v>2428786</v>
      </c>
      <c r="P12" s="14">
        <v>2428786</v>
      </c>
      <c r="Q12">
        <v>1692222</v>
      </c>
      <c r="R12" s="26">
        <f t="shared" si="5"/>
        <v>4.2342736489699641E-2</v>
      </c>
      <c r="S12" t="str">
        <f t="shared" si="6"/>
        <v>578281</v>
      </c>
      <c r="T12" s="14" t="s">
        <v>345</v>
      </c>
      <c r="U12">
        <v>602767</v>
      </c>
      <c r="W12" s="26">
        <f t="shared" si="7"/>
        <v>0.12577575286616066</v>
      </c>
      <c r="X12" s="14">
        <v>5730401</v>
      </c>
      <c r="Y12">
        <v>6451146.5</v>
      </c>
      <c r="Z12" s="26">
        <f t="shared" si="8"/>
        <v>9.8795590531702712E-2</v>
      </c>
      <c r="AA12" t="str">
        <f t="shared" si="9"/>
        <v>258716</v>
      </c>
      <c r="AB12" s="14" t="s">
        <v>157</v>
      </c>
      <c r="AC12">
        <v>284276</v>
      </c>
      <c r="AD12" s="26">
        <f t="shared" si="10"/>
        <v>5.6997998436792721E-2</v>
      </c>
      <c r="AE12" s="14">
        <v>6992035</v>
      </c>
      <c r="AF12">
        <v>7390567</v>
      </c>
      <c r="AG12" s="26">
        <f t="shared" si="11"/>
        <v>0.12299369655703497</v>
      </c>
      <c r="AH12" t="str">
        <f t="shared" si="12"/>
        <v>4682679</v>
      </c>
      <c r="AI12" s="14" t="s">
        <v>197</v>
      </c>
      <c r="AJ12">
        <v>5258619</v>
      </c>
    </row>
    <row r="13" spans="1:36" hidden="1" x14ac:dyDescent="0.2">
      <c r="A13" t="s">
        <v>78</v>
      </c>
      <c r="B13" t="str">
        <f t="shared" si="14"/>
        <v>5683423</v>
      </c>
      <c r="C13" s="24" t="s">
        <v>118</v>
      </c>
      <c r="D13" s="22">
        <v>6353527</v>
      </c>
      <c r="E13" s="25">
        <f t="shared" si="0"/>
        <v>0.11790500196800414</v>
      </c>
      <c r="F13" s="26">
        <f t="shared" si="1"/>
        <v>0.15260134862861321</v>
      </c>
      <c r="G13" s="22" t="str">
        <f t="shared" si="2"/>
        <v>6973306</v>
      </c>
      <c r="H13" s="14" t="s">
        <v>238</v>
      </c>
      <c r="I13">
        <v>8037441.9000000004</v>
      </c>
      <c r="K13" s="26">
        <f t="shared" si="3"/>
        <v>6.2371091505348565E-2</v>
      </c>
      <c r="L13" s="14">
        <v>7335145</v>
      </c>
      <c r="M13">
        <v>7792646</v>
      </c>
      <c r="N13">
        <f t="shared" si="4"/>
        <v>0.52453976635683031</v>
      </c>
      <c r="O13" s="23">
        <f t="shared" si="13"/>
        <v>110596</v>
      </c>
      <c r="P13" s="14">
        <v>110596</v>
      </c>
      <c r="Q13">
        <v>168608</v>
      </c>
      <c r="R13" s="26">
        <f t="shared" si="5"/>
        <v>6.3882926945437552E-3</v>
      </c>
      <c r="S13" t="str">
        <f t="shared" si="6"/>
        <v>335927</v>
      </c>
      <c r="T13" s="14" t="s">
        <v>346</v>
      </c>
      <c r="U13">
        <v>338073</v>
      </c>
      <c r="W13" s="26">
        <f t="shared" si="7"/>
        <v>0.12316682103095955</v>
      </c>
      <c r="X13" s="14">
        <v>2751068</v>
      </c>
      <c r="Y13">
        <v>3089908.3</v>
      </c>
      <c r="Z13" s="26">
        <f t="shared" si="8"/>
        <v>9.9046485497430795E-2</v>
      </c>
      <c r="AA13" t="str">
        <f t="shared" si="9"/>
        <v>450334</v>
      </c>
      <c r="AB13" s="14" t="s">
        <v>158</v>
      </c>
      <c r="AC13">
        <v>494938</v>
      </c>
      <c r="AD13" s="26">
        <f t="shared" si="10"/>
        <v>0.10517755882375389</v>
      </c>
      <c r="AE13" s="14">
        <v>2620540</v>
      </c>
      <c r="AF13">
        <v>2896162</v>
      </c>
      <c r="AG13" s="26">
        <f t="shared" si="11"/>
        <v>0.13392208146143861</v>
      </c>
      <c r="AH13" t="str">
        <f t="shared" si="12"/>
        <v>2612549</v>
      </c>
      <c r="AI13" s="14" t="s">
        <v>198</v>
      </c>
      <c r="AJ13">
        <v>2962427</v>
      </c>
    </row>
    <row r="14" spans="1:36" hidden="1" x14ac:dyDescent="0.2">
      <c r="A14" t="s">
        <v>79</v>
      </c>
      <c r="B14" t="str">
        <f t="shared" si="14"/>
        <v>4301168</v>
      </c>
      <c r="C14" s="24" t="s">
        <v>119</v>
      </c>
      <c r="D14" s="22">
        <v>4540186</v>
      </c>
      <c r="E14" s="25">
        <f t="shared" si="0"/>
        <v>5.5570486900302432E-2</v>
      </c>
      <c r="F14" s="26">
        <f t="shared" si="1"/>
        <v>6.2313303335801436E-2</v>
      </c>
      <c r="G14" s="22" t="str">
        <f t="shared" si="2"/>
        <v>7900650</v>
      </c>
      <c r="H14" s="14" t="s">
        <v>239</v>
      </c>
      <c r="I14">
        <v>8392965.5999999996</v>
      </c>
      <c r="K14" s="26">
        <f t="shared" si="3"/>
        <v>0.16236948920157229</v>
      </c>
      <c r="L14" s="14">
        <v>5069025</v>
      </c>
      <c r="M14">
        <v>5892080</v>
      </c>
      <c r="N14">
        <f t="shared" si="4"/>
        <v>-0.21258092255772071</v>
      </c>
      <c r="O14" s="23">
        <f t="shared" si="13"/>
        <v>123266</v>
      </c>
      <c r="P14" s="14">
        <v>123266</v>
      </c>
      <c r="Q14">
        <v>97062</v>
      </c>
      <c r="R14" s="26">
        <f t="shared" si="5"/>
        <v>6.689279280050936E-2</v>
      </c>
      <c r="S14" t="str">
        <f t="shared" si="6"/>
        <v>350247</v>
      </c>
      <c r="T14" s="14" t="s">
        <v>347</v>
      </c>
      <c r="U14">
        <v>373676</v>
      </c>
      <c r="W14" s="26">
        <f t="shared" si="7"/>
        <v>0.13427293654167793</v>
      </c>
      <c r="X14" s="14">
        <v>1032599</v>
      </c>
      <c r="Y14">
        <v>1171249.1000000001</v>
      </c>
      <c r="Z14" s="26">
        <f t="shared" si="8"/>
        <v>0.14997816930682975</v>
      </c>
      <c r="AA14" t="str">
        <f t="shared" si="9"/>
        <v>382489</v>
      </c>
      <c r="AB14" s="14" t="s">
        <v>159</v>
      </c>
      <c r="AC14">
        <v>439854</v>
      </c>
      <c r="AD14" s="26">
        <f t="shared" si="10"/>
        <v>5.4818209197950947E-2</v>
      </c>
      <c r="AE14" s="14">
        <v>2300969</v>
      </c>
      <c r="AF14">
        <v>2427104</v>
      </c>
      <c r="AG14" s="26">
        <f t="shared" si="11"/>
        <v>3.431888286528488E-2</v>
      </c>
      <c r="AH14" t="str">
        <f t="shared" si="12"/>
        <v>1617710</v>
      </c>
      <c r="AI14" s="14" t="s">
        <v>199</v>
      </c>
      <c r="AJ14">
        <v>1673228</v>
      </c>
    </row>
    <row r="15" spans="1:36" hidden="1" x14ac:dyDescent="0.2">
      <c r="A15" t="s">
        <v>80</v>
      </c>
      <c r="B15" t="str">
        <f t="shared" si="14"/>
        <v>6055860</v>
      </c>
      <c r="C15" s="24" t="s">
        <v>120</v>
      </c>
      <c r="D15" s="22">
        <v>6741173</v>
      </c>
      <c r="E15" s="25">
        <f t="shared" si="0"/>
        <v>0.1131652647188013</v>
      </c>
      <c r="F15" s="26">
        <f t="shared" si="1"/>
        <v>0.18033004434600444</v>
      </c>
      <c r="G15" s="22" t="str">
        <f t="shared" si="2"/>
        <v>13547331</v>
      </c>
      <c r="H15" s="14" t="s">
        <v>240</v>
      </c>
      <c r="I15">
        <v>15990321.800000001</v>
      </c>
      <c r="K15" s="26">
        <f t="shared" si="3"/>
        <v>0.18437630507848327</v>
      </c>
      <c r="L15" s="14">
        <v>7042201</v>
      </c>
      <c r="M15">
        <v>8340616</v>
      </c>
      <c r="N15">
        <f t="shared" si="4"/>
        <v>3.7123535973229223E-3</v>
      </c>
      <c r="O15" s="23">
        <f t="shared" si="13"/>
        <v>57376</v>
      </c>
      <c r="P15" s="14">
        <v>57376</v>
      </c>
      <c r="Q15">
        <v>57589</v>
      </c>
      <c r="R15" s="26">
        <f t="shared" si="5"/>
        <v>0.13426588562212433</v>
      </c>
      <c r="S15" t="str">
        <f t="shared" si="6"/>
        <v>572908</v>
      </c>
      <c r="T15" s="14" t="s">
        <v>348</v>
      </c>
      <c r="U15">
        <v>649830</v>
      </c>
      <c r="W15" s="26">
        <f t="shared" si="7"/>
        <v>0.1319098929976073</v>
      </c>
      <c r="X15" s="14">
        <v>2291631</v>
      </c>
      <c r="Y15">
        <v>2593919.7999999998</v>
      </c>
      <c r="Z15" s="26">
        <f t="shared" si="8"/>
        <v>0.10937452380037446</v>
      </c>
      <c r="AA15" t="str">
        <f t="shared" si="9"/>
        <v>754673</v>
      </c>
      <c r="AB15" s="14" t="s">
        <v>160</v>
      </c>
      <c r="AC15">
        <v>837215</v>
      </c>
      <c r="AD15" s="26">
        <f t="shared" si="10"/>
        <v>0.11188385441512422</v>
      </c>
      <c r="AE15" s="14">
        <v>3574135</v>
      </c>
      <c r="AF15">
        <v>3974023</v>
      </c>
      <c r="AG15" s="26">
        <f t="shared" si="11"/>
        <v>0.11747359083571311</v>
      </c>
      <c r="AH15" t="str">
        <f t="shared" si="12"/>
        <v>1727052</v>
      </c>
      <c r="AI15" s="14" t="s">
        <v>200</v>
      </c>
      <c r="AJ15">
        <v>1929935</v>
      </c>
    </row>
    <row r="16" spans="1:36" hidden="1" x14ac:dyDescent="0.2">
      <c r="A16" t="s">
        <v>81</v>
      </c>
      <c r="B16" t="str">
        <f t="shared" si="14"/>
        <v>4761869</v>
      </c>
      <c r="C16" s="24" t="s">
        <v>144</v>
      </c>
      <c r="D16" s="22">
        <v>5321909</v>
      </c>
      <c r="E16" s="25">
        <f t="shared" si="0"/>
        <v>0.11760928324571718</v>
      </c>
      <c r="F16" s="26">
        <f t="shared" si="1"/>
        <v>0.20679876819029844</v>
      </c>
      <c r="G16" s="22" t="str">
        <f t="shared" si="2"/>
        <v>6827678</v>
      </c>
      <c r="H16" s="14" t="s">
        <v>241</v>
      </c>
      <c r="I16">
        <v>8239633.4000000004</v>
      </c>
      <c r="K16" s="26">
        <f t="shared" si="3"/>
        <v>0.16266818721914905</v>
      </c>
      <c r="L16" s="14">
        <v>5334903</v>
      </c>
      <c r="M16">
        <v>6202722</v>
      </c>
      <c r="N16">
        <f t="shared" si="4"/>
        <v>-0.25938931297709922</v>
      </c>
      <c r="O16" s="23">
        <f t="shared" si="13"/>
        <v>26200</v>
      </c>
      <c r="P16" s="14">
        <v>26200</v>
      </c>
      <c r="Q16">
        <v>19404</v>
      </c>
      <c r="R16" s="26">
        <f t="shared" si="5"/>
        <v>3.4531229409381758E-3</v>
      </c>
      <c r="S16" t="str">
        <f t="shared" si="6"/>
        <v>409774</v>
      </c>
      <c r="T16" s="14" t="s">
        <v>349</v>
      </c>
      <c r="U16">
        <v>411189</v>
      </c>
      <c r="W16" s="26">
        <f t="shared" si="7"/>
        <v>0.13308011003017661</v>
      </c>
      <c r="X16" s="14">
        <v>2217937</v>
      </c>
      <c r="Y16">
        <v>2513100.2999999998</v>
      </c>
      <c r="Z16" s="26">
        <f t="shared" si="8"/>
        <v>0.11758641890652906</v>
      </c>
      <c r="AA16" t="str">
        <f t="shared" si="9"/>
        <v>648961</v>
      </c>
      <c r="AB16" s="14" t="s">
        <v>161</v>
      </c>
      <c r="AC16">
        <v>725270</v>
      </c>
      <c r="AD16" s="26">
        <f t="shared" si="10"/>
        <v>0.1079751530474736</v>
      </c>
      <c r="AE16" s="14">
        <v>2337510</v>
      </c>
      <c r="AF16">
        <v>2589903</v>
      </c>
      <c r="AG16" s="26">
        <f t="shared" si="11"/>
        <v>0.13030205058246094</v>
      </c>
      <c r="AH16" t="str">
        <f t="shared" si="12"/>
        <v>1775398</v>
      </c>
      <c r="AI16" s="14" t="s">
        <v>201</v>
      </c>
      <c r="AJ16">
        <v>2006736</v>
      </c>
    </row>
    <row r="17" spans="1:36" hidden="1" x14ac:dyDescent="0.2">
      <c r="A17" t="s">
        <v>82</v>
      </c>
      <c r="B17" t="str">
        <f t="shared" si="14"/>
        <v>5703351</v>
      </c>
      <c r="C17" s="24" t="s">
        <v>121</v>
      </c>
      <c r="D17" s="22">
        <v>6361775</v>
      </c>
      <c r="E17" s="25">
        <f t="shared" si="0"/>
        <v>0.11544511288188294</v>
      </c>
      <c r="F17" s="26">
        <f t="shared" si="1"/>
        <v>0.1696504729458424</v>
      </c>
      <c r="G17" s="22" t="str">
        <f t="shared" si="2"/>
        <v>10051468</v>
      </c>
      <c r="H17" s="14" t="s">
        <v>242</v>
      </c>
      <c r="I17">
        <v>11756704.300000001</v>
      </c>
      <c r="K17" s="26">
        <f t="shared" si="3"/>
        <v>0.16293516448419035</v>
      </c>
      <c r="L17" s="14">
        <v>7201300</v>
      </c>
      <c r="M17">
        <v>8374645</v>
      </c>
      <c r="N17">
        <f>(Q17-O17)/O17</f>
        <v>3.4365338012868722E-2</v>
      </c>
      <c r="O17" s="23">
        <f t="shared" si="13"/>
        <v>47868</v>
      </c>
      <c r="P17" s="14">
        <v>47868</v>
      </c>
      <c r="Q17">
        <v>49513</v>
      </c>
      <c r="R17" s="26">
        <f t="shared" si="5"/>
        <v>5.8796457588700071E-2</v>
      </c>
      <c r="S17" t="str">
        <f t="shared" si="6"/>
        <v>464994</v>
      </c>
      <c r="T17" s="14" t="s">
        <v>350</v>
      </c>
      <c r="U17">
        <v>492334</v>
      </c>
      <c r="W17" s="26">
        <f t="shared" si="7"/>
        <v>0.15252997931842002</v>
      </c>
      <c r="X17" s="14">
        <v>2674844</v>
      </c>
      <c r="Y17">
        <v>3082837.9</v>
      </c>
      <c r="Z17" s="26">
        <f t="shared" si="8"/>
        <v>0.13649142824308738</v>
      </c>
      <c r="AA17" t="str">
        <f t="shared" si="9"/>
        <v>487298</v>
      </c>
      <c r="AB17" s="14" t="s">
        <v>162</v>
      </c>
      <c r="AC17">
        <v>553810</v>
      </c>
      <c r="AD17" s="26">
        <f t="shared" si="10"/>
        <v>9.1074598083152838E-2</v>
      </c>
      <c r="AE17" s="14">
        <v>3263797</v>
      </c>
      <c r="AF17">
        <v>3561046</v>
      </c>
      <c r="AG17" s="26">
        <f t="shared" si="11"/>
        <v>0.15093461103461842</v>
      </c>
      <c r="AH17" t="str">
        <f t="shared" si="12"/>
        <v>1952256</v>
      </c>
      <c r="AI17" s="14" t="s">
        <v>202</v>
      </c>
      <c r="AJ17">
        <v>2246919</v>
      </c>
    </row>
    <row r="18" spans="1:36" hidden="1" x14ac:dyDescent="0.2">
      <c r="A18" t="s">
        <v>83</v>
      </c>
      <c r="B18" t="str">
        <f t="shared" si="14"/>
        <v>1862532</v>
      </c>
      <c r="C18" s="24" t="s">
        <v>122</v>
      </c>
      <c r="D18" s="22">
        <v>2107785</v>
      </c>
      <c r="E18" s="25">
        <f t="shared" si="0"/>
        <v>0.13167720071386693</v>
      </c>
      <c r="F18" s="26">
        <f t="shared" si="1"/>
        <v>0.16708591766486192</v>
      </c>
      <c r="G18" s="22" t="str">
        <f t="shared" si="2"/>
        <v>1667259</v>
      </c>
      <c r="H18" s="14" t="s">
        <v>243</v>
      </c>
      <c r="I18">
        <v>1945834.5</v>
      </c>
      <c r="K18" s="26">
        <f t="shared" si="3"/>
        <v>0.19227418473798291</v>
      </c>
      <c r="L18" s="14">
        <v>1717178</v>
      </c>
      <c r="M18">
        <v>2047347</v>
      </c>
      <c r="N18">
        <f t="shared" si="4"/>
        <v>-2.568252480940415E-2</v>
      </c>
      <c r="O18" s="23">
        <f t="shared" si="13"/>
        <v>23479</v>
      </c>
      <c r="P18" s="14">
        <v>23479</v>
      </c>
      <c r="Q18">
        <v>22876</v>
      </c>
      <c r="R18" s="26">
        <f t="shared" si="5"/>
        <v>0.12750438420315272</v>
      </c>
      <c r="S18" t="str">
        <f t="shared" si="6"/>
        <v>204142</v>
      </c>
      <c r="T18" s="14" t="s">
        <v>351</v>
      </c>
      <c r="U18">
        <v>230171</v>
      </c>
      <c r="W18" s="26">
        <f t="shared" si="7"/>
        <v>0.13555629298433536</v>
      </c>
      <c r="X18" s="14">
        <v>1030608</v>
      </c>
      <c r="Y18">
        <v>1170313.3999999999</v>
      </c>
      <c r="Z18" s="26">
        <f t="shared" si="8"/>
        <v>0.12807523445821317</v>
      </c>
      <c r="AA18" t="str">
        <f t="shared" si="9"/>
        <v>384930</v>
      </c>
      <c r="AB18" s="14" t="s">
        <v>163</v>
      </c>
      <c r="AC18">
        <v>434230</v>
      </c>
      <c r="AD18" s="26">
        <f t="shared" si="10"/>
        <v>0.10315983965927596</v>
      </c>
      <c r="AE18" s="14">
        <v>638640</v>
      </c>
      <c r="AF18">
        <v>704522</v>
      </c>
      <c r="AG18" s="26">
        <f t="shared" si="11"/>
        <v>0.15503801125676728</v>
      </c>
      <c r="AH18" t="str">
        <f t="shared" si="12"/>
        <v>838962</v>
      </c>
      <c r="AI18" s="14" t="s">
        <v>203</v>
      </c>
      <c r="AJ18">
        <v>969033</v>
      </c>
    </row>
    <row r="19" spans="1:36" x14ac:dyDescent="0.2">
      <c r="A19" t="s">
        <v>84</v>
      </c>
      <c r="B19" t="str">
        <f t="shared" si="14"/>
        <v>3780377</v>
      </c>
      <c r="C19" s="24" t="s">
        <v>123</v>
      </c>
      <c r="D19" s="22">
        <v>4201353</v>
      </c>
      <c r="E19" s="25">
        <f t="shared" si="0"/>
        <v>0.11135820580857411</v>
      </c>
      <c r="F19" s="26">
        <f t="shared" si="1"/>
        <v>0.16497531532729759</v>
      </c>
      <c r="G19" s="22" t="str">
        <f t="shared" si="2"/>
        <v>5684094</v>
      </c>
      <c r="H19" s="14" t="s">
        <v>244</v>
      </c>
      <c r="I19">
        <v>6621829.2000000002</v>
      </c>
      <c r="K19" s="26">
        <f t="shared" si="3"/>
        <v>0.18000325053067393</v>
      </c>
      <c r="L19" s="14">
        <v>5279138</v>
      </c>
      <c r="M19">
        <v>6229400.0000000009</v>
      </c>
      <c r="N19">
        <f t="shared" si="4"/>
        <v>0.13866523528359276</v>
      </c>
      <c r="O19" s="23">
        <f t="shared" si="13"/>
        <v>16767</v>
      </c>
      <c r="P19" s="14">
        <v>16767</v>
      </c>
      <c r="Q19">
        <v>19092</v>
      </c>
      <c r="R19" s="26">
        <f t="shared" si="5"/>
        <v>0.10710925769677626</v>
      </c>
      <c r="S19" t="str">
        <f t="shared" si="6"/>
        <v>370967</v>
      </c>
      <c r="T19" s="14" t="s">
        <v>352</v>
      </c>
      <c r="U19">
        <v>410701</v>
      </c>
      <c r="W19" s="26">
        <f t="shared" si="7"/>
        <v>0.1242480929084447</v>
      </c>
      <c r="X19" s="14">
        <v>1344980</v>
      </c>
      <c r="Y19">
        <v>1512091.2</v>
      </c>
      <c r="Z19" s="26">
        <f t="shared" si="8"/>
        <v>0.12119200968379094</v>
      </c>
      <c r="AA19" t="str">
        <f t="shared" si="9"/>
        <v>504761</v>
      </c>
      <c r="AB19" s="14" t="s">
        <v>164</v>
      </c>
      <c r="AC19">
        <v>565934</v>
      </c>
      <c r="AD19" s="26">
        <f t="shared" si="10"/>
        <v>9.2418003197767259E-2</v>
      </c>
      <c r="AE19" s="14">
        <v>1897574</v>
      </c>
      <c r="AF19">
        <v>2072944</v>
      </c>
      <c r="AG19" s="26">
        <f t="shared" si="11"/>
        <v>0.13383699480857622</v>
      </c>
      <c r="AH19" t="str">
        <f t="shared" si="12"/>
        <v>1378042</v>
      </c>
      <c r="AI19" s="14" t="s">
        <v>204</v>
      </c>
      <c r="AJ19">
        <v>1562475</v>
      </c>
    </row>
    <row r="20" spans="1:36" x14ac:dyDescent="0.2">
      <c r="A20" t="s">
        <v>105</v>
      </c>
      <c r="B20" t="str">
        <f t="shared" si="14"/>
        <v>2859815</v>
      </c>
      <c r="C20" s="24" t="s">
        <v>124</v>
      </c>
      <c r="D20" s="22">
        <v>3179288</v>
      </c>
      <c r="E20" s="25">
        <f t="shared" si="0"/>
        <v>0.11171107221970653</v>
      </c>
      <c r="F20" s="26">
        <f t="shared" si="1"/>
        <v>0.1452009127805918</v>
      </c>
      <c r="G20" s="22" t="str">
        <f t="shared" si="2"/>
        <v>4027693</v>
      </c>
      <c r="H20" s="14" t="s">
        <v>245</v>
      </c>
      <c r="I20">
        <v>4612517.7</v>
      </c>
      <c r="K20" s="26">
        <f t="shared" si="3"/>
        <v>0.1863806175588244</v>
      </c>
      <c r="L20" s="14">
        <v>3723370</v>
      </c>
      <c r="M20">
        <v>4417334</v>
      </c>
      <c r="N20">
        <f t="shared" si="4"/>
        <v>-1</v>
      </c>
      <c r="O20" s="23">
        <f t="shared" si="13"/>
        <v>8274</v>
      </c>
      <c r="P20" s="14">
        <v>8274</v>
      </c>
      <c r="Q20">
        <v>0</v>
      </c>
      <c r="R20" s="26">
        <f t="shared" si="5"/>
        <v>8.956635925691861E-2</v>
      </c>
      <c r="S20" t="str">
        <f t="shared" si="6"/>
        <v>264251</v>
      </c>
      <c r="T20" s="14" t="s">
        <v>353</v>
      </c>
      <c r="U20">
        <v>287919</v>
      </c>
      <c r="W20" s="26">
        <f t="shared" si="7"/>
        <v>0.12461645123201691</v>
      </c>
      <c r="X20" s="14">
        <v>1029856</v>
      </c>
      <c r="Y20">
        <v>1158193</v>
      </c>
      <c r="Z20" s="26">
        <f t="shared" si="8"/>
        <v>0.12131840111403577</v>
      </c>
      <c r="AA20" t="str">
        <f t="shared" si="9"/>
        <v>425121</v>
      </c>
      <c r="AB20" s="14" t="s">
        <v>165</v>
      </c>
      <c r="AC20">
        <v>476696</v>
      </c>
      <c r="AD20" s="26">
        <f t="shared" si="10"/>
        <v>9.5962694536727094E-2</v>
      </c>
      <c r="AE20" s="14">
        <v>1351223</v>
      </c>
      <c r="AF20">
        <v>1480890</v>
      </c>
      <c r="AG20" s="26">
        <f t="shared" si="11"/>
        <v>0.12758163347242335</v>
      </c>
      <c r="AH20" t="str">
        <f t="shared" si="12"/>
        <v>1083471</v>
      </c>
      <c r="AI20" s="14" t="s">
        <v>205</v>
      </c>
      <c r="AJ20">
        <v>1221702</v>
      </c>
    </row>
    <row r="21" spans="1:36" x14ac:dyDescent="0.2">
      <c r="A21" t="s">
        <v>147</v>
      </c>
      <c r="B21" t="str">
        <f>RIGHT(C21,LEN(C21)-2)</f>
        <v>920562</v>
      </c>
      <c r="C21" s="24" t="s">
        <v>379</v>
      </c>
      <c r="D21" s="22"/>
      <c r="E21" s="25">
        <f t="shared" si="0"/>
        <v>-1</v>
      </c>
      <c r="F21" s="26" t="e">
        <f t="shared" si="1"/>
        <v>#VALUE!</v>
      </c>
      <c r="G21" s="22" t="e">
        <f t="shared" si="2"/>
        <v>#VALUE!</v>
      </c>
      <c r="H21" s="14"/>
      <c r="K21" s="26" t="e">
        <f t="shared" si="3"/>
        <v>#DIV/0!</v>
      </c>
      <c r="L21" s="14"/>
      <c r="N21" t="e">
        <f t="shared" si="4"/>
        <v>#DIV/0!</v>
      </c>
      <c r="O21" s="23"/>
      <c r="P21" s="14"/>
      <c r="R21" s="26" t="e">
        <f t="shared" si="5"/>
        <v>#VALUE!</v>
      </c>
      <c r="S21" t="e">
        <f t="shared" si="6"/>
        <v>#VALUE!</v>
      </c>
      <c r="T21" s="14"/>
      <c r="W21" s="26" t="e">
        <f t="shared" si="7"/>
        <v>#DIV/0!</v>
      </c>
      <c r="X21" s="14"/>
      <c r="Z21" s="26">
        <f t="shared" si="8"/>
        <v>-1</v>
      </c>
      <c r="AA21" t="str">
        <f t="shared" si="9"/>
        <v>79640</v>
      </c>
      <c r="AB21" s="14" t="s">
        <v>166</v>
      </c>
      <c r="AD21" s="26">
        <f t="shared" si="10"/>
        <v>-1</v>
      </c>
      <c r="AE21" s="14">
        <v>546351</v>
      </c>
      <c r="AG21" s="26">
        <f t="shared" si="11"/>
        <v>-1</v>
      </c>
      <c r="AH21" t="str">
        <f t="shared" si="12"/>
        <v>294571</v>
      </c>
      <c r="AI21" s="14" t="s">
        <v>206</v>
      </c>
    </row>
    <row r="22" spans="1:36" x14ac:dyDescent="0.2">
      <c r="A22" t="s">
        <v>85</v>
      </c>
      <c r="B22" t="str">
        <f t="shared" si="14"/>
        <v>3491735</v>
      </c>
      <c r="C22" s="24" t="s">
        <v>126</v>
      </c>
      <c r="D22" s="22">
        <v>3865917</v>
      </c>
      <c r="E22" s="25">
        <f t="shared" si="0"/>
        <v>0.10716219873501283</v>
      </c>
      <c r="F22" s="26">
        <f t="shared" si="1"/>
        <v>0.15569921810672982</v>
      </c>
      <c r="G22" s="22" t="str">
        <f t="shared" si="2"/>
        <v>5258774</v>
      </c>
      <c r="H22" s="14" t="s">
        <v>246</v>
      </c>
      <c r="I22">
        <v>6077561</v>
      </c>
      <c r="K22" s="26">
        <f t="shared" si="3"/>
        <v>0.18874103031261089</v>
      </c>
      <c r="L22" s="14">
        <v>5200014</v>
      </c>
      <c r="M22">
        <v>6181470.0000000009</v>
      </c>
      <c r="N22">
        <f t="shared" si="4"/>
        <v>0.81662741885942458</v>
      </c>
      <c r="O22" s="23">
        <f>P22</f>
        <v>9767</v>
      </c>
      <c r="P22" s="14">
        <v>9767</v>
      </c>
      <c r="Q22">
        <v>17743</v>
      </c>
      <c r="R22" s="26">
        <f t="shared" si="5"/>
        <v>8.3394224175725354E-2</v>
      </c>
      <c r="S22" t="str">
        <f t="shared" si="6"/>
        <v>355828</v>
      </c>
      <c r="T22" s="14" t="s">
        <v>354</v>
      </c>
      <c r="U22">
        <v>385502</v>
      </c>
      <c r="W22" s="26">
        <f t="shared" si="7"/>
        <v>0.13687413315860819</v>
      </c>
      <c r="X22" s="14">
        <v>1019506</v>
      </c>
      <c r="Y22">
        <v>1159050</v>
      </c>
      <c r="Z22" s="26">
        <f t="shared" si="8"/>
        <v>0.12752307735118301</v>
      </c>
      <c r="AA22" t="str">
        <f t="shared" si="9"/>
        <v>395301</v>
      </c>
      <c r="AB22" s="14" t="s">
        <v>167</v>
      </c>
      <c r="AC22">
        <v>445711</v>
      </c>
      <c r="AD22" s="26">
        <f t="shared" si="10"/>
        <v>8.5699298695688583E-2</v>
      </c>
      <c r="AE22" s="14">
        <v>2041767</v>
      </c>
      <c r="AF22">
        <v>2216745</v>
      </c>
      <c r="AG22" s="26">
        <f t="shared" si="11"/>
        <v>0.1410814977618528</v>
      </c>
      <c r="AH22" t="str">
        <f t="shared" si="12"/>
        <v>1054667</v>
      </c>
      <c r="AI22" s="14" t="s">
        <v>207</v>
      </c>
      <c r="AJ22">
        <v>1203461</v>
      </c>
    </row>
    <row r="23" spans="1:36" hidden="1" x14ac:dyDescent="0.2">
      <c r="A23" t="s">
        <v>86</v>
      </c>
      <c r="B23" t="str">
        <f t="shared" si="14"/>
        <v>3817631</v>
      </c>
      <c r="C23" s="24" t="s">
        <v>127</v>
      </c>
      <c r="D23" s="22">
        <v>4283503</v>
      </c>
      <c r="E23" s="25">
        <f t="shared" si="0"/>
        <v>0.12203169976354446</v>
      </c>
      <c r="F23" s="26">
        <f t="shared" si="1"/>
        <v>0.16165967911949192</v>
      </c>
      <c r="G23" s="22" t="str">
        <f t="shared" si="2"/>
        <v>8945199</v>
      </c>
      <c r="H23" s="14" t="s">
        <v>247</v>
      </c>
      <c r="I23">
        <v>10391277</v>
      </c>
      <c r="K23" s="26">
        <f t="shared" si="3"/>
        <v>0.13949654756722152</v>
      </c>
      <c r="L23" s="14">
        <v>6307726</v>
      </c>
      <c r="M23">
        <v>7187632</v>
      </c>
      <c r="N23">
        <f t="shared" si="4"/>
        <v>-0.3413348757993509</v>
      </c>
      <c r="O23" s="23">
        <f t="shared" ref="O23:O43" si="15">P23</f>
        <v>31119</v>
      </c>
      <c r="P23" s="14">
        <v>31119</v>
      </c>
      <c r="Q23">
        <v>20497</v>
      </c>
      <c r="R23" s="26">
        <f t="shared" si="5"/>
        <v>0.11982633748627695</v>
      </c>
      <c r="S23" t="str">
        <f t="shared" si="6"/>
        <v>501893</v>
      </c>
      <c r="T23" s="14" t="s">
        <v>355</v>
      </c>
      <c r="U23">
        <v>562033</v>
      </c>
      <c r="W23" s="26">
        <f t="shared" si="7"/>
        <v>0.14781544517598594</v>
      </c>
      <c r="X23" s="14">
        <v>1065938</v>
      </c>
      <c r="Y23">
        <v>1223500.1000000001</v>
      </c>
      <c r="Z23" s="26">
        <f t="shared" si="8"/>
        <v>0.33117354140526978</v>
      </c>
      <c r="AA23" t="str">
        <f t="shared" si="9"/>
        <v>204032</v>
      </c>
      <c r="AB23" s="14" t="s">
        <v>168</v>
      </c>
      <c r="AC23">
        <v>271602</v>
      </c>
      <c r="AD23" s="26">
        <f t="shared" si="10"/>
        <v>0.10187158661661345</v>
      </c>
      <c r="AE23" s="14">
        <v>2736288</v>
      </c>
      <c r="AF23">
        <v>3015038</v>
      </c>
      <c r="AG23" s="26">
        <f t="shared" si="11"/>
        <v>0.13627094610691079</v>
      </c>
      <c r="AH23" t="str">
        <f t="shared" si="12"/>
        <v>877311</v>
      </c>
      <c r="AI23" s="14" t="s">
        <v>208</v>
      </c>
      <c r="AJ23">
        <v>996863</v>
      </c>
    </row>
    <row r="24" spans="1:36" hidden="1" x14ac:dyDescent="0.2">
      <c r="A24" t="s">
        <v>87</v>
      </c>
      <c r="B24" t="str">
        <f t="shared" si="14"/>
        <v>3082041</v>
      </c>
      <c r="C24" s="24" t="s">
        <v>128</v>
      </c>
      <c r="D24" s="22">
        <v>3415746</v>
      </c>
      <c r="E24" s="25">
        <f t="shared" si="0"/>
        <v>0.10827403009888577</v>
      </c>
      <c r="F24" s="26">
        <f t="shared" si="1"/>
        <v>0.14071594292437023</v>
      </c>
      <c r="G24" s="22" t="str">
        <f t="shared" si="2"/>
        <v>4564470</v>
      </c>
      <c r="H24" s="14" t="s">
        <v>248</v>
      </c>
      <c r="I24">
        <v>5206763.7</v>
      </c>
      <c r="K24" s="26">
        <f t="shared" si="3"/>
        <v>0.14901432478488549</v>
      </c>
      <c r="L24" s="14">
        <v>5273238</v>
      </c>
      <c r="M24">
        <v>6059026</v>
      </c>
      <c r="N24">
        <f t="shared" si="4"/>
        <v>4.3290645879732741E-2</v>
      </c>
      <c r="O24" s="23">
        <f t="shared" si="15"/>
        <v>7184</v>
      </c>
      <c r="P24" s="14">
        <v>7184</v>
      </c>
      <c r="Q24">
        <v>7495</v>
      </c>
      <c r="R24" s="26">
        <f t="shared" si="5"/>
        <v>0.15294575199478094</v>
      </c>
      <c r="S24" t="str">
        <f t="shared" si="6"/>
        <v>239124</v>
      </c>
      <c r="T24" s="14" t="s">
        <v>356</v>
      </c>
      <c r="U24">
        <v>275697</v>
      </c>
      <c r="W24" s="26">
        <f t="shared" si="7"/>
        <v>0.13374613742461752</v>
      </c>
      <c r="X24" s="14">
        <v>963088</v>
      </c>
      <c r="Y24">
        <v>1091897.3</v>
      </c>
      <c r="Z24" s="26">
        <f t="shared" si="8"/>
        <v>0.15047969290765564</v>
      </c>
      <c r="AA24" t="str">
        <f t="shared" si="9"/>
        <v>360022</v>
      </c>
      <c r="AB24" s="14" t="s">
        <v>169</v>
      </c>
      <c r="AC24">
        <v>414198</v>
      </c>
      <c r="AD24" s="26">
        <f t="shared" si="10"/>
        <v>8.5871491126788838E-2</v>
      </c>
      <c r="AE24" s="14">
        <v>1853444</v>
      </c>
      <c r="AF24">
        <v>2012602</v>
      </c>
      <c r="AG24" s="26">
        <f t="shared" si="11"/>
        <v>0.13858446305730651</v>
      </c>
      <c r="AH24" t="str">
        <f t="shared" si="12"/>
        <v>868575</v>
      </c>
      <c r="AI24" s="14" t="s">
        <v>209</v>
      </c>
      <c r="AJ24">
        <v>988946</v>
      </c>
    </row>
    <row r="25" spans="1:36" hidden="1" x14ac:dyDescent="0.2">
      <c r="A25" t="s">
        <v>88</v>
      </c>
      <c r="B25" t="str">
        <f t="shared" si="14"/>
        <v>2651988</v>
      </c>
      <c r="C25" s="24" t="s">
        <v>129</v>
      </c>
      <c r="D25" s="22">
        <v>3006466</v>
      </c>
      <c r="E25" s="25">
        <f t="shared" si="0"/>
        <v>0.13366500904227319</v>
      </c>
      <c r="F25" s="26">
        <f t="shared" si="1"/>
        <v>0.20798414811713903</v>
      </c>
      <c r="G25" s="22" t="str">
        <f t="shared" si="2"/>
        <v>3946282</v>
      </c>
      <c r="H25" s="14" t="s">
        <v>249</v>
      </c>
      <c r="I25">
        <v>4767046.0999999996</v>
      </c>
      <c r="K25" s="26">
        <f t="shared" si="3"/>
        <v>0.21115233298190295</v>
      </c>
      <c r="L25" s="14">
        <v>3308384</v>
      </c>
      <c r="M25">
        <v>4006957</v>
      </c>
      <c r="N25">
        <f t="shared" si="4"/>
        <v>0.50805024769992924</v>
      </c>
      <c r="O25" s="23">
        <f t="shared" si="15"/>
        <v>11304</v>
      </c>
      <c r="P25" s="14">
        <v>11304</v>
      </c>
      <c r="Q25">
        <v>17047</v>
      </c>
      <c r="R25" s="26">
        <f t="shared" si="5"/>
        <v>8.3695806531355027E-2</v>
      </c>
      <c r="S25" t="str">
        <f t="shared" si="6"/>
        <v>190129</v>
      </c>
      <c r="T25" s="14" t="s">
        <v>357</v>
      </c>
      <c r="U25">
        <v>206042</v>
      </c>
      <c r="W25" s="26">
        <f t="shared" si="7"/>
        <v>0.1323187590031174</v>
      </c>
      <c r="X25" s="14">
        <v>765707</v>
      </c>
      <c r="Y25">
        <v>867024.4</v>
      </c>
      <c r="Z25" s="26">
        <f t="shared" si="8"/>
        <v>0.12707755788970096</v>
      </c>
      <c r="AA25" t="str">
        <f t="shared" si="9"/>
        <v>468218</v>
      </c>
      <c r="AB25" s="14" t="s">
        <v>170</v>
      </c>
      <c r="AC25">
        <v>527718</v>
      </c>
      <c r="AD25" s="26">
        <f t="shared" si="10"/>
        <v>0.14441510452579123</v>
      </c>
      <c r="AE25" s="14">
        <v>1429982</v>
      </c>
      <c r="AF25">
        <v>1636493</v>
      </c>
      <c r="AG25" s="26">
        <f t="shared" si="11"/>
        <v>0.11736323740892665</v>
      </c>
      <c r="AH25" t="str">
        <f t="shared" si="12"/>
        <v>753788</v>
      </c>
      <c r="AI25" s="14" t="s">
        <v>210</v>
      </c>
      <c r="AJ25">
        <v>842255</v>
      </c>
    </row>
    <row r="26" spans="1:36" hidden="1" x14ac:dyDescent="0.2">
      <c r="A26" t="s">
        <v>89</v>
      </c>
      <c r="B26" t="str">
        <f t="shared" si="14"/>
        <v>3298733</v>
      </c>
      <c r="C26" s="24" t="s">
        <v>130</v>
      </c>
      <c r="D26" s="22">
        <v>3681237</v>
      </c>
      <c r="E26" s="25">
        <f t="shared" si="0"/>
        <v>0.1159548226546374</v>
      </c>
      <c r="F26" s="26">
        <f t="shared" si="1"/>
        <v>0.15252030171538411</v>
      </c>
      <c r="G26" s="22" t="str">
        <f t="shared" si="2"/>
        <v>6992020</v>
      </c>
      <c r="H26" s="14" t="s">
        <v>250</v>
      </c>
      <c r="I26">
        <v>8058445</v>
      </c>
      <c r="K26" s="26">
        <f t="shared" si="3"/>
        <v>0.15995449197159195</v>
      </c>
      <c r="L26" s="14">
        <v>4495910</v>
      </c>
      <c r="M26">
        <v>5215051</v>
      </c>
      <c r="N26">
        <f t="shared" si="4"/>
        <v>1.0179931425797251E-2</v>
      </c>
      <c r="O26" s="23">
        <f t="shared" si="15"/>
        <v>65914</v>
      </c>
      <c r="P26" s="14">
        <v>65914</v>
      </c>
      <c r="Q26">
        <v>66585</v>
      </c>
      <c r="R26" s="26">
        <f t="shared" si="5"/>
        <v>1.2571446920557446E-2</v>
      </c>
      <c r="S26" t="str">
        <f t="shared" si="6"/>
        <v>249136</v>
      </c>
      <c r="T26" s="14" t="s">
        <v>358</v>
      </c>
      <c r="U26">
        <v>252268</v>
      </c>
      <c r="W26" s="26">
        <f t="shared" si="7"/>
        <v>0.13642431627542179</v>
      </c>
      <c r="X26" s="14">
        <v>974113</v>
      </c>
      <c r="Y26">
        <v>1107005.7</v>
      </c>
      <c r="Z26" s="26">
        <f t="shared" si="8"/>
        <v>0.12499027731388491</v>
      </c>
      <c r="AA26" t="str">
        <f t="shared" si="9"/>
        <v>437122</v>
      </c>
      <c r="AB26" s="14" t="s">
        <v>171</v>
      </c>
      <c r="AC26">
        <v>491758</v>
      </c>
      <c r="AD26" s="26">
        <f t="shared" si="10"/>
        <v>0.10319463415432389</v>
      </c>
      <c r="AE26" s="14">
        <v>2077734</v>
      </c>
      <c r="AF26">
        <v>2292145</v>
      </c>
      <c r="AG26" s="26">
        <f t="shared" si="11"/>
        <v>0.14473826888657276</v>
      </c>
      <c r="AH26" t="str">
        <f t="shared" si="12"/>
        <v>783877</v>
      </c>
      <c r="AI26" s="14" t="s">
        <v>211</v>
      </c>
      <c r="AJ26">
        <v>897334</v>
      </c>
    </row>
    <row r="27" spans="1:36" hidden="1" x14ac:dyDescent="0.2">
      <c r="A27" t="s">
        <v>90</v>
      </c>
      <c r="B27" t="str">
        <f t="shared" si="14"/>
        <v>3259784</v>
      </c>
      <c r="C27" s="24" t="s">
        <v>137</v>
      </c>
      <c r="D27" s="22">
        <v>3606216</v>
      </c>
      <c r="E27" s="25">
        <f t="shared" si="0"/>
        <v>0.1062745261649238</v>
      </c>
      <c r="F27" s="26">
        <f t="shared" si="1"/>
        <v>0.16349906383611229</v>
      </c>
      <c r="G27" s="22" t="str">
        <f t="shared" si="2"/>
        <v>2718007</v>
      </c>
      <c r="H27" s="14" t="s">
        <v>257</v>
      </c>
      <c r="I27">
        <v>3162398.6</v>
      </c>
      <c r="K27" s="26">
        <f t="shared" si="3"/>
        <v>0.15371862337452277</v>
      </c>
      <c r="L27" s="14">
        <v>3585870</v>
      </c>
      <c r="M27">
        <v>4137085</v>
      </c>
      <c r="N27">
        <f t="shared" si="4"/>
        <v>-0.2591426495519496</v>
      </c>
      <c r="O27" s="23">
        <f t="shared" si="15"/>
        <v>4129</v>
      </c>
      <c r="P27" s="14">
        <v>4129</v>
      </c>
      <c r="Q27">
        <v>3059</v>
      </c>
      <c r="R27" s="26">
        <f t="shared" si="5"/>
        <v>-9.6955414426408981E-2</v>
      </c>
      <c r="S27" t="str">
        <f t="shared" si="6"/>
        <v>215563</v>
      </c>
      <c r="T27" s="14" t="s">
        <v>365</v>
      </c>
      <c r="U27">
        <v>194663</v>
      </c>
      <c r="W27" s="26">
        <f t="shared" si="7"/>
        <v>0.12460339357152711</v>
      </c>
      <c r="X27" s="14">
        <v>1507792</v>
      </c>
      <c r="Y27">
        <v>1695668</v>
      </c>
      <c r="Z27" s="26">
        <f t="shared" si="8"/>
        <v>0.13179156418242322</v>
      </c>
      <c r="AA27" t="str">
        <f t="shared" si="9"/>
        <v>525284</v>
      </c>
      <c r="AB27" s="14" t="s">
        <v>178</v>
      </c>
      <c r="AC27">
        <v>594512</v>
      </c>
      <c r="AD27" s="26">
        <f t="shared" si="10"/>
        <v>8.5134894558560478E-2</v>
      </c>
      <c r="AE27" s="14">
        <v>1651438</v>
      </c>
      <c r="AF27">
        <v>1792033</v>
      </c>
      <c r="AG27" s="26">
        <f t="shared" si="11"/>
        <v>0.12613220665114278</v>
      </c>
      <c r="AH27" t="str">
        <f t="shared" si="12"/>
        <v>1083062</v>
      </c>
      <c r="AI27" s="14" t="s">
        <v>218</v>
      </c>
      <c r="AJ27">
        <v>1219671</v>
      </c>
    </row>
    <row r="28" spans="1:36" hidden="1" x14ac:dyDescent="0.2">
      <c r="A28" t="s">
        <v>91</v>
      </c>
      <c r="B28" t="str">
        <f t="shared" si="14"/>
        <v>2423308</v>
      </c>
      <c r="C28" s="24" t="s">
        <v>131</v>
      </c>
      <c r="D28" s="22">
        <v>2710170</v>
      </c>
      <c r="E28" s="25">
        <f t="shared" si="0"/>
        <v>0.11837620310748778</v>
      </c>
      <c r="F28" s="26">
        <f t="shared" si="1"/>
        <v>0.10615998663316639</v>
      </c>
      <c r="G28" s="22" t="str">
        <f t="shared" si="2"/>
        <v>1921173</v>
      </c>
      <c r="H28" s="14" t="s">
        <v>251</v>
      </c>
      <c r="I28">
        <v>2125124.7000000002</v>
      </c>
      <c r="K28" s="26">
        <f t="shared" si="3"/>
        <v>0.16019583868950454</v>
      </c>
      <c r="L28" s="14">
        <v>2675263</v>
      </c>
      <c r="M28">
        <v>3103829</v>
      </c>
      <c r="N28">
        <f t="shared" si="4"/>
        <v>0.20769504809405059</v>
      </c>
      <c r="O28" s="23">
        <f t="shared" si="15"/>
        <v>2807</v>
      </c>
      <c r="P28" s="14">
        <v>2807</v>
      </c>
      <c r="Q28">
        <v>3390</v>
      </c>
      <c r="R28" s="26">
        <f t="shared" si="5"/>
        <v>-0.81697275279095694</v>
      </c>
      <c r="S28" t="str">
        <f t="shared" si="6"/>
        <v>171357</v>
      </c>
      <c r="T28" s="14" t="s">
        <v>359</v>
      </c>
      <c r="U28">
        <v>31363</v>
      </c>
      <c r="W28" s="26">
        <f t="shared" si="7"/>
        <v>0.14474008182785209</v>
      </c>
      <c r="X28" s="14">
        <v>788729</v>
      </c>
      <c r="Y28">
        <v>902889.7</v>
      </c>
      <c r="Z28" s="26">
        <f t="shared" si="8"/>
        <v>0.15162306571369094</v>
      </c>
      <c r="AA28" t="str">
        <f t="shared" si="9"/>
        <v>360275</v>
      </c>
      <c r="AB28" s="14" t="s">
        <v>172</v>
      </c>
      <c r="AC28">
        <v>414901</v>
      </c>
      <c r="AD28" s="26">
        <f t="shared" si="10"/>
        <v>0.10555624294529381</v>
      </c>
      <c r="AE28" s="14">
        <v>1317383</v>
      </c>
      <c r="AF28">
        <v>1456441</v>
      </c>
      <c r="AG28" s="26">
        <f t="shared" si="11"/>
        <v>0.12496211359216791</v>
      </c>
      <c r="AH28" t="str">
        <f t="shared" si="12"/>
        <v>745650</v>
      </c>
      <c r="AI28" s="14" t="s">
        <v>212</v>
      </c>
      <c r="AJ28">
        <v>838828</v>
      </c>
    </row>
    <row r="29" spans="1:36" hidden="1" x14ac:dyDescent="0.2">
      <c r="A29" t="s">
        <v>92</v>
      </c>
      <c r="B29" t="str">
        <f t="shared" si="14"/>
        <v>1313995</v>
      </c>
      <c r="C29" s="24" t="s">
        <v>135</v>
      </c>
      <c r="D29" s="22">
        <v>1456130</v>
      </c>
      <c r="E29" s="25">
        <f t="shared" si="0"/>
        <v>0.10817012241294678</v>
      </c>
      <c r="F29" s="26">
        <f t="shared" si="1"/>
        <v>7.8050070771686991E-2</v>
      </c>
      <c r="G29" s="22" t="str">
        <f t="shared" si="2"/>
        <v>635141</v>
      </c>
      <c r="H29" s="14" t="s">
        <v>255</v>
      </c>
      <c r="I29">
        <v>684713.8</v>
      </c>
      <c r="K29" s="26">
        <f t="shared" si="3"/>
        <v>0.14389991231192301</v>
      </c>
      <c r="L29" s="14">
        <v>1508757</v>
      </c>
      <c r="M29">
        <v>1725867</v>
      </c>
      <c r="N29">
        <f t="shared" si="4"/>
        <v>0.73422818791946309</v>
      </c>
      <c r="O29" s="23">
        <f t="shared" si="15"/>
        <v>745</v>
      </c>
      <c r="P29" s="14">
        <v>745</v>
      </c>
      <c r="Q29">
        <v>1292</v>
      </c>
      <c r="R29" s="26">
        <f t="shared" si="5"/>
        <v>0.24825434120195308</v>
      </c>
      <c r="S29" t="str">
        <f t="shared" si="6"/>
        <v>136195</v>
      </c>
      <c r="T29" s="14" t="s">
        <v>363</v>
      </c>
      <c r="U29">
        <v>170006</v>
      </c>
      <c r="W29" s="26">
        <f t="shared" si="7"/>
        <v>0.13332959145123854</v>
      </c>
      <c r="X29" s="14">
        <v>463225</v>
      </c>
      <c r="Y29">
        <v>524986.6</v>
      </c>
      <c r="Z29" s="26">
        <f t="shared" si="8"/>
        <v>0.15563391225597634</v>
      </c>
      <c r="AA29" t="str">
        <f t="shared" si="9"/>
        <v>186611</v>
      </c>
      <c r="AB29" s="14" t="s">
        <v>176</v>
      </c>
      <c r="AC29">
        <v>215654</v>
      </c>
      <c r="AD29" s="26">
        <f t="shared" si="10"/>
        <v>8.9372017357696884E-2</v>
      </c>
      <c r="AE29" s="14">
        <v>526798</v>
      </c>
      <c r="AF29">
        <v>573879</v>
      </c>
      <c r="AG29" s="26">
        <f t="shared" si="11"/>
        <v>0.10991098693609241</v>
      </c>
      <c r="AH29" t="str">
        <f t="shared" si="12"/>
        <v>600586</v>
      </c>
      <c r="AI29" s="14" t="s">
        <v>216</v>
      </c>
      <c r="AJ29">
        <v>666597</v>
      </c>
    </row>
    <row r="30" spans="1:36" hidden="1" x14ac:dyDescent="0.2">
      <c r="A30" t="s">
        <v>93</v>
      </c>
      <c r="B30" t="str">
        <f t="shared" si="14"/>
        <v>425418</v>
      </c>
      <c r="C30" s="24" t="s">
        <v>132</v>
      </c>
      <c r="D30" s="22">
        <v>451155</v>
      </c>
      <c r="E30" s="25">
        <f t="shared" si="0"/>
        <v>6.0498145353511133E-2</v>
      </c>
      <c r="F30" s="26">
        <f t="shared" si="1"/>
        <v>-0.14600141542816705</v>
      </c>
      <c r="G30" s="22" t="str">
        <f t="shared" si="2"/>
        <v>86193</v>
      </c>
      <c r="H30" s="14" t="s">
        <v>252</v>
      </c>
      <c r="I30">
        <v>73608.7</v>
      </c>
      <c r="K30" s="26">
        <f t="shared" si="3"/>
        <v>0.16289144326439958</v>
      </c>
      <c r="L30" s="14">
        <v>736601</v>
      </c>
      <c r="M30">
        <v>856587</v>
      </c>
      <c r="N30" t="e">
        <f t="shared" si="4"/>
        <v>#DIV/0!</v>
      </c>
      <c r="O30" s="23">
        <f t="shared" si="15"/>
        <v>0</v>
      </c>
      <c r="P30" s="14"/>
      <c r="Q30">
        <v>0</v>
      </c>
      <c r="R30" s="26">
        <f t="shared" si="5"/>
        <v>5.0355789473684212</v>
      </c>
      <c r="S30" t="str">
        <f t="shared" si="6"/>
        <v>28500</v>
      </c>
      <c r="T30" s="14" t="s">
        <v>360</v>
      </c>
      <c r="U30">
        <v>172014</v>
      </c>
      <c r="W30" s="26">
        <f t="shared" si="7"/>
        <v>0.12149082928358668</v>
      </c>
      <c r="X30" s="14">
        <v>127580</v>
      </c>
      <c r="Y30">
        <v>143079.79999999999</v>
      </c>
      <c r="Z30" s="26">
        <f t="shared" si="8"/>
        <v>0.13509040676204284</v>
      </c>
      <c r="AA30" t="str">
        <f t="shared" si="9"/>
        <v>73114</v>
      </c>
      <c r="AB30" s="14" t="s">
        <v>173</v>
      </c>
      <c r="AC30">
        <v>82991</v>
      </c>
      <c r="AD30" s="26">
        <f t="shared" si="10"/>
        <v>-2.1338850722736977E-2</v>
      </c>
      <c r="AE30" s="14">
        <v>211211</v>
      </c>
      <c r="AF30">
        <v>206704</v>
      </c>
      <c r="AG30" s="26">
        <f t="shared" si="11"/>
        <v>0.14435159788224788</v>
      </c>
      <c r="AH30" t="str">
        <f t="shared" si="12"/>
        <v>141093</v>
      </c>
      <c r="AI30" s="14" t="s">
        <v>213</v>
      </c>
      <c r="AJ30">
        <v>161460</v>
      </c>
    </row>
    <row r="31" spans="1:36" hidden="1" x14ac:dyDescent="0.2">
      <c r="A31" t="s">
        <v>94</v>
      </c>
      <c r="B31" t="str">
        <f t="shared" si="14"/>
        <v>1501886</v>
      </c>
      <c r="C31" s="24" t="s">
        <v>133</v>
      </c>
      <c r="D31" s="22">
        <v>1705626</v>
      </c>
      <c r="E31" s="25">
        <f t="shared" si="0"/>
        <v>0.13565610172809386</v>
      </c>
      <c r="F31" s="26">
        <f t="shared" si="1"/>
        <v>7.8970579300352811E-2</v>
      </c>
      <c r="G31" s="22" t="str">
        <f t="shared" si="2"/>
        <v>1069825</v>
      </c>
      <c r="H31" s="14" t="s">
        <v>253</v>
      </c>
      <c r="I31">
        <v>1154309.7</v>
      </c>
      <c r="K31" s="26">
        <f t="shared" si="3"/>
        <v>0.13611729972936915</v>
      </c>
      <c r="L31" s="14">
        <v>2504149</v>
      </c>
      <c r="M31">
        <v>2845007</v>
      </c>
      <c r="N31">
        <f t="shared" si="4"/>
        <v>-0.21560241852234183</v>
      </c>
      <c r="O31" s="23">
        <f t="shared" si="15"/>
        <v>6781</v>
      </c>
      <c r="P31" s="14">
        <v>6781</v>
      </c>
      <c r="Q31">
        <v>5319</v>
      </c>
      <c r="R31" s="26">
        <f t="shared" si="5"/>
        <v>1.5898436963006749E-2</v>
      </c>
      <c r="S31" t="str">
        <f t="shared" si="6"/>
        <v>145486</v>
      </c>
      <c r="T31" s="14" t="s">
        <v>361</v>
      </c>
      <c r="U31">
        <v>147799</v>
      </c>
      <c r="W31" s="26">
        <f t="shared" si="7"/>
        <v>0.14485255405828898</v>
      </c>
      <c r="X31" s="14">
        <v>638200</v>
      </c>
      <c r="Y31">
        <v>730644.9</v>
      </c>
      <c r="Z31" s="26">
        <f t="shared" si="8"/>
        <v>0.12977273525589236</v>
      </c>
      <c r="AA31" t="str">
        <f t="shared" si="9"/>
        <v>284690</v>
      </c>
      <c r="AB31" s="14" t="s">
        <v>174</v>
      </c>
      <c r="AC31">
        <v>321635</v>
      </c>
      <c r="AD31" s="26">
        <f t="shared" si="10"/>
        <v>0.13577315365454096</v>
      </c>
      <c r="AE31" s="14">
        <v>712976</v>
      </c>
      <c r="AF31">
        <v>809779</v>
      </c>
      <c r="AG31" s="26">
        <f t="shared" si="11"/>
        <v>0.1388124231486256</v>
      </c>
      <c r="AH31" t="str">
        <f t="shared" si="12"/>
        <v>504220</v>
      </c>
      <c r="AI31" s="14" t="s">
        <v>214</v>
      </c>
      <c r="AJ31">
        <v>574212</v>
      </c>
    </row>
    <row r="32" spans="1:36" hidden="1" x14ac:dyDescent="0.2">
      <c r="A32" t="s">
        <v>95</v>
      </c>
      <c r="B32" t="str">
        <f t="shared" si="14"/>
        <v>2398394</v>
      </c>
      <c r="C32" s="24" t="s">
        <v>134</v>
      </c>
      <c r="D32" s="22">
        <v>2633137</v>
      </c>
      <c r="E32" s="25">
        <f t="shared" si="0"/>
        <v>9.7875078073077229E-2</v>
      </c>
      <c r="F32" s="26">
        <f t="shared" si="1"/>
        <v>0.12353248391834033</v>
      </c>
      <c r="G32" s="22" t="str">
        <f t="shared" si="2"/>
        <v>1933880</v>
      </c>
      <c r="H32" s="14" t="s">
        <v>254</v>
      </c>
      <c r="I32">
        <v>2172777</v>
      </c>
      <c r="K32" s="26">
        <f t="shared" si="3"/>
        <v>0.1350721915267801</v>
      </c>
      <c r="L32" s="14">
        <v>2921534</v>
      </c>
      <c r="M32">
        <v>3316152</v>
      </c>
      <c r="N32">
        <f t="shared" si="4"/>
        <v>0.17654230675445012</v>
      </c>
      <c r="O32" s="23">
        <f t="shared" si="15"/>
        <v>4101</v>
      </c>
      <c r="P32" s="14">
        <v>4101</v>
      </c>
      <c r="Q32">
        <v>4825</v>
      </c>
      <c r="R32" s="26">
        <f t="shared" si="5"/>
        <v>-1.0020382668157012E-2</v>
      </c>
      <c r="S32" t="str">
        <f t="shared" si="6"/>
        <v>152090</v>
      </c>
      <c r="T32" s="14" t="s">
        <v>362</v>
      </c>
      <c r="U32">
        <v>150566</v>
      </c>
      <c r="W32" s="26">
        <f t="shared" si="7"/>
        <v>0.14953408382927433</v>
      </c>
      <c r="X32" s="14">
        <v>813773</v>
      </c>
      <c r="Y32">
        <v>935459.8</v>
      </c>
      <c r="Z32" s="26">
        <f t="shared" si="8"/>
        <v>0.14749647900295565</v>
      </c>
      <c r="AA32" t="str">
        <f t="shared" si="9"/>
        <v>352883</v>
      </c>
      <c r="AB32" s="14" t="s">
        <v>175</v>
      </c>
      <c r="AC32">
        <v>404932</v>
      </c>
      <c r="AD32" s="26">
        <f t="shared" si="10"/>
        <v>9.0706127121264024E-2</v>
      </c>
      <c r="AE32" s="14">
        <v>1196810</v>
      </c>
      <c r="AF32">
        <v>1305368</v>
      </c>
      <c r="AG32" s="26">
        <f t="shared" si="11"/>
        <v>8.7352318425452546E-2</v>
      </c>
      <c r="AH32" t="str">
        <f t="shared" si="12"/>
        <v>848701</v>
      </c>
      <c r="AI32" s="14" t="s">
        <v>215</v>
      </c>
      <c r="AJ32">
        <v>922837</v>
      </c>
    </row>
    <row r="33" spans="1:36" hidden="1" x14ac:dyDescent="0.2">
      <c r="A33" t="s">
        <v>96</v>
      </c>
      <c r="B33" t="str">
        <f t="shared" si="14"/>
        <v>2223968</v>
      </c>
      <c r="C33" s="24" t="s">
        <v>136</v>
      </c>
      <c r="D33" s="22">
        <v>2407023</v>
      </c>
      <c r="E33" s="25">
        <f t="shared" si="0"/>
        <v>8.2310087195499218E-2</v>
      </c>
      <c r="F33" s="26">
        <f t="shared" si="1"/>
        <v>0.11926231716557011</v>
      </c>
      <c r="G33" s="22" t="str">
        <f t="shared" si="2"/>
        <v>909361</v>
      </c>
      <c r="H33" s="14" t="s">
        <v>256</v>
      </c>
      <c r="I33">
        <v>1017813.5</v>
      </c>
      <c r="K33" s="26">
        <f t="shared" si="3"/>
        <v>8.6738600686070616E-2</v>
      </c>
      <c r="L33" s="14">
        <v>2621013</v>
      </c>
      <c r="M33">
        <v>2848356</v>
      </c>
      <c r="N33">
        <f t="shared" si="4"/>
        <v>-0.44186046511627908</v>
      </c>
      <c r="O33" s="23">
        <f t="shared" si="15"/>
        <v>2537</v>
      </c>
      <c r="P33" s="14">
        <v>2537</v>
      </c>
      <c r="Q33">
        <v>1416</v>
      </c>
      <c r="R33" s="26">
        <f t="shared" si="5"/>
        <v>0.84217165120427528</v>
      </c>
      <c r="S33" t="str">
        <f t="shared" si="6"/>
        <v>133981</v>
      </c>
      <c r="T33" s="14" t="s">
        <v>364</v>
      </c>
      <c r="U33">
        <v>246816</v>
      </c>
      <c r="W33" s="26">
        <f t="shared" si="7"/>
        <v>0.13598839177603395</v>
      </c>
      <c r="X33" s="14">
        <v>655742</v>
      </c>
      <c r="Y33">
        <v>744915.3</v>
      </c>
      <c r="Z33" s="26">
        <f t="shared" si="8"/>
        <v>0.14537404732957906</v>
      </c>
      <c r="AA33" t="str">
        <f t="shared" si="9"/>
        <v>339703</v>
      </c>
      <c r="AB33" s="14" t="s">
        <v>177</v>
      </c>
      <c r="AC33">
        <v>389087</v>
      </c>
      <c r="AD33" s="26">
        <f t="shared" si="10"/>
        <v>5.6927112114806867E-2</v>
      </c>
      <c r="AE33" s="14">
        <v>1127389</v>
      </c>
      <c r="AF33">
        <v>1191568</v>
      </c>
      <c r="AG33" s="26">
        <f t="shared" si="11"/>
        <v>9.1814246983653855E-2</v>
      </c>
      <c r="AH33" t="str">
        <f t="shared" si="12"/>
        <v>756876</v>
      </c>
      <c r="AI33" s="14" t="s">
        <v>217</v>
      </c>
      <c r="AJ33">
        <v>826368</v>
      </c>
    </row>
    <row r="34" spans="1:36" hidden="1" x14ac:dyDescent="0.2">
      <c r="A34" t="s">
        <v>97</v>
      </c>
      <c r="B34" t="str">
        <f t="shared" si="14"/>
        <v>1879115</v>
      </c>
      <c r="C34" s="24" t="s">
        <v>138</v>
      </c>
      <c r="D34" s="22">
        <v>2131093</v>
      </c>
      <c r="E34" s="25">
        <f t="shared" si="0"/>
        <v>0.13409397508933726</v>
      </c>
      <c r="F34" s="26">
        <f t="shared" si="1"/>
        <v>0.16740044083641453</v>
      </c>
      <c r="G34" s="22" t="str">
        <f t="shared" si="2"/>
        <v>1293904</v>
      </c>
      <c r="H34" s="14" t="s">
        <v>258</v>
      </c>
      <c r="I34">
        <v>1510504.1</v>
      </c>
      <c r="K34" s="26">
        <f t="shared" si="3"/>
        <v>0.17201801787574747</v>
      </c>
      <c r="L34" s="14">
        <v>2406277</v>
      </c>
      <c r="M34">
        <v>2820200</v>
      </c>
      <c r="N34">
        <f t="shared" si="4"/>
        <v>-0.3931203931203931</v>
      </c>
      <c r="O34" s="23">
        <f t="shared" si="15"/>
        <v>814</v>
      </c>
      <c r="P34" s="14">
        <v>814</v>
      </c>
      <c r="Q34">
        <v>494</v>
      </c>
      <c r="R34" s="26">
        <f t="shared" si="5"/>
        <v>0.18480094599921168</v>
      </c>
      <c r="S34" t="str">
        <f t="shared" si="6"/>
        <v>126850</v>
      </c>
      <c r="T34" s="14" t="s">
        <v>366</v>
      </c>
      <c r="U34">
        <v>150292</v>
      </c>
      <c r="W34" s="26">
        <f t="shared" si="7"/>
        <v>0.14749483285431031</v>
      </c>
      <c r="X34" s="14">
        <v>904271</v>
      </c>
      <c r="Y34">
        <v>1037646.3</v>
      </c>
      <c r="Z34" s="26">
        <f t="shared" si="8"/>
        <v>0.13398512634622534</v>
      </c>
      <c r="AA34" t="str">
        <f t="shared" si="9"/>
        <v>400843</v>
      </c>
      <c r="AB34" s="14" t="s">
        <v>179</v>
      </c>
      <c r="AC34">
        <v>454550</v>
      </c>
      <c r="AD34" s="26">
        <f t="shared" si="10"/>
        <v>0.14084736842750922</v>
      </c>
      <c r="AE34" s="14">
        <v>815159</v>
      </c>
      <c r="AF34">
        <v>929972</v>
      </c>
      <c r="AG34" s="26">
        <f t="shared" si="11"/>
        <v>0.12585788545843618</v>
      </c>
      <c r="AH34" t="str">
        <f t="shared" si="12"/>
        <v>663113</v>
      </c>
      <c r="AI34" s="14" t="s">
        <v>219</v>
      </c>
      <c r="AJ34">
        <v>746571</v>
      </c>
    </row>
    <row r="35" spans="1:36" hidden="1" x14ac:dyDescent="0.2">
      <c r="A35" t="s">
        <v>98</v>
      </c>
      <c r="B35" t="str">
        <f t="shared" si="14"/>
        <v>1974324</v>
      </c>
      <c r="C35" s="24" t="s">
        <v>139</v>
      </c>
      <c r="D35" s="22">
        <v>2225699</v>
      </c>
      <c r="E35" s="25">
        <f t="shared" si="0"/>
        <v>0.12732206061416465</v>
      </c>
      <c r="F35" s="26">
        <f t="shared" si="1"/>
        <v>0.17940984883588187</v>
      </c>
      <c r="G35" s="22" t="str">
        <f t="shared" si="2"/>
        <v>297822</v>
      </c>
      <c r="H35" s="14" t="s">
        <v>259</v>
      </c>
      <c r="I35">
        <v>351254.2</v>
      </c>
      <c r="K35" s="26">
        <f t="shared" si="3"/>
        <v>0.10270198422530559</v>
      </c>
      <c r="L35" s="14">
        <v>2324736</v>
      </c>
      <c r="M35">
        <v>2563491</v>
      </c>
      <c r="N35">
        <f t="shared" si="4"/>
        <v>0.11722488038277512</v>
      </c>
      <c r="O35" s="23">
        <f t="shared" si="15"/>
        <v>418</v>
      </c>
      <c r="P35" s="14">
        <v>418</v>
      </c>
      <c r="Q35">
        <v>467</v>
      </c>
      <c r="R35" s="26">
        <f t="shared" si="5"/>
        <v>0.20426199540838724</v>
      </c>
      <c r="S35" t="str">
        <f t="shared" si="6"/>
        <v>138949</v>
      </c>
      <c r="T35" s="14" t="s">
        <v>367</v>
      </c>
      <c r="U35">
        <v>167331</v>
      </c>
      <c r="W35" s="26">
        <f t="shared" si="7"/>
        <v>0.13736219017444498</v>
      </c>
      <c r="X35" s="14">
        <v>481642</v>
      </c>
      <c r="Y35">
        <v>547801.4</v>
      </c>
      <c r="Z35" s="26">
        <f t="shared" si="8"/>
        <v>0.14455797448077159</v>
      </c>
      <c r="AA35" t="str">
        <f t="shared" si="9"/>
        <v>359572</v>
      </c>
      <c r="AB35" s="14" t="s">
        <v>180</v>
      </c>
      <c r="AC35">
        <v>411551</v>
      </c>
      <c r="AD35" s="26">
        <f t="shared" si="10"/>
        <v>0.12178125717636772</v>
      </c>
      <c r="AE35" s="14">
        <v>770759</v>
      </c>
      <c r="AF35">
        <v>864623</v>
      </c>
      <c r="AG35" s="26">
        <f t="shared" si="11"/>
        <v>0.12503895174486043</v>
      </c>
      <c r="AH35" t="str">
        <f t="shared" si="12"/>
        <v>843993</v>
      </c>
      <c r="AI35" s="14" t="s">
        <v>220</v>
      </c>
      <c r="AJ35">
        <v>949525</v>
      </c>
    </row>
    <row r="36" spans="1:36" hidden="1" x14ac:dyDescent="0.2">
      <c r="A36" t="s">
        <v>99</v>
      </c>
      <c r="B36" t="str">
        <f t="shared" si="14"/>
        <v>896605</v>
      </c>
      <c r="C36" s="24" t="s">
        <v>140</v>
      </c>
      <c r="D36" s="22">
        <v>1017946</v>
      </c>
      <c r="E36" s="25">
        <f t="shared" si="0"/>
        <v>0.13533384266204182</v>
      </c>
      <c r="F36" s="26">
        <f t="shared" si="1"/>
        <v>-2.4423484666331471E-2</v>
      </c>
      <c r="G36" s="22" t="str">
        <f t="shared" si="2"/>
        <v>91498</v>
      </c>
      <c r="H36" s="14" t="s">
        <v>260</v>
      </c>
      <c r="I36">
        <v>89263.3</v>
      </c>
      <c r="K36" s="26">
        <f t="shared" si="3"/>
        <v>0.23014813875376894</v>
      </c>
      <c r="L36" s="14">
        <v>1222165</v>
      </c>
      <c r="M36">
        <v>1503444</v>
      </c>
      <c r="N36">
        <f t="shared" si="4"/>
        <v>-0.58579881656804733</v>
      </c>
      <c r="O36" s="23">
        <f t="shared" si="15"/>
        <v>676</v>
      </c>
      <c r="P36" s="14">
        <v>676</v>
      </c>
      <c r="Q36">
        <v>280</v>
      </c>
      <c r="R36" s="26">
        <f t="shared" si="5"/>
        <v>0.12028581046596228</v>
      </c>
      <c r="S36" t="str">
        <f t="shared" si="6"/>
        <v>92089</v>
      </c>
      <c r="T36" s="14" t="s">
        <v>368</v>
      </c>
      <c r="U36">
        <v>103166</v>
      </c>
      <c r="W36" s="26">
        <f t="shared" si="7"/>
        <v>0.14401179163615077</v>
      </c>
      <c r="X36" s="14">
        <v>326333</v>
      </c>
      <c r="Y36">
        <v>373328.8</v>
      </c>
      <c r="Z36" s="26">
        <f t="shared" si="8"/>
        <v>0.14158217316258928</v>
      </c>
      <c r="AA36" t="str">
        <f t="shared" si="9"/>
        <v>193506</v>
      </c>
      <c r="AB36" s="14" t="s">
        <v>181</v>
      </c>
      <c r="AC36">
        <v>220903</v>
      </c>
      <c r="AD36" s="26">
        <f t="shared" si="10"/>
        <v>0.13251552589044779</v>
      </c>
      <c r="AE36" s="14">
        <v>286457</v>
      </c>
      <c r="AF36">
        <v>324417</v>
      </c>
      <c r="AG36" s="26">
        <f t="shared" si="11"/>
        <v>0.13436955467763692</v>
      </c>
      <c r="AH36" t="str">
        <f t="shared" si="12"/>
        <v>416642</v>
      </c>
      <c r="AI36" s="14" t="s">
        <v>221</v>
      </c>
      <c r="AJ36">
        <v>472626</v>
      </c>
    </row>
    <row r="37" spans="1:36" hidden="1" x14ac:dyDescent="0.2">
      <c r="A37" t="s">
        <v>100</v>
      </c>
      <c r="B37" t="str">
        <f t="shared" si="14"/>
        <v>733991</v>
      </c>
      <c r="C37" s="24" t="s">
        <v>145</v>
      </c>
      <c r="D37" s="22">
        <v>823691</v>
      </c>
      <c r="E37" s="25">
        <f t="shared" si="0"/>
        <v>0.12220858293902787</v>
      </c>
      <c r="F37" s="26">
        <f t="shared" si="1"/>
        <v>-0.33956369394709562</v>
      </c>
      <c r="G37" s="22" t="str">
        <f t="shared" si="2"/>
        <v>228601</v>
      </c>
      <c r="H37" s="14" t="s">
        <v>261</v>
      </c>
      <c r="I37">
        <v>150976.4</v>
      </c>
      <c r="K37" s="26">
        <f t="shared" si="3"/>
        <v>0.12549859360587734</v>
      </c>
      <c r="L37" s="14">
        <v>1534065</v>
      </c>
      <c r="M37">
        <v>1726588.0000000002</v>
      </c>
      <c r="N37">
        <f t="shared" si="4"/>
        <v>-1</v>
      </c>
      <c r="O37" s="23">
        <f t="shared" si="15"/>
        <v>133</v>
      </c>
      <c r="P37" s="14">
        <v>133</v>
      </c>
      <c r="Q37">
        <v>0</v>
      </c>
      <c r="R37" s="26">
        <f t="shared" si="5"/>
        <v>0.10546429470752915</v>
      </c>
      <c r="S37" t="str">
        <f t="shared" si="6"/>
        <v>67511</v>
      </c>
      <c r="T37" s="14" t="s">
        <v>369</v>
      </c>
      <c r="U37">
        <v>74631</v>
      </c>
      <c r="W37" s="26">
        <f t="shared" si="7"/>
        <v>0.13586653644535684</v>
      </c>
      <c r="X37" s="14">
        <v>250855</v>
      </c>
      <c r="Y37">
        <v>284937.8</v>
      </c>
      <c r="Z37" s="26">
        <f t="shared" si="8"/>
        <v>0.16623457983165274</v>
      </c>
      <c r="AA37" t="str">
        <f t="shared" si="9"/>
        <v>150047</v>
      </c>
      <c r="AB37" s="14" t="s">
        <v>182</v>
      </c>
      <c r="AC37">
        <v>174990</v>
      </c>
      <c r="AD37" s="26">
        <f t="shared" si="10"/>
        <v>8.5071219185547442E-2</v>
      </c>
      <c r="AE37" s="14">
        <v>280753</v>
      </c>
      <c r="AF37">
        <v>304637</v>
      </c>
      <c r="AG37" s="26">
        <f t="shared" si="11"/>
        <v>0.13480941056957496</v>
      </c>
      <c r="AH37" t="str">
        <f t="shared" si="12"/>
        <v>303191</v>
      </c>
      <c r="AI37" s="14" t="s">
        <v>222</v>
      </c>
      <c r="AJ37">
        <v>344064</v>
      </c>
    </row>
    <row r="38" spans="1:36" hidden="1" x14ac:dyDescent="0.2">
      <c r="A38" t="s">
        <v>101</v>
      </c>
      <c r="B38" t="str">
        <f t="shared" si="14"/>
        <v>1292437</v>
      </c>
      <c r="C38" s="24" t="s">
        <v>146</v>
      </c>
      <c r="D38" s="22">
        <v>1454176</v>
      </c>
      <c r="E38" s="25">
        <f t="shared" si="0"/>
        <v>0.12514265685677523</v>
      </c>
      <c r="F38" s="26">
        <f t="shared" si="1"/>
        <v>0.18419523671873056</v>
      </c>
      <c r="G38" s="22" t="str">
        <f t="shared" si="2"/>
        <v>1044742</v>
      </c>
      <c r="H38" s="14" t="s">
        <v>262</v>
      </c>
      <c r="I38">
        <v>1237178.5</v>
      </c>
      <c r="K38" s="26">
        <f t="shared" si="3"/>
        <v>0.17495564507947817</v>
      </c>
      <c r="L38" s="14">
        <v>1330743</v>
      </c>
      <c r="M38">
        <v>1563564</v>
      </c>
      <c r="N38">
        <f t="shared" si="4"/>
        <v>0.15227765726681128</v>
      </c>
      <c r="O38" s="23">
        <f t="shared" si="15"/>
        <v>2305</v>
      </c>
      <c r="P38" s="14">
        <v>2305</v>
      </c>
      <c r="Q38">
        <v>2656</v>
      </c>
      <c r="R38" s="26">
        <f t="shared" si="5"/>
        <v>7.6691824999801178E-2</v>
      </c>
      <c r="S38" t="str">
        <f t="shared" si="6"/>
        <v>125737</v>
      </c>
      <c r="T38" s="14" t="s">
        <v>370</v>
      </c>
      <c r="U38">
        <v>135380</v>
      </c>
      <c r="W38" s="26">
        <f t="shared" si="7"/>
        <v>0.14368334853636283</v>
      </c>
      <c r="X38" s="14">
        <v>482360</v>
      </c>
      <c r="Y38">
        <v>551667.1</v>
      </c>
      <c r="Z38" s="26">
        <f t="shared" si="8"/>
        <v>0.15271455509238754</v>
      </c>
      <c r="AA38" t="str">
        <f t="shared" si="9"/>
        <v>219023</v>
      </c>
      <c r="AB38" s="14" t="s">
        <v>183</v>
      </c>
      <c r="AC38">
        <v>252471</v>
      </c>
      <c r="AD38" s="26">
        <f t="shared" si="10"/>
        <v>0.11162888725996892</v>
      </c>
      <c r="AE38" s="14">
        <v>645281</v>
      </c>
      <c r="AF38">
        <v>717313</v>
      </c>
      <c r="AG38" s="26">
        <f t="shared" si="11"/>
        <v>0.1314054277525909</v>
      </c>
      <c r="AH38" t="str">
        <f t="shared" si="12"/>
        <v>428133</v>
      </c>
      <c r="AI38" s="14" t="s">
        <v>223</v>
      </c>
      <c r="AJ38">
        <v>484392</v>
      </c>
    </row>
    <row r="39" spans="1:36" hidden="1" x14ac:dyDescent="0.2">
      <c r="A39" t="s">
        <v>102</v>
      </c>
      <c r="B39" t="str">
        <f t="shared" si="14"/>
        <v>1381933</v>
      </c>
      <c r="C39" s="24" t="s">
        <v>141</v>
      </c>
      <c r="D39" s="22">
        <v>1506166</v>
      </c>
      <c r="E39" s="25">
        <f t="shared" si="0"/>
        <v>8.9897990713008524E-2</v>
      </c>
      <c r="F39" s="26">
        <f t="shared" si="1"/>
        <v>0.16958792754511628</v>
      </c>
      <c r="G39" s="22" t="str">
        <f t="shared" si="2"/>
        <v>714486</v>
      </c>
      <c r="H39" s="14" t="s">
        <v>263</v>
      </c>
      <c r="I39">
        <v>835654.2</v>
      </c>
      <c r="K39" s="26">
        <f t="shared" si="3"/>
        <v>0.18708036940156311</v>
      </c>
      <c r="L39" s="14">
        <v>1697773</v>
      </c>
      <c r="M39">
        <v>2015393</v>
      </c>
      <c r="N39">
        <f>(Q39-O39)/O39</f>
        <v>-0.61837455830388688</v>
      </c>
      <c r="O39" s="23">
        <f>P39</f>
        <v>1132</v>
      </c>
      <c r="P39" s="14">
        <v>1132</v>
      </c>
      <c r="Q39">
        <v>432</v>
      </c>
      <c r="R39" s="26">
        <f t="shared" si="5"/>
        <v>0.12055343333643902</v>
      </c>
      <c r="S39" t="str">
        <f t="shared" si="6"/>
        <v>107330</v>
      </c>
      <c r="T39" s="14" t="s">
        <v>371</v>
      </c>
      <c r="U39">
        <v>120269</v>
      </c>
      <c r="W39" s="26">
        <f t="shared" si="7"/>
        <v>0.14155795725404405</v>
      </c>
      <c r="X39" s="14">
        <v>581903</v>
      </c>
      <c r="Y39">
        <v>664276</v>
      </c>
      <c r="Z39" s="26">
        <f t="shared" si="8"/>
        <v>0.13910018279379679</v>
      </c>
      <c r="AA39" t="str">
        <f t="shared" si="9"/>
        <v>186549</v>
      </c>
      <c r="AB39" s="14" t="s">
        <v>184</v>
      </c>
      <c r="AC39">
        <v>212498</v>
      </c>
      <c r="AD39" s="26">
        <f t="shared" si="10"/>
        <v>8.2875840756226143E-2</v>
      </c>
      <c r="AE39" s="14">
        <v>660120</v>
      </c>
      <c r="AF39">
        <v>714828</v>
      </c>
      <c r="AG39" s="26">
        <f t="shared" si="11"/>
        <v>8.1410294733066296E-2</v>
      </c>
      <c r="AH39" t="str">
        <f t="shared" si="12"/>
        <v>535264</v>
      </c>
      <c r="AI39" s="14" t="s">
        <v>224</v>
      </c>
      <c r="AJ39">
        <v>578840</v>
      </c>
    </row>
    <row r="40" spans="1:36" hidden="1" x14ac:dyDescent="0.2">
      <c r="A40" t="s">
        <v>103</v>
      </c>
      <c r="B40" t="str">
        <f t="shared" si="14"/>
        <v>1169671</v>
      </c>
      <c r="C40" s="24" t="s">
        <v>142</v>
      </c>
      <c r="D40" s="22">
        <v>1294808</v>
      </c>
      <c r="E40" s="25">
        <f t="shared" si="0"/>
        <v>0.10698478461037335</v>
      </c>
      <c r="F40" s="26">
        <f t="shared" si="1"/>
        <v>0.16594236599332829</v>
      </c>
      <c r="G40" s="22" t="str">
        <f t="shared" si="2"/>
        <v>920290</v>
      </c>
      <c r="H40" s="14" t="s">
        <v>264</v>
      </c>
      <c r="I40">
        <v>1073005.1000000001</v>
      </c>
      <c r="K40" s="26">
        <f t="shared" si="3"/>
        <v>0.13398118310127236</v>
      </c>
      <c r="L40" s="14">
        <v>1513108</v>
      </c>
      <c r="M40">
        <v>1715836</v>
      </c>
      <c r="N40">
        <f t="shared" si="4"/>
        <v>8.8228242627667233E-3</v>
      </c>
      <c r="O40" s="23">
        <f t="shared" si="15"/>
        <v>20855</v>
      </c>
      <c r="P40" s="14">
        <v>20855</v>
      </c>
      <c r="Q40">
        <v>21039</v>
      </c>
      <c r="R40" s="26">
        <f t="shared" si="5"/>
        <v>0.12981847170782748</v>
      </c>
      <c r="S40" t="str">
        <f t="shared" si="6"/>
        <v>120422</v>
      </c>
      <c r="T40" s="14" t="s">
        <v>372</v>
      </c>
      <c r="U40">
        <v>136055</v>
      </c>
      <c r="W40" s="26">
        <f t="shared" si="7"/>
        <v>0.13931583920849683</v>
      </c>
      <c r="X40" s="14">
        <v>459278</v>
      </c>
      <c r="Y40">
        <v>523262.7</v>
      </c>
      <c r="Z40" s="26">
        <f t="shared" si="8"/>
        <v>0.15589432929474983</v>
      </c>
      <c r="AA40" t="str">
        <f t="shared" si="9"/>
        <v>239688</v>
      </c>
      <c r="AB40" s="14" t="s">
        <v>185</v>
      </c>
      <c r="AC40">
        <v>277054</v>
      </c>
      <c r="AD40" s="26">
        <f t="shared" si="10"/>
        <v>6.1694095566661666E-2</v>
      </c>
      <c r="AE40" s="14">
        <v>513631</v>
      </c>
      <c r="AF40">
        <v>545319</v>
      </c>
      <c r="AG40" s="26">
        <f t="shared" si="11"/>
        <v>0.1347009261394205</v>
      </c>
      <c r="AH40" t="str">
        <f t="shared" si="12"/>
        <v>416352</v>
      </c>
      <c r="AI40" s="14" t="s">
        <v>225</v>
      </c>
      <c r="AJ40">
        <v>472435</v>
      </c>
    </row>
    <row r="41" spans="1:36" hidden="1" x14ac:dyDescent="0.2">
      <c r="A41" t="s">
        <v>104</v>
      </c>
      <c r="B41" t="str">
        <f t="shared" si="14"/>
        <v>1159666</v>
      </c>
      <c r="C41" s="24" t="s">
        <v>143</v>
      </c>
      <c r="D41" s="22">
        <v>1286858</v>
      </c>
      <c r="E41" s="25">
        <f t="shared" si="0"/>
        <v>0.10967985609649675</v>
      </c>
      <c r="F41" s="26">
        <f t="shared" si="1"/>
        <v>0.10271307065981687</v>
      </c>
      <c r="G41" s="22" t="str">
        <f t="shared" si="2"/>
        <v>561762</v>
      </c>
      <c r="H41" s="14" t="s">
        <v>265</v>
      </c>
      <c r="I41">
        <v>619462.30000000005</v>
      </c>
      <c r="K41" s="26">
        <f t="shared" si="3"/>
        <v>0.18393843772091609</v>
      </c>
      <c r="L41" s="14">
        <v>1519242</v>
      </c>
      <c r="M41">
        <v>1798689</v>
      </c>
      <c r="N41">
        <f t="shared" si="4"/>
        <v>-0.84180790960451979</v>
      </c>
      <c r="O41" s="23">
        <f t="shared" si="15"/>
        <v>1593</v>
      </c>
      <c r="P41" s="14">
        <v>1593</v>
      </c>
      <c r="Q41">
        <v>252</v>
      </c>
      <c r="R41" s="26">
        <f t="shared" si="5"/>
        <v>0.11757299694459369</v>
      </c>
      <c r="S41" t="str">
        <f t="shared" si="6"/>
        <v>124697</v>
      </c>
      <c r="T41" s="14" t="s">
        <v>373</v>
      </c>
      <c r="U41">
        <v>139358</v>
      </c>
      <c r="W41" s="26">
        <f t="shared" si="7"/>
        <v>0.14314204956793647</v>
      </c>
      <c r="X41" s="14">
        <v>519368</v>
      </c>
      <c r="Y41">
        <v>593711.4</v>
      </c>
      <c r="Z41" s="26">
        <f t="shared" si="8"/>
        <v>0.14256039390675487</v>
      </c>
      <c r="AA41" t="str">
        <f t="shared" si="9"/>
        <v>220966</v>
      </c>
      <c r="AB41" s="14" t="s">
        <v>186</v>
      </c>
      <c r="AC41">
        <v>252467</v>
      </c>
      <c r="AD41" s="26">
        <f t="shared" si="10"/>
        <v>8.911450212995814E-2</v>
      </c>
      <c r="AE41" s="14">
        <v>488742</v>
      </c>
      <c r="AF41">
        <v>532296</v>
      </c>
      <c r="AG41" s="26">
        <f t="shared" si="11"/>
        <v>0.11587081460936353</v>
      </c>
      <c r="AH41" t="str">
        <f t="shared" si="12"/>
        <v>449958</v>
      </c>
      <c r="AI41" s="14" t="s">
        <v>226</v>
      </c>
      <c r="AJ41">
        <v>502095</v>
      </c>
    </row>
    <row r="42" spans="1:36" x14ac:dyDescent="0.2">
      <c r="G42" s="22">
        <f>G19-G20</f>
        <v>1656401</v>
      </c>
      <c r="I42">
        <f>I19-I20</f>
        <v>2009311.5</v>
      </c>
      <c r="O42" s="23">
        <f t="shared" si="15"/>
        <v>19092</v>
      </c>
      <c r="P42">
        <f>Q19-Q20</f>
        <v>19092</v>
      </c>
      <c r="Q42" s="33">
        <f>(P42-O42)/O42</f>
        <v>0</v>
      </c>
    </row>
    <row r="43" spans="1:36" x14ac:dyDescent="0.2">
      <c r="B43">
        <f>B19-B20</f>
        <v>920562</v>
      </c>
      <c r="C43" s="24">
        <f>D19-D20</f>
        <v>1022065</v>
      </c>
      <c r="H43" s="33">
        <f>(I42-G42)/G42</f>
        <v>0.21305861322228131</v>
      </c>
      <c r="K43" s="26">
        <f>L19-L20</f>
        <v>1555768</v>
      </c>
      <c r="L43">
        <f>M19-M20</f>
        <v>1812066.0000000009</v>
      </c>
      <c r="O43" s="23">
        <f t="shared" si="15"/>
        <v>0</v>
      </c>
    </row>
    <row r="44" spans="1:36" x14ac:dyDescent="0.2">
      <c r="C44" s="28">
        <f>(C43-B43)/B43</f>
        <v>0.11026199213089395</v>
      </c>
      <c r="L44" s="33">
        <f>(L43-K43)/K43</f>
        <v>0.16474050115441435</v>
      </c>
      <c r="X44">
        <f>X19-X20</f>
        <v>315124</v>
      </c>
      <c r="Y44">
        <f>Y19-Y20</f>
        <v>353898.19999999995</v>
      </c>
      <c r="AG44">
        <f>AH19-AH20</f>
        <v>294571</v>
      </c>
      <c r="AH44">
        <f>AJ19-AJ20</f>
        <v>340773</v>
      </c>
    </row>
    <row r="45" spans="1:36" x14ac:dyDescent="0.2">
      <c r="X45" s="33">
        <f>(Y44-X44)/X44</f>
        <v>0.12304426194133089</v>
      </c>
      <c r="AG45" s="33">
        <f>(AH44-AG44)/AG44</f>
        <v>0.15684503905679786</v>
      </c>
    </row>
    <row r="46" spans="1:36" x14ac:dyDescent="0.2">
      <c r="AC46">
        <f>AA19-AA20</f>
        <v>79640</v>
      </c>
      <c r="AD46">
        <f>AC19-AC20</f>
        <v>89238</v>
      </c>
      <c r="AE46">
        <f>AE19-AE20</f>
        <v>546351</v>
      </c>
      <c r="AF46">
        <f>AF19-AF20</f>
        <v>592054</v>
      </c>
    </row>
    <row r="47" spans="1:36" x14ac:dyDescent="0.2">
      <c r="A47" s="14" t="s">
        <v>18</v>
      </c>
      <c r="B47" s="14">
        <v>4201353</v>
      </c>
      <c r="C47" s="14">
        <v>38844</v>
      </c>
      <c r="D47" s="14">
        <v>6621829.2000000002</v>
      </c>
      <c r="E47" s="14">
        <v>61041.935839999998</v>
      </c>
      <c r="F47" s="14">
        <v>6229400.0000000009</v>
      </c>
      <c r="G47" s="14">
        <v>3785.9605459999998</v>
      </c>
      <c r="H47" s="14">
        <v>57424.410029999999</v>
      </c>
      <c r="I47" s="14">
        <v>19092</v>
      </c>
      <c r="J47" s="14">
        <v>13938.89381</v>
      </c>
      <c r="K47" s="14">
        <v>175.99557519999999</v>
      </c>
      <c r="L47" s="14">
        <v>410701</v>
      </c>
      <c r="M47" s="14">
        <v>1512091.2</v>
      </c>
      <c r="N47" s="14">
        <v>0.1114</v>
      </c>
      <c r="O47" s="14">
        <v>0.16500000000000001</v>
      </c>
      <c r="P47" s="14">
        <v>0.18</v>
      </c>
      <c r="Q47" s="14">
        <v>23.89178618</v>
      </c>
      <c r="R47" s="14">
        <v>0.1071</v>
      </c>
      <c r="S47" s="14">
        <v>0.1242</v>
      </c>
      <c r="T47" s="14">
        <v>0.12119201</v>
      </c>
      <c r="U47" s="14">
        <v>9.2399999999999996E-2</v>
      </c>
      <c r="V47" s="14">
        <v>0.1338</v>
      </c>
      <c r="Z47"/>
      <c r="AC47" s="33">
        <f>(AD46-AC46)/AC46</f>
        <v>0.12051732797589151</v>
      </c>
      <c r="AE47" s="33">
        <f>(AF46-AE46)/AE46</f>
        <v>8.3651352335769494E-2</v>
      </c>
    </row>
    <row r="48" spans="1:36" x14ac:dyDescent="0.2">
      <c r="A48" s="14" t="s">
        <v>377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>
        <v>0.11169999999999999</v>
      </c>
      <c r="O48" s="14">
        <v>0.1452</v>
      </c>
      <c r="P48" s="14">
        <v>0.18640000000000001</v>
      </c>
      <c r="Q48" s="14">
        <v>-1</v>
      </c>
      <c r="R48" s="14">
        <v>8.9599999999999999E-2</v>
      </c>
      <c r="S48" s="14">
        <v>0.1246</v>
      </c>
      <c r="T48" s="14">
        <v>0.12131840100000001</v>
      </c>
      <c r="U48" s="14">
        <v>9.6000000000000002E-2</v>
      </c>
      <c r="V48" s="14">
        <v>0.12759999999999999</v>
      </c>
      <c r="Z48"/>
    </row>
    <row r="49" spans="1:26" x14ac:dyDescent="0.2">
      <c r="A49" s="14" t="s">
        <v>65</v>
      </c>
      <c r="B49" s="14">
        <v>1022065</v>
      </c>
      <c r="C49" s="14">
        <v>37924.489800000003</v>
      </c>
      <c r="D49" s="14">
        <v>2009312</v>
      </c>
      <c r="E49" s="14">
        <v>74557.012990000003</v>
      </c>
      <c r="F49" s="14">
        <v>1812066</v>
      </c>
      <c r="G49" s="14">
        <v>4555.9183670000002</v>
      </c>
      <c r="H49" s="14">
        <v>67238.070500000002</v>
      </c>
      <c r="I49" s="14">
        <v>19092</v>
      </c>
      <c r="J49" s="14">
        <v>13131.65863</v>
      </c>
      <c r="K49" s="14">
        <v>0</v>
      </c>
      <c r="L49" s="14">
        <v>122782</v>
      </c>
      <c r="M49" s="14">
        <v>353898.2</v>
      </c>
      <c r="N49" s="14">
        <v>0.1103</v>
      </c>
      <c r="O49" s="14"/>
      <c r="P49" s="14"/>
      <c r="Q49" s="14"/>
      <c r="R49" s="14"/>
      <c r="S49" s="14"/>
      <c r="T49" s="14"/>
      <c r="U49" s="14"/>
      <c r="V49" s="14"/>
      <c r="Z49"/>
    </row>
    <row r="51" spans="1:26" x14ac:dyDescent="0.2">
      <c r="O51" s="23">
        <f>O19-O20</f>
        <v>8493</v>
      </c>
      <c r="P51">
        <f>Q19-Q20</f>
        <v>19092</v>
      </c>
    </row>
    <row r="52" spans="1:26" x14ac:dyDescent="0.2">
      <c r="P52" s="33">
        <f>(P51-O51)/O51</f>
        <v>1.2479689155775344</v>
      </c>
    </row>
    <row r="54" spans="1:26" x14ac:dyDescent="0.2">
      <c r="T54">
        <f>S19-S20</f>
        <v>106716</v>
      </c>
      <c r="U54">
        <f>U19-U20</f>
        <v>122782</v>
      </c>
    </row>
    <row r="55" spans="1:26" x14ac:dyDescent="0.2">
      <c r="U55" s="33">
        <f>(U54-T54)/T54</f>
        <v>0.15054912103152293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B2" sqref="B2:B40"/>
    </sheetView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67</v>
      </c>
      <c r="B2">
        <v>8282151</v>
      </c>
    </row>
    <row r="3" spans="1:2" x14ac:dyDescent="0.2">
      <c r="A3" t="s">
        <v>68</v>
      </c>
      <c r="B3">
        <v>2025455</v>
      </c>
    </row>
    <row r="4" spans="1:2" x14ac:dyDescent="0.2">
      <c r="A4" t="s">
        <v>69</v>
      </c>
      <c r="B4">
        <v>8131946</v>
      </c>
    </row>
    <row r="5" spans="1:2" x14ac:dyDescent="0.2">
      <c r="A5" t="s">
        <v>70</v>
      </c>
      <c r="B5">
        <v>9581728</v>
      </c>
    </row>
    <row r="6" spans="1:2" x14ac:dyDescent="0.2">
      <c r="A6" t="s">
        <v>71</v>
      </c>
      <c r="B6">
        <v>1597192</v>
      </c>
    </row>
    <row r="7" spans="1:2" x14ac:dyDescent="0.2">
      <c r="A7" t="s">
        <v>72</v>
      </c>
      <c r="B7">
        <v>6873142</v>
      </c>
    </row>
    <row r="8" spans="1:2" x14ac:dyDescent="0.2">
      <c r="A8" t="s">
        <v>73</v>
      </c>
      <c r="B8">
        <v>7142957</v>
      </c>
    </row>
    <row r="9" spans="1:2" x14ac:dyDescent="0.2">
      <c r="A9" t="s">
        <v>74</v>
      </c>
      <c r="B9">
        <v>10035661</v>
      </c>
    </row>
    <row r="10" spans="1:2" x14ac:dyDescent="0.2">
      <c r="A10" t="s">
        <v>75</v>
      </c>
      <c r="B10">
        <v>6793773</v>
      </c>
    </row>
    <row r="11" spans="1:2" x14ac:dyDescent="0.2">
      <c r="A11" t="s">
        <v>76</v>
      </c>
      <c r="B11">
        <v>4303424</v>
      </c>
    </row>
    <row r="12" spans="1:2" x14ac:dyDescent="0.2">
      <c r="A12" t="s">
        <v>77</v>
      </c>
      <c r="B12">
        <v>11933430</v>
      </c>
    </row>
    <row r="13" spans="1:2" x14ac:dyDescent="0.2">
      <c r="A13" t="s">
        <v>78</v>
      </c>
      <c r="B13">
        <v>5683423</v>
      </c>
    </row>
    <row r="14" spans="1:2" x14ac:dyDescent="0.2">
      <c r="A14" t="s">
        <v>79</v>
      </c>
      <c r="B14">
        <v>4301168</v>
      </c>
    </row>
    <row r="15" spans="1:2" x14ac:dyDescent="0.2">
      <c r="A15" t="s">
        <v>80</v>
      </c>
      <c r="B15">
        <v>6055860</v>
      </c>
    </row>
    <row r="16" spans="1:2" x14ac:dyDescent="0.2">
      <c r="A16" t="s">
        <v>81</v>
      </c>
      <c r="B16">
        <v>4761869</v>
      </c>
    </row>
    <row r="17" spans="1:2" x14ac:dyDescent="0.2">
      <c r="A17" t="s">
        <v>82</v>
      </c>
      <c r="B17">
        <v>5703351</v>
      </c>
    </row>
    <row r="18" spans="1:2" x14ac:dyDescent="0.2">
      <c r="A18" t="s">
        <v>83</v>
      </c>
      <c r="B18">
        <v>1862532</v>
      </c>
    </row>
    <row r="19" spans="1:2" x14ac:dyDescent="0.2">
      <c r="A19" t="s">
        <v>84</v>
      </c>
      <c r="B19">
        <v>3780377</v>
      </c>
    </row>
    <row r="20" spans="1:2" x14ac:dyDescent="0.2">
      <c r="A20" t="s">
        <v>105</v>
      </c>
      <c r="B20">
        <v>2859815</v>
      </c>
    </row>
    <row r="21" spans="1:2" x14ac:dyDescent="0.2">
      <c r="A21" t="s">
        <v>147</v>
      </c>
      <c r="B21">
        <v>3491735</v>
      </c>
    </row>
    <row r="22" spans="1:2" x14ac:dyDescent="0.2">
      <c r="A22" t="s">
        <v>85</v>
      </c>
      <c r="B22">
        <v>3817631</v>
      </c>
    </row>
    <row r="23" spans="1:2" x14ac:dyDescent="0.2">
      <c r="A23" t="s">
        <v>86</v>
      </c>
      <c r="B23">
        <v>3082041</v>
      </c>
    </row>
    <row r="24" spans="1:2" x14ac:dyDescent="0.2">
      <c r="A24" t="s">
        <v>87</v>
      </c>
      <c r="B24">
        <v>2651988</v>
      </c>
    </row>
    <row r="25" spans="1:2" x14ac:dyDescent="0.2">
      <c r="A25" t="s">
        <v>88</v>
      </c>
      <c r="B25">
        <v>3298733</v>
      </c>
    </row>
    <row r="26" spans="1:2" x14ac:dyDescent="0.2">
      <c r="A26" t="s">
        <v>89</v>
      </c>
      <c r="B26">
        <v>3259784</v>
      </c>
    </row>
    <row r="27" spans="1:2" x14ac:dyDescent="0.2">
      <c r="A27" t="s">
        <v>90</v>
      </c>
      <c r="B27">
        <v>2423308</v>
      </c>
    </row>
    <row r="28" spans="1:2" x14ac:dyDescent="0.2">
      <c r="A28" t="s">
        <v>91</v>
      </c>
      <c r="B28">
        <v>1313995</v>
      </c>
    </row>
    <row r="29" spans="1:2" x14ac:dyDescent="0.2">
      <c r="A29" t="s">
        <v>92</v>
      </c>
      <c r="B29">
        <v>425418</v>
      </c>
    </row>
    <row r="30" spans="1:2" x14ac:dyDescent="0.2">
      <c r="A30" t="s">
        <v>93</v>
      </c>
      <c r="B30">
        <v>1501886</v>
      </c>
    </row>
    <row r="31" spans="1:2" x14ac:dyDescent="0.2">
      <c r="A31" t="s">
        <v>94</v>
      </c>
      <c r="B31">
        <v>2398394</v>
      </c>
    </row>
    <row r="32" spans="1:2" x14ac:dyDescent="0.2">
      <c r="A32" t="s">
        <v>95</v>
      </c>
      <c r="B32">
        <v>2223968</v>
      </c>
    </row>
    <row r="33" spans="1:2" x14ac:dyDescent="0.2">
      <c r="A33" t="s">
        <v>96</v>
      </c>
      <c r="B33">
        <v>1879115</v>
      </c>
    </row>
    <row r="34" spans="1:2" x14ac:dyDescent="0.2">
      <c r="A34" t="s">
        <v>97</v>
      </c>
      <c r="B34">
        <v>1974324</v>
      </c>
    </row>
    <row r="35" spans="1:2" x14ac:dyDescent="0.2">
      <c r="A35" t="s">
        <v>98</v>
      </c>
      <c r="B35">
        <v>896605</v>
      </c>
    </row>
    <row r="36" spans="1:2" x14ac:dyDescent="0.2">
      <c r="A36" t="s">
        <v>99</v>
      </c>
      <c r="B36">
        <v>733991</v>
      </c>
    </row>
    <row r="37" spans="1:2" x14ac:dyDescent="0.2">
      <c r="A37" t="s">
        <v>100</v>
      </c>
      <c r="B37">
        <v>1292437</v>
      </c>
    </row>
    <row r="38" spans="1:2" x14ac:dyDescent="0.2">
      <c r="A38" t="s">
        <v>101</v>
      </c>
      <c r="B38">
        <v>1381933</v>
      </c>
    </row>
    <row r="39" spans="1:2" x14ac:dyDescent="0.2">
      <c r="A39" t="s">
        <v>102</v>
      </c>
      <c r="B39">
        <v>1169671</v>
      </c>
    </row>
    <row r="40" spans="1:2" x14ac:dyDescent="0.2">
      <c r="A40" t="s">
        <v>103</v>
      </c>
      <c r="B40">
        <v>1159666</v>
      </c>
    </row>
    <row r="41" spans="1:2" x14ac:dyDescent="0.2">
      <c r="A41" t="s">
        <v>104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opLeftCell="G1" workbookViewId="0">
      <selection activeCell="M17" sqref="M17"/>
    </sheetView>
  </sheetViews>
  <sheetFormatPr defaultRowHeight="14.25" x14ac:dyDescent="0.2"/>
  <sheetData>
    <row r="1" spans="1:21" x14ac:dyDescent="0.2">
      <c r="A1" s="15" t="s">
        <v>331</v>
      </c>
      <c r="B1" s="15" t="s">
        <v>49</v>
      </c>
      <c r="C1" s="15" t="s">
        <v>50</v>
      </c>
      <c r="D1" s="15" t="s">
        <v>51</v>
      </c>
      <c r="E1" s="15" t="s">
        <v>52</v>
      </c>
      <c r="F1" s="15" t="s">
        <v>53</v>
      </c>
      <c r="G1" s="15" t="s">
        <v>54</v>
      </c>
      <c r="H1" s="15" t="s">
        <v>332</v>
      </c>
      <c r="I1" s="15" t="s">
        <v>333</v>
      </c>
      <c r="J1" s="15" t="s">
        <v>334</v>
      </c>
      <c r="K1">
        <v>2016</v>
      </c>
      <c r="L1" t="s">
        <v>0</v>
      </c>
      <c r="M1" s="15" t="s">
        <v>49</v>
      </c>
      <c r="N1" s="15" t="s">
        <v>50</v>
      </c>
      <c r="O1" s="15" t="s">
        <v>51</v>
      </c>
      <c r="P1" s="15" t="s">
        <v>52</v>
      </c>
      <c r="Q1" s="15" t="s">
        <v>53</v>
      </c>
      <c r="R1" s="15" t="s">
        <v>54</v>
      </c>
      <c r="S1" s="15" t="s">
        <v>332</v>
      </c>
      <c r="T1" s="15" t="s">
        <v>333</v>
      </c>
      <c r="U1" s="15" t="s">
        <v>334</v>
      </c>
    </row>
    <row r="2" spans="1:21" x14ac:dyDescent="0.2">
      <c r="A2" s="14" t="s">
        <v>293</v>
      </c>
      <c r="B2" s="14" t="s">
        <v>107</v>
      </c>
      <c r="C2" s="14" t="s">
        <v>227</v>
      </c>
      <c r="D2" s="14">
        <v>7250948</v>
      </c>
      <c r="E2" s="14" t="s">
        <v>267</v>
      </c>
      <c r="F2" s="14" t="s">
        <v>335</v>
      </c>
      <c r="G2" s="14">
        <v>2879819</v>
      </c>
      <c r="H2" s="14" t="s">
        <v>148</v>
      </c>
      <c r="I2" s="14">
        <v>4095865</v>
      </c>
      <c r="J2" s="14" t="s">
        <v>187</v>
      </c>
      <c r="L2" t="s">
        <v>67</v>
      </c>
      <c r="M2" s="14" t="s">
        <v>107</v>
      </c>
      <c r="N2" s="14" t="s">
        <v>227</v>
      </c>
      <c r="O2" s="14">
        <v>7250948</v>
      </c>
      <c r="P2" s="14" t="s">
        <v>267</v>
      </c>
      <c r="Q2" s="14" t="s">
        <v>335</v>
      </c>
      <c r="R2" s="14">
        <v>2879819</v>
      </c>
      <c r="S2" s="14" t="s">
        <v>148</v>
      </c>
      <c r="T2" s="14">
        <v>4095865</v>
      </c>
      <c r="U2" s="14" t="s">
        <v>187</v>
      </c>
    </row>
    <row r="3" spans="1:21" x14ac:dyDescent="0.2">
      <c r="A3" s="14" t="s">
        <v>294</v>
      </c>
      <c r="B3" s="14" t="s">
        <v>108</v>
      </c>
      <c r="C3" s="14" t="s">
        <v>228</v>
      </c>
      <c r="D3" s="14">
        <v>2670732</v>
      </c>
      <c r="E3" s="14" t="s">
        <v>268</v>
      </c>
      <c r="F3" s="14" t="s">
        <v>336</v>
      </c>
      <c r="G3" s="14">
        <v>808755</v>
      </c>
      <c r="H3" s="14" t="s">
        <v>149</v>
      </c>
      <c r="I3" s="14">
        <v>1117704</v>
      </c>
      <c r="J3" s="14" t="s">
        <v>188</v>
      </c>
      <c r="L3" t="s">
        <v>68</v>
      </c>
      <c r="M3" s="14" t="s">
        <v>108</v>
      </c>
      <c r="N3" s="14" t="s">
        <v>228</v>
      </c>
      <c r="O3" s="14">
        <v>2670732</v>
      </c>
      <c r="P3" s="14" t="s">
        <v>268</v>
      </c>
      <c r="Q3" s="14" t="s">
        <v>336</v>
      </c>
      <c r="R3" s="14">
        <v>808755</v>
      </c>
      <c r="S3" s="14" t="s">
        <v>149</v>
      </c>
      <c r="T3" s="14">
        <v>1117704</v>
      </c>
      <c r="U3" s="14" t="s">
        <v>188</v>
      </c>
    </row>
    <row r="4" spans="1:21" x14ac:dyDescent="0.2">
      <c r="A4" s="14" t="s">
        <v>295</v>
      </c>
      <c r="B4" s="14" t="s">
        <v>109</v>
      </c>
      <c r="C4" s="14" t="s">
        <v>229</v>
      </c>
      <c r="D4" s="14">
        <v>6704630</v>
      </c>
      <c r="E4" s="14">
        <v>119615</v>
      </c>
      <c r="F4" s="14" t="s">
        <v>337</v>
      </c>
      <c r="G4" s="14">
        <v>2296993</v>
      </c>
      <c r="H4" s="14" t="s">
        <v>150</v>
      </c>
      <c r="I4" s="14">
        <v>4932925</v>
      </c>
      <c r="J4" s="14" t="s">
        <v>189</v>
      </c>
      <c r="L4" t="s">
        <v>69</v>
      </c>
      <c r="M4" s="14" t="s">
        <v>109</v>
      </c>
      <c r="N4" s="14" t="s">
        <v>229</v>
      </c>
      <c r="O4" s="14">
        <v>6704630</v>
      </c>
      <c r="P4" s="14">
        <v>119615</v>
      </c>
      <c r="Q4" s="14" t="s">
        <v>337</v>
      </c>
      <c r="R4" s="14">
        <v>2296993</v>
      </c>
      <c r="S4" s="14" t="s">
        <v>150</v>
      </c>
      <c r="T4" s="14">
        <v>4932925</v>
      </c>
      <c r="U4" s="14" t="s">
        <v>189</v>
      </c>
    </row>
    <row r="5" spans="1:21" x14ac:dyDescent="0.2">
      <c r="A5" s="14" t="s">
        <v>296</v>
      </c>
      <c r="B5" s="14" t="s">
        <v>110</v>
      </c>
      <c r="C5" s="14" t="s">
        <v>230</v>
      </c>
      <c r="D5" s="14">
        <v>3300195</v>
      </c>
      <c r="E5" s="14">
        <v>245427</v>
      </c>
      <c r="F5" s="14" t="s">
        <v>338</v>
      </c>
      <c r="G5" s="14">
        <v>6379216</v>
      </c>
      <c r="H5" s="14">
        <v>0</v>
      </c>
      <c r="I5" s="14">
        <v>301541</v>
      </c>
      <c r="J5" s="14" t="s">
        <v>190</v>
      </c>
      <c r="L5" t="s">
        <v>70</v>
      </c>
      <c r="M5" s="14" t="s">
        <v>110</v>
      </c>
      <c r="N5" s="14" t="s">
        <v>230</v>
      </c>
      <c r="O5" s="14">
        <v>3300195</v>
      </c>
      <c r="P5" s="14">
        <v>245427</v>
      </c>
      <c r="Q5" s="14" t="s">
        <v>338</v>
      </c>
      <c r="R5" s="14">
        <v>6379216</v>
      </c>
      <c r="S5" s="14">
        <v>0</v>
      </c>
      <c r="T5" s="14">
        <v>301541</v>
      </c>
      <c r="U5" s="14" t="s">
        <v>190</v>
      </c>
    </row>
    <row r="6" spans="1:21" x14ac:dyDescent="0.2">
      <c r="A6" s="14" t="s">
        <v>297</v>
      </c>
      <c r="B6" s="14" t="s">
        <v>111</v>
      </c>
      <c r="C6" s="14" t="s">
        <v>231</v>
      </c>
      <c r="D6" s="14">
        <v>1903098</v>
      </c>
      <c r="E6" s="14" t="s">
        <v>269</v>
      </c>
      <c r="F6" s="14" t="s">
        <v>339</v>
      </c>
      <c r="G6" s="14">
        <v>403318</v>
      </c>
      <c r="H6" s="14" t="s">
        <v>151</v>
      </c>
      <c r="I6" s="14">
        <v>630745</v>
      </c>
      <c r="J6" s="14" t="s">
        <v>191</v>
      </c>
      <c r="L6" t="s">
        <v>71</v>
      </c>
      <c r="M6" s="14" t="s">
        <v>111</v>
      </c>
      <c r="N6" s="14" t="s">
        <v>231</v>
      </c>
      <c r="O6" s="14">
        <v>1903098</v>
      </c>
      <c r="P6" s="14" t="s">
        <v>269</v>
      </c>
      <c r="Q6" s="14" t="s">
        <v>339</v>
      </c>
      <c r="R6" s="14">
        <v>403318</v>
      </c>
      <c r="S6" s="14" t="s">
        <v>151</v>
      </c>
      <c r="T6" s="14">
        <v>630745</v>
      </c>
      <c r="U6" s="14" t="s">
        <v>191</v>
      </c>
    </row>
    <row r="7" spans="1:21" x14ac:dyDescent="0.2">
      <c r="A7" s="14" t="s">
        <v>298</v>
      </c>
      <c r="B7" s="14" t="s">
        <v>112</v>
      </c>
      <c r="C7" s="14" t="s">
        <v>232</v>
      </c>
      <c r="D7" s="14">
        <v>4935177</v>
      </c>
      <c r="E7" s="14">
        <v>594331</v>
      </c>
      <c r="F7" s="14" t="s">
        <v>340</v>
      </c>
      <c r="G7" s="14">
        <v>4264865</v>
      </c>
      <c r="H7" s="14" t="s">
        <v>152</v>
      </c>
      <c r="I7" s="14">
        <v>1952296</v>
      </c>
      <c r="J7" s="14" t="s">
        <v>192</v>
      </c>
      <c r="L7" t="s">
        <v>72</v>
      </c>
      <c r="M7" s="14" t="s">
        <v>112</v>
      </c>
      <c r="N7" s="14" t="s">
        <v>232</v>
      </c>
      <c r="O7" s="14">
        <v>4935177</v>
      </c>
      <c r="P7" s="14">
        <v>594331</v>
      </c>
      <c r="Q7" s="14" t="s">
        <v>340</v>
      </c>
      <c r="R7" s="14">
        <v>4264865</v>
      </c>
      <c r="S7" s="14" t="s">
        <v>152</v>
      </c>
      <c r="T7" s="14">
        <v>1952296</v>
      </c>
      <c r="U7" s="14" t="s">
        <v>192</v>
      </c>
    </row>
    <row r="8" spans="1:21" x14ac:dyDescent="0.2">
      <c r="A8" s="14" t="s">
        <v>299</v>
      </c>
      <c r="B8" s="14" t="s">
        <v>113</v>
      </c>
      <c r="C8" s="14" t="s">
        <v>233</v>
      </c>
      <c r="D8" s="14">
        <v>5831658</v>
      </c>
      <c r="E8" s="14">
        <v>2565184</v>
      </c>
      <c r="F8" s="14" t="s">
        <v>341</v>
      </c>
      <c r="G8" s="14">
        <v>3203779</v>
      </c>
      <c r="H8" s="14" t="s">
        <v>153</v>
      </c>
      <c r="I8" s="14">
        <v>3279803</v>
      </c>
      <c r="J8" s="14" t="s">
        <v>193</v>
      </c>
      <c r="L8" t="s">
        <v>73</v>
      </c>
      <c r="M8" s="14" t="s">
        <v>113</v>
      </c>
      <c r="N8" s="14" t="s">
        <v>233</v>
      </c>
      <c r="O8" s="14">
        <v>5831658</v>
      </c>
      <c r="P8" s="14">
        <v>2565184</v>
      </c>
      <c r="Q8" s="14" t="s">
        <v>341</v>
      </c>
      <c r="R8" s="14">
        <v>3203779</v>
      </c>
      <c r="S8" s="14" t="s">
        <v>153</v>
      </c>
      <c r="T8" s="14">
        <v>3279803</v>
      </c>
      <c r="U8" s="14" t="s">
        <v>193</v>
      </c>
    </row>
    <row r="9" spans="1:21" x14ac:dyDescent="0.2">
      <c r="A9" s="14" t="s">
        <v>300</v>
      </c>
      <c r="B9" s="14" t="s">
        <v>114</v>
      </c>
      <c r="C9" s="14" t="s">
        <v>234</v>
      </c>
      <c r="D9" s="14">
        <v>6646999</v>
      </c>
      <c r="E9" s="14">
        <v>277367</v>
      </c>
      <c r="F9" s="14" t="s">
        <v>342</v>
      </c>
      <c r="G9" s="14">
        <v>5055733</v>
      </c>
      <c r="H9" s="14" t="s">
        <v>154</v>
      </c>
      <c r="I9" s="14">
        <v>4423208</v>
      </c>
      <c r="J9" s="14" t="s">
        <v>194</v>
      </c>
      <c r="L9" t="s">
        <v>74</v>
      </c>
      <c r="M9" s="14" t="s">
        <v>114</v>
      </c>
      <c r="N9" s="14" t="s">
        <v>234</v>
      </c>
      <c r="O9" s="14">
        <v>6646999</v>
      </c>
      <c r="P9" s="14">
        <v>277367</v>
      </c>
      <c r="Q9" s="14" t="s">
        <v>342</v>
      </c>
      <c r="R9" s="14">
        <v>5055733</v>
      </c>
      <c r="S9" s="14" t="s">
        <v>154</v>
      </c>
      <c r="T9" s="14">
        <v>4423208</v>
      </c>
      <c r="U9" s="14" t="s">
        <v>194</v>
      </c>
    </row>
    <row r="10" spans="1:21" x14ac:dyDescent="0.2">
      <c r="A10" s="14" t="s">
        <v>301</v>
      </c>
      <c r="B10" s="14" t="s">
        <v>115</v>
      </c>
      <c r="C10" s="14" t="s">
        <v>235</v>
      </c>
      <c r="D10" s="14">
        <v>5009348</v>
      </c>
      <c r="E10" s="14">
        <v>337491</v>
      </c>
      <c r="F10" s="14" t="s">
        <v>343</v>
      </c>
      <c r="G10" s="14">
        <v>3758738</v>
      </c>
      <c r="H10" s="14" t="s">
        <v>155</v>
      </c>
      <c r="I10" s="14">
        <v>4023919</v>
      </c>
      <c r="J10" s="14" t="s">
        <v>195</v>
      </c>
      <c r="L10" t="s">
        <v>75</v>
      </c>
      <c r="M10" s="14" t="s">
        <v>115</v>
      </c>
      <c r="N10" s="14" t="s">
        <v>235</v>
      </c>
      <c r="O10" s="14">
        <v>5009348</v>
      </c>
      <c r="P10" s="14">
        <v>337491</v>
      </c>
      <c r="Q10" s="14" t="s">
        <v>343</v>
      </c>
      <c r="R10" s="14">
        <v>3758738</v>
      </c>
      <c r="S10" s="14" t="s">
        <v>155</v>
      </c>
      <c r="T10" s="14">
        <v>4023919</v>
      </c>
      <c r="U10" s="14" t="s">
        <v>195</v>
      </c>
    </row>
    <row r="11" spans="1:21" x14ac:dyDescent="0.2">
      <c r="A11" s="14" t="s">
        <v>302</v>
      </c>
      <c r="B11" s="14" t="s">
        <v>116</v>
      </c>
      <c r="C11" s="14" t="s">
        <v>236</v>
      </c>
      <c r="D11" s="14">
        <v>5949043</v>
      </c>
      <c r="E11" s="14">
        <v>184826</v>
      </c>
      <c r="F11" s="14" t="s">
        <v>344</v>
      </c>
      <c r="G11" s="14">
        <v>1486853</v>
      </c>
      <c r="H11" s="14" t="s">
        <v>156</v>
      </c>
      <c r="I11" s="14">
        <v>2807236</v>
      </c>
      <c r="J11" s="14" t="s">
        <v>196</v>
      </c>
      <c r="L11" t="s">
        <v>76</v>
      </c>
      <c r="M11" s="14" t="s">
        <v>116</v>
      </c>
      <c r="N11" s="14" t="s">
        <v>236</v>
      </c>
      <c r="O11" s="14">
        <v>5949043</v>
      </c>
      <c r="P11" s="14">
        <v>184826</v>
      </c>
      <c r="Q11" s="14" t="s">
        <v>344</v>
      </c>
      <c r="R11" s="14">
        <v>1486853</v>
      </c>
      <c r="S11" s="14" t="s">
        <v>156</v>
      </c>
      <c r="T11" s="14">
        <v>2807236</v>
      </c>
      <c r="U11" s="14" t="s">
        <v>196</v>
      </c>
    </row>
    <row r="12" spans="1:21" x14ac:dyDescent="0.2">
      <c r="A12" s="14" t="s">
        <v>303</v>
      </c>
      <c r="B12" s="14" t="s">
        <v>117</v>
      </c>
      <c r="C12" s="14" t="s">
        <v>237</v>
      </c>
      <c r="D12" s="14">
        <v>10935964</v>
      </c>
      <c r="E12" s="14">
        <v>2428786</v>
      </c>
      <c r="F12" s="14" t="s">
        <v>345</v>
      </c>
      <c r="G12" s="14">
        <v>5730401</v>
      </c>
      <c r="H12" s="14" t="s">
        <v>157</v>
      </c>
      <c r="I12" s="14">
        <v>6992035</v>
      </c>
      <c r="J12" s="14" t="s">
        <v>197</v>
      </c>
      <c r="L12" t="s">
        <v>77</v>
      </c>
      <c r="M12" s="14" t="s">
        <v>117</v>
      </c>
      <c r="N12" s="14" t="s">
        <v>237</v>
      </c>
      <c r="O12" s="14">
        <v>10935964</v>
      </c>
      <c r="P12" s="14">
        <v>2428786</v>
      </c>
      <c r="Q12" s="14" t="s">
        <v>345</v>
      </c>
      <c r="R12" s="14">
        <v>5730401</v>
      </c>
      <c r="S12" s="14" t="s">
        <v>157</v>
      </c>
      <c r="T12" s="14">
        <v>6992035</v>
      </c>
      <c r="U12" s="14" t="s">
        <v>197</v>
      </c>
    </row>
    <row r="13" spans="1:21" x14ac:dyDescent="0.2">
      <c r="A13" s="14" t="s">
        <v>304</v>
      </c>
      <c r="B13" s="14" t="s">
        <v>118</v>
      </c>
      <c r="C13" s="14" t="s">
        <v>238</v>
      </c>
      <c r="D13" s="14">
        <v>7335145</v>
      </c>
      <c r="E13" s="14">
        <v>110596</v>
      </c>
      <c r="F13" s="14" t="s">
        <v>346</v>
      </c>
      <c r="G13" s="14">
        <v>2751068</v>
      </c>
      <c r="H13" s="14" t="s">
        <v>158</v>
      </c>
      <c r="I13" s="14">
        <v>2620540</v>
      </c>
      <c r="J13" s="14" t="s">
        <v>198</v>
      </c>
      <c r="L13" t="s">
        <v>78</v>
      </c>
      <c r="M13" s="14" t="s">
        <v>118</v>
      </c>
      <c r="N13" s="14" t="s">
        <v>238</v>
      </c>
      <c r="O13" s="14">
        <v>7335145</v>
      </c>
      <c r="P13" s="14">
        <v>110596</v>
      </c>
      <c r="Q13" s="14" t="s">
        <v>346</v>
      </c>
      <c r="R13" s="14">
        <v>2751068</v>
      </c>
      <c r="S13" s="14" t="s">
        <v>158</v>
      </c>
      <c r="T13" s="14">
        <v>2620540</v>
      </c>
      <c r="U13" s="14" t="s">
        <v>198</v>
      </c>
    </row>
    <row r="14" spans="1:21" x14ac:dyDescent="0.2">
      <c r="A14" s="14" t="s">
        <v>305</v>
      </c>
      <c r="B14" s="14" t="s">
        <v>119</v>
      </c>
      <c r="C14" s="14" t="s">
        <v>239</v>
      </c>
      <c r="D14" s="14">
        <v>5069025</v>
      </c>
      <c r="E14" s="14">
        <v>123266</v>
      </c>
      <c r="F14" s="14" t="s">
        <v>347</v>
      </c>
      <c r="G14" s="14">
        <v>1032599</v>
      </c>
      <c r="H14" s="14" t="s">
        <v>159</v>
      </c>
      <c r="I14" s="14">
        <v>2300969</v>
      </c>
      <c r="J14" s="14" t="s">
        <v>199</v>
      </c>
      <c r="L14" t="s">
        <v>79</v>
      </c>
      <c r="M14" s="14" t="s">
        <v>119</v>
      </c>
      <c r="N14" s="14" t="s">
        <v>239</v>
      </c>
      <c r="O14" s="14">
        <v>5069025</v>
      </c>
      <c r="P14" s="14">
        <v>123266</v>
      </c>
      <c r="Q14" s="14" t="s">
        <v>347</v>
      </c>
      <c r="R14" s="14">
        <v>1032599</v>
      </c>
      <c r="S14" s="14" t="s">
        <v>159</v>
      </c>
      <c r="T14" s="14">
        <v>2300969</v>
      </c>
      <c r="U14" s="14" t="s">
        <v>199</v>
      </c>
    </row>
    <row r="15" spans="1:21" x14ac:dyDescent="0.2">
      <c r="A15" s="14" t="s">
        <v>306</v>
      </c>
      <c r="B15" s="14" t="s">
        <v>120</v>
      </c>
      <c r="C15" s="14" t="s">
        <v>240</v>
      </c>
      <c r="D15" s="14">
        <v>7042201</v>
      </c>
      <c r="E15" s="14" t="s">
        <v>270</v>
      </c>
      <c r="F15" s="14" t="s">
        <v>348</v>
      </c>
      <c r="G15" s="14">
        <v>2291631</v>
      </c>
      <c r="H15" s="14" t="s">
        <v>160</v>
      </c>
      <c r="I15" s="14">
        <v>3574135</v>
      </c>
      <c r="J15" s="14" t="s">
        <v>200</v>
      </c>
      <c r="L15" t="s">
        <v>80</v>
      </c>
      <c r="M15" s="14" t="s">
        <v>120</v>
      </c>
      <c r="N15" s="14" t="s">
        <v>240</v>
      </c>
      <c r="O15" s="14">
        <v>7042201</v>
      </c>
      <c r="P15" s="14" t="s">
        <v>270</v>
      </c>
      <c r="Q15" s="14" t="s">
        <v>348</v>
      </c>
      <c r="R15" s="14">
        <v>2291631</v>
      </c>
      <c r="S15" s="14" t="s">
        <v>160</v>
      </c>
      <c r="T15" s="14">
        <v>3574135</v>
      </c>
      <c r="U15" s="14" t="s">
        <v>200</v>
      </c>
    </row>
    <row r="16" spans="1:21" x14ac:dyDescent="0.2">
      <c r="A16" s="14" t="s">
        <v>307</v>
      </c>
      <c r="B16" s="14" t="s">
        <v>144</v>
      </c>
      <c r="C16" s="14" t="s">
        <v>241</v>
      </c>
      <c r="D16" s="14">
        <v>5334903</v>
      </c>
      <c r="E16" s="14" t="s">
        <v>271</v>
      </c>
      <c r="F16" s="14" t="s">
        <v>349</v>
      </c>
      <c r="G16" s="14">
        <v>2217937</v>
      </c>
      <c r="H16" s="14" t="s">
        <v>161</v>
      </c>
      <c r="I16" s="14">
        <v>2337510</v>
      </c>
      <c r="J16" s="14" t="s">
        <v>201</v>
      </c>
      <c r="L16" t="s">
        <v>81</v>
      </c>
      <c r="M16" s="14" t="s">
        <v>144</v>
      </c>
      <c r="N16" s="14" t="s">
        <v>241</v>
      </c>
      <c r="O16" s="14">
        <v>5334903</v>
      </c>
      <c r="P16" s="14" t="s">
        <v>271</v>
      </c>
      <c r="Q16" s="14" t="s">
        <v>349</v>
      </c>
      <c r="R16" s="14">
        <v>2217937</v>
      </c>
      <c r="S16" s="14" t="s">
        <v>161</v>
      </c>
      <c r="T16" s="14">
        <v>2337510</v>
      </c>
      <c r="U16" s="14" t="s">
        <v>201</v>
      </c>
    </row>
    <row r="17" spans="1:21" x14ac:dyDescent="0.2">
      <c r="A17" s="14" t="s">
        <v>308</v>
      </c>
      <c r="B17" s="14" t="s">
        <v>121</v>
      </c>
      <c r="C17" s="14" t="s">
        <v>242</v>
      </c>
      <c r="D17" s="14">
        <v>7201300</v>
      </c>
      <c r="E17" s="14" t="s">
        <v>272</v>
      </c>
      <c r="F17" s="14" t="s">
        <v>350</v>
      </c>
      <c r="G17" s="14">
        <v>2674844</v>
      </c>
      <c r="H17" s="14" t="s">
        <v>162</v>
      </c>
      <c r="I17" s="14">
        <v>3263797</v>
      </c>
      <c r="J17" s="14" t="s">
        <v>202</v>
      </c>
      <c r="L17" t="s">
        <v>82</v>
      </c>
      <c r="M17" s="14" t="s">
        <v>121</v>
      </c>
      <c r="N17" s="14" t="s">
        <v>242</v>
      </c>
      <c r="O17" s="14">
        <v>7201300</v>
      </c>
      <c r="P17" s="14" t="s">
        <v>272</v>
      </c>
      <c r="Q17" s="14" t="s">
        <v>350</v>
      </c>
      <c r="R17" s="14">
        <v>2674844</v>
      </c>
      <c r="S17" s="14" t="s">
        <v>162</v>
      </c>
      <c r="T17" s="14">
        <v>3263797</v>
      </c>
      <c r="U17" s="14" t="s">
        <v>202</v>
      </c>
    </row>
    <row r="18" spans="1:21" x14ac:dyDescent="0.2">
      <c r="A18" s="14" t="s">
        <v>326</v>
      </c>
      <c r="B18" s="14" t="s">
        <v>122</v>
      </c>
      <c r="C18" s="14" t="s">
        <v>243</v>
      </c>
      <c r="D18" s="14">
        <v>1717178</v>
      </c>
      <c r="E18" s="14" t="s">
        <v>273</v>
      </c>
      <c r="F18" s="14" t="s">
        <v>351</v>
      </c>
      <c r="G18" s="14">
        <v>1030608</v>
      </c>
      <c r="H18" s="14" t="s">
        <v>163</v>
      </c>
      <c r="I18" s="14">
        <v>638640</v>
      </c>
      <c r="J18" s="14" t="s">
        <v>203</v>
      </c>
      <c r="L18" t="s">
        <v>83</v>
      </c>
      <c r="M18" s="14" t="s">
        <v>122</v>
      </c>
      <c r="N18" s="14" t="s">
        <v>243</v>
      </c>
      <c r="O18" s="14">
        <v>1717178</v>
      </c>
      <c r="P18" s="14" t="s">
        <v>273</v>
      </c>
      <c r="Q18" s="14" t="s">
        <v>351</v>
      </c>
      <c r="R18" s="14">
        <v>1030608</v>
      </c>
      <c r="S18" s="14" t="s">
        <v>163</v>
      </c>
      <c r="T18" s="14">
        <v>638640</v>
      </c>
      <c r="U18" s="14" t="s">
        <v>203</v>
      </c>
    </row>
    <row r="19" spans="1:21" x14ac:dyDescent="0.2">
      <c r="A19" s="14" t="s">
        <v>327</v>
      </c>
      <c r="B19" s="14" t="s">
        <v>123</v>
      </c>
      <c r="C19" s="14" t="s">
        <v>244</v>
      </c>
      <c r="D19" s="14">
        <v>5279138</v>
      </c>
      <c r="E19" s="14">
        <v>16767</v>
      </c>
      <c r="F19" s="14" t="s">
        <v>352</v>
      </c>
      <c r="G19" s="14">
        <v>1344980</v>
      </c>
      <c r="H19" s="14" t="s">
        <v>164</v>
      </c>
      <c r="I19" s="14">
        <v>1897574</v>
      </c>
      <c r="J19" s="14" t="s">
        <v>204</v>
      </c>
      <c r="L19" t="s">
        <v>84</v>
      </c>
      <c r="M19" s="14" t="s">
        <v>123</v>
      </c>
      <c r="N19" s="14" t="s">
        <v>244</v>
      </c>
      <c r="O19" s="14">
        <v>5279138</v>
      </c>
      <c r="P19" s="14">
        <v>16767</v>
      </c>
      <c r="Q19" s="14" t="s">
        <v>352</v>
      </c>
      <c r="R19" s="14">
        <v>1344980</v>
      </c>
      <c r="S19" s="14" t="s">
        <v>164</v>
      </c>
      <c r="T19" s="14">
        <v>1897574</v>
      </c>
      <c r="U19" s="14" t="s">
        <v>204</v>
      </c>
    </row>
    <row r="20" spans="1:21" x14ac:dyDescent="0.2">
      <c r="A20" s="14" t="s">
        <v>105</v>
      </c>
      <c r="B20" s="14" t="s">
        <v>124</v>
      </c>
      <c r="C20" s="14" t="s">
        <v>245</v>
      </c>
      <c r="D20" s="14">
        <v>3723370</v>
      </c>
      <c r="E20" s="14" t="s">
        <v>274</v>
      </c>
      <c r="F20" s="14" t="s">
        <v>353</v>
      </c>
      <c r="G20" s="14">
        <v>1029856</v>
      </c>
      <c r="H20" s="14" t="s">
        <v>165</v>
      </c>
      <c r="I20" s="14">
        <v>1351223</v>
      </c>
      <c r="J20" s="14" t="s">
        <v>205</v>
      </c>
      <c r="L20" t="s">
        <v>105</v>
      </c>
      <c r="M20" s="14" t="s">
        <v>124</v>
      </c>
      <c r="N20" s="14" t="s">
        <v>245</v>
      </c>
      <c r="O20" s="14">
        <v>3723370</v>
      </c>
      <c r="P20" s="14" t="s">
        <v>274</v>
      </c>
      <c r="Q20" s="14" t="s">
        <v>353</v>
      </c>
      <c r="R20" s="14">
        <v>1029856</v>
      </c>
      <c r="S20" s="14" t="s">
        <v>165</v>
      </c>
      <c r="T20" s="14">
        <v>1351223</v>
      </c>
      <c r="U20" s="14" t="s">
        <v>205</v>
      </c>
    </row>
    <row r="21" spans="1:21" x14ac:dyDescent="0.2">
      <c r="A21" s="14" t="s">
        <v>65</v>
      </c>
      <c r="B21" s="14" t="s">
        <v>125</v>
      </c>
      <c r="C21" s="14"/>
      <c r="D21" s="14"/>
      <c r="E21" s="14"/>
      <c r="F21" s="14"/>
      <c r="G21" s="14"/>
      <c r="H21" s="14" t="s">
        <v>166</v>
      </c>
      <c r="I21" s="14">
        <v>546351</v>
      </c>
      <c r="J21" s="14" t="s">
        <v>206</v>
      </c>
      <c r="L21" t="s">
        <v>147</v>
      </c>
      <c r="M21" s="14" t="s">
        <v>125</v>
      </c>
      <c r="N21" s="14"/>
      <c r="O21" s="14"/>
      <c r="P21" s="14"/>
      <c r="Q21" s="14"/>
      <c r="R21" s="14"/>
      <c r="S21" s="14" t="s">
        <v>166</v>
      </c>
      <c r="T21" s="14">
        <v>546351</v>
      </c>
      <c r="U21" s="14" t="s">
        <v>206</v>
      </c>
    </row>
    <row r="22" spans="1:21" x14ac:dyDescent="0.2">
      <c r="A22" s="14" t="s">
        <v>309</v>
      </c>
      <c r="B22" s="14" t="s">
        <v>126</v>
      </c>
      <c r="C22" s="14" t="s">
        <v>246</v>
      </c>
      <c r="D22" s="14">
        <v>5200014</v>
      </c>
      <c r="E22" s="14" t="s">
        <v>275</v>
      </c>
      <c r="F22" s="14" t="s">
        <v>354</v>
      </c>
      <c r="G22" s="14">
        <v>1019506</v>
      </c>
      <c r="H22" s="14" t="s">
        <v>167</v>
      </c>
      <c r="I22" s="14">
        <v>2041767</v>
      </c>
      <c r="J22" s="14" t="s">
        <v>207</v>
      </c>
      <c r="L22" t="s">
        <v>85</v>
      </c>
      <c r="M22" s="14" t="s">
        <v>126</v>
      </c>
      <c r="N22" s="14" t="s">
        <v>246</v>
      </c>
      <c r="O22" s="14">
        <v>5200014</v>
      </c>
      <c r="P22" s="14" t="s">
        <v>275</v>
      </c>
      <c r="Q22" s="14" t="s">
        <v>354</v>
      </c>
      <c r="R22" s="14">
        <v>1019506</v>
      </c>
      <c r="S22" s="14" t="s">
        <v>167</v>
      </c>
      <c r="T22" s="14">
        <v>2041767</v>
      </c>
      <c r="U22" s="14" t="s">
        <v>207</v>
      </c>
    </row>
    <row r="23" spans="1:21" x14ac:dyDescent="0.2">
      <c r="A23" s="14" t="s">
        <v>310</v>
      </c>
      <c r="B23" s="14" t="s">
        <v>127</v>
      </c>
      <c r="C23" s="14" t="s">
        <v>247</v>
      </c>
      <c r="D23" s="14">
        <v>6307726</v>
      </c>
      <c r="E23" s="14" t="s">
        <v>276</v>
      </c>
      <c r="F23" s="14" t="s">
        <v>355</v>
      </c>
      <c r="G23" s="14">
        <v>1065938</v>
      </c>
      <c r="H23" s="14" t="s">
        <v>168</v>
      </c>
      <c r="I23" s="14">
        <v>2736288</v>
      </c>
      <c r="J23" s="14" t="s">
        <v>208</v>
      </c>
      <c r="L23" t="s">
        <v>86</v>
      </c>
      <c r="M23" s="14" t="s">
        <v>127</v>
      </c>
      <c r="N23" s="14" t="s">
        <v>247</v>
      </c>
      <c r="O23" s="14">
        <v>6307726</v>
      </c>
      <c r="P23" s="14" t="s">
        <v>276</v>
      </c>
      <c r="Q23" s="14" t="s">
        <v>355</v>
      </c>
      <c r="R23" s="14">
        <v>1065938</v>
      </c>
      <c r="S23" s="14" t="s">
        <v>168</v>
      </c>
      <c r="T23" s="14">
        <v>2736288</v>
      </c>
      <c r="U23" s="14" t="s">
        <v>208</v>
      </c>
    </row>
    <row r="24" spans="1:21" x14ac:dyDescent="0.2">
      <c r="A24" s="14" t="s">
        <v>311</v>
      </c>
      <c r="B24" s="14" t="s">
        <v>128</v>
      </c>
      <c r="C24" s="14" t="s">
        <v>248</v>
      </c>
      <c r="D24" s="14">
        <v>5273238</v>
      </c>
      <c r="E24" s="14" t="s">
        <v>277</v>
      </c>
      <c r="F24" s="14" t="s">
        <v>356</v>
      </c>
      <c r="G24" s="14">
        <v>963088</v>
      </c>
      <c r="H24" s="14" t="s">
        <v>169</v>
      </c>
      <c r="I24" s="14">
        <v>1853444</v>
      </c>
      <c r="J24" s="14" t="s">
        <v>209</v>
      </c>
      <c r="L24" t="s">
        <v>87</v>
      </c>
      <c r="M24" s="14" t="s">
        <v>128</v>
      </c>
      <c r="N24" s="14" t="s">
        <v>248</v>
      </c>
      <c r="O24" s="14">
        <v>5273238</v>
      </c>
      <c r="P24" s="14" t="s">
        <v>277</v>
      </c>
      <c r="Q24" s="14" t="s">
        <v>356</v>
      </c>
      <c r="R24" s="14">
        <v>963088</v>
      </c>
      <c r="S24" s="14" t="s">
        <v>169</v>
      </c>
      <c r="T24" s="14">
        <v>1853444</v>
      </c>
      <c r="U24" s="14" t="s">
        <v>209</v>
      </c>
    </row>
    <row r="25" spans="1:21" x14ac:dyDescent="0.2">
      <c r="A25" s="14" t="s">
        <v>312</v>
      </c>
      <c r="B25" s="14" t="s">
        <v>129</v>
      </c>
      <c r="C25" s="14" t="s">
        <v>249</v>
      </c>
      <c r="D25" s="14">
        <v>3308384</v>
      </c>
      <c r="E25" s="14" t="s">
        <v>278</v>
      </c>
      <c r="F25" s="14" t="s">
        <v>357</v>
      </c>
      <c r="G25" s="14">
        <v>765707</v>
      </c>
      <c r="H25" s="14" t="s">
        <v>170</v>
      </c>
      <c r="I25" s="14">
        <v>1429982</v>
      </c>
      <c r="J25" s="14" t="s">
        <v>210</v>
      </c>
      <c r="L25" t="s">
        <v>88</v>
      </c>
      <c r="M25" s="14" t="s">
        <v>129</v>
      </c>
      <c r="N25" s="14" t="s">
        <v>249</v>
      </c>
      <c r="O25" s="14">
        <v>3308384</v>
      </c>
      <c r="P25" s="14" t="s">
        <v>278</v>
      </c>
      <c r="Q25" s="14" t="s">
        <v>357</v>
      </c>
      <c r="R25" s="14">
        <v>765707</v>
      </c>
      <c r="S25" s="14" t="s">
        <v>170</v>
      </c>
      <c r="T25" s="14">
        <v>1429982</v>
      </c>
      <c r="U25" s="14" t="s">
        <v>210</v>
      </c>
    </row>
    <row r="26" spans="1:21" x14ac:dyDescent="0.2">
      <c r="A26" s="14" t="s">
        <v>313</v>
      </c>
      <c r="B26" s="14" t="s">
        <v>130</v>
      </c>
      <c r="C26" s="14" t="s">
        <v>250</v>
      </c>
      <c r="D26" s="14">
        <v>4495910</v>
      </c>
      <c r="E26" s="14" t="s">
        <v>279</v>
      </c>
      <c r="F26" s="14" t="s">
        <v>358</v>
      </c>
      <c r="G26" s="14">
        <v>974113</v>
      </c>
      <c r="H26" s="14" t="s">
        <v>171</v>
      </c>
      <c r="I26" s="14">
        <v>2077734</v>
      </c>
      <c r="J26" s="14" t="s">
        <v>211</v>
      </c>
      <c r="L26" t="s">
        <v>89</v>
      </c>
      <c r="M26" s="14" t="s">
        <v>130</v>
      </c>
      <c r="N26" s="14" t="s">
        <v>250</v>
      </c>
      <c r="O26" s="14">
        <v>4495910</v>
      </c>
      <c r="P26" s="14" t="s">
        <v>279</v>
      </c>
      <c r="Q26" s="14" t="s">
        <v>358</v>
      </c>
      <c r="R26" s="14">
        <v>974113</v>
      </c>
      <c r="S26" s="14" t="s">
        <v>171</v>
      </c>
      <c r="T26" s="14">
        <v>2077734</v>
      </c>
      <c r="U26" s="14" t="s">
        <v>211</v>
      </c>
    </row>
    <row r="27" spans="1:21" x14ac:dyDescent="0.2">
      <c r="A27" s="14" t="s">
        <v>314</v>
      </c>
      <c r="B27" s="14" t="s">
        <v>131</v>
      </c>
      <c r="C27" s="14" t="s">
        <v>251</v>
      </c>
      <c r="D27" s="14">
        <v>2675263</v>
      </c>
      <c r="E27" s="14" t="s">
        <v>280</v>
      </c>
      <c r="F27" s="14" t="s">
        <v>359</v>
      </c>
      <c r="G27" s="14">
        <v>788729</v>
      </c>
      <c r="H27" s="14" t="s">
        <v>172</v>
      </c>
      <c r="I27" s="14">
        <v>1317383</v>
      </c>
      <c r="J27" s="14" t="s">
        <v>212</v>
      </c>
      <c r="L27" t="s">
        <v>90</v>
      </c>
      <c r="M27" s="14" t="s">
        <v>137</v>
      </c>
      <c r="N27" s="14" t="s">
        <v>257</v>
      </c>
      <c r="O27" s="14">
        <v>3585870</v>
      </c>
      <c r="P27" s="14" t="s">
        <v>283</v>
      </c>
      <c r="Q27" s="14" t="s">
        <v>365</v>
      </c>
      <c r="R27" s="14">
        <v>1507792</v>
      </c>
      <c r="S27" s="14" t="s">
        <v>178</v>
      </c>
      <c r="T27" s="14">
        <v>1651438</v>
      </c>
      <c r="U27" s="14" t="s">
        <v>218</v>
      </c>
    </row>
    <row r="28" spans="1:21" x14ac:dyDescent="0.2">
      <c r="A28" s="14" t="s">
        <v>315</v>
      </c>
      <c r="B28" s="14" t="s">
        <v>132</v>
      </c>
      <c r="C28" s="14" t="s">
        <v>252</v>
      </c>
      <c r="D28" s="14" t="s">
        <v>266</v>
      </c>
      <c r="E28" s="14"/>
      <c r="F28" s="14" t="s">
        <v>360</v>
      </c>
      <c r="G28" s="14">
        <v>127580</v>
      </c>
      <c r="H28" s="14" t="s">
        <v>173</v>
      </c>
      <c r="I28" s="14">
        <v>211211</v>
      </c>
      <c r="J28" s="14" t="s">
        <v>213</v>
      </c>
      <c r="L28" t="s">
        <v>91</v>
      </c>
      <c r="M28" s="14" t="s">
        <v>131</v>
      </c>
      <c r="N28" s="14" t="s">
        <v>251</v>
      </c>
      <c r="O28" s="14">
        <v>2675263</v>
      </c>
      <c r="P28" s="14" t="s">
        <v>280</v>
      </c>
      <c r="Q28" s="14" t="s">
        <v>359</v>
      </c>
      <c r="R28" s="14">
        <v>788729</v>
      </c>
      <c r="S28" s="14" t="s">
        <v>172</v>
      </c>
      <c r="T28" s="14">
        <v>1317383</v>
      </c>
      <c r="U28" s="14" t="s">
        <v>212</v>
      </c>
    </row>
    <row r="29" spans="1:21" x14ac:dyDescent="0.2">
      <c r="A29" s="14" t="s">
        <v>316</v>
      </c>
      <c r="B29" s="14" t="s">
        <v>133</v>
      </c>
      <c r="C29" s="14" t="s">
        <v>253</v>
      </c>
      <c r="D29" s="14">
        <v>2504149</v>
      </c>
      <c r="E29" s="14" t="s">
        <v>291</v>
      </c>
      <c r="F29" s="14" t="s">
        <v>361</v>
      </c>
      <c r="G29" s="14">
        <v>638200</v>
      </c>
      <c r="H29" s="14" t="s">
        <v>174</v>
      </c>
      <c r="I29" s="14">
        <v>712976</v>
      </c>
      <c r="J29" s="14" t="s">
        <v>214</v>
      </c>
      <c r="L29" t="s">
        <v>92</v>
      </c>
      <c r="M29" s="14" t="s">
        <v>135</v>
      </c>
      <c r="N29" s="14" t="s">
        <v>255</v>
      </c>
      <c r="O29" s="14">
        <v>1508757</v>
      </c>
      <c r="P29" s="14" t="s">
        <v>282</v>
      </c>
      <c r="Q29" s="14" t="s">
        <v>363</v>
      </c>
      <c r="R29" s="14">
        <v>463225</v>
      </c>
      <c r="S29" s="14" t="s">
        <v>176</v>
      </c>
      <c r="T29" s="14">
        <v>526798</v>
      </c>
      <c r="U29" s="14" t="s">
        <v>216</v>
      </c>
    </row>
    <row r="30" spans="1:21" x14ac:dyDescent="0.2">
      <c r="A30" s="14" t="s">
        <v>317</v>
      </c>
      <c r="B30" s="14" t="s">
        <v>134</v>
      </c>
      <c r="C30" s="14" t="s">
        <v>254</v>
      </c>
      <c r="D30" s="14">
        <v>2921534</v>
      </c>
      <c r="E30" s="14" t="s">
        <v>281</v>
      </c>
      <c r="F30" s="14" t="s">
        <v>362</v>
      </c>
      <c r="G30" s="14">
        <v>813773</v>
      </c>
      <c r="H30" s="14" t="s">
        <v>175</v>
      </c>
      <c r="I30" s="14">
        <v>1196810</v>
      </c>
      <c r="J30" s="14" t="s">
        <v>215</v>
      </c>
      <c r="L30" t="s">
        <v>93</v>
      </c>
      <c r="M30" s="14" t="s">
        <v>132</v>
      </c>
      <c r="N30" s="14" t="s">
        <v>252</v>
      </c>
      <c r="O30" s="14" t="s">
        <v>266</v>
      </c>
      <c r="P30" s="14"/>
      <c r="Q30" s="14" t="s">
        <v>360</v>
      </c>
      <c r="R30" s="14">
        <v>127580</v>
      </c>
      <c r="S30" s="14" t="s">
        <v>173</v>
      </c>
      <c r="T30" s="14">
        <v>211211</v>
      </c>
      <c r="U30" s="14" t="s">
        <v>213</v>
      </c>
    </row>
    <row r="31" spans="1:21" x14ac:dyDescent="0.2">
      <c r="A31" s="14" t="s">
        <v>328</v>
      </c>
      <c r="B31" s="14" t="s">
        <v>135</v>
      </c>
      <c r="C31" s="14" t="s">
        <v>255</v>
      </c>
      <c r="D31" s="14">
        <v>1508757</v>
      </c>
      <c r="E31" s="14" t="s">
        <v>282</v>
      </c>
      <c r="F31" s="14" t="s">
        <v>363</v>
      </c>
      <c r="G31" s="14">
        <v>463225</v>
      </c>
      <c r="H31" s="14" t="s">
        <v>176</v>
      </c>
      <c r="I31" s="14">
        <v>526798</v>
      </c>
      <c r="J31" s="14" t="s">
        <v>216</v>
      </c>
      <c r="L31" t="s">
        <v>94</v>
      </c>
      <c r="M31" s="14" t="s">
        <v>133</v>
      </c>
      <c r="N31" s="14" t="s">
        <v>253</v>
      </c>
      <c r="O31" s="14">
        <v>2504149</v>
      </c>
      <c r="P31" s="14" t="s">
        <v>291</v>
      </c>
      <c r="Q31" s="14" t="s">
        <v>361</v>
      </c>
      <c r="R31" s="14">
        <v>638200</v>
      </c>
      <c r="S31" s="14" t="s">
        <v>174</v>
      </c>
      <c r="T31" s="14">
        <v>712976</v>
      </c>
      <c r="U31" s="14" t="s">
        <v>214</v>
      </c>
    </row>
    <row r="32" spans="1:21" x14ac:dyDescent="0.2">
      <c r="A32" s="14" t="s">
        <v>329</v>
      </c>
      <c r="B32" s="14" t="s">
        <v>136</v>
      </c>
      <c r="C32" s="14" t="s">
        <v>256</v>
      </c>
      <c r="D32" s="14">
        <v>2621013</v>
      </c>
      <c r="E32" s="14">
        <v>2537</v>
      </c>
      <c r="F32" s="14" t="s">
        <v>364</v>
      </c>
      <c r="G32" s="14">
        <v>655742</v>
      </c>
      <c r="H32" s="14" t="s">
        <v>177</v>
      </c>
      <c r="I32" s="14">
        <v>1127389</v>
      </c>
      <c r="J32" s="14" t="s">
        <v>217</v>
      </c>
      <c r="L32" t="s">
        <v>95</v>
      </c>
      <c r="M32" s="14" t="s">
        <v>134</v>
      </c>
      <c r="N32" s="14" t="s">
        <v>254</v>
      </c>
      <c r="O32" s="14">
        <v>2921534</v>
      </c>
      <c r="P32" s="14" t="s">
        <v>281</v>
      </c>
      <c r="Q32" s="14" t="s">
        <v>362</v>
      </c>
      <c r="R32" s="14">
        <v>813773</v>
      </c>
      <c r="S32" s="14" t="s">
        <v>175</v>
      </c>
      <c r="T32" s="14">
        <v>1196810</v>
      </c>
      <c r="U32" s="14" t="s">
        <v>215</v>
      </c>
    </row>
    <row r="33" spans="1:21" x14ac:dyDescent="0.2">
      <c r="A33" s="14" t="s">
        <v>330</v>
      </c>
      <c r="B33" s="14" t="s">
        <v>137</v>
      </c>
      <c r="C33" s="14" t="s">
        <v>257</v>
      </c>
      <c r="D33" s="14">
        <v>3585870</v>
      </c>
      <c r="E33" s="14" t="s">
        <v>283</v>
      </c>
      <c r="F33" s="14" t="s">
        <v>365</v>
      </c>
      <c r="G33" s="14">
        <v>1507792</v>
      </c>
      <c r="H33" s="14" t="s">
        <v>178</v>
      </c>
      <c r="I33" s="14">
        <v>1651438</v>
      </c>
      <c r="J33" s="14" t="s">
        <v>218</v>
      </c>
      <c r="L33" t="s">
        <v>96</v>
      </c>
      <c r="M33" s="14" t="s">
        <v>136</v>
      </c>
      <c r="N33" s="14" t="s">
        <v>256</v>
      </c>
      <c r="O33" s="14">
        <v>2621013</v>
      </c>
      <c r="P33" s="14">
        <v>2537</v>
      </c>
      <c r="Q33" s="14" t="s">
        <v>364</v>
      </c>
      <c r="R33" s="14">
        <v>655742</v>
      </c>
      <c r="S33" s="14" t="s">
        <v>177</v>
      </c>
      <c r="T33" s="14">
        <v>1127389</v>
      </c>
      <c r="U33" s="14" t="s">
        <v>217</v>
      </c>
    </row>
    <row r="34" spans="1:21" x14ac:dyDescent="0.2">
      <c r="A34" s="14" t="s">
        <v>318</v>
      </c>
      <c r="B34" s="14" t="s">
        <v>138</v>
      </c>
      <c r="C34" s="14" t="s">
        <v>258</v>
      </c>
      <c r="D34" s="14">
        <v>2406277</v>
      </c>
      <c r="E34" s="14" t="s">
        <v>284</v>
      </c>
      <c r="F34" s="14" t="s">
        <v>366</v>
      </c>
      <c r="G34" s="14">
        <v>904271</v>
      </c>
      <c r="H34" s="14" t="s">
        <v>179</v>
      </c>
      <c r="I34" s="14">
        <v>815159</v>
      </c>
      <c r="J34" s="14" t="s">
        <v>219</v>
      </c>
      <c r="L34" t="s">
        <v>97</v>
      </c>
      <c r="M34" s="14" t="s">
        <v>138</v>
      </c>
      <c r="N34" s="14" t="s">
        <v>258</v>
      </c>
      <c r="O34" s="14">
        <v>2406277</v>
      </c>
      <c r="P34" s="14" t="s">
        <v>284</v>
      </c>
      <c r="Q34" s="14" t="s">
        <v>366</v>
      </c>
      <c r="R34" s="14">
        <v>904271</v>
      </c>
      <c r="S34" s="14" t="s">
        <v>179</v>
      </c>
      <c r="T34" s="14">
        <v>815159</v>
      </c>
      <c r="U34" s="14" t="s">
        <v>219</v>
      </c>
    </row>
    <row r="35" spans="1:21" x14ac:dyDescent="0.2">
      <c r="A35" s="14" t="s">
        <v>319</v>
      </c>
      <c r="B35" s="14" t="s">
        <v>139</v>
      </c>
      <c r="C35" s="14" t="s">
        <v>259</v>
      </c>
      <c r="D35" s="14">
        <v>2324736</v>
      </c>
      <c r="E35" s="14" t="s">
        <v>285</v>
      </c>
      <c r="F35" s="14" t="s">
        <v>367</v>
      </c>
      <c r="G35" s="14">
        <v>481642</v>
      </c>
      <c r="H35" s="14" t="s">
        <v>180</v>
      </c>
      <c r="I35" s="14">
        <v>770759</v>
      </c>
      <c r="J35" s="14" t="s">
        <v>220</v>
      </c>
      <c r="L35" t="s">
        <v>98</v>
      </c>
      <c r="M35" s="14" t="s">
        <v>139</v>
      </c>
      <c r="N35" s="14" t="s">
        <v>259</v>
      </c>
      <c r="O35" s="14">
        <v>2324736</v>
      </c>
      <c r="P35" s="14" t="s">
        <v>285</v>
      </c>
      <c r="Q35" s="14" t="s">
        <v>367</v>
      </c>
      <c r="R35" s="14">
        <v>481642</v>
      </c>
      <c r="S35" s="14" t="s">
        <v>180</v>
      </c>
      <c r="T35" s="14">
        <v>770759</v>
      </c>
      <c r="U35" s="14" t="s">
        <v>220</v>
      </c>
    </row>
    <row r="36" spans="1:21" x14ac:dyDescent="0.2">
      <c r="A36" s="14" t="s">
        <v>320</v>
      </c>
      <c r="B36" s="14" t="s">
        <v>140</v>
      </c>
      <c r="C36" s="14" t="s">
        <v>260</v>
      </c>
      <c r="D36" s="14">
        <v>1222165</v>
      </c>
      <c r="E36" s="14" t="s">
        <v>292</v>
      </c>
      <c r="F36" s="14" t="s">
        <v>368</v>
      </c>
      <c r="G36" s="14">
        <v>326333</v>
      </c>
      <c r="H36" s="14" t="s">
        <v>181</v>
      </c>
      <c r="I36" s="14">
        <v>286457</v>
      </c>
      <c r="J36" s="14" t="s">
        <v>221</v>
      </c>
      <c r="L36" t="s">
        <v>99</v>
      </c>
      <c r="M36" s="14" t="s">
        <v>140</v>
      </c>
      <c r="N36" s="14" t="s">
        <v>260</v>
      </c>
      <c r="O36" s="14">
        <v>1222165</v>
      </c>
      <c r="P36" s="14" t="s">
        <v>292</v>
      </c>
      <c r="Q36" s="14" t="s">
        <v>368</v>
      </c>
      <c r="R36" s="14">
        <v>326333</v>
      </c>
      <c r="S36" s="14" t="s">
        <v>181</v>
      </c>
      <c r="T36" s="14">
        <v>286457</v>
      </c>
      <c r="U36" s="14" t="s">
        <v>221</v>
      </c>
    </row>
    <row r="37" spans="1:21" x14ac:dyDescent="0.2">
      <c r="A37" s="14" t="s">
        <v>321</v>
      </c>
      <c r="B37" s="14" t="s">
        <v>145</v>
      </c>
      <c r="C37" s="14" t="s">
        <v>261</v>
      </c>
      <c r="D37" s="14">
        <v>1534065</v>
      </c>
      <c r="E37" s="14" t="s">
        <v>286</v>
      </c>
      <c r="F37" s="14" t="s">
        <v>369</v>
      </c>
      <c r="G37" s="14">
        <v>250855</v>
      </c>
      <c r="H37" s="14" t="s">
        <v>182</v>
      </c>
      <c r="I37" s="14">
        <v>280753</v>
      </c>
      <c r="J37" s="14" t="s">
        <v>222</v>
      </c>
      <c r="L37" t="s">
        <v>100</v>
      </c>
      <c r="M37" s="14" t="s">
        <v>145</v>
      </c>
      <c r="N37" s="14" t="s">
        <v>261</v>
      </c>
      <c r="O37" s="14">
        <v>1534065</v>
      </c>
      <c r="P37" s="14" t="s">
        <v>286</v>
      </c>
      <c r="Q37" s="14" t="s">
        <v>369</v>
      </c>
      <c r="R37" s="14">
        <v>250855</v>
      </c>
      <c r="S37" s="14" t="s">
        <v>182</v>
      </c>
      <c r="T37" s="14">
        <v>280753</v>
      </c>
      <c r="U37" s="14" t="s">
        <v>222</v>
      </c>
    </row>
    <row r="38" spans="1:21" x14ac:dyDescent="0.2">
      <c r="A38" s="14" t="s">
        <v>322</v>
      </c>
      <c r="B38" s="14" t="s">
        <v>146</v>
      </c>
      <c r="C38" s="14" t="s">
        <v>262</v>
      </c>
      <c r="D38" s="14">
        <v>1330743</v>
      </c>
      <c r="E38" s="14" t="s">
        <v>287</v>
      </c>
      <c r="F38" s="14" t="s">
        <v>370</v>
      </c>
      <c r="G38" s="14">
        <v>482360</v>
      </c>
      <c r="H38" s="14" t="s">
        <v>183</v>
      </c>
      <c r="I38" s="14">
        <v>645281</v>
      </c>
      <c r="J38" s="14" t="s">
        <v>223</v>
      </c>
      <c r="L38" t="s">
        <v>101</v>
      </c>
      <c r="M38" s="14" t="s">
        <v>146</v>
      </c>
      <c r="N38" s="14" t="s">
        <v>262</v>
      </c>
      <c r="O38" s="14">
        <v>1330743</v>
      </c>
      <c r="P38" s="14" t="s">
        <v>287</v>
      </c>
      <c r="Q38" s="14" t="s">
        <v>370</v>
      </c>
      <c r="R38" s="14">
        <v>482360</v>
      </c>
      <c r="S38" s="14" t="s">
        <v>183</v>
      </c>
      <c r="T38" s="14">
        <v>645281</v>
      </c>
      <c r="U38" s="14" t="s">
        <v>223</v>
      </c>
    </row>
    <row r="39" spans="1:21" x14ac:dyDescent="0.2">
      <c r="A39" s="14" t="s">
        <v>323</v>
      </c>
      <c r="B39" s="14" t="s">
        <v>141</v>
      </c>
      <c r="C39" s="14" t="s">
        <v>263</v>
      </c>
      <c r="D39" s="14">
        <v>1697773</v>
      </c>
      <c r="E39" s="14" t="s">
        <v>288</v>
      </c>
      <c r="F39" s="14" t="s">
        <v>371</v>
      </c>
      <c r="G39" s="14">
        <v>581903</v>
      </c>
      <c r="H39" s="14" t="s">
        <v>184</v>
      </c>
      <c r="I39" s="14">
        <v>660120</v>
      </c>
      <c r="J39" s="14" t="s">
        <v>224</v>
      </c>
      <c r="L39" t="s">
        <v>102</v>
      </c>
      <c r="M39" s="14" t="s">
        <v>141</v>
      </c>
      <c r="N39" s="14" t="s">
        <v>263</v>
      </c>
      <c r="O39" s="14">
        <v>1697773</v>
      </c>
      <c r="P39" s="14" t="s">
        <v>288</v>
      </c>
      <c r="Q39" s="14" t="s">
        <v>371</v>
      </c>
      <c r="R39" s="14">
        <v>581903</v>
      </c>
      <c r="S39" s="14" t="s">
        <v>184</v>
      </c>
      <c r="T39" s="14">
        <v>660120</v>
      </c>
      <c r="U39" s="14" t="s">
        <v>224</v>
      </c>
    </row>
    <row r="40" spans="1:21" x14ac:dyDescent="0.2">
      <c r="A40" s="14" t="s">
        <v>324</v>
      </c>
      <c r="B40" s="14" t="s">
        <v>142</v>
      </c>
      <c r="C40" s="14" t="s">
        <v>264</v>
      </c>
      <c r="D40" s="14">
        <v>1513108</v>
      </c>
      <c r="E40" s="14" t="s">
        <v>289</v>
      </c>
      <c r="F40" s="14" t="s">
        <v>372</v>
      </c>
      <c r="G40" s="14">
        <v>459278</v>
      </c>
      <c r="H40" s="14" t="s">
        <v>185</v>
      </c>
      <c r="I40" s="14">
        <v>513631</v>
      </c>
      <c r="J40" s="14" t="s">
        <v>225</v>
      </c>
      <c r="L40" t="s">
        <v>103</v>
      </c>
      <c r="M40" s="14" t="s">
        <v>142</v>
      </c>
      <c r="N40" s="14" t="s">
        <v>264</v>
      </c>
      <c r="O40" s="14">
        <v>1513108</v>
      </c>
      <c r="P40" s="14" t="s">
        <v>289</v>
      </c>
      <c r="Q40" s="14" t="s">
        <v>372</v>
      </c>
      <c r="R40" s="14">
        <v>459278</v>
      </c>
      <c r="S40" s="14" t="s">
        <v>185</v>
      </c>
      <c r="T40" s="14">
        <v>513631</v>
      </c>
      <c r="U40" s="14" t="s">
        <v>225</v>
      </c>
    </row>
    <row r="41" spans="1:21" x14ac:dyDescent="0.2">
      <c r="A41" s="14" t="s">
        <v>325</v>
      </c>
      <c r="B41" s="14" t="s">
        <v>143</v>
      </c>
      <c r="C41" s="14" t="s">
        <v>265</v>
      </c>
      <c r="D41" s="14">
        <v>1519242</v>
      </c>
      <c r="E41" s="14" t="s">
        <v>290</v>
      </c>
      <c r="F41" s="14" t="s">
        <v>373</v>
      </c>
      <c r="G41" s="14">
        <v>519368</v>
      </c>
      <c r="H41" s="14" t="s">
        <v>186</v>
      </c>
      <c r="I41" s="14">
        <v>488742</v>
      </c>
      <c r="J41" s="14" t="s">
        <v>226</v>
      </c>
      <c r="L41" t="s">
        <v>104</v>
      </c>
      <c r="M41" s="14" t="s">
        <v>143</v>
      </c>
      <c r="N41" s="14" t="s">
        <v>265</v>
      </c>
      <c r="O41" s="14">
        <v>1519242</v>
      </c>
      <c r="P41" s="14" t="s">
        <v>290</v>
      </c>
      <c r="Q41" s="14" t="s">
        <v>373</v>
      </c>
      <c r="R41" s="14">
        <v>519368</v>
      </c>
      <c r="S41" s="14" t="s">
        <v>186</v>
      </c>
      <c r="T41" s="14">
        <v>488742</v>
      </c>
      <c r="U41" s="14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ecodata</vt:lpstr>
      <vt:lpstr>计算器</vt:lpstr>
      <vt:lpstr>计算增长率</vt:lpstr>
      <vt:lpstr>增长率</vt:lpstr>
      <vt:lpstr>次序调整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2018-05-29T16:03:46Z</dcterms:modified>
</cp:coreProperties>
</file>