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FOR EXCEL\"/>
    </mc:Choice>
  </mc:AlternateContent>
  <xr:revisionPtr revIDLastSave="0" documentId="13_ncr:1_{027481FF-CC4C-4A2B-AA74-5BAA25AC81A3}" xr6:coauthVersionLast="47" xr6:coauthVersionMax="47" xr10:uidLastSave="{00000000-0000-0000-0000-000000000000}"/>
  <bookViews>
    <workbookView xWindow="-120" yWindow="-120" windowWidth="20730" windowHeight="11760" activeTab="2" xr2:uid="{6ABDA9C6-11A6-4206-8D83-94F93DA0A070}"/>
  </bookViews>
  <sheets>
    <sheet name="Raw Data" sheetId="1" r:id="rId1"/>
    <sheet name="Target Status" sheetId="2" r:id="rId2"/>
    <sheet name="Average" sheetId="4" r:id="rId3"/>
    <sheet name="Total Sales" sheetId="3" r:id="rId4"/>
    <sheet name="Bar Chart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3" l="1"/>
  <c r="K40" i="3"/>
  <c r="K37" i="3"/>
  <c r="K31" i="3"/>
  <c r="K28" i="3"/>
  <c r="K20" i="3"/>
  <c r="K16" i="3"/>
  <c r="K9" i="3"/>
  <c r="K4" i="3"/>
  <c r="J36" i="3"/>
  <c r="J35" i="3"/>
  <c r="J34" i="3"/>
  <c r="J33" i="3"/>
  <c r="J32" i="3"/>
  <c r="J30" i="3"/>
  <c r="J29" i="3"/>
  <c r="J27" i="3"/>
  <c r="J26" i="3"/>
  <c r="J25" i="3"/>
  <c r="J24" i="3"/>
  <c r="J23" i="3"/>
  <c r="J22" i="3"/>
  <c r="J21" i="3"/>
  <c r="J19" i="3"/>
  <c r="J18" i="3"/>
  <c r="J17" i="3"/>
  <c r="J15" i="3"/>
  <c r="J14" i="3"/>
  <c r="J13" i="3"/>
  <c r="J12" i="3"/>
  <c r="J11" i="3"/>
  <c r="J10" i="3"/>
  <c r="J8" i="3"/>
  <c r="J7" i="3"/>
  <c r="J6" i="3"/>
  <c r="J5" i="3"/>
  <c r="J3" i="3"/>
  <c r="J2" i="3"/>
  <c r="K37" i="4"/>
  <c r="K31" i="4"/>
  <c r="K28" i="4"/>
  <c r="K20" i="4"/>
  <c r="K16" i="4"/>
  <c r="K9" i="4"/>
  <c r="K4" i="4"/>
  <c r="J8" i="4"/>
  <c r="J7" i="4"/>
  <c r="J6" i="4"/>
  <c r="J19" i="4"/>
  <c r="J36" i="4"/>
  <c r="J35" i="4"/>
  <c r="J27" i="4"/>
  <c r="J34" i="4"/>
  <c r="J26" i="4"/>
  <c r="J33" i="4"/>
  <c r="J25" i="4"/>
  <c r="J30" i="4"/>
  <c r="J15" i="4"/>
  <c r="J29" i="4"/>
  <c r="J3" i="4"/>
  <c r="J14" i="4"/>
  <c r="J18" i="4"/>
  <c r="J5" i="4"/>
  <c r="J17" i="4"/>
  <c r="J13" i="4"/>
  <c r="J2" i="4"/>
  <c r="J12" i="4"/>
  <c r="J24" i="4"/>
  <c r="J32" i="4"/>
  <c r="J11" i="4"/>
  <c r="J23" i="4"/>
  <c r="J10" i="4"/>
  <c r="J22" i="4"/>
  <c r="J21" i="4"/>
  <c r="C4" i="2"/>
  <c r="H39" i="2"/>
  <c r="C3" i="2"/>
  <c r="G39" i="2"/>
  <c r="C2" i="2"/>
  <c r="I39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8" i="2"/>
</calcChain>
</file>

<file path=xl/sharedStrings.xml><?xml version="1.0" encoding="utf-8"?>
<sst xmlns="http://schemas.openxmlformats.org/spreadsheetml/2006/main" count="742" uniqueCount="100">
  <si>
    <t>E02387</t>
  </si>
  <si>
    <t>Emily Davis</t>
  </si>
  <si>
    <t>Sr. Manger</t>
  </si>
  <si>
    <t>IT</t>
  </si>
  <si>
    <t>Research &amp; Development</t>
  </si>
  <si>
    <t>Female</t>
  </si>
  <si>
    <t>E04105</t>
  </si>
  <si>
    <t>Theodore Dinh</t>
  </si>
  <si>
    <t>Technical Architect</t>
  </si>
  <si>
    <t>Manufacturing</t>
  </si>
  <si>
    <t>Male</t>
  </si>
  <si>
    <t>E02572</t>
  </si>
  <si>
    <t>Luna Sanders</t>
  </si>
  <si>
    <t>Director</t>
  </si>
  <si>
    <t>Finance</t>
  </si>
  <si>
    <t>Speciality Products</t>
  </si>
  <si>
    <t>E02832</t>
  </si>
  <si>
    <t>Penelope Jordan</t>
  </si>
  <si>
    <t>Computer Systems Manager</t>
  </si>
  <si>
    <t>E01639</t>
  </si>
  <si>
    <t>Austin Vo</t>
  </si>
  <si>
    <t>Sr. Analyst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</si>
  <si>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</si>
  <si>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</si>
  <si>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</si>
  <si>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</si>
  <si>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</si>
  <si>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</si>
  <si>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</si>
  <si>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</si>
  <si>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</si>
  <si>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</si>
  <si>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</si>
  <si>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E04533</t>
  </si>
  <si>
    <t>Easton Bailey</t>
  </si>
  <si>
    <t>Accounting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</si>
  <si>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</si>
  <si>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</si>
  <si>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</si>
  <si>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</si>
  <si>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</si>
  <si>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</si>
  <si>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</si>
  <si>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</si>
  <si>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</si>
  <si>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</si>
  <si>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</si>
  <si>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</si>
  <si>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</si>
  <si>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</si>
  <si>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</si>
  <si>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</si>
  <si>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</si>
  <si>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</si>
  <si>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</si>
  <si>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</si>
  <si>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</si>
  <si>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</si>
  <si>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</si>
  <si>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E04116</t>
  </si>
  <si>
    <t>David Barnes</t>
  </si>
  <si>
    <t>E04625</t>
  </si>
  <si>
    <t>Adam Dang</t>
  </si>
  <si>
    <t>E03680</t>
  </si>
  <si>
    <t>Elias Alvarado</t>
  </si>
  <si>
    <t>E04732</t>
  </si>
  <si>
    <t>Eva Rivera</t>
  </si>
  <si>
    <t>E03484</t>
  </si>
  <si>
    <t>Logan Rivera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</si>
  <si>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</si>
  <si>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</si>
  <si>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</si>
  <si>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</si>
  <si>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</si>
  <si>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</si>
  <si>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</si>
  <si>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</si>
  <si>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</si>
  <si>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</si>
  <si>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</si>
  <si>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</si>
  <si>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</si>
  <si>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</si>
  <si>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EMPLOYEE ID</t>
  </si>
  <si>
    <t>TARGET SALES</t>
  </si>
  <si>
    <t>MONTHLY SALES</t>
  </si>
  <si>
    <t>GENDER</t>
  </si>
  <si>
    <t>BUSINESS UNIT</t>
  </si>
  <si>
    <t>DEPARTMENT</t>
  </si>
  <si>
    <t>JOB TITLE</t>
  </si>
  <si>
    <t>FULL NAME</t>
  </si>
  <si>
    <t>TARGET STATUS</t>
  </si>
  <si>
    <t>PEFORMANCE RATING</t>
  </si>
  <si>
    <t>TOTAL</t>
  </si>
  <si>
    <t>EMPLOYEE PERFORMANCE DASHBOARD</t>
  </si>
  <si>
    <t>TOTAL MONTHLY SALES</t>
  </si>
  <si>
    <t>TOTAL TARGET SALES</t>
  </si>
  <si>
    <t>TOTAL AVG PERFRMANCE RATING</t>
  </si>
  <si>
    <t>TSPD</t>
  </si>
  <si>
    <t>Avg.PR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</si>
</sst>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0" fontId="0" fillId="0" borderId="0" xfId="2" applyNumberFormat="1" applyFont="1"/>
    <xf numFmtId="166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3" borderId="0" xfId="0" applyFill="1" applyBorder="1"/>
    <xf numFmtId="0" fontId="0" fillId="0" borderId="1" xfId="0" applyBorder="1"/>
    <xf numFmtId="0" fontId="2" fillId="3" borderId="0" xfId="0" applyFont="1" applyFill="1" applyAlignment="1">
      <alignment horizontal="center"/>
    </xf>
    <xf numFmtId="0" fontId="0" fillId="0" borderId="2" xfId="0" applyBorder="1"/>
    <xf numFmtId="44" fontId="0" fillId="0" borderId="1" xfId="1" applyFont="1" applyBorder="1"/>
    <xf numFmtId="0" fontId="0" fillId="0" borderId="3" xfId="0" applyBorder="1"/>
    <xf numFmtId="0" fontId="2" fillId="2" borderId="5" xfId="0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4" fontId="0" fillId="0" borderId="2" xfId="0" applyNumberFormat="1" applyBorder="1"/>
    <xf numFmtId="44" fontId="0" fillId="0" borderId="0" xfId="1" applyFont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6" fontId="0" fillId="2" borderId="2" xfId="0" applyNumberFormat="1" applyFill="1" applyBorder="1"/>
    <xf numFmtId="166" fontId="0" fillId="2" borderId="6" xfId="0" applyNumberFormat="1" applyFill="1" applyBorder="1"/>
    <xf numFmtId="0" fontId="0" fillId="0" borderId="1" xfId="0" applyBorder="1" applyAlignment="1">
      <alignment horizontal="left"/>
    </xf>
    <xf numFmtId="44" fontId="0" fillId="4" borderId="0" xfId="0" applyNumberFormat="1" applyFill="1"/>
    <xf numFmtId="44" fontId="0" fillId="4" borderId="0" xfId="1" applyFont="1" applyFill="1"/>
    <xf numFmtId="44" fontId="0" fillId="2" borderId="0" xfId="1" applyFont="1" applyFill="1" applyBorder="1" applyAlignment="1">
      <alignment horizontal="center"/>
    </xf>
    <xf numFmtId="44" fontId="0" fillId="2" borderId="0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</a:t>
            </a:r>
            <a:r>
              <a:rPr lang="en-US" baseline="0"/>
              <a:t> Sales </a:t>
            </a:r>
            <a:r>
              <a:rPr lang="en-US"/>
              <a:t>Per Department 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Sales'!$K$1</c:f>
              <c:strCache>
                <c:ptCount val="1"/>
                <c:pt idx="0">
                  <c:v> TSPD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Sales'!$D:$D</c15:sqref>
                  </c15:fullRef>
                </c:ext>
              </c:extLst>
              <c:f>('Total Sales'!$D$1,'Total Sales'!$D$3,'Total Sales'!$D$8,'Total Sales'!$D$15,'Total Sales'!$D$19,'Total Sales'!$D$27,'Total Sales'!$D$30,'Total Sales'!$D$36:$D$1048576)</c:f>
              <c:strCache>
                <c:ptCount val="8"/>
                <c:pt idx="0">
                  <c:v>DEPARTMENT</c:v>
                </c:pt>
                <c:pt idx="1">
                  <c:v>Accounting</c:v>
                </c:pt>
                <c:pt idx="2">
                  <c:v>Engineering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Sales'!$K$2:$K$37</c15:sqref>
                  </c15:fullRef>
                </c:ext>
              </c:extLst>
              <c:f>('Total Sales'!$K$2,'Total Sales'!$K$4,'Total Sales'!$K$9,'Total Sales'!$K$16,'Total Sales'!$K$20,'Total Sales'!$K$28,'Total Sales'!$K$31,'Total Sales'!$K$37)</c:f>
              <c:numCache>
                <c:formatCode>_("$"* #,##0.00_);_("$"* \(#,##0.00\);_("$"* "-"??_);_(@_)</c:formatCode>
                <c:ptCount val="8"/>
                <c:pt idx="1">
                  <c:v>17549.580000000002</c:v>
                </c:pt>
                <c:pt idx="2">
                  <c:v>46609.5</c:v>
                </c:pt>
                <c:pt idx="3">
                  <c:v>58299</c:v>
                </c:pt>
                <c:pt idx="4">
                  <c:v>34554.5</c:v>
                </c:pt>
                <c:pt idx="5">
                  <c:v>79303.81</c:v>
                </c:pt>
                <c:pt idx="6">
                  <c:v>33674.800000000003</c:v>
                </c:pt>
                <c:pt idx="7">
                  <c:v>53016.3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4-42E9-B4CA-B67C59FD1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8662832"/>
        <c:axId val="1328654672"/>
      </c:barChart>
      <c:catAx>
        <c:axId val="132866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54672"/>
        <c:crosses val="autoZero"/>
        <c:auto val="1"/>
        <c:lblAlgn val="ctr"/>
        <c:lblOffset val="100"/>
        <c:noMultiLvlLbl val="0"/>
      </c:catAx>
      <c:valAx>
        <c:axId val="13286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19050</xdr:rowOff>
    </xdr:from>
    <xdr:to>
      <xdr:col>17</xdr:col>
      <xdr:colOff>266699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2AC5C-9F73-4AED-9CCE-F93CA357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281E8-2C44-4AF3-BB14-89B4CF332A64}" name="Table1" displayName="Table1" ref="A1:K37" totalsRowShown="0" headerRowDxfId="0" dataDxfId="1" tableBorderDxfId="6" dataCellStyle="Currency">
  <autoFilter ref="A1:K37" xr:uid="{830281E8-2C44-4AF3-BB14-89B4CF332A64}"/>
  <tableColumns count="11">
    <tableColumn id="1" xr3:uid="{5C45D6DC-0A6F-43AC-A010-42C0CD918A86}" name="EMPLOYEE ID"/>
    <tableColumn id="2" xr3:uid="{957C6E48-E92D-4EC7-801C-CE8DD36838D7}" name="FULL NAME"/>
    <tableColumn id="3" xr3:uid="{A90E53B8-B401-47B1-BD43-A499CDC075B7}" name="JOB TITLE"/>
    <tableColumn id="4" xr3:uid="{212C6DDC-A446-4384-BDF9-CCCF741A6672}" name="DEPARTMENT"/>
    <tableColumn id="5" xr3:uid="{68C0A3C9-A05A-4D80-A471-66306733B74F}" name="BUSINESS UNIT"/>
    <tableColumn id="6" xr3:uid="{CF05351D-6F3E-4D97-BE93-FFD17465458D}" name="GENDER"/>
    <tableColumn id="7" xr3:uid="{9D0FB543-E964-4CB2-8A1E-3CC14625947F}" name="MONTHLY SALES" dataDxfId="5" dataCellStyle="Currency"/>
    <tableColumn id="8" xr3:uid="{72ED6B1C-715C-4A4F-93C4-4D62D69B1174}" name="TARGET SALES" dataDxfId="4" dataCellStyle="Currency"/>
    <tableColumn id="9" xr3:uid="{123AC6FD-5328-44BF-A9BF-37B28A4C5661}" name="PEFORMANCE RATING"/>
    <tableColumn id="10" xr3:uid="{8A526076-E2B2-4B0E-AF79-F9D2C6EB23FD}" name="TARGET STATUS" dataDxfId="3"/>
    <tableColumn id="11" xr3:uid="{B8D08B62-8B47-493E-946C-E621D5F44D8E}" name="TSPD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426C-6866-478B-AF3F-914E0C1AC2A8}">
  <dimension ref="A1:I30"/>
  <sheetViews>
    <sheetView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7" bestFit="1" customWidth="1"/>
    <col min="3" max="3" width="26.28515625" bestFit="1" customWidth="1"/>
    <col min="4" max="4" width="16.85546875" bestFit="1" customWidth="1"/>
    <col min="5" max="5" width="23.85546875" bestFit="1" customWidth="1"/>
    <col min="6" max="6" width="8.28515625" bestFit="1" customWidth="1"/>
    <col min="7" max="7" width="17.28515625" style="4" bestFit="1" customWidth="1"/>
    <col min="8" max="8" width="13.5703125" style="4" bestFit="1" customWidth="1"/>
  </cols>
  <sheetData>
    <row r="1" spans="1:9" s="2" customFormat="1" x14ac:dyDescent="0.25">
      <c r="A1" s="2" t="s">
        <v>83</v>
      </c>
      <c r="B1" s="2" t="s">
        <v>90</v>
      </c>
      <c r="C1" s="2" t="s">
        <v>89</v>
      </c>
      <c r="D1" s="2" t="s">
        <v>88</v>
      </c>
      <c r="E1" s="2" t="s">
        <v>87</v>
      </c>
      <c r="F1" s="2" t="s">
        <v>86</v>
      </c>
      <c r="G1" s="3" t="s">
        <v>85</v>
      </c>
      <c r="H1" s="3" t="s">
        <v>84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4">
        <v>11800</v>
      </c>
      <c r="H2" s="4">
        <v>10000</v>
      </c>
      <c r="I2" s="5"/>
    </row>
    <row r="3" spans="1:9" x14ac:dyDescent="0.25">
      <c r="A3" t="s">
        <v>6</v>
      </c>
      <c r="B3" t="s">
        <v>7</v>
      </c>
      <c r="C3" t="s">
        <v>8</v>
      </c>
      <c r="D3" t="s">
        <v>3</v>
      </c>
      <c r="E3" t="s">
        <v>9</v>
      </c>
      <c r="F3" t="s">
        <v>10</v>
      </c>
      <c r="G3" s="4">
        <v>8331</v>
      </c>
      <c r="H3" s="4">
        <v>10000</v>
      </c>
    </row>
    <row r="4" spans="1:9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5</v>
      </c>
      <c r="G4" s="4">
        <v>13591</v>
      </c>
      <c r="H4" s="4">
        <v>10000</v>
      </c>
    </row>
    <row r="5" spans="1:9" x14ac:dyDescent="0.25">
      <c r="A5" t="s">
        <v>16</v>
      </c>
      <c r="B5" t="s">
        <v>17</v>
      </c>
      <c r="C5" t="s">
        <v>18</v>
      </c>
      <c r="D5" t="s">
        <v>3</v>
      </c>
      <c r="E5" t="s">
        <v>9</v>
      </c>
      <c r="F5" t="s">
        <v>5</v>
      </c>
      <c r="G5" s="4">
        <v>7076</v>
      </c>
      <c r="H5" s="4">
        <v>10000</v>
      </c>
    </row>
    <row r="6" spans="1:9" x14ac:dyDescent="0.25">
      <c r="A6" t="s">
        <v>19</v>
      </c>
      <c r="B6" t="s">
        <v>20</v>
      </c>
      <c r="C6" t="s">
        <v>21</v>
      </c>
      <c r="D6" t="s">
        <v>14</v>
      </c>
      <c r="E6" t="s">
        <v>9</v>
      </c>
      <c r="F6" t="s">
        <v>10</v>
      </c>
      <c r="G6" s="4">
        <v>7950</v>
      </c>
      <c r="H6" s="4">
        <v>10000</v>
      </c>
    </row>
    <row r="7" spans="1:9" x14ac:dyDescent="0.25">
      <c r="A7" t="s">
        <v>22</v>
      </c>
      <c r="B7" t="s">
        <v>23</v>
      </c>
      <c r="C7" t="s">
        <v>24</v>
      </c>
      <c r="D7" t="s">
        <v>25</v>
      </c>
      <c r="E7" t="s">
        <v>26</v>
      </c>
      <c r="F7" t="s">
        <v>10</v>
      </c>
      <c r="G7" s="4">
        <v>4249.5</v>
      </c>
      <c r="H7" s="4">
        <v>10000</v>
      </c>
    </row>
    <row r="8" spans="1:9" x14ac:dyDescent="0.25">
      <c r="A8" t="s">
        <v>27</v>
      </c>
      <c r="B8" t="s">
        <v>28</v>
      </c>
      <c r="C8" t="s">
        <v>29</v>
      </c>
      <c r="D8" t="s">
        <v>3</v>
      </c>
      <c r="E8" t="s">
        <v>26</v>
      </c>
      <c r="F8" t="s">
        <v>5</v>
      </c>
      <c r="G8" s="4">
        <v>9978</v>
      </c>
      <c r="H8" s="4">
        <v>10000</v>
      </c>
    </row>
    <row r="9" spans="1:9" x14ac:dyDescent="0.25">
      <c r="A9" t="s">
        <v>30</v>
      </c>
      <c r="B9" t="s">
        <v>31</v>
      </c>
      <c r="C9" t="s">
        <v>32</v>
      </c>
      <c r="D9" t="s">
        <v>14</v>
      </c>
      <c r="E9" t="s">
        <v>9</v>
      </c>
      <c r="F9" t="s">
        <v>10</v>
      </c>
      <c r="G9" s="4">
        <v>3444</v>
      </c>
      <c r="H9" s="4">
        <v>10000</v>
      </c>
    </row>
    <row r="10" spans="1:9" x14ac:dyDescent="0.25">
      <c r="A10" t="s">
        <v>33</v>
      </c>
      <c r="B10" t="s">
        <v>34</v>
      </c>
      <c r="C10" t="s">
        <v>29</v>
      </c>
      <c r="D10" t="s">
        <v>35</v>
      </c>
      <c r="E10" t="s">
        <v>9</v>
      </c>
      <c r="F10" t="s">
        <v>10</v>
      </c>
      <c r="G10" s="4">
        <v>9460.58</v>
      </c>
      <c r="H10" s="4">
        <v>10000</v>
      </c>
    </row>
    <row r="11" spans="1:9" x14ac:dyDescent="0.25">
      <c r="A11" t="s">
        <v>36</v>
      </c>
      <c r="B11" t="s">
        <v>37</v>
      </c>
      <c r="C11" t="s">
        <v>21</v>
      </c>
      <c r="D11" t="s">
        <v>14</v>
      </c>
      <c r="E11" t="s">
        <v>15</v>
      </c>
      <c r="F11" t="s">
        <v>5</v>
      </c>
      <c r="G11" s="4">
        <v>6433</v>
      </c>
      <c r="H11" s="4">
        <v>10000</v>
      </c>
    </row>
    <row r="12" spans="1:9" x14ac:dyDescent="0.25">
      <c r="A12" t="s">
        <v>38</v>
      </c>
      <c r="B12" t="s">
        <v>39</v>
      </c>
      <c r="C12" t="s">
        <v>2</v>
      </c>
      <c r="D12" t="s">
        <v>40</v>
      </c>
      <c r="E12" t="s">
        <v>9</v>
      </c>
      <c r="F12" t="s">
        <v>5</v>
      </c>
      <c r="G12" s="4">
        <v>13111</v>
      </c>
      <c r="H12" s="4">
        <v>10000</v>
      </c>
    </row>
    <row r="13" spans="1:9" x14ac:dyDescent="0.25">
      <c r="A13" t="s">
        <v>41</v>
      </c>
      <c r="B13" t="s">
        <v>42</v>
      </c>
      <c r="C13" t="s">
        <v>43</v>
      </c>
      <c r="D13" t="s">
        <v>44</v>
      </c>
      <c r="E13" t="s">
        <v>15</v>
      </c>
      <c r="F13" t="s">
        <v>5</v>
      </c>
      <c r="G13" s="4">
        <v>9154.25</v>
      </c>
      <c r="H13" s="4">
        <v>10000</v>
      </c>
    </row>
    <row r="14" spans="1:9" x14ac:dyDescent="0.25">
      <c r="A14" t="s">
        <v>45</v>
      </c>
      <c r="B14" t="s">
        <v>46</v>
      </c>
      <c r="C14" t="s">
        <v>29</v>
      </c>
      <c r="D14" t="s">
        <v>40</v>
      </c>
      <c r="E14" t="s">
        <v>9</v>
      </c>
      <c r="F14" t="s">
        <v>10</v>
      </c>
      <c r="G14" s="4">
        <v>8757</v>
      </c>
      <c r="H14" s="4">
        <v>10000</v>
      </c>
    </row>
    <row r="15" spans="1:9" x14ac:dyDescent="0.25">
      <c r="A15" t="s">
        <v>47</v>
      </c>
      <c r="B15" t="s">
        <v>48</v>
      </c>
      <c r="C15" t="s">
        <v>2</v>
      </c>
      <c r="D15" t="s">
        <v>14</v>
      </c>
      <c r="E15" t="s">
        <v>4</v>
      </c>
      <c r="F15" t="s">
        <v>5</v>
      </c>
      <c r="G15" s="4">
        <v>12228</v>
      </c>
      <c r="H15" s="4">
        <v>10000</v>
      </c>
    </row>
    <row r="16" spans="1:9" x14ac:dyDescent="0.25">
      <c r="A16" t="s">
        <v>49</v>
      </c>
      <c r="B16" t="s">
        <v>50</v>
      </c>
      <c r="C16" t="s">
        <v>21</v>
      </c>
      <c r="D16" t="s">
        <v>35</v>
      </c>
      <c r="E16" t="s">
        <v>15</v>
      </c>
      <c r="F16" t="s">
        <v>10</v>
      </c>
      <c r="G16" s="4">
        <v>8089</v>
      </c>
      <c r="H16" s="4">
        <v>10000</v>
      </c>
    </row>
    <row r="17" spans="1:8" x14ac:dyDescent="0.25">
      <c r="A17" t="s">
        <v>51</v>
      </c>
      <c r="B17" t="s">
        <v>52</v>
      </c>
      <c r="C17" t="s">
        <v>53</v>
      </c>
      <c r="D17" t="s">
        <v>54</v>
      </c>
      <c r="E17" t="s">
        <v>4</v>
      </c>
      <c r="F17" t="s">
        <v>5</v>
      </c>
      <c r="G17" s="4">
        <v>20772.5</v>
      </c>
      <c r="H17" s="4">
        <v>15000</v>
      </c>
    </row>
    <row r="18" spans="1:8" x14ac:dyDescent="0.25">
      <c r="A18" t="s">
        <v>55</v>
      </c>
      <c r="B18" t="s">
        <v>56</v>
      </c>
      <c r="C18" t="s">
        <v>13</v>
      </c>
      <c r="D18" t="s">
        <v>14</v>
      </c>
      <c r="E18" t="s">
        <v>4</v>
      </c>
      <c r="F18" t="s">
        <v>5</v>
      </c>
      <c r="G18" s="4">
        <v>14653</v>
      </c>
      <c r="H18" s="4">
        <v>15000</v>
      </c>
    </row>
    <row r="19" spans="1:8" x14ac:dyDescent="0.25">
      <c r="A19" t="s">
        <v>57</v>
      </c>
      <c r="B19" t="s">
        <v>58</v>
      </c>
      <c r="C19" t="s">
        <v>2</v>
      </c>
      <c r="D19" t="s">
        <v>54</v>
      </c>
      <c r="E19" t="s">
        <v>15</v>
      </c>
      <c r="F19" t="s">
        <v>5</v>
      </c>
      <c r="G19" s="4">
        <v>12902.3</v>
      </c>
      <c r="H19" s="4">
        <v>10000</v>
      </c>
    </row>
    <row r="20" spans="1:8" x14ac:dyDescent="0.25">
      <c r="A20" t="s">
        <v>59</v>
      </c>
      <c r="B20" t="s">
        <v>60</v>
      </c>
      <c r="C20" t="s">
        <v>13</v>
      </c>
      <c r="D20" t="s">
        <v>3</v>
      </c>
      <c r="E20" t="s">
        <v>26</v>
      </c>
      <c r="F20" t="s">
        <v>10</v>
      </c>
      <c r="G20" s="4">
        <v>15541.9</v>
      </c>
      <c r="H20" s="4">
        <v>10000</v>
      </c>
    </row>
    <row r="21" spans="1:8" x14ac:dyDescent="0.25">
      <c r="A21" t="s">
        <v>61</v>
      </c>
      <c r="B21" t="s">
        <v>62</v>
      </c>
      <c r="C21" t="s">
        <v>13</v>
      </c>
      <c r="D21" t="s">
        <v>25</v>
      </c>
      <c r="E21" t="s">
        <v>4</v>
      </c>
      <c r="F21" t="s">
        <v>10</v>
      </c>
      <c r="G21" s="4">
        <v>13860.9</v>
      </c>
      <c r="H21" s="4">
        <v>10000</v>
      </c>
    </row>
    <row r="22" spans="1:8" x14ac:dyDescent="0.25">
      <c r="A22" t="s">
        <v>63</v>
      </c>
      <c r="B22" t="s">
        <v>64</v>
      </c>
      <c r="C22" t="s">
        <v>2</v>
      </c>
      <c r="D22" t="s">
        <v>3</v>
      </c>
      <c r="E22" t="s">
        <v>9</v>
      </c>
      <c r="F22" t="s">
        <v>10</v>
      </c>
      <c r="G22" s="4">
        <v>12178</v>
      </c>
      <c r="H22" s="4">
        <v>10000</v>
      </c>
    </row>
    <row r="23" spans="1:8" x14ac:dyDescent="0.25">
      <c r="A23" t="s">
        <v>65</v>
      </c>
      <c r="B23" t="s">
        <v>66</v>
      </c>
      <c r="C23" t="s">
        <v>13</v>
      </c>
      <c r="D23" t="s">
        <v>25</v>
      </c>
      <c r="E23" t="s">
        <v>9</v>
      </c>
      <c r="F23" t="s">
        <v>5</v>
      </c>
      <c r="G23" s="4">
        <v>12641.9</v>
      </c>
      <c r="H23" s="4">
        <v>10000</v>
      </c>
    </row>
    <row r="24" spans="1:8" x14ac:dyDescent="0.25">
      <c r="A24" t="s">
        <v>67</v>
      </c>
      <c r="B24" t="s">
        <v>68</v>
      </c>
      <c r="C24" t="s">
        <v>13</v>
      </c>
      <c r="D24" t="s">
        <v>3</v>
      </c>
      <c r="E24" t="s">
        <v>4</v>
      </c>
      <c r="F24" t="s">
        <v>10</v>
      </c>
      <c r="G24" s="4">
        <v>14398.91</v>
      </c>
      <c r="H24" s="4">
        <v>10000</v>
      </c>
    </row>
    <row r="25" spans="1:8" x14ac:dyDescent="0.25">
      <c r="A25" t="s">
        <v>69</v>
      </c>
      <c r="B25" t="s">
        <v>70</v>
      </c>
      <c r="C25" t="s">
        <v>32</v>
      </c>
      <c r="D25" t="s">
        <v>25</v>
      </c>
      <c r="E25" t="s">
        <v>15</v>
      </c>
      <c r="F25" t="s">
        <v>10</v>
      </c>
      <c r="G25" s="4">
        <v>5000</v>
      </c>
      <c r="H25" s="4">
        <v>10000</v>
      </c>
    </row>
    <row r="26" spans="1:8" x14ac:dyDescent="0.25">
      <c r="A26" t="s">
        <v>71</v>
      </c>
      <c r="B26" t="s">
        <v>72</v>
      </c>
      <c r="C26" t="s">
        <v>53</v>
      </c>
      <c r="D26" t="s">
        <v>25</v>
      </c>
      <c r="E26" t="s">
        <v>15</v>
      </c>
      <c r="F26" t="s">
        <v>10</v>
      </c>
      <c r="G26" s="4">
        <v>17264</v>
      </c>
      <c r="H26" s="4">
        <v>15000</v>
      </c>
    </row>
    <row r="27" spans="1:8" x14ac:dyDescent="0.25">
      <c r="A27" t="s">
        <v>73</v>
      </c>
      <c r="B27" t="s">
        <v>74</v>
      </c>
      <c r="C27" t="s">
        <v>13</v>
      </c>
      <c r="D27" t="s">
        <v>40</v>
      </c>
      <c r="E27" t="s">
        <v>15</v>
      </c>
      <c r="F27" t="s">
        <v>10</v>
      </c>
      <c r="G27" s="4">
        <v>12686.5</v>
      </c>
      <c r="H27" s="4">
        <v>10000</v>
      </c>
    </row>
    <row r="28" spans="1:8" x14ac:dyDescent="0.25">
      <c r="A28" t="s">
        <v>75</v>
      </c>
      <c r="B28" t="s">
        <v>76</v>
      </c>
      <c r="C28" t="s">
        <v>77</v>
      </c>
      <c r="D28" t="s">
        <v>44</v>
      </c>
      <c r="E28" t="s">
        <v>26</v>
      </c>
      <c r="F28" t="s">
        <v>5</v>
      </c>
      <c r="G28" s="4">
        <v>8657</v>
      </c>
      <c r="H28" s="4">
        <v>10000</v>
      </c>
    </row>
    <row r="29" spans="1:8" x14ac:dyDescent="0.25">
      <c r="A29" t="s">
        <v>78</v>
      </c>
      <c r="B29" t="s">
        <v>79</v>
      </c>
      <c r="C29" t="s">
        <v>53</v>
      </c>
      <c r="D29" t="s">
        <v>44</v>
      </c>
      <c r="E29" t="s">
        <v>15</v>
      </c>
      <c r="F29" t="s">
        <v>10</v>
      </c>
      <c r="G29" s="4">
        <v>20519.25</v>
      </c>
      <c r="H29" s="4">
        <v>15000</v>
      </c>
    </row>
    <row r="30" spans="1:8" x14ac:dyDescent="0.25">
      <c r="A30" t="s">
        <v>80</v>
      </c>
      <c r="B30" t="s">
        <v>81</v>
      </c>
      <c r="C30" t="s">
        <v>82</v>
      </c>
      <c r="D30" t="s">
        <v>44</v>
      </c>
      <c r="E30" t="s">
        <v>15</v>
      </c>
      <c r="F30" t="s">
        <v>10</v>
      </c>
      <c r="G30" s="4">
        <v>8279</v>
      </c>
      <c r="H30" s="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606B-F927-43DF-92A9-10E747FB734D}">
  <dimension ref="A1:BA239"/>
  <sheetViews>
    <sheetView workbookViewId="0">
      <selection activeCell="G47" sqref="G47"/>
    </sheetView>
  </sheetViews>
  <sheetFormatPr defaultRowHeight="15" x14ac:dyDescent="0.25"/>
  <cols>
    <col min="1" max="1" width="12.7109375" bestFit="1" customWidth="1"/>
    <col min="2" max="2" width="16.28515625" bestFit="1" customWidth="1"/>
    <col min="3" max="3" width="26.28515625" bestFit="1" customWidth="1"/>
    <col min="4" max="4" width="16.85546875" bestFit="1" customWidth="1"/>
    <col min="5" max="5" width="23.85546875" bestFit="1" customWidth="1"/>
    <col min="6" max="6" width="8.28515625" bestFit="1" customWidth="1"/>
    <col min="7" max="7" width="17.28515625" bestFit="1" customWidth="1"/>
    <col min="8" max="8" width="15" bestFit="1" customWidth="1"/>
    <col min="9" max="9" width="21" bestFit="1" customWidth="1"/>
    <col min="10" max="10" width="18.42578125" bestFit="1" customWidth="1"/>
  </cols>
  <sheetData>
    <row r="1" spans="1:14" ht="60.75" customHeight="1" x14ac:dyDescent="0.8">
      <c r="A1" s="11" t="s">
        <v>94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4" x14ac:dyDescent="0.25">
      <c r="A2" s="12" t="s">
        <v>95</v>
      </c>
      <c r="B2" s="12"/>
      <c r="C2" s="23">
        <f>G39</f>
        <v>323007.49</v>
      </c>
      <c r="D2" s="14"/>
      <c r="E2" s="14"/>
      <c r="F2" s="14"/>
      <c r="G2" s="14"/>
      <c r="H2" s="14"/>
      <c r="I2" s="14"/>
      <c r="J2" s="14"/>
      <c r="K2" s="14"/>
      <c r="L2" s="14"/>
    </row>
    <row r="3" spans="1:14" x14ac:dyDescent="0.25">
      <c r="A3" s="12" t="s">
        <v>96</v>
      </c>
      <c r="B3" s="12"/>
      <c r="C3" s="23">
        <f>H39</f>
        <v>310000</v>
      </c>
      <c r="D3" s="14"/>
      <c r="E3" s="14"/>
      <c r="F3" s="14"/>
      <c r="G3" s="14"/>
      <c r="H3" s="14"/>
      <c r="I3" s="14"/>
      <c r="J3" s="14"/>
      <c r="K3" s="14"/>
      <c r="L3" s="14"/>
    </row>
    <row r="4" spans="1:14" x14ac:dyDescent="0.25">
      <c r="A4" s="29" t="s">
        <v>97</v>
      </c>
      <c r="B4" s="29"/>
      <c r="C4" s="19">
        <f>I39</f>
        <v>4.2799999999999994</v>
      </c>
      <c r="D4" s="14"/>
      <c r="E4" s="14"/>
      <c r="F4" s="14"/>
      <c r="G4" s="14"/>
      <c r="H4" s="14"/>
      <c r="I4" s="14"/>
      <c r="J4" s="14"/>
      <c r="K4" s="14"/>
      <c r="L4" s="14"/>
    </row>
    <row r="5" spans="1:14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4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4" s="16" customFormat="1" x14ac:dyDescent="0.25">
      <c r="A7" s="20" t="s">
        <v>83</v>
      </c>
      <c r="B7" s="20" t="s">
        <v>90</v>
      </c>
      <c r="C7" s="20" t="s">
        <v>89</v>
      </c>
      <c r="D7" s="20" t="s">
        <v>88</v>
      </c>
      <c r="E7" s="20" t="s">
        <v>87</v>
      </c>
      <c r="F7" s="20" t="s">
        <v>86</v>
      </c>
      <c r="G7" s="21" t="s">
        <v>85</v>
      </c>
      <c r="H7" s="21" t="s">
        <v>84</v>
      </c>
      <c r="I7" s="20" t="s">
        <v>92</v>
      </c>
      <c r="J7" s="22" t="s">
        <v>91</v>
      </c>
    </row>
    <row r="8" spans="1:1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s="4">
        <v>11800</v>
      </c>
      <c r="H8" s="4">
        <v>10000</v>
      </c>
      <c r="I8" s="6">
        <v>4.7</v>
      </c>
      <c r="J8" s="17" t="str">
        <f>IF(G8&gt;=H8,"Met Target","Did Not Meet Taget")</f>
        <v>Met Target</v>
      </c>
      <c r="K8" s="14"/>
      <c r="L8" s="14"/>
      <c r="M8" s="14"/>
      <c r="N8" s="14"/>
    </row>
    <row r="9" spans="1:14" x14ac:dyDescent="0.25">
      <c r="A9" t="s">
        <v>6</v>
      </c>
      <c r="B9" t="s">
        <v>7</v>
      </c>
      <c r="C9" t="s">
        <v>8</v>
      </c>
      <c r="D9" t="s">
        <v>3</v>
      </c>
      <c r="E9" t="s">
        <v>9</v>
      </c>
      <c r="F9" t="s">
        <v>10</v>
      </c>
      <c r="G9" s="4">
        <v>8331</v>
      </c>
      <c r="H9" s="4">
        <v>10000</v>
      </c>
      <c r="I9">
        <v>4.4000000000000004</v>
      </c>
      <c r="J9" s="17" t="str">
        <f t="shared" ref="J9:J36" si="0">IF(G9&gt;=H9,"Met Target","Did Not Meet Taget")</f>
        <v>Did Not Meet Taget</v>
      </c>
      <c r="K9" s="14"/>
      <c r="L9" s="14"/>
      <c r="M9" s="14"/>
      <c r="N9" s="14"/>
    </row>
    <row r="10" spans="1:14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5</v>
      </c>
      <c r="G10" s="4">
        <v>13591</v>
      </c>
      <c r="H10" s="4">
        <v>10000</v>
      </c>
      <c r="I10">
        <v>4.8</v>
      </c>
      <c r="J10" s="17" t="str">
        <f t="shared" si="0"/>
        <v>Met Target</v>
      </c>
      <c r="K10" s="14"/>
      <c r="L10" s="14"/>
      <c r="M10" s="14"/>
      <c r="N10" s="14"/>
    </row>
    <row r="11" spans="1:14" x14ac:dyDescent="0.25">
      <c r="A11" t="s">
        <v>16</v>
      </c>
      <c r="B11" t="s">
        <v>17</v>
      </c>
      <c r="C11" t="s">
        <v>18</v>
      </c>
      <c r="D11" t="s">
        <v>3</v>
      </c>
      <c r="E11" t="s">
        <v>9</v>
      </c>
      <c r="F11" t="s">
        <v>5</v>
      </c>
      <c r="G11" s="4">
        <v>7076</v>
      </c>
      <c r="H11" s="4">
        <v>10000</v>
      </c>
      <c r="I11">
        <v>4.3</v>
      </c>
      <c r="J11" s="17" t="str">
        <f t="shared" si="0"/>
        <v>Did Not Meet Taget</v>
      </c>
      <c r="K11" s="14"/>
      <c r="L11" s="14"/>
      <c r="M11" s="14"/>
      <c r="N11" s="14"/>
    </row>
    <row r="12" spans="1:14" x14ac:dyDescent="0.25">
      <c r="A12" t="s">
        <v>19</v>
      </c>
      <c r="B12" t="s">
        <v>20</v>
      </c>
      <c r="C12" t="s">
        <v>21</v>
      </c>
      <c r="D12" t="s">
        <v>14</v>
      </c>
      <c r="E12" t="s">
        <v>9</v>
      </c>
      <c r="F12" t="s">
        <v>10</v>
      </c>
      <c r="G12" s="4">
        <v>7950</v>
      </c>
      <c r="H12" s="4">
        <v>10000</v>
      </c>
      <c r="I12" s="7">
        <v>4.3</v>
      </c>
      <c r="J12" s="17" t="str">
        <f t="shared" si="0"/>
        <v>Did Not Meet Taget</v>
      </c>
      <c r="K12" s="14"/>
      <c r="L12" s="14"/>
      <c r="M12" s="14"/>
      <c r="N12" s="14"/>
    </row>
    <row r="13" spans="1:14" x14ac:dyDescent="0.2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10</v>
      </c>
      <c r="G13" s="4">
        <v>4249.5</v>
      </c>
      <c r="H13" s="4">
        <v>10000</v>
      </c>
      <c r="I13">
        <v>3.6</v>
      </c>
      <c r="J13" s="17" t="str">
        <f t="shared" si="0"/>
        <v>Did Not Meet Taget</v>
      </c>
      <c r="K13" s="14"/>
      <c r="L13" s="14"/>
      <c r="M13" s="14"/>
      <c r="N13" s="14"/>
    </row>
    <row r="14" spans="1:14" x14ac:dyDescent="0.25">
      <c r="A14" t="s">
        <v>27</v>
      </c>
      <c r="B14" t="s">
        <v>28</v>
      </c>
      <c r="C14" t="s">
        <v>29</v>
      </c>
      <c r="D14" t="s">
        <v>3</v>
      </c>
      <c r="E14" t="s">
        <v>26</v>
      </c>
      <c r="F14" t="s">
        <v>5</v>
      </c>
      <c r="G14" s="4">
        <v>9978</v>
      </c>
      <c r="H14" s="4">
        <v>10000</v>
      </c>
      <c r="I14">
        <v>4.5</v>
      </c>
      <c r="J14" s="17" t="str">
        <f t="shared" si="0"/>
        <v>Did Not Meet Taget</v>
      </c>
      <c r="K14" s="14"/>
      <c r="L14" s="14"/>
      <c r="M14" s="14"/>
      <c r="N14" s="14"/>
    </row>
    <row r="15" spans="1:14" x14ac:dyDescent="0.25">
      <c r="A15" t="s">
        <v>30</v>
      </c>
      <c r="B15" t="s">
        <v>31</v>
      </c>
      <c r="C15" t="s">
        <v>32</v>
      </c>
      <c r="D15" t="s">
        <v>14</v>
      </c>
      <c r="E15" t="s">
        <v>9</v>
      </c>
      <c r="F15" t="s">
        <v>10</v>
      </c>
      <c r="G15" s="4">
        <v>3444</v>
      </c>
      <c r="H15" s="4">
        <v>10000</v>
      </c>
      <c r="I15">
        <v>3.5</v>
      </c>
      <c r="J15" s="17" t="str">
        <f t="shared" si="0"/>
        <v>Did Not Meet Taget</v>
      </c>
      <c r="K15" s="14"/>
      <c r="L15" s="14"/>
      <c r="M15" s="14"/>
      <c r="N15" s="14"/>
    </row>
    <row r="16" spans="1:14" x14ac:dyDescent="0.25">
      <c r="A16" t="s">
        <v>33</v>
      </c>
      <c r="B16" t="s">
        <v>34</v>
      </c>
      <c r="C16" t="s">
        <v>29</v>
      </c>
      <c r="D16" t="s">
        <v>35</v>
      </c>
      <c r="E16" t="s">
        <v>9</v>
      </c>
      <c r="F16" t="s">
        <v>10</v>
      </c>
      <c r="G16" s="4">
        <v>9460.58</v>
      </c>
      <c r="H16" s="4">
        <v>10000</v>
      </c>
      <c r="I16">
        <v>4.5</v>
      </c>
      <c r="J16" s="17" t="str">
        <f t="shared" si="0"/>
        <v>Did Not Meet Taget</v>
      </c>
      <c r="K16" s="14"/>
      <c r="L16" s="14"/>
      <c r="M16" s="14"/>
      <c r="N16" s="14"/>
    </row>
    <row r="17" spans="1:14" x14ac:dyDescent="0.25">
      <c r="A17" t="s">
        <v>36</v>
      </c>
      <c r="B17" t="s">
        <v>37</v>
      </c>
      <c r="C17" t="s">
        <v>21</v>
      </c>
      <c r="D17" t="s">
        <v>14</v>
      </c>
      <c r="E17" t="s">
        <v>15</v>
      </c>
      <c r="F17" t="s">
        <v>5</v>
      </c>
      <c r="G17" s="4">
        <v>6433</v>
      </c>
      <c r="H17" s="4">
        <v>10000</v>
      </c>
      <c r="I17">
        <v>4.2</v>
      </c>
      <c r="J17" s="17" t="str">
        <f t="shared" si="0"/>
        <v>Did Not Meet Taget</v>
      </c>
      <c r="K17" s="14"/>
      <c r="L17" s="14"/>
      <c r="M17" s="14"/>
      <c r="N17" s="14"/>
    </row>
    <row r="18" spans="1:14" x14ac:dyDescent="0.25">
      <c r="A18" t="s">
        <v>38</v>
      </c>
      <c r="B18" t="s">
        <v>39</v>
      </c>
      <c r="C18" t="s">
        <v>2</v>
      </c>
      <c r="D18" t="s">
        <v>40</v>
      </c>
      <c r="E18" t="s">
        <v>9</v>
      </c>
      <c r="F18" t="s">
        <v>5</v>
      </c>
      <c r="G18" s="4">
        <v>13111</v>
      </c>
      <c r="H18" s="4">
        <v>10000</v>
      </c>
      <c r="I18">
        <v>4.8</v>
      </c>
      <c r="J18" s="17" t="str">
        <f t="shared" si="0"/>
        <v>Met Target</v>
      </c>
      <c r="K18" s="14"/>
      <c r="L18" s="14"/>
      <c r="M18" s="14"/>
      <c r="N18" s="14"/>
    </row>
    <row r="19" spans="1:14" x14ac:dyDescent="0.25">
      <c r="A19" t="s">
        <v>41</v>
      </c>
      <c r="B19" t="s">
        <v>42</v>
      </c>
      <c r="C19" t="s">
        <v>43</v>
      </c>
      <c r="D19" t="s">
        <v>44</v>
      </c>
      <c r="E19" t="s">
        <v>15</v>
      </c>
      <c r="F19" t="s">
        <v>5</v>
      </c>
      <c r="G19" s="4">
        <v>9154.25</v>
      </c>
      <c r="H19" s="4">
        <v>10000</v>
      </c>
      <c r="I19">
        <v>4.5</v>
      </c>
      <c r="J19" s="17" t="str">
        <f t="shared" si="0"/>
        <v>Did Not Meet Taget</v>
      </c>
      <c r="K19" s="14"/>
      <c r="L19" s="14"/>
      <c r="M19" s="14"/>
      <c r="N19" s="14"/>
    </row>
    <row r="20" spans="1:14" x14ac:dyDescent="0.25">
      <c r="A20" t="s">
        <v>45</v>
      </c>
      <c r="B20" t="s">
        <v>46</v>
      </c>
      <c r="C20" t="s">
        <v>29</v>
      </c>
      <c r="D20" t="s">
        <v>40</v>
      </c>
      <c r="E20" t="s">
        <v>9</v>
      </c>
      <c r="F20" t="s">
        <v>10</v>
      </c>
      <c r="G20" s="4">
        <v>8757</v>
      </c>
      <c r="H20" s="4">
        <v>10000</v>
      </c>
      <c r="I20">
        <v>4.3</v>
      </c>
      <c r="J20" s="17" t="str">
        <f t="shared" si="0"/>
        <v>Did Not Meet Taget</v>
      </c>
      <c r="K20" s="14"/>
      <c r="L20" s="14"/>
      <c r="M20" s="14"/>
      <c r="N20" s="14"/>
    </row>
    <row r="21" spans="1:14" x14ac:dyDescent="0.25">
      <c r="A21" t="s">
        <v>47</v>
      </c>
      <c r="B21" t="s">
        <v>48</v>
      </c>
      <c r="C21" t="s">
        <v>2</v>
      </c>
      <c r="D21" t="s">
        <v>14</v>
      </c>
      <c r="E21" t="s">
        <v>4</v>
      </c>
      <c r="F21" t="s">
        <v>5</v>
      </c>
      <c r="G21" s="4">
        <v>12228</v>
      </c>
      <c r="H21" s="4">
        <v>10000</v>
      </c>
      <c r="I21">
        <v>4.7</v>
      </c>
      <c r="J21" s="17" t="str">
        <f t="shared" si="0"/>
        <v>Met Target</v>
      </c>
      <c r="K21" s="14"/>
      <c r="L21" s="14"/>
      <c r="M21" s="14"/>
      <c r="N21" s="14"/>
    </row>
    <row r="22" spans="1:14" x14ac:dyDescent="0.25">
      <c r="A22" t="s">
        <v>49</v>
      </c>
      <c r="B22" t="s">
        <v>50</v>
      </c>
      <c r="C22" t="s">
        <v>21</v>
      </c>
      <c r="D22" t="s">
        <v>35</v>
      </c>
      <c r="E22" t="s">
        <v>15</v>
      </c>
      <c r="F22" t="s">
        <v>10</v>
      </c>
      <c r="G22" s="4">
        <v>8089</v>
      </c>
      <c r="H22" s="4">
        <v>10000</v>
      </c>
      <c r="I22">
        <v>4.3</v>
      </c>
      <c r="J22" s="17" t="str">
        <f t="shared" si="0"/>
        <v>Did Not Meet Taget</v>
      </c>
      <c r="K22" s="14"/>
      <c r="L22" s="14"/>
      <c r="M22" s="14"/>
      <c r="N22" s="14"/>
    </row>
    <row r="23" spans="1:14" x14ac:dyDescent="0.25">
      <c r="A23" t="s">
        <v>51</v>
      </c>
      <c r="B23" t="s">
        <v>52</v>
      </c>
      <c r="C23" t="s">
        <v>53</v>
      </c>
      <c r="D23" t="s">
        <v>54</v>
      </c>
      <c r="E23" t="s">
        <v>4</v>
      </c>
      <c r="F23" t="s">
        <v>5</v>
      </c>
      <c r="G23" s="4">
        <v>20772.5</v>
      </c>
      <c r="H23" s="4">
        <v>15000</v>
      </c>
      <c r="I23">
        <v>4.9000000000000004</v>
      </c>
      <c r="J23" s="17" t="str">
        <f t="shared" si="0"/>
        <v>Met Target</v>
      </c>
      <c r="K23" s="14"/>
      <c r="L23" s="14"/>
      <c r="M23" s="14"/>
      <c r="N23" s="14"/>
    </row>
    <row r="24" spans="1:14" x14ac:dyDescent="0.25">
      <c r="A24" t="s">
        <v>55</v>
      </c>
      <c r="B24" t="s">
        <v>56</v>
      </c>
      <c r="C24" t="s">
        <v>13</v>
      </c>
      <c r="D24" t="s">
        <v>14</v>
      </c>
      <c r="E24" t="s">
        <v>4</v>
      </c>
      <c r="F24" t="s">
        <v>5</v>
      </c>
      <c r="G24" s="4">
        <v>14653</v>
      </c>
      <c r="H24" s="4">
        <v>15000</v>
      </c>
      <c r="I24">
        <v>4.5</v>
      </c>
      <c r="J24" s="17" t="str">
        <f t="shared" si="0"/>
        <v>Did Not Meet Taget</v>
      </c>
      <c r="K24" s="14"/>
      <c r="L24" s="14"/>
      <c r="M24" s="14"/>
      <c r="N24" s="14"/>
    </row>
    <row r="25" spans="1:14" x14ac:dyDescent="0.25">
      <c r="A25" t="s">
        <v>57</v>
      </c>
      <c r="B25" t="s">
        <v>58</v>
      </c>
      <c r="C25" t="s">
        <v>2</v>
      </c>
      <c r="D25" t="s">
        <v>54</v>
      </c>
      <c r="E25" t="s">
        <v>15</v>
      </c>
      <c r="F25" t="s">
        <v>5</v>
      </c>
      <c r="G25" s="4">
        <v>12902.3</v>
      </c>
      <c r="H25" s="4">
        <v>10000</v>
      </c>
      <c r="I25">
        <v>4.7</v>
      </c>
      <c r="J25" s="17" t="str">
        <f t="shared" si="0"/>
        <v>Met Target</v>
      </c>
      <c r="K25" s="14"/>
      <c r="L25" s="14"/>
      <c r="M25" s="14"/>
      <c r="N25" s="14"/>
    </row>
    <row r="26" spans="1:14" x14ac:dyDescent="0.25">
      <c r="A26" t="s">
        <v>59</v>
      </c>
      <c r="B26" t="s">
        <v>60</v>
      </c>
      <c r="C26" t="s">
        <v>13</v>
      </c>
      <c r="D26" t="s">
        <v>3</v>
      </c>
      <c r="E26" t="s">
        <v>26</v>
      </c>
      <c r="F26" t="s">
        <v>10</v>
      </c>
      <c r="G26" s="4">
        <v>15541.9</v>
      </c>
      <c r="H26" s="4">
        <v>10000</v>
      </c>
      <c r="I26">
        <v>4.8</v>
      </c>
      <c r="J26" s="17" t="str">
        <f t="shared" si="0"/>
        <v>Met Target</v>
      </c>
      <c r="K26" s="14"/>
      <c r="L26" s="14"/>
      <c r="M26" s="14"/>
      <c r="N26" s="14"/>
    </row>
    <row r="27" spans="1:14" x14ac:dyDescent="0.25">
      <c r="A27" t="s">
        <v>61</v>
      </c>
      <c r="B27" t="s">
        <v>62</v>
      </c>
      <c r="C27" t="s">
        <v>13</v>
      </c>
      <c r="D27" t="s">
        <v>25</v>
      </c>
      <c r="E27" t="s">
        <v>4</v>
      </c>
      <c r="F27" t="s">
        <v>10</v>
      </c>
      <c r="G27" s="4">
        <v>13860.9</v>
      </c>
      <c r="H27" s="4">
        <v>10000</v>
      </c>
      <c r="I27">
        <v>4.8</v>
      </c>
      <c r="J27" s="17" t="str">
        <f t="shared" si="0"/>
        <v>Met Target</v>
      </c>
      <c r="K27" s="14"/>
      <c r="L27" s="14"/>
      <c r="M27" s="14"/>
      <c r="N27" s="14"/>
    </row>
    <row r="28" spans="1:14" x14ac:dyDescent="0.25">
      <c r="A28" t="s">
        <v>63</v>
      </c>
      <c r="B28" t="s">
        <v>64</v>
      </c>
      <c r="C28" t="s">
        <v>2</v>
      </c>
      <c r="D28" t="s">
        <v>3</v>
      </c>
      <c r="E28" t="s">
        <v>9</v>
      </c>
      <c r="F28" t="s">
        <v>10</v>
      </c>
      <c r="G28" s="4">
        <v>12178</v>
      </c>
      <c r="H28" s="4">
        <v>10000</v>
      </c>
      <c r="I28">
        <v>4.5999999999999996</v>
      </c>
      <c r="J28" s="17" t="str">
        <f t="shared" si="0"/>
        <v>Met Target</v>
      </c>
      <c r="K28" s="14"/>
      <c r="L28" s="14"/>
      <c r="M28" s="14"/>
      <c r="N28" s="14"/>
    </row>
    <row r="29" spans="1:14" x14ac:dyDescent="0.25">
      <c r="A29" t="s">
        <v>65</v>
      </c>
      <c r="B29" t="s">
        <v>66</v>
      </c>
      <c r="C29" t="s">
        <v>13</v>
      </c>
      <c r="D29" t="s">
        <v>25</v>
      </c>
      <c r="E29" t="s">
        <v>9</v>
      </c>
      <c r="F29" t="s">
        <v>5</v>
      </c>
      <c r="G29" s="4">
        <v>12641.9</v>
      </c>
      <c r="H29" s="4">
        <v>10000</v>
      </c>
      <c r="I29">
        <v>4.5999999999999996</v>
      </c>
      <c r="J29" s="17" t="str">
        <f t="shared" si="0"/>
        <v>Met Target</v>
      </c>
      <c r="K29" s="14"/>
      <c r="L29" s="14"/>
      <c r="M29" s="14"/>
      <c r="N29" s="14"/>
    </row>
    <row r="30" spans="1:14" x14ac:dyDescent="0.25">
      <c r="A30" t="s">
        <v>67</v>
      </c>
      <c r="B30" t="s">
        <v>68</v>
      </c>
      <c r="C30" t="s">
        <v>13</v>
      </c>
      <c r="D30" t="s">
        <v>3</v>
      </c>
      <c r="E30" t="s">
        <v>4</v>
      </c>
      <c r="F30" t="s">
        <v>10</v>
      </c>
      <c r="G30" s="4">
        <v>14398.91</v>
      </c>
      <c r="H30" s="4">
        <v>10000</v>
      </c>
      <c r="I30">
        <v>4.7</v>
      </c>
      <c r="J30" s="17" t="str">
        <f t="shared" si="0"/>
        <v>Met Target</v>
      </c>
      <c r="K30" s="14"/>
      <c r="L30" s="14"/>
      <c r="M30" s="14"/>
      <c r="N30" s="14"/>
    </row>
    <row r="31" spans="1:14" x14ac:dyDescent="0.25">
      <c r="A31" t="s">
        <v>69</v>
      </c>
      <c r="B31" t="s">
        <v>70</v>
      </c>
      <c r="C31" t="s">
        <v>32</v>
      </c>
      <c r="D31" t="s">
        <v>25</v>
      </c>
      <c r="E31" t="s">
        <v>15</v>
      </c>
      <c r="F31" t="s">
        <v>10</v>
      </c>
      <c r="G31" s="4">
        <v>5000</v>
      </c>
      <c r="H31" s="4">
        <v>10000</v>
      </c>
      <c r="I31">
        <v>3.5</v>
      </c>
      <c r="J31" s="17" t="str">
        <f t="shared" si="0"/>
        <v>Did Not Meet Taget</v>
      </c>
      <c r="K31" s="14"/>
      <c r="L31" s="14"/>
      <c r="M31" s="14"/>
      <c r="N31" s="14"/>
    </row>
    <row r="32" spans="1:14" x14ac:dyDescent="0.25">
      <c r="A32" t="s">
        <v>71</v>
      </c>
      <c r="B32" t="s">
        <v>72</v>
      </c>
      <c r="C32" t="s">
        <v>53</v>
      </c>
      <c r="D32" t="s">
        <v>25</v>
      </c>
      <c r="E32" t="s">
        <v>15</v>
      </c>
      <c r="F32" t="s">
        <v>10</v>
      </c>
      <c r="G32" s="4">
        <v>17264</v>
      </c>
      <c r="H32" s="4">
        <v>15000</v>
      </c>
      <c r="I32">
        <v>4.9000000000000004</v>
      </c>
      <c r="J32" s="17" t="str">
        <f t="shared" si="0"/>
        <v>Met Target</v>
      </c>
      <c r="K32" s="14"/>
      <c r="L32" s="14"/>
      <c r="M32" s="14"/>
      <c r="N32" s="14"/>
    </row>
    <row r="33" spans="1:14" x14ac:dyDescent="0.25">
      <c r="A33" t="s">
        <v>73</v>
      </c>
      <c r="B33" t="s">
        <v>74</v>
      </c>
      <c r="C33" t="s">
        <v>13</v>
      </c>
      <c r="D33" t="s">
        <v>40</v>
      </c>
      <c r="E33" t="s">
        <v>15</v>
      </c>
      <c r="F33" t="s">
        <v>10</v>
      </c>
      <c r="G33" s="4">
        <v>12686.5</v>
      </c>
      <c r="H33" s="4">
        <v>10000</v>
      </c>
      <c r="I33">
        <v>4.5999999999999996</v>
      </c>
      <c r="J33" s="17" t="str">
        <f t="shared" si="0"/>
        <v>Met Target</v>
      </c>
      <c r="K33" s="14"/>
      <c r="L33" s="14"/>
      <c r="M33" s="14"/>
      <c r="N33" s="14"/>
    </row>
    <row r="34" spans="1:14" x14ac:dyDescent="0.25">
      <c r="A34" t="s">
        <v>75</v>
      </c>
      <c r="B34" t="s">
        <v>76</v>
      </c>
      <c r="C34" t="s">
        <v>77</v>
      </c>
      <c r="D34" t="s">
        <v>44</v>
      </c>
      <c r="E34" t="s">
        <v>26</v>
      </c>
      <c r="F34" t="s">
        <v>5</v>
      </c>
      <c r="G34" s="4">
        <v>8657</v>
      </c>
      <c r="H34" s="4">
        <v>10000</v>
      </c>
      <c r="I34">
        <v>4.3</v>
      </c>
      <c r="J34" s="17" t="str">
        <f t="shared" si="0"/>
        <v>Did Not Meet Taget</v>
      </c>
      <c r="K34" s="14"/>
      <c r="L34" s="14"/>
      <c r="M34" s="14"/>
      <c r="N34" s="14"/>
    </row>
    <row r="35" spans="1:14" x14ac:dyDescent="0.25">
      <c r="A35" t="s">
        <v>78</v>
      </c>
      <c r="B35" t="s">
        <v>79</v>
      </c>
      <c r="C35" t="s">
        <v>53</v>
      </c>
      <c r="D35" t="s">
        <v>44</v>
      </c>
      <c r="E35" t="s">
        <v>15</v>
      </c>
      <c r="F35" t="s">
        <v>10</v>
      </c>
      <c r="G35" s="4">
        <v>20519.25</v>
      </c>
      <c r="H35" s="4">
        <v>15000</v>
      </c>
      <c r="I35">
        <v>4.9000000000000004</v>
      </c>
      <c r="J35" s="17" t="str">
        <f t="shared" si="0"/>
        <v>Met Target</v>
      </c>
      <c r="K35" s="14"/>
      <c r="L35" s="14"/>
      <c r="M35" s="14"/>
      <c r="N35" s="14"/>
    </row>
    <row r="36" spans="1:14" x14ac:dyDescent="0.25">
      <c r="A36" s="15" t="s">
        <v>80</v>
      </c>
      <c r="B36" s="15" t="s">
        <v>81</v>
      </c>
      <c r="C36" s="15" t="s">
        <v>82</v>
      </c>
      <c r="D36" s="15" t="s">
        <v>44</v>
      </c>
      <c r="E36" s="15" t="s">
        <v>15</v>
      </c>
      <c r="F36" s="15" t="s">
        <v>10</v>
      </c>
      <c r="G36" s="18">
        <v>8279</v>
      </c>
      <c r="H36" s="18">
        <v>10000</v>
      </c>
      <c r="I36" s="15">
        <v>4.3</v>
      </c>
      <c r="J36" s="19" t="str">
        <f t="shared" si="0"/>
        <v>Did Not Meet Taget</v>
      </c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8" t="s">
        <v>93</v>
      </c>
      <c r="G39" s="9">
        <f>SUM(G8:G36)</f>
        <v>323007.49</v>
      </c>
      <c r="H39" s="9">
        <f>SUM(H8:H36)</f>
        <v>310000</v>
      </c>
      <c r="I39" s="8">
        <f>AVERAGEIFS(I8:I36,D8:D36,"Sales")</f>
        <v>4.2799999999999994</v>
      </c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53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53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1:53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1:53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53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53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1:53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1:53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53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53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53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5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</row>
    <row r="61" spans="1:53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1:53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1:53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1:53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1:53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1:53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1:53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1:5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1:5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1:5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1:5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1:5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</row>
    <row r="73" spans="1:5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1:5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1:53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1:53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1:53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1:53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1:53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1:53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1:53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1:53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1:53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1:53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1:53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1:53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1:53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1:53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1:53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1:53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1:53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1:53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1:53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1:53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1:53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1:53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1:53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</row>
    <row r="98" spans="1:53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1:53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1:53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1:53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1:53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1:53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1:53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1:53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1:53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1:53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1:53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1:53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1:53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1:53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1:53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1:53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1:53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1:53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1:53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1:53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1:53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1:53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1:53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</row>
    <row r="121" spans="1:53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</row>
    <row r="122" spans="1:53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</row>
    <row r="123" spans="1:53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</row>
    <row r="124" spans="1:53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</row>
    <row r="125" spans="1:53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</row>
    <row r="126" spans="1:53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</row>
    <row r="127" spans="1:53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</row>
    <row r="128" spans="1:53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</row>
    <row r="129" spans="1:53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</row>
    <row r="130" spans="1:53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</row>
    <row r="131" spans="1:53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</row>
    <row r="132" spans="1:53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</row>
    <row r="133" spans="1:53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</row>
    <row r="134" spans="1:53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</row>
    <row r="135" spans="1:53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</row>
    <row r="136" spans="1:53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</row>
    <row r="137" spans="1:53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</row>
    <row r="138" spans="1:53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</row>
    <row r="139" spans="1:53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</row>
    <row r="140" spans="1:53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</row>
    <row r="141" spans="1:53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</row>
    <row r="142" spans="1:53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</row>
    <row r="143" spans="1:53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</row>
    <row r="144" spans="1:53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</row>
    <row r="145" spans="1:53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</row>
    <row r="146" spans="1:53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</row>
    <row r="147" spans="1:53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</row>
    <row r="148" spans="1:53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</row>
    <row r="149" spans="1:53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</row>
    <row r="150" spans="1:53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</row>
    <row r="151" spans="1:53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</row>
    <row r="152" spans="1:53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</row>
    <row r="153" spans="1:53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</row>
    <row r="154" spans="1:53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</row>
    <row r="155" spans="1:53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</row>
    <row r="156" spans="1:53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</row>
    <row r="157" spans="1:53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</row>
    <row r="158" spans="1:53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</row>
    <row r="159" spans="1:53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</row>
    <row r="160" spans="1:53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</row>
    <row r="161" spans="1:53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</row>
    <row r="162" spans="1:53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</row>
    <row r="163" spans="1:53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</row>
    <row r="164" spans="1:53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</row>
    <row r="165" spans="1:53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</row>
    <row r="166" spans="1:53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</row>
    <row r="167" spans="1:53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</row>
    <row r="168" spans="1:53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</row>
    <row r="169" spans="1:53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</row>
    <row r="170" spans="1:53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</row>
    <row r="171" spans="1:53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</row>
    <row r="172" spans="1:53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</row>
    <row r="173" spans="1:53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</row>
    <row r="174" spans="1:53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</row>
    <row r="175" spans="1:53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</row>
    <row r="176" spans="1:53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</row>
    <row r="177" spans="1:53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</row>
    <row r="178" spans="1:53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</row>
    <row r="179" spans="1:53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</row>
    <row r="180" spans="1:53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</row>
    <row r="181" spans="1:53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</row>
    <row r="182" spans="1:53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</row>
    <row r="183" spans="1:53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</row>
    <row r="184" spans="1:53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</row>
    <row r="185" spans="1:53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</row>
    <row r="186" spans="1:53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</row>
    <row r="187" spans="1:53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</row>
    <row r="188" spans="1:53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</row>
    <row r="189" spans="1:53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</row>
    <row r="190" spans="1:53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</row>
    <row r="191" spans="1:53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</row>
    <row r="192" spans="1:53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</row>
    <row r="193" spans="1:53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</row>
    <row r="194" spans="1:53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</row>
    <row r="195" spans="1:53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</row>
    <row r="196" spans="1:53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</row>
    <row r="197" spans="1:53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</row>
    <row r="198" spans="1:53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</row>
    <row r="199" spans="1:53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</row>
    <row r="200" spans="1:53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</row>
    <row r="201" spans="1:53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</row>
    <row r="202" spans="1:53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</row>
    <row r="203" spans="1:53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</row>
    <row r="204" spans="1:53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</row>
    <row r="205" spans="1:53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</row>
    <row r="206" spans="1:53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</row>
    <row r="207" spans="1:53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</row>
    <row r="208" spans="1:53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</row>
    <row r="209" spans="1:53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</row>
    <row r="210" spans="1:53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</row>
    <row r="211" spans="1:53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</row>
    <row r="212" spans="1:53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</row>
    <row r="213" spans="1:53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</row>
    <row r="214" spans="1:53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</row>
    <row r="215" spans="1:53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</row>
    <row r="216" spans="1:53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</row>
    <row r="217" spans="1:53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</row>
    <row r="218" spans="1:53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</row>
    <row r="219" spans="1:53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</row>
    <row r="220" spans="1:53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</row>
    <row r="221" spans="1:53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</row>
    <row r="222" spans="1:53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</row>
    <row r="223" spans="1:53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</row>
    <row r="224" spans="1:53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</row>
    <row r="225" spans="1:53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</row>
    <row r="226" spans="1:53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</row>
    <row r="227" spans="1:53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</row>
    <row r="228" spans="1:53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</row>
    <row r="229" spans="1:53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</row>
    <row r="230" spans="1:53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</row>
    <row r="231" spans="1:53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</row>
    <row r="232" spans="1:53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</row>
    <row r="233" spans="1:53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</row>
    <row r="234" spans="1:53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</row>
    <row r="235" spans="1:53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</row>
    <row r="236" spans="1:53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</row>
    <row r="237" spans="1:53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</row>
    <row r="238" spans="1:53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</row>
    <row r="239" spans="1:53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</row>
  </sheetData>
  <mergeCells count="4">
    <mergeCell ref="A1:K1"/>
    <mergeCell ref="A2:B2"/>
    <mergeCell ref="A3:B3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1E95-3EFD-452B-9FAC-C6A64C389107}">
  <dimension ref="A1:K37"/>
  <sheetViews>
    <sheetView tabSelected="1" workbookViewId="0">
      <selection activeCell="K2" sqref="K2"/>
    </sheetView>
  </sheetViews>
  <sheetFormatPr defaultRowHeight="15" x14ac:dyDescent="0.25"/>
  <cols>
    <col min="1" max="1" width="12.7109375" bestFit="1" customWidth="1"/>
    <col min="2" max="2" width="16.28515625" bestFit="1" customWidth="1"/>
    <col min="3" max="3" width="26.28515625" bestFit="1" customWidth="1"/>
    <col min="4" max="4" width="16.85546875" bestFit="1" customWidth="1"/>
    <col min="5" max="5" width="23.85546875" bestFit="1" customWidth="1"/>
    <col min="6" max="6" width="8.28515625" bestFit="1" customWidth="1"/>
    <col min="7" max="7" width="17.28515625" bestFit="1" customWidth="1"/>
    <col min="8" max="8" width="15" bestFit="1" customWidth="1"/>
    <col min="9" max="9" width="21" bestFit="1" customWidth="1"/>
    <col min="10" max="10" width="18.42578125" bestFit="1" customWidth="1"/>
  </cols>
  <sheetData>
    <row r="1" spans="1:11" s="10" customFormat="1" x14ac:dyDescent="0.25">
      <c r="A1" s="20" t="s">
        <v>83</v>
      </c>
      <c r="B1" s="20" t="s">
        <v>90</v>
      </c>
      <c r="C1" s="20" t="s">
        <v>89</v>
      </c>
      <c r="D1" s="20" t="s">
        <v>88</v>
      </c>
      <c r="E1" s="20" t="s">
        <v>87</v>
      </c>
      <c r="F1" s="20" t="s">
        <v>86</v>
      </c>
      <c r="G1" s="21" t="s">
        <v>85</v>
      </c>
      <c r="H1" s="21" t="s">
        <v>84</v>
      </c>
      <c r="I1" s="20" t="s">
        <v>92</v>
      </c>
      <c r="J1" s="22" t="s">
        <v>91</v>
      </c>
      <c r="K1" s="25" t="s">
        <v>99</v>
      </c>
    </row>
    <row r="2" spans="1:11" x14ac:dyDescent="0.25">
      <c r="A2" t="s">
        <v>33</v>
      </c>
      <c r="B2" t="s">
        <v>34</v>
      </c>
      <c r="C2" t="s">
        <v>29</v>
      </c>
      <c r="D2" t="s">
        <v>35</v>
      </c>
      <c r="E2" t="s">
        <v>9</v>
      </c>
      <c r="F2" t="s">
        <v>10</v>
      </c>
      <c r="G2" s="4">
        <v>9460.58</v>
      </c>
      <c r="H2" s="4">
        <v>10000</v>
      </c>
      <c r="I2">
        <v>4.5</v>
      </c>
      <c r="J2" s="17" t="str">
        <f>IF(G2&gt;=H2,"Met Target","Did Not Meet Taget")</f>
        <v>Did Not Meet Taget</v>
      </c>
      <c r="K2" s="17"/>
    </row>
    <row r="3" spans="1:11" x14ac:dyDescent="0.25">
      <c r="A3" t="s">
        <v>49</v>
      </c>
      <c r="B3" t="s">
        <v>50</v>
      </c>
      <c r="C3" t="s">
        <v>21</v>
      </c>
      <c r="D3" t="s">
        <v>35</v>
      </c>
      <c r="E3" t="s">
        <v>15</v>
      </c>
      <c r="F3" t="s">
        <v>10</v>
      </c>
      <c r="G3" s="4">
        <v>8089</v>
      </c>
      <c r="H3" s="4">
        <v>10000</v>
      </c>
      <c r="I3">
        <v>4.3</v>
      </c>
      <c r="J3" s="17" t="str">
        <f>IF(G3&gt;=H3,"Met Target","Did Not Meet Taget")</f>
        <v>Did Not Meet Taget</v>
      </c>
      <c r="K3" s="17"/>
    </row>
    <row r="4" spans="1:11" x14ac:dyDescent="0.25">
      <c r="G4" s="4"/>
      <c r="H4" s="4"/>
      <c r="J4" s="17"/>
      <c r="K4" s="26">
        <f>AVERAGEIF(I2:I3,"&lt;&gt;0",I2:I3)</f>
        <v>4.4000000000000004</v>
      </c>
    </row>
    <row r="5" spans="1:11" x14ac:dyDescent="0.25">
      <c r="A5" t="s">
        <v>41</v>
      </c>
      <c r="B5" t="s">
        <v>42</v>
      </c>
      <c r="C5" t="s">
        <v>43</v>
      </c>
      <c r="D5" t="s">
        <v>44</v>
      </c>
      <c r="E5" t="s">
        <v>15</v>
      </c>
      <c r="F5" t="s">
        <v>5</v>
      </c>
      <c r="G5" s="4">
        <v>9154.25</v>
      </c>
      <c r="H5" s="4">
        <v>10000</v>
      </c>
      <c r="I5">
        <v>4.5</v>
      </c>
      <c r="J5" s="17" t="str">
        <f>IF(G5&gt;=H5,"Met Target","Did Not Meet Taget")</f>
        <v>Did Not Meet Taget</v>
      </c>
      <c r="K5" s="17"/>
    </row>
    <row r="6" spans="1:11" x14ac:dyDescent="0.25">
      <c r="A6" t="s">
        <v>75</v>
      </c>
      <c r="B6" t="s">
        <v>76</v>
      </c>
      <c r="C6" t="s">
        <v>77</v>
      </c>
      <c r="D6" t="s">
        <v>44</v>
      </c>
      <c r="E6" t="s">
        <v>26</v>
      </c>
      <c r="F6" t="s">
        <v>5</v>
      </c>
      <c r="G6" s="4">
        <v>8657</v>
      </c>
      <c r="H6" s="4">
        <v>10000</v>
      </c>
      <c r="I6">
        <v>4.3</v>
      </c>
      <c r="J6" s="17" t="str">
        <f>IF(G6&gt;=H6,"Met Target","Did Not Meet Taget")</f>
        <v>Did Not Meet Taget</v>
      </c>
      <c r="K6" s="17"/>
    </row>
    <row r="7" spans="1:11" x14ac:dyDescent="0.25">
      <c r="A7" t="s">
        <v>78</v>
      </c>
      <c r="B7" t="s">
        <v>79</v>
      </c>
      <c r="C7" t="s">
        <v>53</v>
      </c>
      <c r="D7" t="s">
        <v>44</v>
      </c>
      <c r="E7" t="s">
        <v>15</v>
      </c>
      <c r="F7" t="s">
        <v>10</v>
      </c>
      <c r="G7" s="4">
        <v>20519.25</v>
      </c>
      <c r="H7" s="4">
        <v>15000</v>
      </c>
      <c r="I7">
        <v>4.9000000000000004</v>
      </c>
      <c r="J7" s="17" t="str">
        <f>IF(G7&gt;=H7,"Met Target","Did Not Meet Taget")</f>
        <v>Met Target</v>
      </c>
      <c r="K7" s="17"/>
    </row>
    <row r="8" spans="1:11" x14ac:dyDescent="0.25">
      <c r="A8" s="13" t="s">
        <v>80</v>
      </c>
      <c r="B8" s="13" t="s">
        <v>81</v>
      </c>
      <c r="C8" s="13" t="s">
        <v>82</v>
      </c>
      <c r="D8" s="13" t="s">
        <v>44</v>
      </c>
      <c r="E8" s="13" t="s">
        <v>15</v>
      </c>
      <c r="F8" s="13" t="s">
        <v>10</v>
      </c>
      <c r="G8" s="24">
        <v>8279</v>
      </c>
      <c r="H8" s="24">
        <v>10000</v>
      </c>
      <c r="I8" s="13">
        <v>4.3</v>
      </c>
      <c r="J8" s="17" t="str">
        <f>IF(G8&gt;=H8,"Met Target","Did Not Meet Taget")</f>
        <v>Did Not Meet Taget</v>
      </c>
      <c r="K8" s="17"/>
    </row>
    <row r="9" spans="1:11" x14ac:dyDescent="0.25">
      <c r="A9" s="13"/>
      <c r="B9" s="13"/>
      <c r="C9" s="13"/>
      <c r="D9" s="13"/>
      <c r="E9" s="13"/>
      <c r="F9" s="13"/>
      <c r="G9" s="24"/>
      <c r="H9" s="24"/>
      <c r="I9" s="13"/>
      <c r="J9" s="17"/>
      <c r="K9" s="26">
        <f>AVERAGEIF(I5:I8,"&lt;&gt;0",I5:I8)</f>
        <v>4.5</v>
      </c>
    </row>
    <row r="10" spans="1:11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5</v>
      </c>
      <c r="G10" s="4">
        <v>13591</v>
      </c>
      <c r="H10" s="4">
        <v>10000</v>
      </c>
      <c r="I10">
        <v>4.8</v>
      </c>
      <c r="J10" s="17" t="str">
        <f>IF(G10&gt;=H10,"Met Target","Did Not Meet Taget")</f>
        <v>Met Target</v>
      </c>
      <c r="K10" s="17"/>
    </row>
    <row r="11" spans="1:11" x14ac:dyDescent="0.25">
      <c r="A11" t="s">
        <v>19</v>
      </c>
      <c r="B11" t="s">
        <v>20</v>
      </c>
      <c r="C11" t="s">
        <v>21</v>
      </c>
      <c r="D11" t="s">
        <v>14</v>
      </c>
      <c r="E11" t="s">
        <v>9</v>
      </c>
      <c r="F11" t="s">
        <v>10</v>
      </c>
      <c r="G11" s="4">
        <v>7950</v>
      </c>
      <c r="H11" s="4">
        <v>10000</v>
      </c>
      <c r="I11" s="7">
        <v>4.3</v>
      </c>
      <c r="J11" s="17" t="str">
        <f>IF(G11&gt;=H11,"Met Target","Did Not Meet Taget")</f>
        <v>Did Not Meet Taget</v>
      </c>
      <c r="K11" s="17"/>
    </row>
    <row r="12" spans="1:11" x14ac:dyDescent="0.25">
      <c r="A12" t="s">
        <v>30</v>
      </c>
      <c r="B12" t="s">
        <v>31</v>
      </c>
      <c r="C12" t="s">
        <v>32</v>
      </c>
      <c r="D12" t="s">
        <v>14</v>
      </c>
      <c r="E12" t="s">
        <v>9</v>
      </c>
      <c r="F12" t="s">
        <v>10</v>
      </c>
      <c r="G12" s="4">
        <v>3444</v>
      </c>
      <c r="H12" s="4">
        <v>10000</v>
      </c>
      <c r="I12">
        <v>3.5</v>
      </c>
      <c r="J12" s="17" t="str">
        <f>IF(G12&gt;=H12,"Met Target","Did Not Meet Taget")</f>
        <v>Did Not Meet Taget</v>
      </c>
      <c r="K12" s="17"/>
    </row>
    <row r="13" spans="1:11" x14ac:dyDescent="0.25">
      <c r="A13" t="s">
        <v>36</v>
      </c>
      <c r="B13" t="s">
        <v>37</v>
      </c>
      <c r="C13" t="s">
        <v>21</v>
      </c>
      <c r="D13" t="s">
        <v>14</v>
      </c>
      <c r="E13" t="s">
        <v>15</v>
      </c>
      <c r="F13" t="s">
        <v>5</v>
      </c>
      <c r="G13" s="4">
        <v>6433</v>
      </c>
      <c r="H13" s="4">
        <v>10000</v>
      </c>
      <c r="I13">
        <v>4.2</v>
      </c>
      <c r="J13" s="17" t="str">
        <f>IF(G13&gt;=H13,"Met Target","Did Not Meet Taget")</f>
        <v>Did Not Meet Taget</v>
      </c>
      <c r="K13" s="17"/>
    </row>
    <row r="14" spans="1:11" x14ac:dyDescent="0.25">
      <c r="A14" t="s">
        <v>47</v>
      </c>
      <c r="B14" t="s">
        <v>48</v>
      </c>
      <c r="C14" t="s">
        <v>2</v>
      </c>
      <c r="D14" t="s">
        <v>14</v>
      </c>
      <c r="E14" t="s">
        <v>4</v>
      </c>
      <c r="F14" t="s">
        <v>5</v>
      </c>
      <c r="G14" s="4">
        <v>12228</v>
      </c>
      <c r="H14" s="4">
        <v>10000</v>
      </c>
      <c r="I14">
        <v>4.7</v>
      </c>
      <c r="J14" s="17" t="str">
        <f>IF(G14&gt;=H14,"Met Target","Did Not Meet Taget")</f>
        <v>Met Target</v>
      </c>
      <c r="K14" s="17"/>
    </row>
    <row r="15" spans="1:11" x14ac:dyDescent="0.25">
      <c r="A15" t="s">
        <v>55</v>
      </c>
      <c r="B15" t="s">
        <v>56</v>
      </c>
      <c r="C15" t="s">
        <v>13</v>
      </c>
      <c r="D15" t="s">
        <v>14</v>
      </c>
      <c r="E15" t="s">
        <v>4</v>
      </c>
      <c r="F15" t="s">
        <v>5</v>
      </c>
      <c r="G15" s="4">
        <v>14653</v>
      </c>
      <c r="H15" s="4">
        <v>15000</v>
      </c>
      <c r="I15">
        <v>4.5</v>
      </c>
      <c r="J15" s="17" t="str">
        <f>IF(G15&gt;=H15,"Met Target","Did Not Meet Taget")</f>
        <v>Did Not Meet Taget</v>
      </c>
      <c r="K15" s="17"/>
    </row>
    <row r="16" spans="1:11" x14ac:dyDescent="0.25">
      <c r="G16" s="4"/>
      <c r="H16" s="4"/>
      <c r="J16" s="17"/>
      <c r="K16" s="27">
        <f>AVERAGEIF(I10:I15,"&lt;&gt;0",I10:I15)</f>
        <v>4.333333333333333</v>
      </c>
    </row>
    <row r="17" spans="1:11" x14ac:dyDescent="0.25">
      <c r="A17" t="s">
        <v>38</v>
      </c>
      <c r="B17" t="s">
        <v>39</v>
      </c>
      <c r="C17" t="s">
        <v>2</v>
      </c>
      <c r="D17" t="s">
        <v>40</v>
      </c>
      <c r="E17" t="s">
        <v>9</v>
      </c>
      <c r="F17" t="s">
        <v>5</v>
      </c>
      <c r="G17" s="4">
        <v>13111</v>
      </c>
      <c r="H17" s="4">
        <v>10000</v>
      </c>
      <c r="I17">
        <v>4.8</v>
      </c>
      <c r="J17" s="17" t="str">
        <f>IF(G17&gt;=H17,"Met Target","Did Not Meet Taget")</f>
        <v>Met Target</v>
      </c>
      <c r="K17" s="17"/>
    </row>
    <row r="18" spans="1:11" x14ac:dyDescent="0.25">
      <c r="A18" t="s">
        <v>45</v>
      </c>
      <c r="B18" t="s">
        <v>46</v>
      </c>
      <c r="C18" t="s">
        <v>29</v>
      </c>
      <c r="D18" t="s">
        <v>40</v>
      </c>
      <c r="E18" t="s">
        <v>9</v>
      </c>
      <c r="F18" t="s">
        <v>10</v>
      </c>
      <c r="G18" s="4">
        <v>8757</v>
      </c>
      <c r="H18" s="4">
        <v>10000</v>
      </c>
      <c r="I18">
        <v>4.3</v>
      </c>
      <c r="J18" s="17" t="str">
        <f>IF(G18&gt;=H18,"Met Target","Did Not Meet Taget")</f>
        <v>Did Not Meet Taget</v>
      </c>
      <c r="K18" s="17"/>
    </row>
    <row r="19" spans="1:11" x14ac:dyDescent="0.25">
      <c r="A19" t="s">
        <v>73</v>
      </c>
      <c r="B19" t="s">
        <v>74</v>
      </c>
      <c r="C19" t="s">
        <v>13</v>
      </c>
      <c r="D19" t="s">
        <v>40</v>
      </c>
      <c r="E19" t="s">
        <v>15</v>
      </c>
      <c r="F19" t="s">
        <v>10</v>
      </c>
      <c r="G19" s="4">
        <v>12686.5</v>
      </c>
      <c r="H19" s="4">
        <v>10000</v>
      </c>
      <c r="I19">
        <v>4.5999999999999996</v>
      </c>
      <c r="J19" s="17" t="str">
        <f>IF(G19&gt;=H19,"Met Target","Did Not Meet Taget")</f>
        <v>Met Target</v>
      </c>
      <c r="K19" s="17"/>
    </row>
    <row r="20" spans="1:11" x14ac:dyDescent="0.25">
      <c r="G20" s="4"/>
      <c r="H20" s="4"/>
      <c r="J20" s="17"/>
      <c r="K20" s="27">
        <f>AVERAGEIF(I17:I19,"&lt;&gt;0",I17:I19)</f>
        <v>4.5666666666666664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s="4">
        <v>11800</v>
      </c>
      <c r="H21" s="4">
        <v>10000</v>
      </c>
      <c r="I21" s="6">
        <v>4.7</v>
      </c>
      <c r="J21" s="17" t="str">
        <f>IF(G21&gt;=H21,"Met Target","Did Not Meet Taget")</f>
        <v>Met Target</v>
      </c>
      <c r="K21" s="17"/>
    </row>
    <row r="22" spans="1:11" x14ac:dyDescent="0.25">
      <c r="A22" t="s">
        <v>6</v>
      </c>
      <c r="B22" t="s">
        <v>7</v>
      </c>
      <c r="C22" t="s">
        <v>8</v>
      </c>
      <c r="D22" t="s">
        <v>3</v>
      </c>
      <c r="E22" t="s">
        <v>9</v>
      </c>
      <c r="F22" t="s">
        <v>10</v>
      </c>
      <c r="G22" s="4">
        <v>8331</v>
      </c>
      <c r="H22" s="4">
        <v>10000</v>
      </c>
      <c r="I22">
        <v>4.4000000000000004</v>
      </c>
      <c r="J22" s="17" t="str">
        <f>IF(G22&gt;=H22,"Met Target","Did Not Meet Taget")</f>
        <v>Did Not Meet Taget</v>
      </c>
      <c r="K22" s="17"/>
    </row>
    <row r="23" spans="1:11" x14ac:dyDescent="0.25">
      <c r="A23" t="s">
        <v>16</v>
      </c>
      <c r="B23" t="s">
        <v>17</v>
      </c>
      <c r="C23" t="s">
        <v>18</v>
      </c>
      <c r="D23" t="s">
        <v>3</v>
      </c>
      <c r="E23" t="s">
        <v>9</v>
      </c>
      <c r="F23" t="s">
        <v>5</v>
      </c>
      <c r="G23" s="4">
        <v>7076</v>
      </c>
      <c r="H23" s="4">
        <v>10000</v>
      </c>
      <c r="I23">
        <v>4.3</v>
      </c>
      <c r="J23" s="17" t="str">
        <f>IF(G23&gt;=H23,"Met Target","Did Not Meet Taget")</f>
        <v>Did Not Meet Taget</v>
      </c>
      <c r="K23" s="17"/>
    </row>
    <row r="24" spans="1:11" x14ac:dyDescent="0.25">
      <c r="A24" t="s">
        <v>27</v>
      </c>
      <c r="B24" t="s">
        <v>28</v>
      </c>
      <c r="C24" t="s">
        <v>29</v>
      </c>
      <c r="D24" t="s">
        <v>3</v>
      </c>
      <c r="E24" t="s">
        <v>26</v>
      </c>
      <c r="F24" t="s">
        <v>5</v>
      </c>
      <c r="G24" s="4">
        <v>9978</v>
      </c>
      <c r="H24" s="4">
        <v>10000</v>
      </c>
      <c r="I24">
        <v>4.5</v>
      </c>
      <c r="J24" s="17" t="str">
        <f>IF(G24&gt;=H24,"Met Target","Did Not Meet Taget")</f>
        <v>Did Not Meet Taget</v>
      </c>
      <c r="K24" s="17"/>
    </row>
    <row r="25" spans="1:11" x14ac:dyDescent="0.25">
      <c r="A25" t="s">
        <v>59</v>
      </c>
      <c r="B25" t="s">
        <v>60</v>
      </c>
      <c r="C25" t="s">
        <v>13</v>
      </c>
      <c r="D25" t="s">
        <v>3</v>
      </c>
      <c r="E25" t="s">
        <v>26</v>
      </c>
      <c r="F25" t="s">
        <v>10</v>
      </c>
      <c r="G25" s="4">
        <v>15541.9</v>
      </c>
      <c r="H25" s="4">
        <v>10000</v>
      </c>
      <c r="I25">
        <v>4.8</v>
      </c>
      <c r="J25" s="17" t="str">
        <f>IF(G25&gt;=H25,"Met Target","Did Not Meet Taget")</f>
        <v>Met Target</v>
      </c>
      <c r="K25" s="17"/>
    </row>
    <row r="26" spans="1:11" x14ac:dyDescent="0.25">
      <c r="A26" t="s">
        <v>63</v>
      </c>
      <c r="B26" t="s">
        <v>64</v>
      </c>
      <c r="C26" t="s">
        <v>2</v>
      </c>
      <c r="D26" t="s">
        <v>3</v>
      </c>
      <c r="E26" t="s">
        <v>9</v>
      </c>
      <c r="F26" t="s">
        <v>10</v>
      </c>
      <c r="G26" s="4">
        <v>12178</v>
      </c>
      <c r="H26" s="4">
        <v>10000</v>
      </c>
      <c r="I26">
        <v>4.5999999999999996</v>
      </c>
      <c r="J26" s="17" t="str">
        <f>IF(G26&gt;=H26,"Met Target","Did Not Meet Taget")</f>
        <v>Met Target</v>
      </c>
      <c r="K26" s="17"/>
    </row>
    <row r="27" spans="1:11" x14ac:dyDescent="0.25">
      <c r="A27" t="s">
        <v>67</v>
      </c>
      <c r="B27" t="s">
        <v>68</v>
      </c>
      <c r="C27" t="s">
        <v>13</v>
      </c>
      <c r="D27" t="s">
        <v>3</v>
      </c>
      <c r="E27" t="s">
        <v>4</v>
      </c>
      <c r="F27" t="s">
        <v>10</v>
      </c>
      <c r="G27" s="4">
        <v>14398.91</v>
      </c>
      <c r="H27" s="4">
        <v>10000</v>
      </c>
      <c r="I27">
        <v>4.7</v>
      </c>
      <c r="J27" s="17" t="str">
        <f>IF(G27&gt;=H27,"Met Target","Did Not Meet Taget")</f>
        <v>Met Target</v>
      </c>
      <c r="K27" s="17"/>
    </row>
    <row r="28" spans="1:11" x14ac:dyDescent="0.25">
      <c r="G28" s="4"/>
      <c r="H28" s="4"/>
      <c r="J28" s="17"/>
      <c r="K28" s="27">
        <f>AVERAGEIF(I21:I27,"&lt;&gt;0",I21:I27)</f>
        <v>4.5714285714285721</v>
      </c>
    </row>
    <row r="29" spans="1:11" x14ac:dyDescent="0.25">
      <c r="A29" t="s">
        <v>51</v>
      </c>
      <c r="B29" t="s">
        <v>52</v>
      </c>
      <c r="C29" t="s">
        <v>53</v>
      </c>
      <c r="D29" t="s">
        <v>54</v>
      </c>
      <c r="E29" t="s">
        <v>4</v>
      </c>
      <c r="F29" t="s">
        <v>5</v>
      </c>
      <c r="G29" s="4">
        <v>20772.5</v>
      </c>
      <c r="H29" s="4">
        <v>15000</v>
      </c>
      <c r="I29">
        <v>4.9000000000000004</v>
      </c>
      <c r="J29" s="17" t="str">
        <f>IF(G29&gt;=H29,"Met Target","Did Not Meet Taget")</f>
        <v>Met Target</v>
      </c>
      <c r="K29" s="17"/>
    </row>
    <row r="30" spans="1:11" x14ac:dyDescent="0.25">
      <c r="A30" t="s">
        <v>57</v>
      </c>
      <c r="B30" t="s">
        <v>58</v>
      </c>
      <c r="C30" t="s">
        <v>2</v>
      </c>
      <c r="D30" t="s">
        <v>54</v>
      </c>
      <c r="E30" t="s">
        <v>15</v>
      </c>
      <c r="F30" t="s">
        <v>5</v>
      </c>
      <c r="G30" s="4">
        <v>12902.3</v>
      </c>
      <c r="H30" s="4">
        <v>10000</v>
      </c>
      <c r="I30">
        <v>4.7</v>
      </c>
      <c r="J30" s="17" t="str">
        <f>IF(G30&gt;=H30,"Met Target","Did Not Meet Taget")</f>
        <v>Met Target</v>
      </c>
      <c r="K30" s="17"/>
    </row>
    <row r="31" spans="1:11" x14ac:dyDescent="0.25">
      <c r="G31" s="4"/>
      <c r="H31" s="4"/>
      <c r="J31" s="17"/>
      <c r="K31" s="27">
        <f>AVERAGEIF(I29:I30,"&lt;&gt;0",I29:I30)</f>
        <v>4.8000000000000007</v>
      </c>
    </row>
    <row r="32" spans="1:11" x14ac:dyDescent="0.25">
      <c r="A32" t="s">
        <v>22</v>
      </c>
      <c r="B32" t="s">
        <v>23</v>
      </c>
      <c r="C32" t="s">
        <v>24</v>
      </c>
      <c r="D32" t="s">
        <v>25</v>
      </c>
      <c r="E32" t="s">
        <v>26</v>
      </c>
      <c r="F32" t="s">
        <v>10</v>
      </c>
      <c r="G32" s="4">
        <v>4249.5</v>
      </c>
      <c r="H32" s="4">
        <v>10000</v>
      </c>
      <c r="I32">
        <v>3.6</v>
      </c>
      <c r="J32" s="17" t="str">
        <f>IF(G32&gt;=H32,"Met Target","Did Not Meet Taget")</f>
        <v>Did Not Meet Taget</v>
      </c>
      <c r="K32" s="17"/>
    </row>
    <row r="33" spans="1:11" x14ac:dyDescent="0.25">
      <c r="A33" t="s">
        <v>61</v>
      </c>
      <c r="B33" t="s">
        <v>62</v>
      </c>
      <c r="C33" t="s">
        <v>13</v>
      </c>
      <c r="D33" t="s">
        <v>25</v>
      </c>
      <c r="E33" t="s">
        <v>4</v>
      </c>
      <c r="F33" t="s">
        <v>10</v>
      </c>
      <c r="G33" s="4">
        <v>13860.9</v>
      </c>
      <c r="H33" s="4">
        <v>10000</v>
      </c>
      <c r="I33">
        <v>4.8</v>
      </c>
      <c r="J33" s="17" t="str">
        <f>IF(G33&gt;=H33,"Met Target","Did Not Meet Taget")</f>
        <v>Met Target</v>
      </c>
      <c r="K33" s="17"/>
    </row>
    <row r="34" spans="1:11" x14ac:dyDescent="0.25">
      <c r="A34" t="s">
        <v>65</v>
      </c>
      <c r="B34" t="s">
        <v>66</v>
      </c>
      <c r="C34" t="s">
        <v>13</v>
      </c>
      <c r="D34" t="s">
        <v>25</v>
      </c>
      <c r="E34" t="s">
        <v>9</v>
      </c>
      <c r="F34" t="s">
        <v>5</v>
      </c>
      <c r="G34" s="4">
        <v>12641.9</v>
      </c>
      <c r="H34" s="4">
        <v>10000</v>
      </c>
      <c r="I34">
        <v>4.5999999999999996</v>
      </c>
      <c r="J34" s="17" t="str">
        <f>IF(G34&gt;=H34,"Met Target","Did Not Meet Taget")</f>
        <v>Met Target</v>
      </c>
      <c r="K34" s="17"/>
    </row>
    <row r="35" spans="1:11" x14ac:dyDescent="0.25">
      <c r="A35" t="s">
        <v>69</v>
      </c>
      <c r="B35" t="s">
        <v>70</v>
      </c>
      <c r="C35" t="s">
        <v>32</v>
      </c>
      <c r="D35" t="s">
        <v>25</v>
      </c>
      <c r="E35" t="s">
        <v>15</v>
      </c>
      <c r="F35" t="s">
        <v>10</v>
      </c>
      <c r="G35" s="4">
        <v>5000</v>
      </c>
      <c r="H35" s="4">
        <v>10000</v>
      </c>
      <c r="I35">
        <v>3.5</v>
      </c>
      <c r="J35" s="17" t="str">
        <f>IF(G35&gt;=H35,"Met Target","Did Not Meet Taget")</f>
        <v>Did Not Meet Taget</v>
      </c>
      <c r="K35" s="17"/>
    </row>
    <row r="36" spans="1:11" x14ac:dyDescent="0.25">
      <c r="A36" s="15" t="s">
        <v>71</v>
      </c>
      <c r="B36" s="15" t="s">
        <v>72</v>
      </c>
      <c r="C36" s="15" t="s">
        <v>53</v>
      </c>
      <c r="D36" s="15" t="s">
        <v>25</v>
      </c>
      <c r="E36" s="15" t="s">
        <v>15</v>
      </c>
      <c r="F36" s="15" t="s">
        <v>10</v>
      </c>
      <c r="G36" s="18">
        <v>17264</v>
      </c>
      <c r="H36" s="18">
        <v>15000</v>
      </c>
      <c r="I36" s="15">
        <v>4.9000000000000004</v>
      </c>
      <c r="J36" s="19" t="str">
        <f>IF(G36&gt;=H36,"Met Target","Did Not Meet Taget")</f>
        <v>Met Target</v>
      </c>
      <c r="K36" s="17"/>
    </row>
    <row r="37" spans="1:11" x14ac:dyDescent="0.25">
      <c r="K37" s="28">
        <f>AVERAGEIF(I32:I36,"&lt;&gt;0",I32:I36)</f>
        <v>4.2799999999999994</v>
      </c>
    </row>
  </sheetData>
  <sortState xmlns:xlrd2="http://schemas.microsoft.com/office/spreadsheetml/2017/richdata2" ref="A2:J36">
    <sortCondition ref="D2:D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AE55-1F11-440D-8310-4348E7EB7C8B}">
  <dimension ref="A1:K40"/>
  <sheetViews>
    <sheetView topLeftCell="B1" zoomScaleNormal="100" workbookViewId="0">
      <selection activeCell="K9" sqref="K9"/>
    </sheetView>
  </sheetViews>
  <sheetFormatPr defaultRowHeight="15" x14ac:dyDescent="0.25"/>
  <cols>
    <col min="1" max="1" width="14.85546875" customWidth="1"/>
    <col min="2" max="2" width="16.28515625" bestFit="1" customWidth="1"/>
    <col min="3" max="3" width="26.28515625" bestFit="1" customWidth="1"/>
    <col min="4" max="4" width="16.85546875" bestFit="1" customWidth="1"/>
    <col min="5" max="5" width="23.85546875" bestFit="1" customWidth="1"/>
    <col min="6" max="6" width="10.42578125" customWidth="1"/>
    <col min="7" max="7" width="19.140625" customWidth="1"/>
    <col min="8" max="8" width="17" customWidth="1"/>
    <col min="9" max="9" width="22.85546875" customWidth="1"/>
    <col min="10" max="10" width="18.42578125" bestFit="1" customWidth="1"/>
    <col min="11" max="11" width="12.5703125" style="4" bestFit="1" customWidth="1"/>
  </cols>
  <sheetData>
    <row r="1" spans="1:11" x14ac:dyDescent="0.25">
      <c r="A1" s="20" t="s">
        <v>83</v>
      </c>
      <c r="B1" s="20" t="s">
        <v>90</v>
      </c>
      <c r="C1" s="20" t="s">
        <v>89</v>
      </c>
      <c r="D1" s="20" t="s">
        <v>88</v>
      </c>
      <c r="E1" s="20" t="s">
        <v>87</v>
      </c>
      <c r="F1" s="20" t="s">
        <v>86</v>
      </c>
      <c r="G1" s="21" t="s">
        <v>85</v>
      </c>
      <c r="H1" s="21" t="s">
        <v>84</v>
      </c>
      <c r="I1" s="20" t="s">
        <v>92</v>
      </c>
      <c r="J1" s="22" t="s">
        <v>91</v>
      </c>
      <c r="K1" s="32" t="s">
        <v>98</v>
      </c>
    </row>
    <row r="2" spans="1:11" x14ac:dyDescent="0.25">
      <c r="A2" t="s">
        <v>33</v>
      </c>
      <c r="B2" t="s">
        <v>34</v>
      </c>
      <c r="C2" t="s">
        <v>29</v>
      </c>
      <c r="D2" t="s">
        <v>35</v>
      </c>
      <c r="E2" t="s">
        <v>9</v>
      </c>
      <c r="F2" t="s">
        <v>10</v>
      </c>
      <c r="G2" s="4">
        <v>9460.58</v>
      </c>
      <c r="H2" s="4">
        <v>10000</v>
      </c>
      <c r="I2">
        <v>4.5</v>
      </c>
      <c r="J2" s="17" t="str">
        <f>IF(G2&gt;=H2,"Met Target","Did Not Meet Taget")</f>
        <v>Did Not Meet Taget</v>
      </c>
      <c r="K2" s="24"/>
    </row>
    <row r="3" spans="1:11" x14ac:dyDescent="0.25">
      <c r="A3" t="s">
        <v>49</v>
      </c>
      <c r="B3" t="s">
        <v>50</v>
      </c>
      <c r="C3" t="s">
        <v>21</v>
      </c>
      <c r="D3" t="s">
        <v>35</v>
      </c>
      <c r="E3" t="s">
        <v>15</v>
      </c>
      <c r="F3" t="s">
        <v>10</v>
      </c>
      <c r="G3" s="4">
        <v>8089</v>
      </c>
      <c r="H3" s="4">
        <v>10000</v>
      </c>
      <c r="I3">
        <v>4.3</v>
      </c>
      <c r="J3" s="17" t="str">
        <f>IF(G3&gt;=H3,"Met Target","Did Not Meet Taget")</f>
        <v>Did Not Meet Taget</v>
      </c>
      <c r="K3" s="24"/>
    </row>
    <row r="4" spans="1:11" x14ac:dyDescent="0.25">
      <c r="G4" s="4"/>
      <c r="H4" s="4"/>
      <c r="J4" s="17"/>
      <c r="K4" s="33">
        <f>SUM(G2:G3)</f>
        <v>17549.580000000002</v>
      </c>
    </row>
    <row r="5" spans="1:11" x14ac:dyDescent="0.25">
      <c r="A5" t="s">
        <v>41</v>
      </c>
      <c r="B5" t="s">
        <v>42</v>
      </c>
      <c r="C5" t="s">
        <v>43</v>
      </c>
      <c r="D5" t="s">
        <v>44</v>
      </c>
      <c r="E5" t="s">
        <v>15</v>
      </c>
      <c r="F5" t="s">
        <v>5</v>
      </c>
      <c r="G5" s="4">
        <v>9154.25</v>
      </c>
      <c r="H5" s="4">
        <v>10000</v>
      </c>
      <c r="I5">
        <v>4.5</v>
      </c>
      <c r="J5" s="17" t="str">
        <f>IF(G5&gt;=H5,"Met Target","Did Not Meet Taget")</f>
        <v>Did Not Meet Taget</v>
      </c>
      <c r="K5" s="24"/>
    </row>
    <row r="6" spans="1:11" x14ac:dyDescent="0.25">
      <c r="A6" t="s">
        <v>75</v>
      </c>
      <c r="B6" t="s">
        <v>76</v>
      </c>
      <c r="C6" t="s">
        <v>77</v>
      </c>
      <c r="D6" t="s">
        <v>44</v>
      </c>
      <c r="E6" t="s">
        <v>26</v>
      </c>
      <c r="F6" t="s">
        <v>5</v>
      </c>
      <c r="G6" s="4">
        <v>8657</v>
      </c>
      <c r="H6" s="4">
        <v>10000</v>
      </c>
      <c r="I6">
        <v>4.3</v>
      </c>
      <c r="J6" s="17" t="str">
        <f>IF(G6&gt;=H6,"Met Target","Did Not Meet Taget")</f>
        <v>Did Not Meet Taget</v>
      </c>
      <c r="K6" s="24"/>
    </row>
    <row r="7" spans="1:11" x14ac:dyDescent="0.25">
      <c r="A7" t="s">
        <v>78</v>
      </c>
      <c r="B7" t="s">
        <v>79</v>
      </c>
      <c r="C7" t="s">
        <v>53</v>
      </c>
      <c r="D7" t="s">
        <v>44</v>
      </c>
      <c r="E7" t="s">
        <v>15</v>
      </c>
      <c r="F7" t="s">
        <v>10</v>
      </c>
      <c r="G7" s="4">
        <v>20519.25</v>
      </c>
      <c r="H7" s="4">
        <v>15000</v>
      </c>
      <c r="I7">
        <v>4.9000000000000004</v>
      </c>
      <c r="J7" s="17" t="str">
        <f>IF(G7&gt;=H7,"Met Target","Did Not Meet Taget")</f>
        <v>Met Target</v>
      </c>
      <c r="K7" s="24"/>
    </row>
    <row r="8" spans="1:11" x14ac:dyDescent="0.25">
      <c r="A8" s="13" t="s">
        <v>80</v>
      </c>
      <c r="B8" s="13" t="s">
        <v>81</v>
      </c>
      <c r="C8" s="13" t="s">
        <v>82</v>
      </c>
      <c r="D8" s="13" t="s">
        <v>44</v>
      </c>
      <c r="E8" s="13" t="s">
        <v>15</v>
      </c>
      <c r="F8" s="13" t="s">
        <v>10</v>
      </c>
      <c r="G8" s="24">
        <v>8279</v>
      </c>
      <c r="H8" s="24">
        <v>10000</v>
      </c>
      <c r="I8" s="13">
        <v>4.3</v>
      </c>
      <c r="J8" s="17" t="str">
        <f>IF(G8&gt;=H8,"Met Target","Did Not Meet Taget")</f>
        <v>Did Not Meet Taget</v>
      </c>
      <c r="K8" s="24"/>
    </row>
    <row r="9" spans="1:11" x14ac:dyDescent="0.25">
      <c r="A9" s="13"/>
      <c r="B9" s="13"/>
      <c r="C9" s="13"/>
      <c r="D9" s="13"/>
      <c r="E9" s="13"/>
      <c r="F9" s="13"/>
      <c r="G9" s="24"/>
      <c r="H9" s="24"/>
      <c r="I9" s="13"/>
      <c r="J9" s="17"/>
      <c r="K9" s="33">
        <f>SUM(G5:G8)</f>
        <v>46609.5</v>
      </c>
    </row>
    <row r="10" spans="1:11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5</v>
      </c>
      <c r="G10" s="4">
        <v>13591</v>
      </c>
      <c r="H10" s="4">
        <v>10000</v>
      </c>
      <c r="I10">
        <v>4.8</v>
      </c>
      <c r="J10" s="17" t="str">
        <f>IF(G10&gt;=H10,"Met Target","Did Not Meet Taget")</f>
        <v>Met Target</v>
      </c>
      <c r="K10" s="24"/>
    </row>
    <row r="11" spans="1:11" x14ac:dyDescent="0.25">
      <c r="A11" t="s">
        <v>19</v>
      </c>
      <c r="B11" t="s">
        <v>20</v>
      </c>
      <c r="C11" t="s">
        <v>21</v>
      </c>
      <c r="D11" t="s">
        <v>14</v>
      </c>
      <c r="E11" t="s">
        <v>9</v>
      </c>
      <c r="F11" t="s">
        <v>10</v>
      </c>
      <c r="G11" s="4">
        <v>7950</v>
      </c>
      <c r="H11" s="4">
        <v>10000</v>
      </c>
      <c r="I11" s="7">
        <v>4.3</v>
      </c>
      <c r="J11" s="17" t="str">
        <f>IF(G11&gt;=H11,"Met Target","Did Not Meet Taget")</f>
        <v>Did Not Meet Taget</v>
      </c>
      <c r="K11" s="24"/>
    </row>
    <row r="12" spans="1:11" x14ac:dyDescent="0.25">
      <c r="A12" t="s">
        <v>30</v>
      </c>
      <c r="B12" t="s">
        <v>31</v>
      </c>
      <c r="C12" t="s">
        <v>32</v>
      </c>
      <c r="D12" t="s">
        <v>14</v>
      </c>
      <c r="E12" t="s">
        <v>9</v>
      </c>
      <c r="F12" t="s">
        <v>10</v>
      </c>
      <c r="G12" s="4">
        <v>3444</v>
      </c>
      <c r="H12" s="4">
        <v>10000</v>
      </c>
      <c r="I12">
        <v>3.5</v>
      </c>
      <c r="J12" s="17" t="str">
        <f>IF(G12&gt;=H12,"Met Target","Did Not Meet Taget")</f>
        <v>Did Not Meet Taget</v>
      </c>
      <c r="K12" s="24"/>
    </row>
    <row r="13" spans="1:11" x14ac:dyDescent="0.25">
      <c r="A13" t="s">
        <v>36</v>
      </c>
      <c r="B13" t="s">
        <v>37</v>
      </c>
      <c r="C13" t="s">
        <v>21</v>
      </c>
      <c r="D13" t="s">
        <v>14</v>
      </c>
      <c r="E13" t="s">
        <v>15</v>
      </c>
      <c r="F13" t="s">
        <v>5</v>
      </c>
      <c r="G13" s="4">
        <v>6433</v>
      </c>
      <c r="H13" s="4">
        <v>10000</v>
      </c>
      <c r="I13">
        <v>4.2</v>
      </c>
      <c r="J13" s="17" t="str">
        <f>IF(G13&gt;=H13,"Met Target","Did Not Meet Taget")</f>
        <v>Did Not Meet Taget</v>
      </c>
      <c r="K13" s="24"/>
    </row>
    <row r="14" spans="1:11" x14ac:dyDescent="0.25">
      <c r="A14" t="s">
        <v>47</v>
      </c>
      <c r="B14" t="s">
        <v>48</v>
      </c>
      <c r="C14" t="s">
        <v>2</v>
      </c>
      <c r="D14" t="s">
        <v>14</v>
      </c>
      <c r="E14" t="s">
        <v>4</v>
      </c>
      <c r="F14" t="s">
        <v>5</v>
      </c>
      <c r="G14" s="4">
        <v>12228</v>
      </c>
      <c r="H14" s="4">
        <v>10000</v>
      </c>
      <c r="I14">
        <v>4.7</v>
      </c>
      <c r="J14" s="17" t="str">
        <f>IF(G14&gt;=H14,"Met Target","Did Not Meet Taget")</f>
        <v>Met Target</v>
      </c>
      <c r="K14" s="24"/>
    </row>
    <row r="15" spans="1:11" x14ac:dyDescent="0.25">
      <c r="A15" t="s">
        <v>55</v>
      </c>
      <c r="B15" t="s">
        <v>56</v>
      </c>
      <c r="C15" t="s">
        <v>13</v>
      </c>
      <c r="D15" t="s">
        <v>14</v>
      </c>
      <c r="E15" t="s">
        <v>4</v>
      </c>
      <c r="F15" t="s">
        <v>5</v>
      </c>
      <c r="G15" s="4">
        <v>14653</v>
      </c>
      <c r="H15" s="4">
        <v>15000</v>
      </c>
      <c r="I15">
        <v>4.5</v>
      </c>
      <c r="J15" s="17" t="str">
        <f>IF(G15&gt;=H15,"Met Target","Did Not Meet Taget")</f>
        <v>Did Not Meet Taget</v>
      </c>
      <c r="K15" s="24"/>
    </row>
    <row r="16" spans="1:11" x14ac:dyDescent="0.25">
      <c r="G16" s="4"/>
      <c r="H16" s="4"/>
      <c r="J16" s="17"/>
      <c r="K16" s="33">
        <f>SUM(G10:G15)</f>
        <v>58299</v>
      </c>
    </row>
    <row r="17" spans="1:11" x14ac:dyDescent="0.25">
      <c r="A17" t="s">
        <v>38</v>
      </c>
      <c r="B17" t="s">
        <v>39</v>
      </c>
      <c r="C17" t="s">
        <v>2</v>
      </c>
      <c r="D17" t="s">
        <v>40</v>
      </c>
      <c r="E17" t="s">
        <v>9</v>
      </c>
      <c r="F17" t="s">
        <v>5</v>
      </c>
      <c r="G17" s="4">
        <v>13111</v>
      </c>
      <c r="H17" s="4">
        <v>10000</v>
      </c>
      <c r="I17">
        <v>4.8</v>
      </c>
      <c r="J17" s="17" t="str">
        <f>IF(G17&gt;=H17,"Met Target","Did Not Meet Taget")</f>
        <v>Met Target</v>
      </c>
      <c r="K17" s="24"/>
    </row>
    <row r="18" spans="1:11" x14ac:dyDescent="0.25">
      <c r="A18" t="s">
        <v>45</v>
      </c>
      <c r="B18" t="s">
        <v>46</v>
      </c>
      <c r="C18" t="s">
        <v>29</v>
      </c>
      <c r="D18" t="s">
        <v>40</v>
      </c>
      <c r="E18" t="s">
        <v>9</v>
      </c>
      <c r="F18" t="s">
        <v>10</v>
      </c>
      <c r="G18" s="4">
        <v>8757</v>
      </c>
      <c r="H18" s="4">
        <v>10000</v>
      </c>
      <c r="I18">
        <v>4.3</v>
      </c>
      <c r="J18" s="17" t="str">
        <f>IF(G18&gt;=H18,"Met Target","Did Not Meet Taget")</f>
        <v>Did Not Meet Taget</v>
      </c>
      <c r="K18" s="24"/>
    </row>
    <row r="19" spans="1:11" x14ac:dyDescent="0.25">
      <c r="A19" t="s">
        <v>73</v>
      </c>
      <c r="B19" t="s">
        <v>74</v>
      </c>
      <c r="C19" t="s">
        <v>13</v>
      </c>
      <c r="D19" t="s">
        <v>40</v>
      </c>
      <c r="E19" t="s">
        <v>15</v>
      </c>
      <c r="F19" t="s">
        <v>10</v>
      </c>
      <c r="G19" s="4">
        <v>12686.5</v>
      </c>
      <c r="H19" s="4">
        <v>10000</v>
      </c>
      <c r="I19">
        <v>4.5999999999999996</v>
      </c>
      <c r="J19" s="17" t="str">
        <f>IF(G19&gt;=H19,"Met Target","Did Not Meet Taget")</f>
        <v>Met Target</v>
      </c>
      <c r="K19" s="24"/>
    </row>
    <row r="20" spans="1:11" x14ac:dyDescent="0.25">
      <c r="G20" s="4"/>
      <c r="H20" s="4"/>
      <c r="J20" s="17"/>
      <c r="K20" s="33">
        <f>SUM(G17:G19)</f>
        <v>34554.5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s="4">
        <v>11800</v>
      </c>
      <c r="H21" s="4">
        <v>10000</v>
      </c>
      <c r="I21" s="6">
        <v>4.7</v>
      </c>
      <c r="J21" s="17" t="str">
        <f>IF(G21&gt;=H21,"Met Target","Did Not Meet Taget")</f>
        <v>Met Target</v>
      </c>
      <c r="K21" s="24"/>
    </row>
    <row r="22" spans="1:11" x14ac:dyDescent="0.25">
      <c r="A22" t="s">
        <v>6</v>
      </c>
      <c r="B22" t="s">
        <v>7</v>
      </c>
      <c r="C22" t="s">
        <v>8</v>
      </c>
      <c r="D22" t="s">
        <v>3</v>
      </c>
      <c r="E22" t="s">
        <v>9</v>
      </c>
      <c r="F22" t="s">
        <v>10</v>
      </c>
      <c r="G22" s="4">
        <v>8331</v>
      </c>
      <c r="H22" s="4">
        <v>10000</v>
      </c>
      <c r="I22">
        <v>4.4000000000000004</v>
      </c>
      <c r="J22" s="17" t="str">
        <f>IF(G22&gt;=H22,"Met Target","Did Not Meet Taget")</f>
        <v>Did Not Meet Taget</v>
      </c>
      <c r="K22" s="24"/>
    </row>
    <row r="23" spans="1:11" x14ac:dyDescent="0.25">
      <c r="A23" t="s">
        <v>16</v>
      </c>
      <c r="B23" t="s">
        <v>17</v>
      </c>
      <c r="C23" t="s">
        <v>18</v>
      </c>
      <c r="D23" t="s">
        <v>3</v>
      </c>
      <c r="E23" t="s">
        <v>9</v>
      </c>
      <c r="F23" t="s">
        <v>5</v>
      </c>
      <c r="G23" s="4">
        <v>7076</v>
      </c>
      <c r="H23" s="4">
        <v>10000</v>
      </c>
      <c r="I23">
        <v>4.3</v>
      </c>
      <c r="J23" s="17" t="str">
        <f>IF(G23&gt;=H23,"Met Target","Did Not Meet Taget")</f>
        <v>Did Not Meet Taget</v>
      </c>
      <c r="K23" s="24"/>
    </row>
    <row r="24" spans="1:11" x14ac:dyDescent="0.25">
      <c r="A24" t="s">
        <v>27</v>
      </c>
      <c r="B24" t="s">
        <v>28</v>
      </c>
      <c r="C24" t="s">
        <v>29</v>
      </c>
      <c r="D24" t="s">
        <v>3</v>
      </c>
      <c r="E24" t="s">
        <v>26</v>
      </c>
      <c r="F24" t="s">
        <v>5</v>
      </c>
      <c r="G24" s="4">
        <v>9978</v>
      </c>
      <c r="H24" s="4">
        <v>10000</v>
      </c>
      <c r="I24">
        <v>4.5</v>
      </c>
      <c r="J24" s="17" t="str">
        <f>IF(G24&gt;=H24,"Met Target","Did Not Meet Taget")</f>
        <v>Did Not Meet Taget</v>
      </c>
      <c r="K24" s="24"/>
    </row>
    <row r="25" spans="1:11" x14ac:dyDescent="0.25">
      <c r="A25" t="s">
        <v>59</v>
      </c>
      <c r="B25" t="s">
        <v>60</v>
      </c>
      <c r="C25" t="s">
        <v>13</v>
      </c>
      <c r="D25" t="s">
        <v>3</v>
      </c>
      <c r="E25" t="s">
        <v>26</v>
      </c>
      <c r="F25" t="s">
        <v>10</v>
      </c>
      <c r="G25" s="4">
        <v>15541.9</v>
      </c>
      <c r="H25" s="4">
        <v>10000</v>
      </c>
      <c r="I25">
        <v>4.8</v>
      </c>
      <c r="J25" s="17" t="str">
        <f>IF(G25&gt;=H25,"Met Target","Did Not Meet Taget")</f>
        <v>Met Target</v>
      </c>
      <c r="K25" s="24"/>
    </row>
    <row r="26" spans="1:11" x14ac:dyDescent="0.25">
      <c r="A26" t="s">
        <v>63</v>
      </c>
      <c r="B26" t="s">
        <v>64</v>
      </c>
      <c r="C26" t="s">
        <v>2</v>
      </c>
      <c r="D26" t="s">
        <v>3</v>
      </c>
      <c r="E26" t="s">
        <v>9</v>
      </c>
      <c r="F26" t="s">
        <v>10</v>
      </c>
      <c r="G26" s="4">
        <v>12178</v>
      </c>
      <c r="H26" s="4">
        <v>10000</v>
      </c>
      <c r="I26">
        <v>4.5999999999999996</v>
      </c>
      <c r="J26" s="17" t="str">
        <f>IF(G26&gt;=H26,"Met Target","Did Not Meet Taget")</f>
        <v>Met Target</v>
      </c>
      <c r="K26" s="24"/>
    </row>
    <row r="27" spans="1:11" x14ac:dyDescent="0.25">
      <c r="A27" t="s">
        <v>67</v>
      </c>
      <c r="B27" t="s">
        <v>68</v>
      </c>
      <c r="C27" t="s">
        <v>13</v>
      </c>
      <c r="D27" t="s">
        <v>3</v>
      </c>
      <c r="E27" t="s">
        <v>4</v>
      </c>
      <c r="F27" t="s">
        <v>10</v>
      </c>
      <c r="G27" s="4">
        <v>14398.91</v>
      </c>
      <c r="H27" s="4">
        <v>10000</v>
      </c>
      <c r="I27">
        <v>4.7</v>
      </c>
      <c r="J27" s="17" t="str">
        <f>IF(G27&gt;=H27,"Met Target","Did Not Meet Taget")</f>
        <v>Met Target</v>
      </c>
      <c r="K27" s="24"/>
    </row>
    <row r="28" spans="1:11" x14ac:dyDescent="0.25">
      <c r="G28" s="4"/>
      <c r="H28" s="4"/>
      <c r="J28" s="17"/>
      <c r="K28" s="33">
        <f>SUM(G21:G27)</f>
        <v>79303.81</v>
      </c>
    </row>
    <row r="29" spans="1:11" x14ac:dyDescent="0.25">
      <c r="A29" t="s">
        <v>51</v>
      </c>
      <c r="B29" t="s">
        <v>52</v>
      </c>
      <c r="C29" t="s">
        <v>53</v>
      </c>
      <c r="D29" t="s">
        <v>54</v>
      </c>
      <c r="E29" t="s">
        <v>4</v>
      </c>
      <c r="F29" t="s">
        <v>5</v>
      </c>
      <c r="G29" s="4">
        <v>20772.5</v>
      </c>
      <c r="H29" s="4">
        <v>15000</v>
      </c>
      <c r="I29">
        <v>4.9000000000000004</v>
      </c>
      <c r="J29" s="17" t="str">
        <f>IF(G29&gt;=H29,"Met Target","Did Not Meet Taget")</f>
        <v>Met Target</v>
      </c>
      <c r="K29" s="24"/>
    </row>
    <row r="30" spans="1:11" x14ac:dyDescent="0.25">
      <c r="A30" t="s">
        <v>57</v>
      </c>
      <c r="B30" t="s">
        <v>58</v>
      </c>
      <c r="C30" t="s">
        <v>2</v>
      </c>
      <c r="D30" t="s">
        <v>54</v>
      </c>
      <c r="E30" t="s">
        <v>15</v>
      </c>
      <c r="F30" t="s">
        <v>5</v>
      </c>
      <c r="G30" s="4">
        <v>12902.3</v>
      </c>
      <c r="H30" s="4">
        <v>10000</v>
      </c>
      <c r="I30">
        <v>4.7</v>
      </c>
      <c r="J30" s="17" t="str">
        <f>IF(G30&gt;=H30,"Met Target","Did Not Meet Taget")</f>
        <v>Met Target</v>
      </c>
      <c r="K30" s="24"/>
    </row>
    <row r="31" spans="1:11" x14ac:dyDescent="0.25">
      <c r="G31" s="4"/>
      <c r="H31" s="4"/>
      <c r="J31" s="17"/>
      <c r="K31" s="33">
        <f>SUM(G29:G30)</f>
        <v>33674.800000000003</v>
      </c>
    </row>
    <row r="32" spans="1:11" x14ac:dyDescent="0.25">
      <c r="A32" t="s">
        <v>22</v>
      </c>
      <c r="B32" t="s">
        <v>23</v>
      </c>
      <c r="C32" t="s">
        <v>24</v>
      </c>
      <c r="D32" t="s">
        <v>25</v>
      </c>
      <c r="E32" t="s">
        <v>26</v>
      </c>
      <c r="F32" t="s">
        <v>10</v>
      </c>
      <c r="G32" s="4">
        <v>4249.5</v>
      </c>
      <c r="H32" s="4">
        <v>10000</v>
      </c>
      <c r="I32">
        <v>3.6</v>
      </c>
      <c r="J32" s="17" t="str">
        <f>IF(G32&gt;=H32,"Met Target","Did Not Meet Taget")</f>
        <v>Did Not Meet Taget</v>
      </c>
      <c r="K32" s="24"/>
    </row>
    <row r="33" spans="1:11" x14ac:dyDescent="0.25">
      <c r="A33" t="s">
        <v>61</v>
      </c>
      <c r="B33" t="s">
        <v>62</v>
      </c>
      <c r="C33" t="s">
        <v>13</v>
      </c>
      <c r="D33" t="s">
        <v>25</v>
      </c>
      <c r="E33" t="s">
        <v>4</v>
      </c>
      <c r="F33" t="s">
        <v>10</v>
      </c>
      <c r="G33" s="4">
        <v>13860.9</v>
      </c>
      <c r="H33" s="4">
        <v>10000</v>
      </c>
      <c r="I33">
        <v>4.8</v>
      </c>
      <c r="J33" s="17" t="str">
        <f>IF(G33&gt;=H33,"Met Target","Did Not Meet Taget")</f>
        <v>Met Target</v>
      </c>
      <c r="K33" s="24"/>
    </row>
    <row r="34" spans="1:11" x14ac:dyDescent="0.25">
      <c r="A34" t="s">
        <v>65</v>
      </c>
      <c r="B34" t="s">
        <v>66</v>
      </c>
      <c r="C34" t="s">
        <v>13</v>
      </c>
      <c r="D34" t="s">
        <v>25</v>
      </c>
      <c r="E34" t="s">
        <v>9</v>
      </c>
      <c r="F34" t="s">
        <v>5</v>
      </c>
      <c r="G34" s="4">
        <v>12641.9</v>
      </c>
      <c r="H34" s="4">
        <v>10000</v>
      </c>
      <c r="I34">
        <v>4.5999999999999996</v>
      </c>
      <c r="J34" s="17" t="str">
        <f>IF(G34&gt;=H34,"Met Target","Did Not Meet Taget")</f>
        <v>Met Target</v>
      </c>
      <c r="K34" s="24"/>
    </row>
    <row r="35" spans="1:11" x14ac:dyDescent="0.25">
      <c r="A35" t="s">
        <v>69</v>
      </c>
      <c r="B35" t="s">
        <v>70</v>
      </c>
      <c r="C35" t="s">
        <v>32</v>
      </c>
      <c r="D35" t="s">
        <v>25</v>
      </c>
      <c r="E35" t="s">
        <v>15</v>
      </c>
      <c r="F35" t="s">
        <v>10</v>
      </c>
      <c r="G35" s="4">
        <v>5000</v>
      </c>
      <c r="H35" s="4">
        <v>10000</v>
      </c>
      <c r="I35">
        <v>3.5</v>
      </c>
      <c r="J35" s="17" t="str">
        <f>IF(G35&gt;=H35,"Met Target","Did Not Meet Taget")</f>
        <v>Did Not Meet Taget</v>
      </c>
      <c r="K35" s="24"/>
    </row>
    <row r="36" spans="1:11" x14ac:dyDescent="0.25">
      <c r="A36" s="15" t="s">
        <v>71</v>
      </c>
      <c r="B36" s="15" t="s">
        <v>72</v>
      </c>
      <c r="C36" s="15" t="s">
        <v>53</v>
      </c>
      <c r="D36" s="15" t="s">
        <v>25</v>
      </c>
      <c r="E36" s="15" t="s">
        <v>15</v>
      </c>
      <c r="F36" s="15" t="s">
        <v>10</v>
      </c>
      <c r="G36" s="18">
        <v>17264</v>
      </c>
      <c r="H36" s="18">
        <v>15000</v>
      </c>
      <c r="I36" s="15">
        <v>4.9000000000000004</v>
      </c>
      <c r="J36" s="19" t="str">
        <f>IF(G36&gt;=H36,"Met Target","Did Not Meet Taget")</f>
        <v>Met Target</v>
      </c>
      <c r="K36" s="24"/>
    </row>
    <row r="37" spans="1:11" x14ac:dyDescent="0.25">
      <c r="K37" s="33">
        <f>SUM(G32:G36)</f>
        <v>53016.3</v>
      </c>
    </row>
    <row r="40" spans="1:11" x14ac:dyDescent="0.25">
      <c r="F40" s="1" t="s">
        <v>93</v>
      </c>
      <c r="G40" s="30">
        <f>SUM(G2:G3,G5:G8,G10:G15,G17:G19,G21:G27,G29:G30,G32:G36)</f>
        <v>323007.49000000005</v>
      </c>
      <c r="K40" s="31">
        <f>SUM(K4,K9,K16,K20,K28,K31,K37)</f>
        <v>323007.49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9B4E-045F-4C26-B64D-4EAF43CF623F}">
  <dimension ref="F1:R24"/>
  <sheetViews>
    <sheetView workbookViewId="0">
      <selection activeCell="S11" sqref="S11:T11"/>
    </sheetView>
  </sheetViews>
  <sheetFormatPr defaultRowHeight="15" x14ac:dyDescent="0.25"/>
  <sheetData>
    <row r="1" spans="6:18" x14ac:dyDescent="0.25"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6:18" x14ac:dyDescent="0.25"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6:18" x14ac:dyDescent="0.25"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6:18" x14ac:dyDescent="0.25"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6:18" x14ac:dyDescent="0.25"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6:18" x14ac:dyDescent="0.25"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6:18" x14ac:dyDescent="0.25"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6:18" x14ac:dyDescent="0.25"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6:18" x14ac:dyDescent="0.25"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6:18" x14ac:dyDescent="0.25"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6:18" x14ac:dyDescent="0.25"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6:18" x14ac:dyDescent="0.25"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6:18" x14ac:dyDescent="0.25"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6:18" x14ac:dyDescent="0.25"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6:18" x14ac:dyDescent="0.25"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6:18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6:18" x14ac:dyDescent="0.25"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6:18" x14ac:dyDescent="0.25"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6:18" x14ac:dyDescent="0.25"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6:18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6:18" x14ac:dyDescent="0.25"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6:18" x14ac:dyDescent="0.25"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6:18" x14ac:dyDescent="0.25"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6:18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Target Status</vt:lpstr>
      <vt:lpstr>Average</vt:lpstr>
      <vt:lpstr>Total Sales</vt:lpstr>
      <vt:lpstr>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Benedict Essel</dc:creator>
  <cp:lastModifiedBy>Oliver Benedict Essel</cp:lastModifiedBy>
  <dcterms:created xsi:type="dcterms:W3CDTF">2024-10-12T04:37:56Z</dcterms:created>
  <dcterms:modified xsi:type="dcterms:W3CDTF">2024-10-12T06:23:12Z</dcterms:modified>
</cp:coreProperties>
</file>