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FOR EXCEL\"/>
    </mc:Choice>
  </mc:AlternateContent>
  <xr:revisionPtr revIDLastSave="0" documentId="8_{1F5AFA59-F9CD-47A1-831C-A7439B8A3185}" xr6:coauthVersionLast="47" xr6:coauthVersionMax="47" xr10:uidLastSave="{00000000-0000-0000-0000-000000000000}"/>
  <bookViews>
    <workbookView xWindow="-120" yWindow="-120" windowWidth="20730" windowHeight="11760" activeTab="3" xr2:uid="{8CBDDB10-F879-4895-91DA-9C5F904816E2}"/>
  </bookViews>
  <sheets>
    <sheet name="Raw Data" sheetId="1" r:id="rId1"/>
    <sheet name="Status" sheetId="2" r:id="rId2"/>
    <sheet name="Conditional Formatting" sheetId="3" r:id="rId3"/>
    <sheet name="Column 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  <c r="J2" i="3"/>
  <c r="G2" i="3"/>
  <c r="F22" i="2"/>
  <c r="C3" i="2" s="1"/>
  <c r="J19" i="2"/>
  <c r="J8" i="2"/>
  <c r="J9" i="2"/>
  <c r="J10" i="2"/>
  <c r="J11" i="2"/>
  <c r="J12" i="2"/>
  <c r="J13" i="2"/>
  <c r="J14" i="2"/>
  <c r="J15" i="2"/>
  <c r="J16" i="2"/>
  <c r="J17" i="2"/>
  <c r="J18" i="2"/>
  <c r="J7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22" i="2" s="1"/>
  <c r="C2" i="2" s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<sst xmlns="http://schemas.openxmlformats.org/spreadsheetml/2006/main" count="192" uniqueCount="59">
  <si>
    <t>ITEM NO.</t>
  </si>
  <si>
    <t>ITEM NAME</t>
  </si>
  <si>
    <t>VENDOR</t>
  </si>
  <si>
    <t>STOCK LOCATION</t>
  </si>
  <si>
    <t>COST PER ITEM</t>
  </si>
  <si>
    <t>TOTAL VALUE</t>
  </si>
  <si>
    <t>REORDER LEVEL</t>
  </si>
  <si>
    <t>DAYS PER REORDER</t>
  </si>
  <si>
    <t xml:space="preserve"> ITEM REORDER QUANTITY </t>
  </si>
  <si>
    <t>Television</t>
  </si>
  <si>
    <t>Home Theater</t>
  </si>
  <si>
    <t>Cell Phone</t>
  </si>
  <si>
    <t>Heater</t>
  </si>
  <si>
    <t>Fridge</t>
  </si>
  <si>
    <t>Fan</t>
  </si>
  <si>
    <t>Airconditioners</t>
  </si>
  <si>
    <t>Tablets</t>
  </si>
  <si>
    <t>Samsumg</t>
  </si>
  <si>
    <t>Laptops</t>
  </si>
  <si>
    <t>Washing Machine</t>
  </si>
  <si>
    <t>Projectors</t>
  </si>
  <si>
    <t>A123</t>
  </si>
  <si>
    <t>B123</t>
  </si>
  <si>
    <t>C123</t>
  </si>
  <si>
    <t>E123</t>
  </si>
  <si>
    <t>D123</t>
  </si>
  <si>
    <t>F123</t>
  </si>
  <si>
    <t>G123</t>
  </si>
  <si>
    <t>H123</t>
  </si>
  <si>
    <t>I123</t>
  </si>
  <si>
    <t>J123</t>
  </si>
  <si>
    <t>K123</t>
  </si>
  <si>
    <t>L123</t>
  </si>
  <si>
    <t>M123</t>
  </si>
  <si>
    <t>Furniture</t>
  </si>
  <si>
    <t>Iron</t>
  </si>
  <si>
    <t>Nasco</t>
  </si>
  <si>
    <t>Johnsco</t>
  </si>
  <si>
    <t>Techno</t>
  </si>
  <si>
    <t>Philips</t>
  </si>
  <si>
    <t>Midea</t>
  </si>
  <si>
    <t>Hp</t>
  </si>
  <si>
    <t>Store Room A, Shelf 2</t>
  </si>
  <si>
    <t>Basement, Shelf 4</t>
  </si>
  <si>
    <t>Store Room A, Shelf 3</t>
  </si>
  <si>
    <t>Basement, Shelf 5</t>
  </si>
  <si>
    <t>Store Room B, Shelf 2</t>
  </si>
  <si>
    <t>Store Room B, Shelf 3</t>
  </si>
  <si>
    <t>Store Room B, Shelf 4</t>
  </si>
  <si>
    <t>Store Room B, Shelf 1</t>
  </si>
  <si>
    <t>Store Room A, Shelf 4</t>
  </si>
  <si>
    <t>Basement, Shelf 6</t>
  </si>
  <si>
    <t>Units in Stock</t>
  </si>
  <si>
    <t>SUPPLIER</t>
  </si>
  <si>
    <t>STATUS</t>
  </si>
  <si>
    <t>UNITS IN STOCK</t>
  </si>
  <si>
    <t>TOTAL</t>
  </si>
  <si>
    <t>PRODUCT INVENTORY MANAGEMENT</t>
  </si>
  <si>
    <t>TOTAL UNITS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</si>
</sst>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8" xfId="0" applyBorder="1"/>
    <xf numFmtId="44" fontId="0" fillId="0" borderId="0" xfId="1" applyFont="1" applyBorder="1"/>
    <xf numFmtId="44" fontId="0" fillId="0" borderId="9" xfId="1" applyFont="1" applyBorder="1"/>
    <xf numFmtId="44" fontId="0" fillId="0" borderId="0" xfId="1" applyFont="1" applyFill="1" applyBorder="1"/>
    <xf numFmtId="44" fontId="0" fillId="0" borderId="8" xfId="1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8" xfId="1" applyFont="1" applyFill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3" borderId="0" xfId="0" applyNumberFormat="1" applyFill="1"/>
    <xf numFmtId="0" fontId="0" fillId="3" borderId="1" xfId="0" applyFill="1" applyBorder="1"/>
    <xf numFmtId="44" fontId="0" fillId="3" borderId="1" xfId="0" applyNumberFormat="1" applyFill="1" applyBorder="1"/>
    <xf numFmtId="44" fontId="0" fillId="0" borderId="1" xfId="0" applyNumberFormat="1" applyBorder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44" fontId="0" fillId="0" borderId="6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2" borderId="0" xfId="0" applyFill="1" applyBorder="1"/>
  </cellXfs>
  <cellStyles count="6">
    <cellStyle name="Comma 2" xfId="3" xr:uid="{D4C12216-D332-4E49-97C1-B30AE2E66268}"/>
    <cellStyle name="Currency" xfId="1" builtinId="4"/>
    <cellStyle name="Currency 2" xfId="4" xr:uid="{44E3EA5E-FA0B-4FF2-A1C8-55239C14C0EA}"/>
    <cellStyle name="Normal" xfId="0" builtinId="0"/>
    <cellStyle name="Normal 2" xfId="5" xr:uid="{EDDD2141-63E7-4985-97CC-6239DCBB746A}"/>
    <cellStyle name="Normal 3" xfId="2" xr:uid="{A37683A4-3D7D-4580-A829-7C28B347747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C00000"/>
          <bgColor rgb="FFC00000"/>
        </patternFill>
      </fill>
    </dxf>
    <dxf/>
    <dxf>
      <fill>
        <patternFill>
          <fgColor rgb="FFC00000"/>
          <bgColor rgb="FFC00000"/>
        </patternFill>
      </fill>
    </dxf>
    <dxf/>
  </dxfs>
  <tableStyles count="0" defaultTableStyle="TableStyleMedium2" defaultPivotStyle="PivotStyleLight16"/>
  <colors>
    <mruColors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STOCK LEVELS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'Conditional Formatting'!$F$1</c:f>
              <c:strCache>
                <c:ptCount val="1"/>
                <c:pt idx="0">
                  <c:v>UNITS IN STOCK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'Conditional Formatting'!$B$2:$B$14</c:f>
              <c:strCache>
                <c:ptCount val="13"/>
                <c:pt idx="0">
                  <c:v>Television</c:v>
                </c:pt>
                <c:pt idx="1">
                  <c:v>Home Theater</c:v>
                </c:pt>
                <c:pt idx="2">
                  <c:v>Furniture</c:v>
                </c:pt>
                <c:pt idx="3">
                  <c:v>Cell Phone</c:v>
                </c:pt>
                <c:pt idx="4">
                  <c:v>Iron</c:v>
                </c:pt>
                <c:pt idx="5">
                  <c:v>Heater</c:v>
                </c:pt>
                <c:pt idx="6">
                  <c:v>Fridge</c:v>
                </c:pt>
                <c:pt idx="7">
                  <c:v>Fan</c:v>
                </c:pt>
                <c:pt idx="8">
                  <c:v>Airconditioners</c:v>
                </c:pt>
                <c:pt idx="9">
                  <c:v>Tablets</c:v>
                </c:pt>
                <c:pt idx="10">
                  <c:v>Laptops</c:v>
                </c:pt>
                <c:pt idx="11">
                  <c:v>Washing Machine</c:v>
                </c:pt>
                <c:pt idx="12">
                  <c:v>Projectors</c:v>
                </c:pt>
              </c:strCache>
            </c:strRef>
          </c:cat>
          <c:val>
            <c:numRef>
              <c:f>'Conditional Formatting'!$F$2:$F$14</c:f>
              <c:numCache>
                <c:formatCode>General</c:formatCode>
                <c:ptCount val="13"/>
                <c:pt idx="0">
                  <c:v>100</c:v>
                </c:pt>
                <c:pt idx="1">
                  <c:v>120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50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6D0-B0FF-6FB272F6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538541072"/>
        <c:axId val="1538541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'Conditional Formatting'!$E$1</c15:sqref>
                        </c15:formulaRef>
                      </c:ext>
                    </c:extLst>
                    <c:strCache>
                      <c:ptCount val="1"/>
                      <c:pt idx="0">
                        <c:v>COST PER ITEM</c:v>
                      </c:pt>
                    </c:strCache>
                  </c:strRef>
                </c:tx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'Conditional Formatting'!$E$2:$E$14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>
                        <c:v>1198</c:v>
                      </c:pt>
                      <c:pt idx="1">
                        <c:v>500</c:v>
                      </c:pt>
                      <c:pt idx="2">
                        <c:v>125</c:v>
                      </c:pt>
                      <c:pt idx="3">
                        <c:v>750</c:v>
                      </c:pt>
                      <c:pt idx="4">
                        <c:v>150</c:v>
                      </c:pt>
                      <c:pt idx="5">
                        <c:v>99</c:v>
                      </c:pt>
                      <c:pt idx="6">
                        <c:v>1500</c:v>
                      </c:pt>
                      <c:pt idx="7">
                        <c:v>250</c:v>
                      </c:pt>
                      <c:pt idx="8">
                        <c:v>2500</c:v>
                      </c:pt>
                      <c:pt idx="9">
                        <c:v>2999</c:v>
                      </c:pt>
                      <c:pt idx="10">
                        <c:v>3500</c:v>
                      </c:pt>
                      <c:pt idx="11">
                        <c:v>1800</c:v>
                      </c:pt>
                      <c:pt idx="12">
                        <c:v>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B8-46D0-B0FF-6FB272F6AD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Formatting'!$G$1</c15:sqref>
                        </c15:formulaRef>
                      </c:ext>
                    </c:extLst>
                    <c:strCache>
                      <c:ptCount val="1"/>
                      <c:pt idx="0">
                        <c:v>TOTAL VALUE</c:v>
                      </c:pt>
                    </c:strCache>
                  </c:strRef>
                </c:tx>
                <c:spPr>
                  <a:pattFill prst="ltUpDiag">
                    <a:fgClr>
                      <a:schemeClr val="accent3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Formatting'!$G$2:$G$14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>
                        <c:v>119800</c:v>
                      </c:pt>
                      <c:pt idx="1">
                        <c:v>60000</c:v>
                      </c:pt>
                      <c:pt idx="2">
                        <c:v>6250</c:v>
                      </c:pt>
                      <c:pt idx="3">
                        <c:v>60000</c:v>
                      </c:pt>
                      <c:pt idx="4">
                        <c:v>15000</c:v>
                      </c:pt>
                      <c:pt idx="5">
                        <c:v>1980</c:v>
                      </c:pt>
                      <c:pt idx="6">
                        <c:v>45000</c:v>
                      </c:pt>
                      <c:pt idx="7">
                        <c:v>12500</c:v>
                      </c:pt>
                      <c:pt idx="8">
                        <c:v>125000</c:v>
                      </c:pt>
                      <c:pt idx="9">
                        <c:v>179940</c:v>
                      </c:pt>
                      <c:pt idx="10">
                        <c:v>175000</c:v>
                      </c:pt>
                      <c:pt idx="11">
                        <c:v>216000</c:v>
                      </c:pt>
                      <c:pt idx="12">
                        <c:v>260000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B8-46D0-B0FF-6FB272F6AD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Formatting'!$H$1</c15:sqref>
                        </c15:formulaRef>
                      </c:ext>
                    </c:extLst>
                    <c:strCache>
                      <c:ptCount val="1"/>
                      <c:pt idx="0">
                        <c:v>REORDER LEVEL</c:v>
                      </c:pt>
                    </c:strCache>
                  </c:strRef>
                </c:tx>
                <c:spPr>
                  <a:pattFill prst="ltUpDiag">
                    <a:fgClr>
                      <a:schemeClr val="accent4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Formatting'!$H$2:$H$14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70</c:v>
                      </c:pt>
                      <c:pt idx="3">
                        <c:v>100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70</c:v>
                      </c:pt>
                      <c:pt idx="7">
                        <c:v>90</c:v>
                      </c:pt>
                      <c:pt idx="8">
                        <c:v>30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B8-46D0-B0FF-6FB272F6AD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Formatting'!$I$1</c15:sqref>
                        </c15:formulaRef>
                      </c:ext>
                    </c:extLst>
                    <c:strCache>
                      <c:ptCount val="1"/>
                      <c:pt idx="0">
                        <c:v>DAYS PER REORDER</c:v>
                      </c:pt>
                    </c:strCache>
                  </c:strRef>
                </c:tx>
                <c:spPr>
                  <a:pattFill prst="ltUpDiag">
                    <a:fgClr>
                      <a:schemeClr val="accent5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Formatting'!$I$2:$I$14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1B8-46D0-B0FF-6FB272F6AD4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Formatting'!$J$1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pattFill prst="ltUpDiag">
                    <a:fgClr>
                      <a:schemeClr val="accent6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1B8-46D0-B0FF-6FB272F6AD4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Formatting'!$K$1</c15:sqref>
                        </c15:formulaRef>
                      </c:ext>
                    </c:extLst>
                    <c:strCache>
                      <c:ptCount val="1"/>
                      <c:pt idx="0">
                        <c:v> ITEM REORDER QUANTITY </c:v>
                      </c:pt>
                    </c:strCache>
                  </c:strRef>
                </c:tx>
                <c:spPr>
                  <a:pattFill prst="ltUpDiag">
                    <a:fgClr>
                      <a:schemeClr val="accent1">
                        <a:lumMod val="60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Formatting'!$B$2:$B$14</c15:sqref>
                        </c15:formulaRef>
                      </c:ext>
                    </c:extLst>
                    <c:strCache>
                      <c:ptCount val="13"/>
                      <c:pt idx="0">
                        <c:v>Television</c:v>
                      </c:pt>
                      <c:pt idx="1">
                        <c:v>Home Theater</c:v>
                      </c:pt>
                      <c:pt idx="2">
                        <c:v>Furniture</c:v>
                      </c:pt>
                      <c:pt idx="3">
                        <c:v>Cell Phone</c:v>
                      </c:pt>
                      <c:pt idx="4">
                        <c:v>Iron</c:v>
                      </c:pt>
                      <c:pt idx="5">
                        <c:v>Heater</c:v>
                      </c:pt>
                      <c:pt idx="6">
                        <c:v>Fridge</c:v>
                      </c:pt>
                      <c:pt idx="7">
                        <c:v>Fan</c:v>
                      </c:pt>
                      <c:pt idx="8">
                        <c:v>Airconditioners</c:v>
                      </c:pt>
                      <c:pt idx="9">
                        <c:v>Tablets</c:v>
                      </c:pt>
                      <c:pt idx="10">
                        <c:v>Laptops</c:v>
                      </c:pt>
                      <c:pt idx="11">
                        <c:v>Washing Machine</c:v>
                      </c:pt>
                      <c:pt idx="12">
                        <c:v>Projectors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'Conditional Formatting'!$K$2:$K$14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1B8-46D0-B0FF-6FB272F6AD4D}"/>
                  </c:ext>
                </c:extLst>
              </c15:ser>
            </c15:filteredBarSeries>
          </c:ext>
        </c:extLst>
      </c:barChart>
      <c:catAx>
        <c:axId val="15385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41552"/>
        <c:crosses val="autoZero"/>
        <c:auto val="1"/>
        <c:lblAlgn val="ctr"/>
        <c:lblOffset val="100"/>
        <c:noMultiLvlLbl val="0"/>
      </c:catAx>
      <c:valAx>
        <c:axId val="153854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85725</xdr:rowOff>
    </xdr:from>
    <xdr:to>
      <xdr:col>16</xdr:col>
      <xdr:colOff>419100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B638E-43CF-4F2E-8F9D-69DB96AE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EF53-42CA-475E-816E-6137EBBB33DB}">
  <dimension ref="A1:I15"/>
  <sheetViews>
    <sheetView workbookViewId="0">
      <selection activeCell="E14" sqref="E14"/>
    </sheetView>
  </sheetViews>
  <sheetFormatPr defaultRowHeight="15" x14ac:dyDescent="0.25"/>
  <cols>
    <col min="2" max="2" width="16.7109375" bestFit="1" customWidth="1"/>
    <col min="3" max="3" width="9.42578125" bestFit="1" customWidth="1"/>
    <col min="4" max="4" width="20.28515625" bestFit="1" customWidth="1"/>
    <col min="5" max="5" width="14.140625" bestFit="1" customWidth="1"/>
    <col min="6" max="6" width="16.28515625" bestFit="1" customWidth="1"/>
    <col min="7" max="7" width="12.7109375" bestFit="1" customWidth="1"/>
    <col min="8" max="8" width="14.7109375" bestFit="1" customWidth="1"/>
    <col min="9" max="9" width="18.140625" bestFit="1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</v>
      </c>
      <c r="H1" s="2" t="s">
        <v>6</v>
      </c>
      <c r="I1" s="4" t="s">
        <v>7</v>
      </c>
    </row>
    <row r="2" spans="1:9" x14ac:dyDescent="0.25">
      <c r="A2" s="5" t="s">
        <v>21</v>
      </c>
      <c r="B2" s="6" t="s">
        <v>9</v>
      </c>
      <c r="C2" s="6" t="s">
        <v>36</v>
      </c>
      <c r="D2" s="6" t="s">
        <v>42</v>
      </c>
      <c r="E2" s="13">
        <v>1198</v>
      </c>
      <c r="F2" s="6">
        <v>100</v>
      </c>
      <c r="G2" s="13">
        <f>F2*E2</f>
        <v>119800</v>
      </c>
      <c r="H2" s="6">
        <v>100</v>
      </c>
      <c r="I2" s="7">
        <v>14</v>
      </c>
    </row>
    <row r="3" spans="1:9" x14ac:dyDescent="0.25">
      <c r="A3" s="5" t="s">
        <v>22</v>
      </c>
      <c r="B3" s="6" t="s">
        <v>10</v>
      </c>
      <c r="C3" s="6" t="s">
        <v>36</v>
      </c>
      <c r="D3" s="6" t="s">
        <v>44</v>
      </c>
      <c r="E3" s="13">
        <v>500</v>
      </c>
      <c r="F3" s="6">
        <v>120</v>
      </c>
      <c r="G3" s="13">
        <f t="shared" ref="G3:G14" si="0">F3*E3</f>
        <v>60000</v>
      </c>
      <c r="H3" s="6">
        <v>100</v>
      </c>
      <c r="I3" s="7">
        <v>14</v>
      </c>
    </row>
    <row r="4" spans="1:9" x14ac:dyDescent="0.25">
      <c r="A4" s="5" t="s">
        <v>23</v>
      </c>
      <c r="B4" s="6" t="s">
        <v>34</v>
      </c>
      <c r="C4" s="6" t="s">
        <v>37</v>
      </c>
      <c r="D4" s="6" t="s">
        <v>43</v>
      </c>
      <c r="E4" s="13">
        <v>125</v>
      </c>
      <c r="F4" s="6">
        <v>50</v>
      </c>
      <c r="G4" s="13">
        <f t="shared" si="0"/>
        <v>6250</v>
      </c>
      <c r="H4" s="6">
        <v>70</v>
      </c>
      <c r="I4" s="7">
        <v>14</v>
      </c>
    </row>
    <row r="5" spans="1:9" x14ac:dyDescent="0.25">
      <c r="A5" s="5" t="s">
        <v>25</v>
      </c>
      <c r="B5" s="6" t="s">
        <v>11</v>
      </c>
      <c r="C5" s="6" t="s">
        <v>38</v>
      </c>
      <c r="D5" s="6" t="s">
        <v>42</v>
      </c>
      <c r="E5" s="13">
        <v>750</v>
      </c>
      <c r="F5" s="6">
        <v>80</v>
      </c>
      <c r="G5" s="13">
        <f t="shared" si="0"/>
        <v>60000</v>
      </c>
      <c r="H5" s="6">
        <v>100</v>
      </c>
      <c r="I5" s="7">
        <v>14</v>
      </c>
    </row>
    <row r="6" spans="1:9" x14ac:dyDescent="0.25">
      <c r="A6" s="5" t="s">
        <v>24</v>
      </c>
      <c r="B6" s="6" t="s">
        <v>35</v>
      </c>
      <c r="C6" s="6" t="s">
        <v>39</v>
      </c>
      <c r="D6" s="6" t="s">
        <v>44</v>
      </c>
      <c r="E6" s="13">
        <v>150</v>
      </c>
      <c r="F6" s="6">
        <v>100</v>
      </c>
      <c r="G6" s="13">
        <f t="shared" si="0"/>
        <v>15000</v>
      </c>
      <c r="H6" s="6">
        <v>50</v>
      </c>
      <c r="I6" s="7">
        <v>14</v>
      </c>
    </row>
    <row r="7" spans="1:9" x14ac:dyDescent="0.25">
      <c r="A7" s="5" t="s">
        <v>26</v>
      </c>
      <c r="B7" s="11" t="s">
        <v>12</v>
      </c>
      <c r="C7" s="6" t="s">
        <v>36</v>
      </c>
      <c r="D7" s="6" t="s">
        <v>50</v>
      </c>
      <c r="E7" s="15">
        <v>99</v>
      </c>
      <c r="F7" s="6">
        <v>20</v>
      </c>
      <c r="G7" s="13">
        <f t="shared" si="0"/>
        <v>1980</v>
      </c>
      <c r="H7" s="6">
        <v>50</v>
      </c>
      <c r="I7" s="7">
        <v>14</v>
      </c>
    </row>
    <row r="8" spans="1:9" x14ac:dyDescent="0.25">
      <c r="A8" s="5" t="s">
        <v>27</v>
      </c>
      <c r="B8" s="11" t="s">
        <v>13</v>
      </c>
      <c r="C8" s="6" t="s">
        <v>36</v>
      </c>
      <c r="D8" s="6" t="s">
        <v>46</v>
      </c>
      <c r="E8" s="15">
        <v>1500</v>
      </c>
      <c r="F8" s="6">
        <v>30</v>
      </c>
      <c r="G8" s="13">
        <f t="shared" si="0"/>
        <v>45000</v>
      </c>
      <c r="H8" s="6">
        <v>70</v>
      </c>
      <c r="I8" s="7">
        <v>14</v>
      </c>
    </row>
    <row r="9" spans="1:9" x14ac:dyDescent="0.25">
      <c r="A9" s="5" t="s">
        <v>28</v>
      </c>
      <c r="B9" s="11" t="s">
        <v>14</v>
      </c>
      <c r="C9" s="6" t="s">
        <v>40</v>
      </c>
      <c r="D9" s="6" t="s">
        <v>49</v>
      </c>
      <c r="E9" s="15">
        <v>250</v>
      </c>
      <c r="F9" s="6">
        <v>50</v>
      </c>
      <c r="G9" s="13">
        <f t="shared" si="0"/>
        <v>12500</v>
      </c>
      <c r="H9" s="6">
        <v>90</v>
      </c>
      <c r="I9" s="7">
        <v>14</v>
      </c>
    </row>
    <row r="10" spans="1:9" x14ac:dyDescent="0.25">
      <c r="A10" s="5" t="s">
        <v>29</v>
      </c>
      <c r="B10" s="11" t="s">
        <v>15</v>
      </c>
      <c r="C10" s="6" t="s">
        <v>36</v>
      </c>
      <c r="D10" s="6" t="s">
        <v>45</v>
      </c>
      <c r="E10" s="15">
        <v>2500</v>
      </c>
      <c r="F10" s="6">
        <v>50</v>
      </c>
      <c r="G10" s="13">
        <f t="shared" si="0"/>
        <v>125000</v>
      </c>
      <c r="H10" s="6">
        <v>30</v>
      </c>
      <c r="I10" s="7">
        <v>14</v>
      </c>
    </row>
    <row r="11" spans="1:9" x14ac:dyDescent="0.25">
      <c r="A11" s="5" t="s">
        <v>30</v>
      </c>
      <c r="B11" s="11" t="s">
        <v>16</v>
      </c>
      <c r="C11" s="6" t="s">
        <v>17</v>
      </c>
      <c r="D11" s="6" t="s">
        <v>47</v>
      </c>
      <c r="E11" s="15">
        <v>2999</v>
      </c>
      <c r="F11" s="6">
        <v>60</v>
      </c>
      <c r="G11" s="13">
        <f t="shared" si="0"/>
        <v>179940</v>
      </c>
      <c r="H11" s="6">
        <v>50</v>
      </c>
      <c r="I11" s="7">
        <v>14</v>
      </c>
    </row>
    <row r="12" spans="1:9" x14ac:dyDescent="0.25">
      <c r="A12" s="5" t="s">
        <v>31</v>
      </c>
      <c r="B12" s="11" t="s">
        <v>18</v>
      </c>
      <c r="C12" s="6" t="s">
        <v>41</v>
      </c>
      <c r="D12" s="6" t="s">
        <v>47</v>
      </c>
      <c r="E12" s="15">
        <v>3500</v>
      </c>
      <c r="F12" s="6">
        <v>50</v>
      </c>
      <c r="G12" s="13">
        <f t="shared" si="0"/>
        <v>175000</v>
      </c>
      <c r="H12" s="6">
        <v>50</v>
      </c>
      <c r="I12" s="7">
        <v>14</v>
      </c>
    </row>
    <row r="13" spans="1:9" x14ac:dyDescent="0.25">
      <c r="A13" s="5" t="s">
        <v>32</v>
      </c>
      <c r="B13" s="11" t="s">
        <v>19</v>
      </c>
      <c r="C13" s="6" t="s">
        <v>40</v>
      </c>
      <c r="D13" s="6" t="s">
        <v>51</v>
      </c>
      <c r="E13" s="15">
        <v>1800</v>
      </c>
      <c r="F13" s="6">
        <v>120</v>
      </c>
      <c r="G13" s="13">
        <f t="shared" si="0"/>
        <v>216000</v>
      </c>
      <c r="H13" s="6">
        <v>50</v>
      </c>
      <c r="I13" s="7">
        <v>14</v>
      </c>
    </row>
    <row r="14" spans="1:9" x14ac:dyDescent="0.25">
      <c r="A14" s="12" t="s">
        <v>33</v>
      </c>
      <c r="B14" s="8" t="s">
        <v>20</v>
      </c>
      <c r="C14" s="9" t="s">
        <v>41</v>
      </c>
      <c r="D14" s="9" t="s">
        <v>48</v>
      </c>
      <c r="E14" s="16">
        <v>2000</v>
      </c>
      <c r="F14" s="9">
        <v>130</v>
      </c>
      <c r="G14" s="14">
        <f t="shared" si="0"/>
        <v>260000</v>
      </c>
      <c r="H14" s="9">
        <v>80</v>
      </c>
      <c r="I14" s="10">
        <v>14</v>
      </c>
    </row>
    <row r="15" spans="1:9" x14ac:dyDescent="0.25">
      <c r="A15" s="6"/>
      <c r="B15" s="1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9295-128A-4910-8E43-8665165983AA}">
  <dimension ref="A1:K22"/>
  <sheetViews>
    <sheetView topLeftCell="A4" workbookViewId="0">
      <selection activeCell="B7" sqref="A6:K19"/>
    </sheetView>
  </sheetViews>
  <sheetFormatPr defaultRowHeight="15" x14ac:dyDescent="0.25"/>
  <cols>
    <col min="2" max="2" width="16.7109375" bestFit="1" customWidth="1"/>
    <col min="3" max="3" width="14.28515625" bestFit="1" customWidth="1"/>
    <col min="4" max="4" width="20.28515625" bestFit="1" customWidth="1"/>
    <col min="5" max="5" width="14.140625" bestFit="1" customWidth="1"/>
    <col min="6" max="6" width="15" bestFit="1" customWidth="1"/>
    <col min="7" max="7" width="14.85546875" customWidth="1"/>
    <col min="8" max="8" width="14.7109375" bestFit="1" customWidth="1"/>
    <col min="9" max="9" width="18.140625" bestFit="1" customWidth="1"/>
    <col min="10" max="10" width="18.140625" customWidth="1"/>
    <col min="11" max="11" width="24.5703125" bestFit="1" customWidth="1"/>
  </cols>
  <sheetData>
    <row r="1" spans="1:11" ht="48.75" customHeight="1" x14ac:dyDescent="0.8">
      <c r="A1" s="34" t="s">
        <v>57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35" t="s">
        <v>5</v>
      </c>
      <c r="B2" s="35"/>
      <c r="C2" s="40">
        <f>G22</f>
        <v>1276470</v>
      </c>
    </row>
    <row r="3" spans="1:11" x14ac:dyDescent="0.25">
      <c r="A3" s="38" t="s">
        <v>58</v>
      </c>
      <c r="B3" s="38"/>
      <c r="C3" s="10">
        <f>F22</f>
        <v>960</v>
      </c>
    </row>
    <row r="4" spans="1:11" x14ac:dyDescent="0.25">
      <c r="A4" s="39"/>
      <c r="B4" s="39"/>
    </row>
    <row r="5" spans="1:11" x14ac:dyDescent="0.25">
      <c r="A5" s="39"/>
      <c r="B5" s="39"/>
    </row>
    <row r="6" spans="1:11" x14ac:dyDescent="0.25">
      <c r="A6" s="18" t="s">
        <v>0</v>
      </c>
      <c r="B6" s="17" t="s">
        <v>1</v>
      </c>
      <c r="C6" s="17" t="s">
        <v>53</v>
      </c>
      <c r="D6" s="17" t="s">
        <v>3</v>
      </c>
      <c r="E6" s="17" t="s">
        <v>4</v>
      </c>
      <c r="F6" s="17" t="s">
        <v>55</v>
      </c>
      <c r="G6" s="17" t="s">
        <v>5</v>
      </c>
      <c r="H6" s="17" t="s">
        <v>6</v>
      </c>
      <c r="I6" s="17" t="s">
        <v>7</v>
      </c>
      <c r="J6" s="17" t="s">
        <v>54</v>
      </c>
      <c r="K6" s="19" t="s">
        <v>8</v>
      </c>
    </row>
    <row r="7" spans="1:11" x14ac:dyDescent="0.25">
      <c r="A7" s="20" t="s">
        <v>21</v>
      </c>
      <c r="B7" s="21" t="s">
        <v>9</v>
      </c>
      <c r="C7" s="21" t="s">
        <v>36</v>
      </c>
      <c r="D7" s="21" t="s">
        <v>42</v>
      </c>
      <c r="E7" s="22">
        <v>1198</v>
      </c>
      <c r="F7" s="21">
        <v>100</v>
      </c>
      <c r="G7" s="22">
        <f>F7*E7</f>
        <v>119800</v>
      </c>
      <c r="H7" s="21">
        <v>100</v>
      </c>
      <c r="I7" s="21">
        <v>14</v>
      </c>
      <c r="J7" s="21" t="str">
        <f>IF(F7&lt;=H7,"Reorder","Instock")</f>
        <v>Reorder</v>
      </c>
      <c r="K7" s="23">
        <v>200</v>
      </c>
    </row>
    <row r="8" spans="1:11" x14ac:dyDescent="0.25">
      <c r="A8" s="20" t="s">
        <v>22</v>
      </c>
      <c r="B8" s="21" t="s">
        <v>10</v>
      </c>
      <c r="C8" s="21" t="s">
        <v>36</v>
      </c>
      <c r="D8" s="21" t="s">
        <v>44</v>
      </c>
      <c r="E8" s="22">
        <v>500</v>
      </c>
      <c r="F8" s="21">
        <v>120</v>
      </c>
      <c r="G8" s="22">
        <f t="shared" ref="G8:G19" si="0">F8*E8</f>
        <v>60000</v>
      </c>
      <c r="H8" s="21">
        <v>100</v>
      </c>
      <c r="I8" s="21">
        <v>14</v>
      </c>
      <c r="J8" s="21" t="str">
        <f t="shared" ref="J8:J18" si="1">IF(F8&lt;=H8,"Reorder","Instock")</f>
        <v>Instock</v>
      </c>
      <c r="K8" s="23">
        <v>200</v>
      </c>
    </row>
    <row r="9" spans="1:11" x14ac:dyDescent="0.25">
      <c r="A9" s="20" t="s">
        <v>23</v>
      </c>
      <c r="B9" s="21" t="s">
        <v>34</v>
      </c>
      <c r="C9" s="21" t="s">
        <v>37</v>
      </c>
      <c r="D9" s="21" t="s">
        <v>43</v>
      </c>
      <c r="E9" s="22">
        <v>125</v>
      </c>
      <c r="F9" s="21">
        <v>50</v>
      </c>
      <c r="G9" s="22">
        <f t="shared" si="0"/>
        <v>6250</v>
      </c>
      <c r="H9" s="21">
        <v>70</v>
      </c>
      <c r="I9" s="21">
        <v>14</v>
      </c>
      <c r="J9" s="21" t="str">
        <f t="shared" si="1"/>
        <v>Reorder</v>
      </c>
      <c r="K9" s="23">
        <v>100</v>
      </c>
    </row>
    <row r="10" spans="1:11" x14ac:dyDescent="0.25">
      <c r="A10" s="20" t="s">
        <v>25</v>
      </c>
      <c r="B10" s="21" t="s">
        <v>11</v>
      </c>
      <c r="C10" s="21" t="s">
        <v>38</v>
      </c>
      <c r="D10" s="21" t="s">
        <v>42</v>
      </c>
      <c r="E10" s="22">
        <v>750</v>
      </c>
      <c r="F10" s="21">
        <v>80</v>
      </c>
      <c r="G10" s="22">
        <f t="shared" si="0"/>
        <v>60000</v>
      </c>
      <c r="H10" s="21">
        <v>100</v>
      </c>
      <c r="I10" s="21">
        <v>14</v>
      </c>
      <c r="J10" s="21" t="str">
        <f t="shared" si="1"/>
        <v>Reorder</v>
      </c>
      <c r="K10" s="23">
        <v>100</v>
      </c>
    </row>
    <row r="11" spans="1:11" x14ac:dyDescent="0.25">
      <c r="A11" s="20" t="s">
        <v>24</v>
      </c>
      <c r="B11" s="21" t="s">
        <v>35</v>
      </c>
      <c r="C11" s="21" t="s">
        <v>39</v>
      </c>
      <c r="D11" s="21" t="s">
        <v>44</v>
      </c>
      <c r="E11" s="22">
        <v>150</v>
      </c>
      <c r="F11" s="21">
        <v>100</v>
      </c>
      <c r="G11" s="22">
        <f t="shared" si="0"/>
        <v>15000</v>
      </c>
      <c r="H11" s="21">
        <v>50</v>
      </c>
      <c r="I11" s="21">
        <v>14</v>
      </c>
      <c r="J11" s="21" t="str">
        <f t="shared" si="1"/>
        <v>Instock</v>
      </c>
      <c r="K11" s="23">
        <v>0</v>
      </c>
    </row>
    <row r="12" spans="1:11" x14ac:dyDescent="0.25">
      <c r="A12" s="20" t="s">
        <v>26</v>
      </c>
      <c r="B12" s="24" t="s">
        <v>12</v>
      </c>
      <c r="C12" s="21" t="s">
        <v>36</v>
      </c>
      <c r="D12" s="21" t="s">
        <v>50</v>
      </c>
      <c r="E12" s="25">
        <v>99</v>
      </c>
      <c r="F12" s="21">
        <v>20</v>
      </c>
      <c r="G12" s="22">
        <f t="shared" si="0"/>
        <v>1980</v>
      </c>
      <c r="H12" s="21">
        <v>50</v>
      </c>
      <c r="I12" s="21">
        <v>14</v>
      </c>
      <c r="J12" s="21" t="str">
        <f t="shared" si="1"/>
        <v>Reorder</v>
      </c>
      <c r="K12" s="23">
        <v>80</v>
      </c>
    </row>
    <row r="13" spans="1:11" x14ac:dyDescent="0.25">
      <c r="A13" s="20" t="s">
        <v>27</v>
      </c>
      <c r="B13" s="24" t="s">
        <v>13</v>
      </c>
      <c r="C13" s="21" t="s">
        <v>36</v>
      </c>
      <c r="D13" s="21" t="s">
        <v>46</v>
      </c>
      <c r="E13" s="25">
        <v>1500</v>
      </c>
      <c r="F13" s="21">
        <v>30</v>
      </c>
      <c r="G13" s="22">
        <f t="shared" si="0"/>
        <v>45000</v>
      </c>
      <c r="H13" s="21">
        <v>70</v>
      </c>
      <c r="I13" s="21">
        <v>14</v>
      </c>
      <c r="J13" s="21" t="str">
        <f t="shared" si="1"/>
        <v>Reorder</v>
      </c>
      <c r="K13" s="23">
        <v>100</v>
      </c>
    </row>
    <row r="14" spans="1:11" x14ac:dyDescent="0.25">
      <c r="A14" s="20" t="s">
        <v>28</v>
      </c>
      <c r="B14" s="24" t="s">
        <v>14</v>
      </c>
      <c r="C14" s="21" t="s">
        <v>40</v>
      </c>
      <c r="D14" s="21" t="s">
        <v>49</v>
      </c>
      <c r="E14" s="25">
        <v>250</v>
      </c>
      <c r="F14" s="21">
        <v>50</v>
      </c>
      <c r="G14" s="22">
        <f t="shared" si="0"/>
        <v>12500</v>
      </c>
      <c r="H14" s="21">
        <v>90</v>
      </c>
      <c r="I14" s="21">
        <v>14</v>
      </c>
      <c r="J14" s="21" t="str">
        <f t="shared" si="1"/>
        <v>Reorder</v>
      </c>
      <c r="K14" s="23">
        <v>100</v>
      </c>
    </row>
    <row r="15" spans="1:11" x14ac:dyDescent="0.25">
      <c r="A15" s="20" t="s">
        <v>29</v>
      </c>
      <c r="B15" s="24" t="s">
        <v>15</v>
      </c>
      <c r="C15" s="21" t="s">
        <v>36</v>
      </c>
      <c r="D15" s="21" t="s">
        <v>45</v>
      </c>
      <c r="E15" s="25">
        <v>2500</v>
      </c>
      <c r="F15" s="21">
        <v>50</v>
      </c>
      <c r="G15" s="22">
        <f t="shared" si="0"/>
        <v>125000</v>
      </c>
      <c r="H15" s="21">
        <v>30</v>
      </c>
      <c r="I15" s="21">
        <v>14</v>
      </c>
      <c r="J15" s="21" t="str">
        <f t="shared" si="1"/>
        <v>Instock</v>
      </c>
      <c r="K15" s="23">
        <v>0</v>
      </c>
    </row>
    <row r="16" spans="1:11" x14ac:dyDescent="0.25">
      <c r="A16" s="20" t="s">
        <v>30</v>
      </c>
      <c r="B16" s="24" t="s">
        <v>16</v>
      </c>
      <c r="C16" s="21" t="s">
        <v>17</v>
      </c>
      <c r="D16" s="21" t="s">
        <v>47</v>
      </c>
      <c r="E16" s="25">
        <v>2999</v>
      </c>
      <c r="F16" s="21">
        <v>60</v>
      </c>
      <c r="G16" s="22">
        <f t="shared" si="0"/>
        <v>179940</v>
      </c>
      <c r="H16" s="21">
        <v>50</v>
      </c>
      <c r="I16" s="21">
        <v>14</v>
      </c>
      <c r="J16" s="21" t="str">
        <f t="shared" si="1"/>
        <v>Instock</v>
      </c>
      <c r="K16" s="23">
        <v>0</v>
      </c>
    </row>
    <row r="17" spans="1:11" x14ac:dyDescent="0.25">
      <c r="A17" s="20" t="s">
        <v>31</v>
      </c>
      <c r="B17" s="24" t="s">
        <v>18</v>
      </c>
      <c r="C17" s="21" t="s">
        <v>41</v>
      </c>
      <c r="D17" s="21" t="s">
        <v>47</v>
      </c>
      <c r="E17" s="25">
        <v>3500</v>
      </c>
      <c r="F17" s="21">
        <v>50</v>
      </c>
      <c r="G17" s="22">
        <f t="shared" si="0"/>
        <v>175000</v>
      </c>
      <c r="H17" s="21">
        <v>50</v>
      </c>
      <c r="I17" s="21">
        <v>14</v>
      </c>
      <c r="J17" s="21" t="str">
        <f t="shared" si="1"/>
        <v>Reorder</v>
      </c>
      <c r="K17" s="23">
        <v>100</v>
      </c>
    </row>
    <row r="18" spans="1:11" x14ac:dyDescent="0.25">
      <c r="A18" s="20" t="s">
        <v>32</v>
      </c>
      <c r="B18" s="24" t="s">
        <v>19</v>
      </c>
      <c r="C18" s="21" t="s">
        <v>40</v>
      </c>
      <c r="D18" s="21" t="s">
        <v>51</v>
      </c>
      <c r="E18" s="25">
        <v>1800</v>
      </c>
      <c r="F18" s="21">
        <v>120</v>
      </c>
      <c r="G18" s="22">
        <f t="shared" si="0"/>
        <v>216000</v>
      </c>
      <c r="H18" s="21">
        <v>50</v>
      </c>
      <c r="I18" s="21">
        <v>14</v>
      </c>
      <c r="J18" s="21" t="str">
        <f t="shared" si="1"/>
        <v>Instock</v>
      </c>
      <c r="K18" s="23">
        <v>0</v>
      </c>
    </row>
    <row r="19" spans="1:11" x14ac:dyDescent="0.25">
      <c r="A19" s="36" t="s">
        <v>33</v>
      </c>
      <c r="B19" s="37" t="s">
        <v>20</v>
      </c>
      <c r="C19" s="26" t="s">
        <v>41</v>
      </c>
      <c r="D19" s="26" t="s">
        <v>48</v>
      </c>
      <c r="E19" s="27">
        <v>2000</v>
      </c>
      <c r="F19" s="26">
        <v>130</v>
      </c>
      <c r="G19" s="28">
        <f t="shared" si="0"/>
        <v>260000</v>
      </c>
      <c r="H19" s="26">
        <v>80</v>
      </c>
      <c r="I19" s="26">
        <v>14</v>
      </c>
      <c r="J19" s="26" t="str">
        <f>IF(F19&lt;=H19,"Reorder","Instock")</f>
        <v>Instock</v>
      </c>
      <c r="K19" s="29">
        <v>0</v>
      </c>
    </row>
    <row r="22" spans="1:11" x14ac:dyDescent="0.25">
      <c r="E22" s="33" t="s">
        <v>56</v>
      </c>
      <c r="F22" s="31">
        <f>SUM(F7:F19)</f>
        <v>960</v>
      </c>
      <c r="G22" s="32">
        <f>SUM(G7:G19)</f>
        <v>1276470</v>
      </c>
    </row>
  </sheetData>
  <mergeCells count="3">
    <mergeCell ref="A1:K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E086-A56F-49AB-96AB-7AAFA1DB4273}">
  <dimension ref="A1:K16"/>
  <sheetViews>
    <sheetView workbookViewId="0">
      <selection activeCell="F2" sqref="F2"/>
    </sheetView>
  </sheetViews>
  <sheetFormatPr defaultRowHeight="15" x14ac:dyDescent="0.25"/>
  <cols>
    <col min="2" max="2" width="16.7109375" bestFit="1" customWidth="1"/>
    <col min="3" max="3" width="9.42578125" bestFit="1" customWidth="1"/>
    <col min="4" max="4" width="20.28515625" bestFit="1" customWidth="1"/>
    <col min="5" max="5" width="14.140625" bestFit="1" customWidth="1"/>
    <col min="6" max="6" width="15" bestFit="1" customWidth="1"/>
    <col min="7" max="7" width="14.28515625" bestFit="1" customWidth="1"/>
    <col min="8" max="8" width="14.7109375" bestFit="1" customWidth="1"/>
    <col min="9" max="9" width="18.140625" bestFit="1" customWidth="1"/>
    <col min="10" max="10" width="8.140625" bestFit="1" customWidth="1"/>
    <col min="11" max="11" width="24.5703125" bestFit="1" customWidth="1"/>
  </cols>
  <sheetData>
    <row r="1" spans="1:11" x14ac:dyDescent="0.25">
      <c r="A1" s="42" t="s">
        <v>0</v>
      </c>
      <c r="B1" s="42" t="s">
        <v>1</v>
      </c>
      <c r="C1" s="42" t="s">
        <v>53</v>
      </c>
      <c r="D1" s="42" t="s">
        <v>3</v>
      </c>
      <c r="E1" s="42" t="s">
        <v>4</v>
      </c>
      <c r="F1" s="42" t="s">
        <v>55</v>
      </c>
      <c r="G1" s="42" t="s">
        <v>5</v>
      </c>
      <c r="H1" s="42" t="s">
        <v>6</v>
      </c>
      <c r="I1" s="42" t="s">
        <v>7</v>
      </c>
      <c r="J1" s="42" t="s">
        <v>54</v>
      </c>
      <c r="K1" s="42" t="s">
        <v>8</v>
      </c>
    </row>
    <row r="2" spans="1:11" x14ac:dyDescent="0.25">
      <c r="A2" s="43" t="s">
        <v>21</v>
      </c>
      <c r="B2" s="43" t="s">
        <v>9</v>
      </c>
      <c r="C2" s="43" t="s">
        <v>36</v>
      </c>
      <c r="D2" s="43" t="s">
        <v>42</v>
      </c>
      <c r="E2" s="44">
        <v>1198</v>
      </c>
      <c r="F2" s="43">
        <v>100</v>
      </c>
      <c r="G2" s="44">
        <f>F2*E2</f>
        <v>119800</v>
      </c>
      <c r="H2" s="41">
        <v>90</v>
      </c>
      <c r="I2" s="43">
        <v>14</v>
      </c>
      <c r="J2" s="43" t="str">
        <f>IF(F2&lt;=H2,"Reorder","Instock")</f>
        <v>Instock</v>
      </c>
      <c r="K2" s="43">
        <v>0</v>
      </c>
    </row>
    <row r="3" spans="1:11" x14ac:dyDescent="0.25">
      <c r="A3" s="43" t="s">
        <v>22</v>
      </c>
      <c r="B3" s="43" t="s">
        <v>10</v>
      </c>
      <c r="C3" s="43" t="s">
        <v>36</v>
      </c>
      <c r="D3" s="43" t="s">
        <v>44</v>
      </c>
      <c r="E3" s="44">
        <v>500</v>
      </c>
      <c r="F3" s="43">
        <v>120</v>
      </c>
      <c r="G3" s="44">
        <f t="shared" ref="G3:G14" si="0">F3*E3</f>
        <v>60000</v>
      </c>
      <c r="H3" s="43">
        <v>100</v>
      </c>
      <c r="I3" s="43">
        <v>14</v>
      </c>
      <c r="J3" s="43" t="str">
        <f t="shared" ref="J3:J13" si="1">IF(F3&lt;=H3,"Reorder","Instock")</f>
        <v>Instock</v>
      </c>
      <c r="K3" s="43">
        <v>0</v>
      </c>
    </row>
    <row r="4" spans="1:11" x14ac:dyDescent="0.25">
      <c r="A4" s="43" t="s">
        <v>23</v>
      </c>
      <c r="B4" s="43" t="s">
        <v>34</v>
      </c>
      <c r="C4" s="43" t="s">
        <v>37</v>
      </c>
      <c r="D4" s="43" t="s">
        <v>43</v>
      </c>
      <c r="E4" s="44">
        <v>125</v>
      </c>
      <c r="F4" s="43">
        <v>50</v>
      </c>
      <c r="G4" s="44">
        <f t="shared" si="0"/>
        <v>6250</v>
      </c>
      <c r="H4" s="43">
        <v>70</v>
      </c>
      <c r="I4" s="43">
        <v>14</v>
      </c>
      <c r="J4" s="43" t="str">
        <f t="shared" si="1"/>
        <v>Reorder</v>
      </c>
      <c r="K4" s="43">
        <v>100</v>
      </c>
    </row>
    <row r="5" spans="1:11" x14ac:dyDescent="0.25">
      <c r="A5" s="43" t="s">
        <v>25</v>
      </c>
      <c r="B5" s="43" t="s">
        <v>11</v>
      </c>
      <c r="C5" s="43" t="s">
        <v>38</v>
      </c>
      <c r="D5" s="43" t="s">
        <v>42</v>
      </c>
      <c r="E5" s="44">
        <v>750</v>
      </c>
      <c r="F5" s="43">
        <v>80</v>
      </c>
      <c r="G5" s="44">
        <f t="shared" si="0"/>
        <v>60000</v>
      </c>
      <c r="H5" s="43">
        <v>100</v>
      </c>
      <c r="I5" s="43">
        <v>14</v>
      </c>
      <c r="J5" s="43" t="str">
        <f t="shared" si="1"/>
        <v>Reorder</v>
      </c>
      <c r="K5" s="43">
        <v>100</v>
      </c>
    </row>
    <row r="6" spans="1:11" x14ac:dyDescent="0.25">
      <c r="A6" s="43" t="s">
        <v>24</v>
      </c>
      <c r="B6" s="43" t="s">
        <v>35</v>
      </c>
      <c r="C6" s="43" t="s">
        <v>39</v>
      </c>
      <c r="D6" s="43" t="s">
        <v>44</v>
      </c>
      <c r="E6" s="44">
        <v>150</v>
      </c>
      <c r="F6" s="43">
        <v>100</v>
      </c>
      <c r="G6" s="44">
        <f t="shared" si="0"/>
        <v>15000</v>
      </c>
      <c r="H6" s="43">
        <v>50</v>
      </c>
      <c r="I6" s="43">
        <v>14</v>
      </c>
      <c r="J6" s="43" t="str">
        <f t="shared" si="1"/>
        <v>Instock</v>
      </c>
      <c r="K6" s="43">
        <v>0</v>
      </c>
    </row>
    <row r="7" spans="1:11" x14ac:dyDescent="0.25">
      <c r="A7" s="43" t="s">
        <v>26</v>
      </c>
      <c r="B7" s="45" t="s">
        <v>12</v>
      </c>
      <c r="C7" s="43" t="s">
        <v>36</v>
      </c>
      <c r="D7" s="43" t="s">
        <v>50</v>
      </c>
      <c r="E7" s="46">
        <v>99</v>
      </c>
      <c r="F7" s="43">
        <v>20</v>
      </c>
      <c r="G7" s="44">
        <f t="shared" si="0"/>
        <v>1980</v>
      </c>
      <c r="H7" s="43">
        <v>50</v>
      </c>
      <c r="I7" s="43">
        <v>14</v>
      </c>
      <c r="J7" s="43" t="str">
        <f t="shared" si="1"/>
        <v>Reorder</v>
      </c>
      <c r="K7" s="43">
        <v>80</v>
      </c>
    </row>
    <row r="8" spans="1:11" x14ac:dyDescent="0.25">
      <c r="A8" s="43" t="s">
        <v>27</v>
      </c>
      <c r="B8" s="45" t="s">
        <v>13</v>
      </c>
      <c r="C8" s="43" t="s">
        <v>36</v>
      </c>
      <c r="D8" s="43" t="s">
        <v>46</v>
      </c>
      <c r="E8" s="46">
        <v>1500</v>
      </c>
      <c r="F8" s="43">
        <v>30</v>
      </c>
      <c r="G8" s="44">
        <f t="shared" si="0"/>
        <v>45000</v>
      </c>
      <c r="H8" s="43">
        <v>70</v>
      </c>
      <c r="I8" s="43">
        <v>14</v>
      </c>
      <c r="J8" s="43" t="str">
        <f t="shared" si="1"/>
        <v>Reorder</v>
      </c>
      <c r="K8" s="43">
        <v>100</v>
      </c>
    </row>
    <row r="9" spans="1:11" x14ac:dyDescent="0.25">
      <c r="A9" s="43" t="s">
        <v>28</v>
      </c>
      <c r="B9" s="45" t="s">
        <v>14</v>
      </c>
      <c r="C9" s="43" t="s">
        <v>40</v>
      </c>
      <c r="D9" s="43" t="s">
        <v>49</v>
      </c>
      <c r="E9" s="46">
        <v>250</v>
      </c>
      <c r="F9" s="43">
        <v>50</v>
      </c>
      <c r="G9" s="44">
        <f t="shared" si="0"/>
        <v>12500</v>
      </c>
      <c r="H9" s="43">
        <v>90</v>
      </c>
      <c r="I9" s="43">
        <v>14</v>
      </c>
      <c r="J9" s="43" t="str">
        <f t="shared" si="1"/>
        <v>Reorder</v>
      </c>
      <c r="K9" s="43">
        <v>100</v>
      </c>
    </row>
    <row r="10" spans="1:11" x14ac:dyDescent="0.25">
      <c r="A10" s="43" t="s">
        <v>29</v>
      </c>
      <c r="B10" s="45" t="s">
        <v>15</v>
      </c>
      <c r="C10" s="43" t="s">
        <v>36</v>
      </c>
      <c r="D10" s="43" t="s">
        <v>45</v>
      </c>
      <c r="E10" s="46">
        <v>2500</v>
      </c>
      <c r="F10" s="43">
        <v>50</v>
      </c>
      <c r="G10" s="44">
        <f t="shared" si="0"/>
        <v>125000</v>
      </c>
      <c r="H10" s="43">
        <v>30</v>
      </c>
      <c r="I10" s="43">
        <v>14</v>
      </c>
      <c r="J10" s="43" t="str">
        <f t="shared" si="1"/>
        <v>Instock</v>
      </c>
      <c r="K10" s="43">
        <v>0</v>
      </c>
    </row>
    <row r="11" spans="1:11" x14ac:dyDescent="0.25">
      <c r="A11" s="43" t="s">
        <v>30</v>
      </c>
      <c r="B11" s="45" t="s">
        <v>16</v>
      </c>
      <c r="C11" s="43" t="s">
        <v>17</v>
      </c>
      <c r="D11" s="43" t="s">
        <v>47</v>
      </c>
      <c r="E11" s="46">
        <v>2999</v>
      </c>
      <c r="F11" s="43">
        <v>60</v>
      </c>
      <c r="G11" s="44">
        <f t="shared" si="0"/>
        <v>179940</v>
      </c>
      <c r="H11" s="43">
        <v>50</v>
      </c>
      <c r="I11" s="43">
        <v>14</v>
      </c>
      <c r="J11" s="43" t="str">
        <f t="shared" si="1"/>
        <v>Instock</v>
      </c>
      <c r="K11" s="43">
        <v>0</v>
      </c>
    </row>
    <row r="12" spans="1:11" x14ac:dyDescent="0.25">
      <c r="A12" s="43" t="s">
        <v>31</v>
      </c>
      <c r="B12" s="45" t="s">
        <v>18</v>
      </c>
      <c r="C12" s="43" t="s">
        <v>41</v>
      </c>
      <c r="D12" s="43" t="s">
        <v>47</v>
      </c>
      <c r="E12" s="46">
        <v>3500</v>
      </c>
      <c r="F12" s="43">
        <v>50</v>
      </c>
      <c r="G12" s="44">
        <f t="shared" si="0"/>
        <v>175000</v>
      </c>
      <c r="H12" s="43">
        <v>50</v>
      </c>
      <c r="I12" s="43">
        <v>14</v>
      </c>
      <c r="J12" s="43" t="str">
        <f t="shared" si="1"/>
        <v>Reorder</v>
      </c>
      <c r="K12" s="43">
        <v>100</v>
      </c>
    </row>
    <row r="13" spans="1:11" x14ac:dyDescent="0.25">
      <c r="A13" s="43" t="s">
        <v>32</v>
      </c>
      <c r="B13" s="45" t="s">
        <v>19</v>
      </c>
      <c r="C13" s="43" t="s">
        <v>40</v>
      </c>
      <c r="D13" s="43" t="s">
        <v>51</v>
      </c>
      <c r="E13" s="46">
        <v>1800</v>
      </c>
      <c r="F13" s="43">
        <v>120</v>
      </c>
      <c r="G13" s="44">
        <f t="shared" si="0"/>
        <v>216000</v>
      </c>
      <c r="H13" s="43">
        <v>50</v>
      </c>
      <c r="I13" s="43">
        <v>14</v>
      </c>
      <c r="J13" s="43" t="str">
        <f t="shared" si="1"/>
        <v>Instock</v>
      </c>
      <c r="K13" s="43">
        <v>0</v>
      </c>
    </row>
    <row r="14" spans="1:11" x14ac:dyDescent="0.25">
      <c r="A14" s="43" t="s">
        <v>33</v>
      </c>
      <c r="B14" s="45" t="s">
        <v>20</v>
      </c>
      <c r="C14" s="43" t="s">
        <v>41</v>
      </c>
      <c r="D14" s="43" t="s">
        <v>48</v>
      </c>
      <c r="E14" s="46">
        <v>2000</v>
      </c>
      <c r="F14" s="43">
        <v>130</v>
      </c>
      <c r="G14" s="44">
        <f t="shared" si="0"/>
        <v>260000</v>
      </c>
      <c r="H14" s="43">
        <v>80</v>
      </c>
      <c r="I14" s="43">
        <v>14</v>
      </c>
      <c r="J14" s="43" t="str">
        <f>IF(F14&lt;=H14,"Reorder","Instock")</f>
        <v>Instock</v>
      </c>
      <c r="K14" s="43">
        <v>0</v>
      </c>
    </row>
    <row r="16" spans="1:11" x14ac:dyDescent="0.25">
      <c r="E16" t="s">
        <v>56</v>
      </c>
      <c r="F16" s="1">
        <f>SUM(F2:F14)</f>
        <v>960</v>
      </c>
      <c r="G16" s="30">
        <f>SUM(G2:G14)</f>
        <v>1276470</v>
      </c>
    </row>
  </sheetData>
  <conditionalFormatting sqref="H4:H14">
    <cfRule type="cellIs" dxfId="0" priority="2" operator="greaterThan">
      <formula>F4</formula>
    </cfRule>
    <cfRule type="cellIs" dxfId="1" priority="1" operator="greaterThan">
      <formula>F4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8FF1-62D2-49D1-AED5-EF4D66C6C197}">
  <dimension ref="E1:Q23"/>
  <sheetViews>
    <sheetView tabSelected="1" workbookViewId="0">
      <selection activeCell="S16" sqref="S16"/>
    </sheetView>
  </sheetViews>
  <sheetFormatPr defaultRowHeight="15" x14ac:dyDescent="0.25"/>
  <sheetData>
    <row r="1" spans="5:17" x14ac:dyDescent="0.25"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5:17" x14ac:dyDescent="0.25"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5:17" x14ac:dyDescent="0.25"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5:17" x14ac:dyDescent="0.25"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5:17" x14ac:dyDescent="0.25"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5:17" x14ac:dyDescent="0.25"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5:17" x14ac:dyDescent="0.25"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5:17" x14ac:dyDescent="0.25"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5:17" x14ac:dyDescent="0.25"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5:17" x14ac:dyDescent="0.25"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5:17" x14ac:dyDescent="0.25"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pans="5:17" x14ac:dyDescent="0.25"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5:17" x14ac:dyDescent="0.25"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5:17" x14ac:dyDescent="0.25"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5:17" x14ac:dyDescent="0.25"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5:17" x14ac:dyDescent="0.25"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5:17" x14ac:dyDescent="0.25"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5:17" x14ac:dyDescent="0.25"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5:17" x14ac:dyDescent="0.25"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5:17" x14ac:dyDescent="0.25"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5:17" x14ac:dyDescent="0.25"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5:17" x14ac:dyDescent="0.25"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5:17" x14ac:dyDescent="0.25"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Status</vt:lpstr>
      <vt:lpstr>Conditional Formatting</vt:lpstr>
      <vt:lpstr>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Benedict Essel</dc:creator>
  <cp:lastModifiedBy>Oliver Benedict Essel</cp:lastModifiedBy>
  <dcterms:created xsi:type="dcterms:W3CDTF">2024-10-12T09:37:49Z</dcterms:created>
  <dcterms:modified xsi:type="dcterms:W3CDTF">2024-10-12T11:36:16Z</dcterms:modified>
</cp:coreProperties>
</file>