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Website\public\files\"/>
    </mc:Choice>
  </mc:AlternateContent>
  <xr:revisionPtr revIDLastSave="0" documentId="8_{ADC7A316-65F5-4BEA-B036-95ED1081CD72}" xr6:coauthVersionLast="47" xr6:coauthVersionMax="47" xr10:uidLastSave="{00000000-0000-0000-0000-000000000000}"/>
  <bookViews>
    <workbookView xWindow="27888" yWindow="3576" windowWidth="27048" windowHeight="12420" xr2:uid="{E2BF6B4D-0564-41C3-BA55-24A073837B4B}"/>
  </bookViews>
  <sheets>
    <sheet name="ProjectStatus" sheetId="1" r:id="rId1"/>
    <sheet name="ProjectBreak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H5" i="3"/>
  <c r="H6" i="3"/>
  <c r="H7" i="3"/>
  <c r="H8" i="3"/>
  <c r="H9" i="3"/>
  <c r="H10" i="3"/>
  <c r="H11" i="3"/>
  <c r="H12" i="3"/>
  <c r="H13" i="3"/>
  <c r="H14" i="3"/>
  <c r="H15" i="3"/>
  <c r="H16" i="3"/>
  <c r="H4" i="3"/>
  <c r="N12" i="3"/>
  <c r="N11" i="3"/>
  <c r="N10" i="3"/>
  <c r="N9" i="3"/>
  <c r="D4" i="3"/>
  <c r="E4" i="3" s="1"/>
  <c r="N7" i="3"/>
  <c r="N8" i="3"/>
  <c r="N4" i="3"/>
  <c r="M5" i="3"/>
  <c r="M6" i="3" s="1"/>
  <c r="N6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D5" i="3" l="1"/>
  <c r="E5" i="3" s="1"/>
  <c r="N5" i="3"/>
  <c r="D6" i="3" l="1"/>
  <c r="E6" i="3" s="1"/>
  <c r="D7" i="3" l="1"/>
  <c r="E7" i="3" s="1"/>
  <c r="D8" i="3" l="1"/>
  <c r="E8" i="3" s="1"/>
  <c r="D9" i="3" l="1"/>
  <c r="E9" i="3" l="1"/>
  <c r="D10" i="3"/>
  <c r="E10" i="3" s="1"/>
  <c r="L5" i="3" l="1"/>
  <c r="D11" i="3"/>
  <c r="E11" i="3" l="1"/>
  <c r="D12" i="3"/>
  <c r="E12" i="3" s="1"/>
  <c r="L6" i="3" l="1"/>
  <c r="D13" i="3"/>
  <c r="E13" i="3" s="1"/>
  <c r="D14" i="3" l="1"/>
  <c r="E14" i="3" s="1"/>
  <c r="L7" i="3" l="1"/>
  <c r="D15" i="3"/>
  <c r="E15" i="3" l="1"/>
  <c r="D16" i="3"/>
  <c r="E16" i="3" s="1"/>
  <c r="L11" i="3"/>
  <c r="L12" i="3"/>
  <c r="L8" i="3"/>
  <c r="L10" i="3"/>
  <c r="L4" i="3" l="1"/>
  <c r="L9" i="3"/>
</calcChain>
</file>

<file path=xl/sharedStrings.xml><?xml version="1.0" encoding="utf-8"?>
<sst xmlns="http://schemas.openxmlformats.org/spreadsheetml/2006/main" count="73" uniqueCount="58">
  <si>
    <t>EXECUTIVE OVERVIEW:</t>
  </si>
  <si>
    <t>Project Manger:</t>
  </si>
  <si>
    <t>Date:</t>
  </si>
  <si>
    <t>Project Name/ID:</t>
  </si>
  <si>
    <t>On Track</t>
  </si>
  <si>
    <t>Element</t>
  </si>
  <si>
    <t>Status</t>
  </si>
  <si>
    <t>Owner/team</t>
  </si>
  <si>
    <t>Notes</t>
  </si>
  <si>
    <t>Needs immidiate attention</t>
  </si>
  <si>
    <t>In trouble</t>
  </si>
  <si>
    <t>Milestones</t>
  </si>
  <si>
    <t>SLyL</t>
  </si>
  <si>
    <t>SLxL</t>
  </si>
  <si>
    <t>Mile Start</t>
  </si>
  <si>
    <t>Mheight</t>
  </si>
  <si>
    <t>Pre-Alpha</t>
  </si>
  <si>
    <t>Alpha</t>
  </si>
  <si>
    <t>Beta</t>
  </si>
  <si>
    <t>Gold-Master</t>
  </si>
  <si>
    <t>Timeline</t>
  </si>
  <si>
    <t>March</t>
  </si>
  <si>
    <t>February</t>
  </si>
  <si>
    <t>April</t>
  </si>
  <si>
    <t>May</t>
  </si>
  <si>
    <t>Months</t>
  </si>
  <si>
    <t>mL</t>
  </si>
  <si>
    <t>RISKS:</t>
  </si>
  <si>
    <t>Second Milestone Label</t>
  </si>
  <si>
    <t>Milestone Label</t>
  </si>
  <si>
    <t>Second Milestone Start</t>
  </si>
  <si>
    <t>Final Delivery</t>
  </si>
  <si>
    <t xml:space="preserve">Known issues:
</t>
  </si>
  <si>
    <t xml:space="preserve">Potential Risks:
</t>
  </si>
  <si>
    <t>Days</t>
  </si>
  <si>
    <t>WLyL</t>
  </si>
  <si>
    <t>Week Date</t>
  </si>
  <si>
    <t>Week Number</t>
  </si>
  <si>
    <t>Project Summary:</t>
  </si>
  <si>
    <t>Scope</t>
  </si>
  <si>
    <t xml:space="preserve">Notes: </t>
  </si>
  <si>
    <t>Completed this week:</t>
  </si>
  <si>
    <t>Planned for next week:</t>
  </si>
  <si>
    <t>Item</t>
  </si>
  <si>
    <t>Owner</t>
  </si>
  <si>
    <t>Due Date</t>
  </si>
  <si>
    <t>Resolved</t>
  </si>
  <si>
    <t>Budget</t>
  </si>
  <si>
    <t>Risks</t>
  </si>
  <si>
    <t>Roadblocks</t>
  </si>
  <si>
    <t>Resources</t>
  </si>
  <si>
    <t>Change Requests:</t>
  </si>
  <si>
    <t>PROGRESS SUMMARY:</t>
  </si>
  <si>
    <t>ACTION ITEMS:</t>
  </si>
  <si>
    <t>PROJECT COMPONENTS:</t>
  </si>
  <si>
    <t>PROJECT STATUS THIS WEEK:</t>
  </si>
  <si>
    <r>
      <t>MILESTONES REVIEW</t>
    </r>
    <r>
      <rPr>
        <i/>
        <sz val="8"/>
        <color theme="1"/>
        <rFont val="Calibri"/>
        <family val="2"/>
        <scheme val="minor"/>
      </rPr>
      <t xml:space="preserve"> (Next 3 months)</t>
    </r>
    <r>
      <rPr>
        <i/>
        <sz val="10"/>
        <color theme="1"/>
        <rFont val="Calibri"/>
        <family val="2"/>
        <scheme val="minor"/>
      </rPr>
      <t>:</t>
    </r>
  </si>
  <si>
    <t>[Name]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</si>
</sst>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202124"/>
      <name val="Arial"/>
      <family val="2"/>
    </font>
    <font>
      <b/>
      <sz val="10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theme="1" tint="0.34998626667073579"/>
      </left>
      <right/>
      <top style="hair">
        <color theme="1" tint="0.34998626667073579"/>
      </top>
      <bottom/>
      <diagonal/>
    </border>
    <border>
      <left/>
      <right/>
      <top style="hair">
        <color theme="1" tint="0.34998626667073579"/>
      </top>
      <bottom/>
      <diagonal/>
    </border>
    <border>
      <left/>
      <right style="hair">
        <color theme="1" tint="0.34998626667073579"/>
      </right>
      <top style="hair">
        <color theme="1" tint="0.34998626667073579"/>
      </top>
      <bottom/>
      <diagonal/>
    </border>
    <border>
      <left style="hair">
        <color theme="1" tint="0.34998626667073579"/>
      </left>
      <right/>
      <top/>
      <bottom/>
      <diagonal/>
    </border>
    <border>
      <left/>
      <right style="hair">
        <color theme="1" tint="0.34998626667073579"/>
      </right>
      <top/>
      <bottom/>
      <diagonal/>
    </border>
    <border>
      <left style="hair">
        <color theme="1" tint="0.34998626667073579"/>
      </left>
      <right/>
      <top/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/>
      <right style="hair">
        <color theme="1" tint="0.34998626667073579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/>
      <top style="hair">
        <color theme="1" tint="0.34998626667073579"/>
      </top>
      <bottom style="hair">
        <color theme="1" tint="0.34998626667073579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0" borderId="0" xfId="0" applyFont="1" applyFill="1"/>
    <xf numFmtId="16" fontId="4" fillId="0" borderId="0" xfId="0" applyNumberFormat="1" applyFont="1" applyFill="1"/>
    <xf numFmtId="164" fontId="0" fillId="0" borderId="0" xfId="0" applyNumberFormat="1" applyFill="1"/>
    <xf numFmtId="14" fontId="11" fillId="0" borderId="0" xfId="0" applyNumberFormat="1" applyFont="1"/>
    <xf numFmtId="16" fontId="0" fillId="0" borderId="0" xfId="0" applyNumberFormat="1" applyFill="1"/>
    <xf numFmtId="0" fontId="4" fillId="0" borderId="0" xfId="0" applyNumberFormat="1" applyFont="1" applyFill="1"/>
    <xf numFmtId="0" fontId="0" fillId="7" borderId="0" xfId="0" applyFill="1"/>
    <xf numFmtId="0" fontId="1" fillId="7" borderId="0" xfId="0" applyFont="1" applyFill="1"/>
    <xf numFmtId="0" fontId="0" fillId="7" borderId="0" xfId="0" applyFill="1" applyAlignment="1">
      <alignment vertical="center"/>
    </xf>
    <xf numFmtId="0" fontId="0" fillId="7" borderId="0" xfId="0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/>
    <xf numFmtId="0" fontId="10" fillId="7" borderId="0" xfId="0" applyFont="1" applyFill="1" applyAlignment="1">
      <alignment vertical="top"/>
    </xf>
    <xf numFmtId="0" fontId="0" fillId="7" borderId="0" xfId="0" applyFill="1" applyAlignment="1">
      <alignment horizontal="left"/>
    </xf>
    <xf numFmtId="0" fontId="17" fillId="7" borderId="0" xfId="0" applyFont="1" applyFill="1"/>
    <xf numFmtId="0" fontId="10" fillId="7" borderId="0" xfId="0" applyFont="1" applyFill="1" applyAlignment="1">
      <alignment vertical="top" wrapText="1"/>
    </xf>
    <xf numFmtId="0" fontId="0" fillId="7" borderId="0" xfId="0" applyFill="1" applyBorder="1"/>
    <xf numFmtId="0" fontId="19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6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9" fillId="2" borderId="6" xfId="0" applyFont="1" applyFill="1" applyBorder="1" applyAlignment="1">
      <alignment horizontal="center" vertical="top"/>
    </xf>
    <xf numFmtId="0" fontId="9" fillId="2" borderId="7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80360895184634E-2"/>
          <c:y val="2.7842638350427992E-2"/>
          <c:w val="0.9571253287878565"/>
          <c:h val="0.93339388434756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ProjectBreakdown!$B$2</c:f>
              <c:strCache>
                <c:ptCount val="1"/>
                <c:pt idx="0">
                  <c:v>Timeline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F1ECDA-A8E2-482C-8E4B-6F6E72AF8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3D5-41A3-BE4C-58E78B75A1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304CD6-CB4A-4058-8AEA-B97CCF874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D5-41A3-BE4C-58E78B75A1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6FAC70-E330-493B-9B02-29145A53A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3D5-41A3-BE4C-58E78B75A1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4AD2AB-B97E-40A6-B908-263A336FC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3D5-41A3-BE4C-58E78B75A1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2C516D-273D-4112-85D9-D2E35B3E60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3D5-41A3-BE4C-58E78B75A1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DFF854-E076-4F35-B39E-D2503F794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3D5-41A3-BE4C-58E78B75A1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B560E97-75C9-4E07-BBF8-D8C40D949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3D5-41A3-BE4C-58E78B75A1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2840FC-C085-4C2B-9F98-B9DE65A9F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3D5-41A3-BE4C-58E78B75A1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2C043B-C211-466D-ADC6-9F39688C1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3D5-41A3-BE4C-58E78B75A1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6CA4CC-B5FD-497E-BF4D-FF8C69660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3D5-41A3-BE4C-58E78B75A1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E0782D-8924-4213-94B8-10F0A9CED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3D5-41A3-BE4C-58E78B75A1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EFC52A-1B42-4184-86F2-B86FE9896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3D5-41A3-BE4C-58E78B75A11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ECFD9E1-F17E-4F93-BF89-7E0AB7BB7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3D5-41A3-BE4C-58E78B75A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ProjectBreakdown!$G$4:$G$16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ProjectBreakdown!$D$4:$D$16</c15:f>
                <c15:dlblRangeCache>
                  <c:ptCount val="13"/>
                  <c:pt idx="0">
                    <c:v>28-Mar</c:v>
                  </c:pt>
                  <c:pt idx="1">
                    <c:v>4-Apr</c:v>
                  </c:pt>
                  <c:pt idx="2">
                    <c:v>11-Apr</c:v>
                  </c:pt>
                  <c:pt idx="3">
                    <c:v>18-Apr</c:v>
                  </c:pt>
                  <c:pt idx="4">
                    <c:v>25-Apr</c:v>
                  </c:pt>
                  <c:pt idx="5">
                    <c:v>2-May</c:v>
                  </c:pt>
                  <c:pt idx="6">
                    <c:v>9-May</c:v>
                  </c:pt>
                  <c:pt idx="7">
                    <c:v>16-May</c:v>
                  </c:pt>
                  <c:pt idx="8">
                    <c:v>23-May</c:v>
                  </c:pt>
                  <c:pt idx="9">
                    <c:v>30-May</c:v>
                  </c:pt>
                  <c:pt idx="10">
                    <c:v>6-Jun</c:v>
                  </c:pt>
                  <c:pt idx="11">
                    <c:v>13-Jun</c:v>
                  </c:pt>
                  <c:pt idx="12">
                    <c:v>20-Jun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53D5-41A3-BE4C-58E78B75A11B}"/>
            </c:ext>
          </c:extLst>
        </c:ser>
        <c:ser>
          <c:idx val="1"/>
          <c:order val="1"/>
          <c:tx>
            <c:strRef>
              <c:f>ProjectBreakdown!$J$2</c:f>
              <c:strCache>
                <c:ptCount val="1"/>
                <c:pt idx="0">
                  <c:v>Milestones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53D5-41A3-BE4C-58E78B75A1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EACC96-0564-4CAF-9C11-315415D54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3D5-41A3-BE4C-58E78B75A1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02632C-3127-4E9B-BD2D-871A0A19B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3D5-41A3-BE4C-58E78B75A1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EF4865-91E4-43A9-A262-DC2BA3E2A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3D5-41A3-BE4C-58E78B75A1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3D5-41A3-BE4C-58E78B75A1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3D5-41A3-BE4C-58E78B75A1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3D5-41A3-BE4C-58E78B75A1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D5-41A3-BE4C-58E78B75A1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3D5-41A3-BE4C-58E78B75A1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3D5-41A3-BE4C-58E78B75A1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3D5-41A3-BE4C-58E78B75A1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3D5-41A3-BE4C-58E78B75A11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3D5-41A3-BE4C-58E78B75A11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rnd" cmpd="sng" algn="ctr">
                <a:solidFill>
                  <a:schemeClr val="accent5">
                    <a:lumMod val="60000"/>
                    <a:lumOff val="40000"/>
                  </a:schemeClr>
                </a:solidFill>
                <a:round/>
                <a:tailEnd type="triangle" w="med" len="med"/>
              </a:ln>
              <a:effectLst/>
            </c:spPr>
          </c:errBars>
          <c:xVal>
            <c:numRef>
              <c:f>ProjectBreakdown!$L$4:$L$16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ProjectBreakdown!$M$4:$M$16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ProjectBreakdown!$J$4:$J$8</c15:f>
                <c15:dlblRangeCache>
                  <c:ptCount val="5"/>
                  <c:pt idx="0">
                    <c:v>Pre-Alpha</c:v>
                  </c:pt>
                  <c:pt idx="1">
                    <c:v>Alpha</c:v>
                  </c:pt>
                  <c:pt idx="2">
                    <c:v>Beta</c:v>
                  </c:pt>
                  <c:pt idx="3">
                    <c:v>Gold-Master</c:v>
                  </c:pt>
                  <c:pt idx="4">
                    <c:v>Final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53D5-41A3-BE4C-58E78B75A11B}"/>
            </c:ext>
          </c:extLst>
        </c:ser>
        <c:ser>
          <c:idx val="5"/>
          <c:order val="2"/>
          <c:tx>
            <c:strRef>
              <c:f>ProjectBreakdown!$K$3</c:f>
              <c:strCache>
                <c:ptCount val="1"/>
                <c:pt idx="0">
                  <c:v>Second Milestone 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C-53D5-41A3-BE4C-58E78B75A1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17E9C5-CC20-4034-AC9A-AD4FB6E8C5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3D5-41A3-BE4C-58E78B75A1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A77B03-7732-49A2-B1CA-417915188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3D5-41A3-BE4C-58E78B75A1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D7E658-DE4A-4225-9BC2-8338DD3C0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3D5-41A3-BE4C-58E78B75A1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3D5-41A3-BE4C-58E78B75A1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3D5-41A3-BE4C-58E78B75A1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3D5-41A3-BE4C-58E78B75A1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3D5-41A3-BE4C-58E78B75A1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3D5-41A3-BE4C-58E78B75A1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3D5-41A3-BE4C-58E78B75A1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3D5-41A3-BE4C-58E78B75A1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3D5-41A3-BE4C-58E78B75A11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3D5-41A3-BE4C-58E78B75A11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ProjectBreakdown!$L$4:$L$16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ProjectBreakdown!$N$4:$N$16</c:f>
              <c:numCache>
                <c:formatCode>General</c:formatCode>
                <c:ptCount val="13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6.2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ProjectBreakdown!$K$4:$K$8</c15:f>
                <c15:dlblRangeCache>
                  <c:ptCount val="5"/>
                  <c:pt idx="0">
                    <c:v>7-Mar</c:v>
                  </c:pt>
                  <c:pt idx="1">
                    <c:v>28-Mar</c:v>
                  </c:pt>
                  <c:pt idx="2">
                    <c:v>11-Apr</c:v>
                  </c:pt>
                  <c:pt idx="3">
                    <c:v>25-Apr</c:v>
                  </c:pt>
                  <c:pt idx="4">
                    <c:v>25-Jun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53D5-41A3-BE4C-58E78B75A11B}"/>
            </c:ext>
          </c:extLst>
        </c:ser>
        <c:ser>
          <c:idx val="2"/>
          <c:order val="3"/>
          <c:tx>
            <c:strRef>
              <c:f>ProjectBreakdown!$E$3</c:f>
              <c:strCache>
                <c:ptCount val="1"/>
                <c:pt idx="0">
                  <c:v>Week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A3D23C-EBB8-416F-85DB-145E208439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3D5-41A3-BE4C-58E78B75A1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363505-568C-4228-8E2C-9E8D5819A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3D5-41A3-BE4C-58E78B75A1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4EB331-ED84-4DF5-975B-1B627CC17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3D5-41A3-BE4C-58E78B75A1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D54437-24C2-4ACC-AF59-770D27FEB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3D5-41A3-BE4C-58E78B75A11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B681AF-35D1-4255-AEB6-2E9192CF8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3D5-41A3-BE4C-58E78B75A11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E7D641-119B-4FD2-BFB4-D927DF096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3D5-41A3-BE4C-58E78B75A1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54DFF66-90D0-4948-A553-6164D372D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3D5-41A3-BE4C-58E78B75A11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207E1A-A48D-43AA-9D3A-5BD490A8E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3D5-41A3-BE4C-58E78B75A11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3CB07E-1178-43FB-A30B-B21A58801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3D5-41A3-BE4C-58E78B75A11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2C068B-53D3-4B28-8851-F367E10839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3D5-41A3-BE4C-58E78B75A11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C0DE81-3552-4CBE-A905-EF67018C6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3D5-41A3-BE4C-58E78B75A11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908C976-887E-4720-BCD4-B6C6C6C30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3D5-41A3-BE4C-58E78B75A11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8B43E21-FB59-4EED-9698-D56A7319D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3D5-41A3-BE4C-58E78B75A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ProjectBreakdown!$H$4:$H$16</c:f>
              <c:numCache>
                <c:formatCode>General</c:formatCode>
                <c:ptCount val="13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ProjectBreakdown!$E$4:$E$16</c15:f>
                <c15:dlblRangeCache>
                  <c:ptCount val="13"/>
                  <c:pt idx="0">
                    <c:v>Week 14</c:v>
                  </c:pt>
                  <c:pt idx="1">
                    <c:v>Week 15</c:v>
                  </c:pt>
                  <c:pt idx="2">
                    <c:v>Week 16</c:v>
                  </c:pt>
                  <c:pt idx="3">
                    <c:v>Week 17</c:v>
                  </c:pt>
                  <c:pt idx="4">
                    <c:v>Week 18</c:v>
                  </c:pt>
                  <c:pt idx="5">
                    <c:v>Week 19</c:v>
                  </c:pt>
                  <c:pt idx="6">
                    <c:v>Week 20</c:v>
                  </c:pt>
                  <c:pt idx="7">
                    <c:v>Week 21</c:v>
                  </c:pt>
                  <c:pt idx="8">
                    <c:v>Week 22</c:v>
                  </c:pt>
                  <c:pt idx="9">
                    <c:v>Week 23</c:v>
                  </c:pt>
                  <c:pt idx="10">
                    <c:v>Week 24</c:v>
                  </c:pt>
                  <c:pt idx="11">
                    <c:v>Week 25</c:v>
                  </c:pt>
                  <c:pt idx="12">
                    <c:v>Week 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53D5-41A3-BE4C-58E78B75A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90911"/>
        <c:axId val="527692159"/>
      </c:scatterChart>
      <c:valAx>
        <c:axId val="527690911"/>
        <c:scaling>
          <c:orientation val="minMax"/>
          <c:max val="13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2159"/>
        <c:crosses val="autoZero"/>
        <c:crossBetween val="midCat"/>
        <c:majorUnit val="1"/>
        <c:minorUnit val="0.2"/>
      </c:valAx>
      <c:valAx>
        <c:axId val="52769215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69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80360895184634E-2"/>
          <c:y val="2.7842638350427992E-2"/>
          <c:w val="0.9571253287878565"/>
          <c:h val="0.93339388434756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ProjectBreakdown!$B$2</c:f>
              <c:strCache>
                <c:ptCount val="1"/>
                <c:pt idx="0">
                  <c:v>Timeline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7686E8-6ADF-43BD-ADDB-3340B22BF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5CF-40A6-8E1F-8BF11559C5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C3BF3F-F179-48F6-A987-225D2C490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5CF-40A6-8E1F-8BF11559C5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24F23F-03BE-4E68-9B64-5AFABFD68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5CF-40A6-8E1F-8BF11559C5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D1A3B9E-444D-4BE0-9665-DD0C043E7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5CF-40A6-8E1F-8BF11559C5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A0CB11-0FC6-4115-B398-080187E4B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5CF-40A6-8E1F-8BF11559C5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B35F13-D6D5-4BD0-9812-C03857E43D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5CF-40A6-8E1F-8BF11559C5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C7487FF-759A-4BFD-B99B-B987B09C0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5CF-40A6-8E1F-8BF11559C5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EF9CAC-B0DA-4027-B945-3DC9581D7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5CF-40A6-8E1F-8BF11559C5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FD47007-82FA-4360-9440-1B4D9CF13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5CF-40A6-8E1F-8BF11559C5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B1F6842-5342-4D2A-8A06-5DC8FF988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5CF-40A6-8E1F-8BF11559C5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09AC7B-926F-48CD-AC16-047B825830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5CF-40A6-8E1F-8BF11559C5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8C3512C-C7F9-4B68-9BDD-C3D421A017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5CF-40A6-8E1F-8BF11559C5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9F70711-2AC9-4CF0-86DA-61F4AD254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5CF-40A6-8E1F-8BF11559C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ProjectBreakdown!$G$4:$G$16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ProjectBreakdown!$D$4:$D$16</c15:f>
                <c15:dlblRangeCache>
                  <c:ptCount val="13"/>
                  <c:pt idx="0">
                    <c:v>28-Mar</c:v>
                  </c:pt>
                  <c:pt idx="1">
                    <c:v>4-Apr</c:v>
                  </c:pt>
                  <c:pt idx="2">
                    <c:v>11-Apr</c:v>
                  </c:pt>
                  <c:pt idx="3">
                    <c:v>18-Apr</c:v>
                  </c:pt>
                  <c:pt idx="4">
                    <c:v>25-Apr</c:v>
                  </c:pt>
                  <c:pt idx="5">
                    <c:v>2-May</c:v>
                  </c:pt>
                  <c:pt idx="6">
                    <c:v>9-May</c:v>
                  </c:pt>
                  <c:pt idx="7">
                    <c:v>16-May</c:v>
                  </c:pt>
                  <c:pt idx="8">
                    <c:v>23-May</c:v>
                  </c:pt>
                  <c:pt idx="9">
                    <c:v>30-May</c:v>
                  </c:pt>
                  <c:pt idx="10">
                    <c:v>6-Jun</c:v>
                  </c:pt>
                  <c:pt idx="11">
                    <c:v>13-Jun</c:v>
                  </c:pt>
                  <c:pt idx="12">
                    <c:v>20-Jun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35CF-40A6-8E1F-8BF11559C586}"/>
            </c:ext>
          </c:extLst>
        </c:ser>
        <c:ser>
          <c:idx val="1"/>
          <c:order val="1"/>
          <c:tx>
            <c:strRef>
              <c:f>ProjectBreakdown!$J$2</c:f>
              <c:strCache>
                <c:ptCount val="1"/>
                <c:pt idx="0">
                  <c:v>Milestones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E-35CF-40A6-8E1F-8BF11559C5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369DDB-F73F-4E86-8E1B-B9693A67B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5CF-40A6-8E1F-8BF11559C5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17773C-56FE-4ED2-88B3-68AC1A350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5CF-40A6-8E1F-8BF11559C5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BF34AF-792B-4E95-A3F7-E26F7F6E1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5CF-40A6-8E1F-8BF11559C5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5CF-40A6-8E1F-8BF11559C5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5CF-40A6-8E1F-8BF11559C5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5CF-40A6-8E1F-8BF11559C5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5CF-40A6-8E1F-8BF11559C5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5CF-40A6-8E1F-8BF11559C5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5CF-40A6-8E1F-8BF11559C5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5CF-40A6-8E1F-8BF11559C5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5CF-40A6-8E1F-8BF11559C5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5CF-40A6-8E1F-8BF11559C586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rnd" cmpd="sng" algn="ctr">
                <a:solidFill>
                  <a:schemeClr val="accent5">
                    <a:lumMod val="60000"/>
                    <a:lumOff val="40000"/>
                  </a:schemeClr>
                </a:solidFill>
                <a:round/>
                <a:tailEnd type="triangle" w="med" len="med"/>
              </a:ln>
              <a:effectLst/>
            </c:spPr>
          </c:errBars>
          <c:xVal>
            <c:numRef>
              <c:f>ProjectBreakdown!$L$4:$L$16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ProjectBreakdown!$M$4:$M$16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ProjectBreakdown!$J$4:$J$8</c15:f>
                <c15:dlblRangeCache>
                  <c:ptCount val="5"/>
                  <c:pt idx="0">
                    <c:v>Pre-Alpha</c:v>
                  </c:pt>
                  <c:pt idx="1">
                    <c:v>Alpha</c:v>
                  </c:pt>
                  <c:pt idx="2">
                    <c:v>Beta</c:v>
                  </c:pt>
                  <c:pt idx="3">
                    <c:v>Gold-Master</c:v>
                  </c:pt>
                  <c:pt idx="4">
                    <c:v>Final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35CF-40A6-8E1F-8BF11559C586}"/>
            </c:ext>
          </c:extLst>
        </c:ser>
        <c:ser>
          <c:idx val="5"/>
          <c:order val="2"/>
          <c:tx>
            <c:strRef>
              <c:f>ProjectBreakdown!$K$3</c:f>
              <c:strCache>
                <c:ptCount val="1"/>
                <c:pt idx="0">
                  <c:v>Second Milestone Label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C-35CF-40A6-8E1F-8BF11559C5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065123-00F2-4A81-A239-7DE791995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5CF-40A6-8E1F-8BF11559C5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34A97D-F0C2-4D53-99C5-2E4905354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5CF-40A6-8E1F-8BF11559C5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D17C22-2DBA-41A4-AE75-D7FCEC3AB4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5CF-40A6-8E1F-8BF11559C5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5CF-40A6-8E1F-8BF11559C5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5CF-40A6-8E1F-8BF11559C5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5CF-40A6-8E1F-8BF11559C5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5CF-40A6-8E1F-8BF11559C5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5CF-40A6-8E1F-8BF11559C5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5CF-40A6-8E1F-8BF11559C5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5CF-40A6-8E1F-8BF11559C5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5CF-40A6-8E1F-8BF11559C5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5CF-40A6-8E1F-8BF11559C586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ProjectBreakdown!$L$4:$L$16</c:f>
              <c:numCache>
                <c:formatCode>General</c:formatCode>
                <c:ptCount val="13"/>
                <c:pt idx="0">
                  <c:v>#N/A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xVal>
          <c:yVal>
            <c:numRef>
              <c:f>ProjectBreakdown!$N$4:$N$16</c:f>
              <c:numCache>
                <c:formatCode>General</c:formatCode>
                <c:ptCount val="13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6.2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ProjectBreakdown!$K$4:$K$8</c15:f>
                <c15:dlblRangeCache>
                  <c:ptCount val="5"/>
                  <c:pt idx="0">
                    <c:v>7-Mar</c:v>
                  </c:pt>
                  <c:pt idx="1">
                    <c:v>28-Mar</c:v>
                  </c:pt>
                  <c:pt idx="2">
                    <c:v>11-Apr</c:v>
                  </c:pt>
                  <c:pt idx="3">
                    <c:v>25-Apr</c:v>
                  </c:pt>
                  <c:pt idx="4">
                    <c:v>25-Jun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35CF-40A6-8E1F-8BF11559C586}"/>
            </c:ext>
          </c:extLst>
        </c:ser>
        <c:ser>
          <c:idx val="2"/>
          <c:order val="3"/>
          <c:tx>
            <c:strRef>
              <c:f>ProjectBreakdown!$E$3</c:f>
              <c:strCache>
                <c:ptCount val="1"/>
                <c:pt idx="0">
                  <c:v>Week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9E68EF-F4CA-4A8C-A0D2-563B2BDC9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5CF-40A6-8E1F-8BF11559C5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DAB2D2-1000-43BB-9A76-210508961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5CF-40A6-8E1F-8BF11559C5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3F28F9-5439-41D4-844E-801508023E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5CF-40A6-8E1F-8BF11559C5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6C05F7-2B73-4FF5-8D82-736A992EC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5CF-40A6-8E1F-8BF11559C5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A47495-C16A-487A-80C9-01B81C266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5CF-40A6-8E1F-8BF11559C5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CDCB27A-B368-4DF0-B580-055D5A540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5CF-40A6-8E1F-8BF11559C5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79A87C-C598-498F-9974-925DE83E8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5CF-40A6-8E1F-8BF11559C5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8333AB-67AC-4638-9949-AA323D4FA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5CF-40A6-8E1F-8BF11559C5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3A9EC6-F43A-403A-AC74-95838AC40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5CF-40A6-8E1F-8BF11559C5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5A6FCF9-B63C-4BDC-9342-1AB4FF70EB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5CF-40A6-8E1F-8BF11559C5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0C5216-7BDE-499E-9780-3F0C4FFFE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5CF-40A6-8E1F-8BF11559C5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6A73F56-2449-41F7-B07A-ABCE1B041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5CF-40A6-8E1F-8BF11559C5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FC2370-F0B0-4230-8C53-0CE81FB8D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5CF-40A6-8E1F-8BF11559C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ProjectBreakdown!$F$4:$F$16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ProjectBreakdown!$H$4:$H$16</c:f>
              <c:numCache>
                <c:formatCode>General</c:formatCode>
                <c:ptCount val="13"/>
                <c:pt idx="0">
                  <c:v>-1.4</c:v>
                </c:pt>
                <c:pt idx="1">
                  <c:v>-1.4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-1.4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ProjectBreakdown!$E$4:$E$16</c15:f>
                <c15:dlblRangeCache>
                  <c:ptCount val="13"/>
                  <c:pt idx="0">
                    <c:v>Week 14</c:v>
                  </c:pt>
                  <c:pt idx="1">
                    <c:v>Week 15</c:v>
                  </c:pt>
                  <c:pt idx="2">
                    <c:v>Week 16</c:v>
                  </c:pt>
                  <c:pt idx="3">
                    <c:v>Week 17</c:v>
                  </c:pt>
                  <c:pt idx="4">
                    <c:v>Week 18</c:v>
                  </c:pt>
                  <c:pt idx="5">
                    <c:v>Week 19</c:v>
                  </c:pt>
                  <c:pt idx="6">
                    <c:v>Week 20</c:v>
                  </c:pt>
                  <c:pt idx="7">
                    <c:v>Week 21</c:v>
                  </c:pt>
                  <c:pt idx="8">
                    <c:v>Week 22</c:v>
                  </c:pt>
                  <c:pt idx="9">
                    <c:v>Week 23</c:v>
                  </c:pt>
                  <c:pt idx="10">
                    <c:v>Week 24</c:v>
                  </c:pt>
                  <c:pt idx="11">
                    <c:v>Week 25</c:v>
                  </c:pt>
                  <c:pt idx="12">
                    <c:v>Week 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35CF-40A6-8E1F-8BF11559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90911"/>
        <c:axId val="527692159"/>
      </c:scatterChart>
      <c:valAx>
        <c:axId val="527690911"/>
        <c:scaling>
          <c:orientation val="minMax"/>
          <c:max val="13"/>
          <c:min val="-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2159"/>
        <c:crosses val="autoZero"/>
        <c:crossBetween val="midCat"/>
        <c:majorUnit val="1"/>
        <c:minorUnit val="0.2"/>
      </c:valAx>
      <c:valAx>
        <c:axId val="527692159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769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59043</xdr:colOff>
      <xdr:row>50</xdr:row>
      <xdr:rowOff>68266</xdr:rowOff>
    </xdr:from>
    <xdr:to>
      <xdr:col>0</xdr:col>
      <xdr:colOff>369311</xdr:colOff>
      <xdr:row>52</xdr:row>
      <xdr:rowOff>82298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60B0A-AB67-498C-9914-33B2FC27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43" y="8717322"/>
          <a:ext cx="310268" cy="380789"/>
        </a:xfrm>
        <a:prstGeom prst="rect">
          <a:avLst/>
        </a:prstGeom>
      </xdr:spPr>
    </xdr:pic>
    <xdr:clientData/>
  </xdr:twoCellAnchor>
  <xdr:twoCellAnchor editAs="oneCell">
    <xdr:from>
      <xdr:col>0</xdr:col>
      <xdr:colOff>135148</xdr:colOff>
      <xdr:row>54</xdr:row>
      <xdr:rowOff>69369</xdr:rowOff>
    </xdr:from>
    <xdr:to>
      <xdr:col>0</xdr:col>
      <xdr:colOff>305992</xdr:colOff>
      <xdr:row>56</xdr:row>
      <xdr:rowOff>99360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50235E-7E41-45DB-9233-8ADACAB26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48" y="9448378"/>
          <a:ext cx="170844" cy="396748"/>
        </a:xfrm>
        <a:prstGeom prst="rect">
          <a:avLst/>
        </a:prstGeom>
      </xdr:spPr>
    </xdr:pic>
    <xdr:clientData/>
  </xdr:twoCellAnchor>
  <xdr:twoCellAnchor editAs="oneCell">
    <xdr:from>
      <xdr:col>0</xdr:col>
      <xdr:colOff>72025</xdr:colOff>
      <xdr:row>58</xdr:row>
      <xdr:rowOff>122198</xdr:rowOff>
    </xdr:from>
    <xdr:to>
      <xdr:col>0</xdr:col>
      <xdr:colOff>356075</xdr:colOff>
      <xdr:row>60</xdr:row>
      <xdr:rowOff>63384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3D77F3-2434-4EA9-B7D2-CBB23A567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25" y="10231161"/>
          <a:ext cx="284050" cy="307943"/>
        </a:xfrm>
        <a:prstGeom prst="rect">
          <a:avLst/>
        </a:prstGeom>
      </xdr:spPr>
    </xdr:pic>
    <xdr:clientData/>
  </xdr:twoCellAnchor>
  <xdr:twoCellAnchor>
    <xdr:from>
      <xdr:col>0</xdr:col>
      <xdr:colOff>10391</xdr:colOff>
      <xdr:row>35</xdr:row>
      <xdr:rowOff>183572</xdr:rowOff>
    </xdr:from>
    <xdr:to>
      <xdr:col>11</xdr:col>
      <xdr:colOff>914400</xdr:colOff>
      <xdr:row>48</xdr:row>
      <xdr:rowOff>21675</xdr:rowOff>
    </xdr:to>
    <xdr:graphicFrame macro="">
      <xdr:nvGraphicFramePr>
        <xdr:cNvPr id="8" name="Grafiek 2">
          <a:extLst>
            <a:ext uri="{FF2B5EF4-FFF2-40B4-BE49-F238E27FC236}">
              <a16:creationId xmlns:a16="http://schemas.microsoft.com/office/drawing/2014/main" id="{5D8A4A53-17D2-4799-A458-FA2B5350E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18</xdr:row>
      <xdr:rowOff>15240</xdr:rowOff>
    </xdr:from>
    <xdr:to>
      <xdr:col>12</xdr:col>
      <xdr:colOff>259080</xdr:colOff>
      <xdr:row>28</xdr:row>
      <xdr:rowOff>29095</xdr:rowOff>
    </xdr:to>
    <xdr:graphicFrame macro="">
      <xdr:nvGraphicFramePr>
        <xdr:cNvPr id="4" name="Grafiek 2">
          <a:extLst>
            <a:ext uri="{FF2B5EF4-FFF2-40B4-BE49-F238E27FC236}">
              <a16:creationId xmlns:a16="http://schemas.microsoft.com/office/drawing/2014/main" id="{00089466-0A57-4A7A-AEE1-35969E316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9AC3-CDCE-420F-9525-68CC132EC3F1}">
  <dimension ref="A1:L96"/>
  <sheetViews>
    <sheetView tabSelected="1" view="pageLayout" zoomScaleNormal="100" workbookViewId="0">
      <selection activeCell="B52" sqref="B52:L53"/>
    </sheetView>
  </sheetViews>
  <sheetFormatPr defaultColWidth="8.77734375" defaultRowHeight="14.4" x14ac:dyDescent="0.3"/>
  <cols>
    <col min="1" max="2" width="6.33203125" customWidth="1"/>
    <col min="4" max="4" width="7.77734375" customWidth="1"/>
    <col min="5" max="5" width="1" customWidth="1"/>
    <col min="6" max="6" width="4.33203125" customWidth="1"/>
    <col min="7" max="7" width="4.33203125" style="1" customWidth="1"/>
    <col min="8" max="8" width="4" customWidth="1"/>
    <col min="9" max="9" width="12.109375" customWidth="1"/>
    <col min="10" max="10" width="10.77734375" customWidth="1"/>
    <col min="11" max="11" width="10.6640625" customWidth="1"/>
    <col min="12" max="12" width="13.5546875" customWidth="1"/>
  </cols>
  <sheetData>
    <row r="1" spans="1:12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3">
      <c r="A2" s="15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7.2" customHeigh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">
      <c r="A4" s="55" t="s">
        <v>3</v>
      </c>
      <c r="B4" s="56"/>
      <c r="C4" s="72"/>
      <c r="D4" s="73"/>
      <c r="E4" s="16"/>
      <c r="F4" s="57" t="s">
        <v>38</v>
      </c>
      <c r="G4" s="58"/>
      <c r="H4" s="58"/>
      <c r="I4" s="58"/>
      <c r="J4" s="58"/>
      <c r="K4" s="58"/>
      <c r="L4" s="59"/>
    </row>
    <row r="5" spans="1:12" ht="7.2" customHeight="1" x14ac:dyDescent="0.3">
      <c r="A5" s="18"/>
      <c r="B5" s="18"/>
      <c r="C5" s="18"/>
      <c r="D5" s="18"/>
      <c r="E5" s="17"/>
      <c r="F5" s="66"/>
      <c r="G5" s="67"/>
      <c r="H5" s="67"/>
      <c r="I5" s="67"/>
      <c r="J5" s="67"/>
      <c r="K5" s="67"/>
      <c r="L5" s="68"/>
    </row>
    <row r="6" spans="1:12" x14ac:dyDescent="0.3">
      <c r="A6" s="55" t="s">
        <v>1</v>
      </c>
      <c r="B6" s="56"/>
      <c r="C6" s="72"/>
      <c r="D6" s="73"/>
      <c r="E6" s="16"/>
      <c r="F6" s="66"/>
      <c r="G6" s="67"/>
      <c r="H6" s="67"/>
      <c r="I6" s="67"/>
      <c r="J6" s="67"/>
      <c r="K6" s="67"/>
      <c r="L6" s="68"/>
    </row>
    <row r="7" spans="1:12" ht="7.2" customHeight="1" x14ac:dyDescent="0.3">
      <c r="A7" s="18"/>
      <c r="B7" s="18"/>
      <c r="C7" s="18"/>
      <c r="D7" s="18"/>
      <c r="E7" s="17"/>
      <c r="F7" s="66"/>
      <c r="G7" s="67"/>
      <c r="H7" s="67"/>
      <c r="I7" s="67"/>
      <c r="J7" s="67"/>
      <c r="K7" s="67"/>
      <c r="L7" s="68"/>
    </row>
    <row r="8" spans="1:12" x14ac:dyDescent="0.3">
      <c r="A8" s="28" t="s">
        <v>2</v>
      </c>
      <c r="B8" s="74">
        <f ca="1">TODAY()</f>
        <v>44650</v>
      </c>
      <c r="C8" s="75"/>
      <c r="D8" s="76"/>
      <c r="E8" s="16"/>
      <c r="F8" s="69"/>
      <c r="G8" s="70"/>
      <c r="H8" s="70"/>
      <c r="I8" s="70"/>
      <c r="J8" s="70"/>
      <c r="K8" s="70"/>
      <c r="L8" s="71"/>
    </row>
    <row r="9" spans="1:12" ht="7.2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">
      <c r="A10" s="22" t="s">
        <v>55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10.8" customHeight="1" x14ac:dyDescent="0.3">
      <c r="A11" s="54" t="s">
        <v>4</v>
      </c>
      <c r="B11" s="54"/>
      <c r="C11" s="57" t="s">
        <v>40</v>
      </c>
      <c r="D11" s="58"/>
      <c r="E11" s="58"/>
      <c r="F11" s="58"/>
      <c r="G11" s="58"/>
      <c r="H11" s="58"/>
      <c r="I11" s="58"/>
      <c r="J11" s="58"/>
      <c r="K11" s="58"/>
      <c r="L11" s="59"/>
    </row>
    <row r="12" spans="1:12" ht="18" customHeight="1" x14ac:dyDescent="0.3">
      <c r="A12" s="54"/>
      <c r="B12" s="54"/>
      <c r="C12" s="60"/>
      <c r="D12" s="61"/>
      <c r="E12" s="61"/>
      <c r="F12" s="61"/>
      <c r="G12" s="61"/>
      <c r="H12" s="61"/>
      <c r="I12" s="61"/>
      <c r="J12" s="61"/>
      <c r="K12" s="61"/>
      <c r="L12" s="62"/>
    </row>
    <row r="13" spans="1:12" x14ac:dyDescent="0.3">
      <c r="A13" s="54"/>
      <c r="B13" s="54"/>
      <c r="C13" s="63"/>
      <c r="D13" s="64"/>
      <c r="E13" s="64"/>
      <c r="F13" s="64"/>
      <c r="G13" s="64"/>
      <c r="H13" s="64"/>
      <c r="I13" s="64"/>
      <c r="J13" s="64"/>
      <c r="K13" s="64"/>
      <c r="L13" s="65"/>
    </row>
    <row r="14" spans="1:12" ht="7.2" customHeigh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3">
      <c r="A15" s="22" t="s">
        <v>54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ht="22.2" customHeight="1" x14ac:dyDescent="0.3">
      <c r="A16" s="35" t="s">
        <v>5</v>
      </c>
      <c r="B16" s="35"/>
      <c r="C16" s="35" t="s">
        <v>6</v>
      </c>
      <c r="D16" s="35"/>
      <c r="E16" s="35"/>
      <c r="F16" s="35" t="s">
        <v>7</v>
      </c>
      <c r="G16" s="35"/>
      <c r="H16" s="35"/>
      <c r="I16" s="35" t="s">
        <v>8</v>
      </c>
      <c r="J16" s="35"/>
      <c r="K16" s="35"/>
      <c r="L16" s="35"/>
    </row>
    <row r="17" spans="1:12" ht="14.4" customHeight="1" x14ac:dyDescent="0.3">
      <c r="A17" s="77" t="s">
        <v>47</v>
      </c>
      <c r="B17" s="77"/>
      <c r="C17" s="78" t="s">
        <v>9</v>
      </c>
      <c r="D17" s="78"/>
      <c r="E17" s="78"/>
      <c r="F17" s="77" t="s">
        <v>57</v>
      </c>
      <c r="G17" s="77"/>
      <c r="H17" s="77"/>
      <c r="I17" s="79"/>
      <c r="J17" s="79"/>
      <c r="K17" s="79"/>
      <c r="L17" s="79"/>
    </row>
    <row r="18" spans="1:12" x14ac:dyDescent="0.3">
      <c r="A18" s="77"/>
      <c r="B18" s="77"/>
      <c r="C18" s="78"/>
      <c r="D18" s="78"/>
      <c r="E18" s="78"/>
      <c r="F18" s="77"/>
      <c r="G18" s="77"/>
      <c r="H18" s="77"/>
      <c r="I18" s="79"/>
      <c r="J18" s="79"/>
      <c r="K18" s="79"/>
      <c r="L18" s="79"/>
    </row>
    <row r="19" spans="1:12" x14ac:dyDescent="0.3">
      <c r="A19" s="77"/>
      <c r="B19" s="77"/>
      <c r="C19" s="78"/>
      <c r="D19" s="78"/>
      <c r="E19" s="78"/>
      <c r="F19" s="77"/>
      <c r="G19" s="77"/>
      <c r="H19" s="77"/>
      <c r="I19" s="79"/>
      <c r="J19" s="79"/>
      <c r="K19" s="79"/>
      <c r="L19" s="79"/>
    </row>
    <row r="20" spans="1:12" x14ac:dyDescent="0.3">
      <c r="A20" s="80" t="s">
        <v>20</v>
      </c>
      <c r="B20" s="80"/>
      <c r="C20" s="81" t="s">
        <v>10</v>
      </c>
      <c r="D20" s="81"/>
      <c r="E20" s="81"/>
      <c r="F20" s="80" t="s">
        <v>57</v>
      </c>
      <c r="G20" s="80"/>
      <c r="H20" s="80"/>
      <c r="I20" s="82"/>
      <c r="J20" s="82"/>
      <c r="K20" s="82"/>
      <c r="L20" s="82"/>
    </row>
    <row r="21" spans="1:12" x14ac:dyDescent="0.3">
      <c r="A21" s="80"/>
      <c r="B21" s="80"/>
      <c r="C21" s="81"/>
      <c r="D21" s="81"/>
      <c r="E21" s="81"/>
      <c r="F21" s="80"/>
      <c r="G21" s="80"/>
      <c r="H21" s="80"/>
      <c r="I21" s="82"/>
      <c r="J21" s="82"/>
      <c r="K21" s="82"/>
      <c r="L21" s="82"/>
    </row>
    <row r="22" spans="1:12" x14ac:dyDescent="0.3">
      <c r="A22" s="80"/>
      <c r="B22" s="80"/>
      <c r="C22" s="81"/>
      <c r="D22" s="81"/>
      <c r="E22" s="81"/>
      <c r="F22" s="80"/>
      <c r="G22" s="80"/>
      <c r="H22" s="80"/>
      <c r="I22" s="82"/>
      <c r="J22" s="82"/>
      <c r="K22" s="82"/>
      <c r="L22" s="82"/>
    </row>
    <row r="23" spans="1:12" x14ac:dyDescent="0.3">
      <c r="A23" s="77" t="s">
        <v>39</v>
      </c>
      <c r="B23" s="77"/>
      <c r="C23" s="83" t="s">
        <v>4</v>
      </c>
      <c r="D23" s="83"/>
      <c r="E23" s="83"/>
      <c r="F23" s="77" t="s">
        <v>57</v>
      </c>
      <c r="G23" s="77"/>
      <c r="H23" s="77"/>
      <c r="I23" s="79"/>
      <c r="J23" s="79"/>
      <c r="K23" s="79"/>
      <c r="L23" s="79"/>
    </row>
    <row r="24" spans="1:12" x14ac:dyDescent="0.3">
      <c r="A24" s="77"/>
      <c r="B24" s="77"/>
      <c r="C24" s="83"/>
      <c r="D24" s="83"/>
      <c r="E24" s="83"/>
      <c r="F24" s="77"/>
      <c r="G24" s="77"/>
      <c r="H24" s="77"/>
      <c r="I24" s="79"/>
      <c r="J24" s="79"/>
      <c r="K24" s="79"/>
      <c r="L24" s="79"/>
    </row>
    <row r="25" spans="1:12" x14ac:dyDescent="0.3">
      <c r="A25" s="77"/>
      <c r="B25" s="77"/>
      <c r="C25" s="83"/>
      <c r="D25" s="83"/>
      <c r="E25" s="83"/>
      <c r="F25" s="77"/>
      <c r="G25" s="77"/>
      <c r="H25" s="77"/>
      <c r="I25" s="79"/>
      <c r="J25" s="79"/>
      <c r="K25" s="79"/>
      <c r="L25" s="79"/>
    </row>
    <row r="26" spans="1:12" x14ac:dyDescent="0.3">
      <c r="A26" s="80" t="s">
        <v>48</v>
      </c>
      <c r="B26" s="80"/>
      <c r="C26" s="83" t="s">
        <v>4</v>
      </c>
      <c r="D26" s="83"/>
      <c r="E26" s="83"/>
      <c r="F26" s="80" t="s">
        <v>57</v>
      </c>
      <c r="G26" s="80"/>
      <c r="H26" s="80"/>
      <c r="I26" s="82"/>
      <c r="J26" s="82"/>
      <c r="K26" s="82"/>
      <c r="L26" s="82"/>
    </row>
    <row r="27" spans="1:12" x14ac:dyDescent="0.3">
      <c r="A27" s="80"/>
      <c r="B27" s="80"/>
      <c r="C27" s="83"/>
      <c r="D27" s="83"/>
      <c r="E27" s="83"/>
      <c r="F27" s="80"/>
      <c r="G27" s="80"/>
      <c r="H27" s="80"/>
      <c r="I27" s="82"/>
      <c r="J27" s="82"/>
      <c r="K27" s="82"/>
      <c r="L27" s="82"/>
    </row>
    <row r="28" spans="1:12" x14ac:dyDescent="0.3">
      <c r="A28" s="80"/>
      <c r="B28" s="80"/>
      <c r="C28" s="83"/>
      <c r="D28" s="83"/>
      <c r="E28" s="83"/>
      <c r="F28" s="80"/>
      <c r="G28" s="80"/>
      <c r="H28" s="80"/>
      <c r="I28" s="82"/>
      <c r="J28" s="82"/>
      <c r="K28" s="82"/>
      <c r="L28" s="82"/>
    </row>
    <row r="29" spans="1:12" x14ac:dyDescent="0.3">
      <c r="A29" s="77" t="s">
        <v>49</v>
      </c>
      <c r="B29" s="77"/>
      <c r="C29" s="83" t="s">
        <v>4</v>
      </c>
      <c r="D29" s="83"/>
      <c r="E29" s="83"/>
      <c r="F29" s="77" t="s">
        <v>57</v>
      </c>
      <c r="G29" s="77"/>
      <c r="H29" s="77"/>
      <c r="I29" s="79"/>
      <c r="J29" s="79"/>
      <c r="K29" s="79"/>
      <c r="L29" s="79"/>
    </row>
    <row r="30" spans="1:12" x14ac:dyDescent="0.3">
      <c r="A30" s="77"/>
      <c r="B30" s="77"/>
      <c r="C30" s="83"/>
      <c r="D30" s="83"/>
      <c r="E30" s="83"/>
      <c r="F30" s="77"/>
      <c r="G30" s="77"/>
      <c r="H30" s="77"/>
      <c r="I30" s="79"/>
      <c r="J30" s="79"/>
      <c r="K30" s="79"/>
      <c r="L30" s="79"/>
    </row>
    <row r="31" spans="1:12" x14ac:dyDescent="0.3">
      <c r="A31" s="77"/>
      <c r="B31" s="77"/>
      <c r="C31" s="83"/>
      <c r="D31" s="83"/>
      <c r="E31" s="83"/>
      <c r="F31" s="77"/>
      <c r="G31" s="77"/>
      <c r="H31" s="77"/>
      <c r="I31" s="79"/>
      <c r="J31" s="79"/>
      <c r="K31" s="79"/>
      <c r="L31" s="79"/>
    </row>
    <row r="32" spans="1:12" x14ac:dyDescent="0.3">
      <c r="A32" s="80" t="s">
        <v>50</v>
      </c>
      <c r="B32" s="80"/>
      <c r="C32" s="81" t="s">
        <v>10</v>
      </c>
      <c r="D32" s="81"/>
      <c r="E32" s="81"/>
      <c r="F32" s="80" t="s">
        <v>57</v>
      </c>
      <c r="G32" s="80"/>
      <c r="H32" s="80"/>
      <c r="I32" s="82"/>
      <c r="J32" s="82"/>
      <c r="K32" s="82"/>
      <c r="L32" s="82"/>
    </row>
    <row r="33" spans="1:12" x14ac:dyDescent="0.3">
      <c r="A33" s="80"/>
      <c r="B33" s="80"/>
      <c r="C33" s="81"/>
      <c r="D33" s="81"/>
      <c r="E33" s="81"/>
      <c r="F33" s="80"/>
      <c r="G33" s="80"/>
      <c r="H33" s="80"/>
      <c r="I33" s="82"/>
      <c r="J33" s="82"/>
      <c r="K33" s="82"/>
      <c r="L33" s="82"/>
    </row>
    <row r="34" spans="1:12" x14ac:dyDescent="0.3">
      <c r="A34" s="80"/>
      <c r="B34" s="80"/>
      <c r="C34" s="81"/>
      <c r="D34" s="81"/>
      <c r="E34" s="81"/>
      <c r="F34" s="80"/>
      <c r="G34" s="80"/>
      <c r="H34" s="80"/>
      <c r="I34" s="82"/>
      <c r="J34" s="82"/>
      <c r="K34" s="82"/>
      <c r="L34" s="82"/>
    </row>
    <row r="35" spans="1:12" ht="7.2" customHeight="1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x14ac:dyDescent="0.3">
      <c r="A36" s="22" t="s">
        <v>56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 s="1" customFormat="1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s="1" customFormat="1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3">
      <c r="A50" s="22" t="s">
        <v>27</v>
      </c>
      <c r="B50" s="19"/>
      <c r="C50" s="19"/>
      <c r="D50" s="19"/>
      <c r="E50" s="19"/>
      <c r="F50" s="19"/>
      <c r="G50" s="19"/>
      <c r="H50" s="14"/>
      <c r="I50" s="19"/>
      <c r="J50" s="19"/>
      <c r="K50" s="14"/>
      <c r="L50" s="14"/>
    </row>
    <row r="51" spans="1:12" ht="10.8" customHeight="1" x14ac:dyDescent="0.3">
      <c r="A51" s="84"/>
      <c r="B51" s="36" t="s">
        <v>32</v>
      </c>
      <c r="C51" s="37"/>
      <c r="D51" s="37"/>
      <c r="E51" s="37"/>
      <c r="F51" s="37"/>
      <c r="G51" s="37"/>
      <c r="H51" s="37"/>
      <c r="I51" s="37"/>
      <c r="J51" s="37"/>
      <c r="K51" s="37"/>
      <c r="L51" s="38"/>
    </row>
    <row r="52" spans="1:12" ht="18" customHeight="1" x14ac:dyDescent="0.3">
      <c r="A52" s="84"/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1"/>
    </row>
    <row r="53" spans="1:12" x14ac:dyDescent="0.3">
      <c r="A53" s="84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4"/>
    </row>
    <row r="54" spans="1:12" x14ac:dyDescent="0.3">
      <c r="A54" s="24"/>
      <c r="B54" s="21"/>
      <c r="C54" s="21"/>
      <c r="D54" s="21"/>
      <c r="E54" s="21"/>
      <c r="F54" s="21"/>
      <c r="G54" s="21"/>
      <c r="H54" s="20"/>
      <c r="I54" s="23"/>
      <c r="J54" s="23"/>
      <c r="K54" s="23"/>
      <c r="L54" s="23"/>
    </row>
    <row r="55" spans="1:12" ht="10.8" customHeight="1" x14ac:dyDescent="0.3">
      <c r="A55" s="84"/>
      <c r="B55" s="36" t="s">
        <v>33</v>
      </c>
      <c r="C55" s="37"/>
      <c r="D55" s="37"/>
      <c r="E55" s="37"/>
      <c r="F55" s="37"/>
      <c r="G55" s="37"/>
      <c r="H55" s="37"/>
      <c r="I55" s="37"/>
      <c r="J55" s="37"/>
      <c r="K55" s="37"/>
      <c r="L55" s="38"/>
    </row>
    <row r="56" spans="1:12" ht="18" customHeight="1" x14ac:dyDescent="0.3">
      <c r="A56" s="84"/>
      <c r="B56" s="39"/>
      <c r="C56" s="40"/>
      <c r="D56" s="40"/>
      <c r="E56" s="40"/>
      <c r="F56" s="40"/>
      <c r="G56" s="40"/>
      <c r="H56" s="40"/>
      <c r="I56" s="40"/>
      <c r="J56" s="40"/>
      <c r="K56" s="40"/>
      <c r="L56" s="41"/>
    </row>
    <row r="57" spans="1:12" x14ac:dyDescent="0.3">
      <c r="A57" s="84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4"/>
    </row>
    <row r="58" spans="1:12" x14ac:dyDescent="0.3">
      <c r="A58" s="24"/>
      <c r="B58" s="21"/>
      <c r="C58" s="21"/>
      <c r="D58" s="21"/>
      <c r="E58" s="21"/>
      <c r="F58" s="21"/>
      <c r="G58" s="21"/>
      <c r="H58" s="20"/>
      <c r="I58" s="23"/>
      <c r="J58" s="23"/>
      <c r="K58" s="23"/>
      <c r="L58" s="23"/>
    </row>
    <row r="59" spans="1:12" ht="10.8" customHeight="1" x14ac:dyDescent="0.3">
      <c r="A59" s="84"/>
      <c r="B59" s="45" t="s">
        <v>51</v>
      </c>
      <c r="C59" s="46"/>
      <c r="D59" s="46"/>
      <c r="E59" s="46"/>
      <c r="F59" s="46"/>
      <c r="G59" s="46"/>
      <c r="H59" s="46"/>
      <c r="I59" s="46"/>
      <c r="J59" s="46"/>
      <c r="K59" s="46"/>
      <c r="L59" s="47"/>
    </row>
    <row r="60" spans="1:12" ht="18" customHeight="1" x14ac:dyDescent="0.3">
      <c r="A60" s="84"/>
      <c r="B60" s="48"/>
      <c r="C60" s="49"/>
      <c r="D60" s="49"/>
      <c r="E60" s="49"/>
      <c r="F60" s="49"/>
      <c r="G60" s="49"/>
      <c r="H60" s="49"/>
      <c r="I60" s="49"/>
      <c r="J60" s="49"/>
      <c r="K60" s="49"/>
      <c r="L60" s="50"/>
    </row>
    <row r="61" spans="1:12" x14ac:dyDescent="0.3">
      <c r="A61" s="84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3"/>
    </row>
    <row r="62" spans="1:12" ht="7.2" customHeight="1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3">
      <c r="A63" s="22" t="s">
        <v>52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2" x14ac:dyDescent="0.3">
      <c r="A64" s="31" t="s">
        <v>41</v>
      </c>
      <c r="B64" s="31"/>
      <c r="C64" s="31"/>
      <c r="D64" s="31"/>
      <c r="E64" s="31"/>
      <c r="F64" s="31"/>
      <c r="G64" s="31"/>
      <c r="H64" s="31"/>
      <c r="I64" s="31" t="s">
        <v>42</v>
      </c>
      <c r="J64" s="31"/>
      <c r="K64" s="31"/>
      <c r="L64" s="31"/>
    </row>
    <row r="65" spans="1:12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 spans="1:12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1:12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 spans="1:12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 spans="1:12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 spans="1:12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 spans="1:12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</row>
    <row r="72" spans="1:12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2" ht="7.2" customHeight="1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3">
      <c r="A74" s="22" t="s">
        <v>53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3">
      <c r="A75" s="35" t="s">
        <v>43</v>
      </c>
      <c r="B75" s="35"/>
      <c r="C75" s="35"/>
      <c r="D75" s="35" t="s">
        <v>44</v>
      </c>
      <c r="E75" s="35"/>
      <c r="F75" s="35" t="s">
        <v>45</v>
      </c>
      <c r="G75" s="35"/>
      <c r="H75" s="35"/>
      <c r="I75" s="25" t="s">
        <v>46</v>
      </c>
      <c r="J75" s="35" t="s">
        <v>8</v>
      </c>
      <c r="K75" s="35"/>
      <c r="L75" s="35"/>
    </row>
    <row r="76" spans="1:12" s="1" customFormat="1" x14ac:dyDescent="0.3">
      <c r="A76" s="33"/>
      <c r="B76" s="33"/>
      <c r="C76" s="33"/>
      <c r="D76" s="34"/>
      <c r="E76" s="34"/>
      <c r="F76" s="34"/>
      <c r="G76" s="34"/>
      <c r="H76" s="34"/>
      <c r="I76" s="26"/>
      <c r="J76" s="33"/>
      <c r="K76" s="33"/>
      <c r="L76" s="33"/>
    </row>
    <row r="77" spans="1:12" x14ac:dyDescent="0.3">
      <c r="A77" s="29"/>
      <c r="B77" s="29"/>
      <c r="C77" s="29"/>
      <c r="D77" s="30"/>
      <c r="E77" s="30"/>
      <c r="F77" s="30"/>
      <c r="G77" s="30"/>
      <c r="H77" s="30"/>
      <c r="I77" s="27"/>
      <c r="J77" s="29"/>
      <c r="K77" s="29"/>
      <c r="L77" s="29"/>
    </row>
    <row r="78" spans="1:12" x14ac:dyDescent="0.3">
      <c r="A78" s="33"/>
      <c r="B78" s="33"/>
      <c r="C78" s="33"/>
      <c r="D78" s="34"/>
      <c r="E78" s="34"/>
      <c r="F78" s="34"/>
      <c r="G78" s="34"/>
      <c r="H78" s="34"/>
      <c r="I78" s="26"/>
      <c r="J78" s="33"/>
      <c r="K78" s="33"/>
      <c r="L78" s="33"/>
    </row>
    <row r="79" spans="1:12" x14ac:dyDescent="0.3">
      <c r="A79" s="29"/>
      <c r="B79" s="29"/>
      <c r="C79" s="29"/>
      <c r="D79" s="30"/>
      <c r="E79" s="30"/>
      <c r="F79" s="30"/>
      <c r="G79" s="30"/>
      <c r="H79" s="30"/>
      <c r="I79" s="27"/>
      <c r="J79" s="29"/>
      <c r="K79" s="29"/>
      <c r="L79" s="29"/>
    </row>
    <row r="80" spans="1:12" x14ac:dyDescent="0.3">
      <c r="A80" s="33"/>
      <c r="B80" s="33"/>
      <c r="C80" s="33"/>
      <c r="D80" s="34"/>
      <c r="E80" s="34"/>
      <c r="F80" s="34"/>
      <c r="G80" s="34"/>
      <c r="H80" s="34"/>
      <c r="I80" s="26"/>
      <c r="J80" s="33"/>
      <c r="K80" s="33"/>
      <c r="L80" s="33"/>
    </row>
    <row r="81" spans="1:12" x14ac:dyDescent="0.3">
      <c r="A81" s="29"/>
      <c r="B81" s="29"/>
      <c r="C81" s="29"/>
      <c r="D81" s="30"/>
      <c r="E81" s="30"/>
      <c r="F81" s="30"/>
      <c r="G81" s="30"/>
      <c r="H81" s="30"/>
      <c r="I81" s="27"/>
      <c r="J81" s="29"/>
      <c r="K81" s="29"/>
      <c r="L81" s="29"/>
    </row>
    <row r="82" spans="1:12" x14ac:dyDescent="0.3">
      <c r="A82" s="33"/>
      <c r="B82" s="33"/>
      <c r="C82" s="33"/>
      <c r="D82" s="34"/>
      <c r="E82" s="34"/>
      <c r="F82" s="34"/>
      <c r="G82" s="34"/>
      <c r="H82" s="34"/>
      <c r="I82" s="26"/>
      <c r="J82" s="33"/>
      <c r="K82" s="33"/>
      <c r="L82" s="33"/>
    </row>
    <row r="83" spans="1:12" x14ac:dyDescent="0.3">
      <c r="A83" s="29"/>
      <c r="B83" s="29"/>
      <c r="C83" s="29"/>
      <c r="D83" s="30"/>
      <c r="E83" s="30"/>
      <c r="F83" s="30"/>
      <c r="G83" s="30"/>
      <c r="H83" s="30"/>
      <c r="I83" s="27"/>
      <c r="J83" s="29"/>
      <c r="K83" s="29"/>
      <c r="L83" s="29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</sheetData>
  <mergeCells count="87">
    <mergeCell ref="A55:A57"/>
    <mergeCell ref="A59:A61"/>
    <mergeCell ref="A29:B31"/>
    <mergeCell ref="C29:E31"/>
    <mergeCell ref="F29:H31"/>
    <mergeCell ref="A32:B34"/>
    <mergeCell ref="C32:E34"/>
    <mergeCell ref="F32:H34"/>
    <mergeCell ref="A26:B28"/>
    <mergeCell ref="C26:E28"/>
    <mergeCell ref="F26:H28"/>
    <mergeCell ref="I26:L28"/>
    <mergeCell ref="A51:A53"/>
    <mergeCell ref="I29:L31"/>
    <mergeCell ref="I32:L34"/>
    <mergeCell ref="A20:B22"/>
    <mergeCell ref="C20:E22"/>
    <mergeCell ref="F20:H22"/>
    <mergeCell ref="I20:L22"/>
    <mergeCell ref="A23:B25"/>
    <mergeCell ref="C23:E25"/>
    <mergeCell ref="F23:H25"/>
    <mergeCell ref="I23:L25"/>
    <mergeCell ref="I16:L16"/>
    <mergeCell ref="A17:B19"/>
    <mergeCell ref="C17:E19"/>
    <mergeCell ref="F17:H19"/>
    <mergeCell ref="I17:L19"/>
    <mergeCell ref="I64:L64"/>
    <mergeCell ref="I65:L72"/>
    <mergeCell ref="B60:L61"/>
    <mergeCell ref="A11:B13"/>
    <mergeCell ref="A4:B4"/>
    <mergeCell ref="A6:B6"/>
    <mergeCell ref="C11:L11"/>
    <mergeCell ref="C12:L13"/>
    <mergeCell ref="F4:L4"/>
    <mergeCell ref="F5:L8"/>
    <mergeCell ref="C4:D4"/>
    <mergeCell ref="C6:D6"/>
    <mergeCell ref="B8:D8"/>
    <mergeCell ref="A16:B16"/>
    <mergeCell ref="C16:E16"/>
    <mergeCell ref="F16:H16"/>
    <mergeCell ref="B55:L55"/>
    <mergeCell ref="B51:L51"/>
    <mergeCell ref="B52:L53"/>
    <mergeCell ref="B56:L57"/>
    <mergeCell ref="B59:L59"/>
    <mergeCell ref="A75:C75"/>
    <mergeCell ref="D75:E75"/>
    <mergeCell ref="F75:H75"/>
    <mergeCell ref="J75:L75"/>
    <mergeCell ref="A76:C76"/>
    <mergeCell ref="D76:E76"/>
    <mergeCell ref="F76:H76"/>
    <mergeCell ref="J76:L76"/>
    <mergeCell ref="A77:C77"/>
    <mergeCell ref="D77:E77"/>
    <mergeCell ref="F77:H77"/>
    <mergeCell ref="J77:L77"/>
    <mergeCell ref="A78:C78"/>
    <mergeCell ref="D78:E78"/>
    <mergeCell ref="F78:H78"/>
    <mergeCell ref="J78:L78"/>
    <mergeCell ref="F79:H79"/>
    <mergeCell ref="J79:L79"/>
    <mergeCell ref="A80:C80"/>
    <mergeCell ref="D80:E80"/>
    <mergeCell ref="F80:H80"/>
    <mergeCell ref="J80:L80"/>
    <mergeCell ref="A83:C83"/>
    <mergeCell ref="D83:E83"/>
    <mergeCell ref="F83:H83"/>
    <mergeCell ref="J83:L83"/>
    <mergeCell ref="A64:H64"/>
    <mergeCell ref="A65:H72"/>
    <mergeCell ref="A81:C81"/>
    <mergeCell ref="D81:E81"/>
    <mergeCell ref="F81:H81"/>
    <mergeCell ref="J81:L81"/>
    <mergeCell ref="A82:C82"/>
    <mergeCell ref="D82:E82"/>
    <mergeCell ref="F82:H82"/>
    <mergeCell ref="J82:L82"/>
    <mergeCell ref="A79:C79"/>
    <mergeCell ref="D79:E7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7E0D-0817-4B88-98DF-15BB674D5A1A}">
  <dimension ref="B1:X26"/>
  <sheetViews>
    <sheetView zoomScale="186" zoomScaleNormal="186" workbookViewId="0">
      <selection activeCell="N3" sqref="N3"/>
    </sheetView>
  </sheetViews>
  <sheetFormatPr defaultRowHeight="14.4" x14ac:dyDescent="0.3"/>
  <cols>
    <col min="1" max="1" width="2.6640625" style="1" customWidth="1"/>
    <col min="2" max="2" width="10.21875" style="1" bestFit="1" customWidth="1"/>
    <col min="3" max="3" width="3.5546875" style="1" bestFit="1" customWidth="1"/>
    <col min="4" max="4" width="12.109375" style="1" bestFit="1" customWidth="1"/>
    <col min="5" max="5" width="12.109375" style="1" customWidth="1"/>
    <col min="6" max="6" width="4.77734375" style="1" customWidth="1"/>
    <col min="7" max="7" width="4.77734375" style="1" bestFit="1" customWidth="1"/>
    <col min="8" max="8" width="4.77734375" style="1" customWidth="1"/>
    <col min="9" max="9" width="9.77734375" style="1" customWidth="1"/>
    <col min="10" max="10" width="15.33203125" style="1" bestFit="1" customWidth="1"/>
    <col min="11" max="11" width="11.109375" style="1" customWidth="1"/>
    <col min="12" max="12" width="9.109375" style="1" bestFit="1" customWidth="1"/>
    <col min="13" max="13" width="8.109375" style="1" bestFit="1" customWidth="1"/>
    <col min="14" max="14" width="5" style="1" customWidth="1"/>
    <col min="15" max="26" width="9.77734375" style="1" customWidth="1"/>
    <col min="27" max="27" width="9.77734375" style="1" bestFit="1" customWidth="1"/>
    <col min="28" max="28" width="8.44140625" style="1" bestFit="1" customWidth="1"/>
    <col min="29" max="16384" width="8.88671875" style="1"/>
  </cols>
  <sheetData>
    <row r="1" spans="2:24" x14ac:dyDescent="0.3">
      <c r="B1" s="2" t="s">
        <v>34</v>
      </c>
      <c r="C1" s="2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ht="23.4" x14ac:dyDescent="0.45">
      <c r="B2" s="8" t="s">
        <v>20</v>
      </c>
      <c r="C2" s="8"/>
      <c r="D2" s="11"/>
      <c r="E2" s="11"/>
      <c r="F2" s="2"/>
      <c r="G2" s="7"/>
      <c r="H2" s="2">
        <v>1.4</v>
      </c>
      <c r="I2" s="2"/>
      <c r="J2" s="7" t="s">
        <v>11</v>
      </c>
      <c r="K2" s="7"/>
      <c r="L2" s="2"/>
      <c r="M2" s="2"/>
      <c r="N2" s="2">
        <v>0.8</v>
      </c>
      <c r="O2" s="2"/>
      <c r="P2" s="2"/>
      <c r="V2" s="2"/>
      <c r="W2" s="2"/>
      <c r="X2" s="2"/>
    </row>
    <row r="3" spans="2:24" x14ac:dyDescent="0.3">
      <c r="B3" s="3" t="s">
        <v>25</v>
      </c>
      <c r="C3" s="3" t="s">
        <v>26</v>
      </c>
      <c r="D3" s="3" t="s">
        <v>36</v>
      </c>
      <c r="E3" s="3" t="s">
        <v>37</v>
      </c>
      <c r="F3" s="4" t="s">
        <v>13</v>
      </c>
      <c r="G3" s="4" t="s">
        <v>12</v>
      </c>
      <c r="H3" s="4" t="s">
        <v>35</v>
      </c>
      <c r="J3" s="6" t="s">
        <v>29</v>
      </c>
      <c r="K3" s="6" t="s">
        <v>28</v>
      </c>
      <c r="L3" s="4" t="s">
        <v>14</v>
      </c>
      <c r="M3" s="4" t="s">
        <v>15</v>
      </c>
      <c r="N3" s="4" t="s">
        <v>30</v>
      </c>
      <c r="O3" s="4"/>
      <c r="P3" s="2"/>
      <c r="V3" s="4"/>
      <c r="W3" s="2"/>
      <c r="X3" s="2"/>
    </row>
    <row r="4" spans="2:24" x14ac:dyDescent="0.3">
      <c r="B4" s="3" t="s">
        <v>22</v>
      </c>
      <c r="C4" s="3">
        <v>0</v>
      </c>
      <c r="D4" s="9">
        <f ca="1">TODAY()-WEEKDAY(TODAY(),2)+1</f>
        <v>44648</v>
      </c>
      <c r="E4" s="13" t="str">
        <f ca="1">"Week "&amp;WEEKNUM(D4)</f>
        <v>Week 14</v>
      </c>
      <c r="F4" s="5">
        <v>0</v>
      </c>
      <c r="G4" s="5">
        <v>0</v>
      </c>
      <c r="H4" s="5">
        <f>G4-$H$2</f>
        <v>-1.4</v>
      </c>
      <c r="J4" s="2" t="s">
        <v>16</v>
      </c>
      <c r="K4" s="10">
        <v>44627</v>
      </c>
      <c r="L4" s="5" t="e">
        <f ca="1">_xlfn.XLOOKUP(K4,$D$4:$D$16,$F$4:$F$16)</f>
        <v>#N/A</v>
      </c>
      <c r="M4" s="5">
        <v>5</v>
      </c>
      <c r="N4" s="5">
        <f>M4-$N$2</f>
        <v>4.2</v>
      </c>
      <c r="O4" s="5"/>
      <c r="P4" s="12"/>
      <c r="V4" s="5"/>
      <c r="W4" s="2"/>
      <c r="X4" s="2"/>
    </row>
    <row r="5" spans="2:24" x14ac:dyDescent="0.3">
      <c r="B5" s="3"/>
      <c r="C5" s="3"/>
      <c r="D5" s="9">
        <f ca="1">D4+$C$1</f>
        <v>44655</v>
      </c>
      <c r="E5" s="13" t="str">
        <f t="shared" ref="E5:E16" ca="1" si="0">"Week "&amp;WEEKNUM(D5)</f>
        <v>Week 15</v>
      </c>
      <c r="F5" s="5">
        <v>1</v>
      </c>
      <c r="G5" s="5">
        <f t="shared" ref="G5:G16" si="1">G4</f>
        <v>0</v>
      </c>
      <c r="H5" s="5">
        <f t="shared" ref="H5:H16" si="2">G5-$H$2</f>
        <v>-1.4</v>
      </c>
      <c r="J5" s="2" t="s">
        <v>17</v>
      </c>
      <c r="K5" s="10">
        <v>44648</v>
      </c>
      <c r="L5" s="5">
        <f t="shared" ref="L5:L12" ca="1" si="3">_xlfn.XLOOKUP(K5,$D$4:$D$16,$F$4:$F$16)</f>
        <v>0</v>
      </c>
      <c r="M5" s="5">
        <f>M4</f>
        <v>5</v>
      </c>
      <c r="N5" s="5">
        <f t="shared" ref="N5:N8" si="4">M5-$N$2</f>
        <v>4.2</v>
      </c>
      <c r="O5" s="5"/>
      <c r="P5" s="2"/>
      <c r="V5" s="5"/>
      <c r="W5" s="2"/>
      <c r="X5" s="2"/>
    </row>
    <row r="6" spans="2:24" x14ac:dyDescent="0.3">
      <c r="B6" s="3"/>
      <c r="C6" s="3"/>
      <c r="D6" s="9">
        <f t="shared" ref="D6:D16" ca="1" si="5">D5+$C$1</f>
        <v>44662</v>
      </c>
      <c r="E6" s="13" t="str">
        <f t="shared" ca="1" si="0"/>
        <v>Week 16</v>
      </c>
      <c r="F6" s="5">
        <v>2</v>
      </c>
      <c r="G6" s="5">
        <f t="shared" si="1"/>
        <v>0</v>
      </c>
      <c r="H6" s="5">
        <f t="shared" si="2"/>
        <v>-1.4</v>
      </c>
      <c r="J6" s="2" t="s">
        <v>18</v>
      </c>
      <c r="K6" s="10">
        <v>44662</v>
      </c>
      <c r="L6" s="5">
        <f t="shared" ca="1" si="3"/>
        <v>2</v>
      </c>
      <c r="M6" s="5">
        <f>M5</f>
        <v>5</v>
      </c>
      <c r="N6" s="5">
        <f t="shared" si="4"/>
        <v>4.2</v>
      </c>
      <c r="O6" s="5"/>
      <c r="P6" s="2"/>
      <c r="V6" s="5"/>
      <c r="W6" s="2"/>
      <c r="X6" s="2"/>
    </row>
    <row r="7" spans="2:24" x14ac:dyDescent="0.3">
      <c r="B7" s="3" t="s">
        <v>21</v>
      </c>
      <c r="C7" s="3">
        <v>6</v>
      </c>
      <c r="D7" s="9">
        <f t="shared" ca="1" si="5"/>
        <v>44669</v>
      </c>
      <c r="E7" s="13" t="str">
        <f t="shared" ca="1" si="0"/>
        <v>Week 17</v>
      </c>
      <c r="F7" s="5">
        <v>3</v>
      </c>
      <c r="G7" s="5">
        <f t="shared" si="1"/>
        <v>0</v>
      </c>
      <c r="H7" s="5">
        <f t="shared" si="2"/>
        <v>-1.4</v>
      </c>
      <c r="J7" s="2" t="s">
        <v>19</v>
      </c>
      <c r="K7" s="10">
        <v>44676</v>
      </c>
      <c r="L7" s="5">
        <f t="shared" ca="1" si="3"/>
        <v>4</v>
      </c>
      <c r="M7" s="5">
        <v>7</v>
      </c>
      <c r="N7" s="5">
        <f t="shared" si="4"/>
        <v>6.2</v>
      </c>
      <c r="O7" s="5"/>
      <c r="P7" s="2"/>
      <c r="V7" s="5"/>
      <c r="W7" s="2"/>
      <c r="X7" s="2"/>
    </row>
    <row r="8" spans="2:24" x14ac:dyDescent="0.3">
      <c r="D8" s="9">
        <f t="shared" ca="1" si="5"/>
        <v>44676</v>
      </c>
      <c r="E8" s="13" t="str">
        <f t="shared" ca="1" si="0"/>
        <v>Week 18</v>
      </c>
      <c r="F8" s="5">
        <v>4</v>
      </c>
      <c r="G8" s="5">
        <f t="shared" si="1"/>
        <v>0</v>
      </c>
      <c r="H8" s="5">
        <f t="shared" si="2"/>
        <v>-1.4</v>
      </c>
      <c r="J8" s="2" t="s">
        <v>31</v>
      </c>
      <c r="K8" s="10">
        <v>44737</v>
      </c>
      <c r="L8" s="5" t="e">
        <f t="shared" ca="1" si="3"/>
        <v>#N/A</v>
      </c>
      <c r="M8" s="5">
        <v>5</v>
      </c>
      <c r="N8" s="5">
        <f t="shared" si="4"/>
        <v>4.2</v>
      </c>
      <c r="O8" s="5"/>
      <c r="P8" s="2"/>
      <c r="V8" s="2"/>
      <c r="W8" s="2"/>
      <c r="X8" s="2"/>
    </row>
    <row r="9" spans="2:24" x14ac:dyDescent="0.3">
      <c r="B9" s="3"/>
      <c r="C9" s="3"/>
      <c r="D9" s="9">
        <f t="shared" ca="1" si="5"/>
        <v>44683</v>
      </c>
      <c r="E9" s="13" t="str">
        <f t="shared" ca="1" si="0"/>
        <v>Week 19</v>
      </c>
      <c r="F9" s="5">
        <v>5</v>
      </c>
      <c r="G9" s="5">
        <f t="shared" si="1"/>
        <v>0</v>
      </c>
      <c r="H9" s="5">
        <f t="shared" si="2"/>
        <v>-1.4</v>
      </c>
      <c r="J9" s="2" t="s">
        <v>31</v>
      </c>
      <c r="K9" s="10">
        <v>44754</v>
      </c>
      <c r="L9" s="5" t="e">
        <f t="shared" ca="1" si="3"/>
        <v>#N/A</v>
      </c>
      <c r="M9" s="5">
        <v>5</v>
      </c>
      <c r="N9" s="5">
        <f t="shared" ref="N9:N12" si="6">M9-$N$2</f>
        <v>4.2</v>
      </c>
      <c r="O9" s="5"/>
      <c r="P9" s="2"/>
      <c r="Q9" s="2"/>
      <c r="R9" s="2"/>
      <c r="S9" s="2"/>
      <c r="T9" s="2"/>
      <c r="U9" s="2"/>
      <c r="V9" s="2"/>
      <c r="W9" s="2"/>
      <c r="X9" s="2"/>
    </row>
    <row r="10" spans="2:24" x14ac:dyDescent="0.3">
      <c r="B10" s="3"/>
      <c r="C10" s="3"/>
      <c r="D10" s="9">
        <f t="shared" ca="1" si="5"/>
        <v>44690</v>
      </c>
      <c r="E10" s="13" t="str">
        <f t="shared" ca="1" si="0"/>
        <v>Week 20</v>
      </c>
      <c r="F10" s="5">
        <v>6</v>
      </c>
      <c r="G10" s="5">
        <f t="shared" si="1"/>
        <v>0</v>
      </c>
      <c r="H10" s="5">
        <f t="shared" si="2"/>
        <v>-1.4</v>
      </c>
      <c r="J10" s="2" t="s">
        <v>31</v>
      </c>
      <c r="K10" s="10">
        <v>44737</v>
      </c>
      <c r="L10" s="5" t="e">
        <f t="shared" ca="1" si="3"/>
        <v>#N/A</v>
      </c>
      <c r="M10" s="5">
        <v>5</v>
      </c>
      <c r="N10" s="5">
        <f t="shared" si="6"/>
        <v>4.2</v>
      </c>
      <c r="O10" s="5"/>
      <c r="P10" s="2"/>
      <c r="Q10" s="2"/>
      <c r="R10" s="2"/>
      <c r="S10" s="2"/>
      <c r="T10" s="2"/>
      <c r="U10" s="2"/>
      <c r="V10" s="2"/>
      <c r="W10" s="2"/>
      <c r="X10" s="2"/>
    </row>
    <row r="11" spans="2:24" x14ac:dyDescent="0.3">
      <c r="B11" s="3" t="s">
        <v>23</v>
      </c>
      <c r="C11" s="3">
        <v>10</v>
      </c>
      <c r="D11" s="9">
        <f t="shared" ca="1" si="5"/>
        <v>44697</v>
      </c>
      <c r="E11" s="13" t="str">
        <f t="shared" ca="1" si="0"/>
        <v>Week 21</v>
      </c>
      <c r="F11" s="5">
        <v>7</v>
      </c>
      <c r="G11" s="5">
        <f t="shared" si="1"/>
        <v>0</v>
      </c>
      <c r="H11" s="5">
        <f t="shared" si="2"/>
        <v>-1.4</v>
      </c>
      <c r="J11" s="2" t="s">
        <v>31</v>
      </c>
      <c r="K11" s="10">
        <v>44737</v>
      </c>
      <c r="L11" s="5" t="e">
        <f t="shared" ca="1" si="3"/>
        <v>#N/A</v>
      </c>
      <c r="M11" s="5">
        <v>5</v>
      </c>
      <c r="N11" s="5">
        <f t="shared" si="6"/>
        <v>4.2</v>
      </c>
      <c r="O11" s="5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D12" s="9">
        <f t="shared" ca="1" si="5"/>
        <v>44704</v>
      </c>
      <c r="E12" s="13" t="str">
        <f t="shared" ca="1" si="0"/>
        <v>Week 22</v>
      </c>
      <c r="F12" s="5">
        <v>8</v>
      </c>
      <c r="G12" s="5">
        <f t="shared" si="1"/>
        <v>0</v>
      </c>
      <c r="H12" s="5">
        <f t="shared" si="2"/>
        <v>-1.4</v>
      </c>
      <c r="J12" s="2" t="s">
        <v>31</v>
      </c>
      <c r="K12" s="10">
        <v>44737</v>
      </c>
      <c r="L12" s="5" t="e">
        <f t="shared" ca="1" si="3"/>
        <v>#N/A</v>
      </c>
      <c r="M12" s="5">
        <v>5</v>
      </c>
      <c r="N12" s="5">
        <f t="shared" si="6"/>
        <v>4.2</v>
      </c>
      <c r="O12" s="5"/>
      <c r="P12" s="2"/>
      <c r="Q12" s="2"/>
      <c r="R12" s="2"/>
      <c r="S12" s="2"/>
      <c r="T12" s="2"/>
      <c r="U12" s="2"/>
      <c r="V12" s="2"/>
      <c r="W12" s="2"/>
      <c r="X12" s="2"/>
    </row>
    <row r="13" spans="2:24" x14ac:dyDescent="0.3">
      <c r="B13" s="3"/>
      <c r="C13" s="3"/>
      <c r="D13" s="9">
        <f t="shared" ca="1" si="5"/>
        <v>44711</v>
      </c>
      <c r="E13" s="13" t="str">
        <f t="shared" ca="1" si="0"/>
        <v>Week 23</v>
      </c>
      <c r="F13" s="5">
        <v>9</v>
      </c>
      <c r="G13" s="5">
        <f t="shared" si="1"/>
        <v>0</v>
      </c>
      <c r="H13" s="5">
        <f t="shared" si="2"/>
        <v>-1.4</v>
      </c>
      <c r="J13" s="5"/>
      <c r="K13" s="5"/>
      <c r="L13" s="5"/>
      <c r="M13" s="5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</row>
    <row r="14" spans="2:24" x14ac:dyDescent="0.3">
      <c r="B14" s="2"/>
      <c r="C14" s="2"/>
      <c r="D14" s="9">
        <f t="shared" ca="1" si="5"/>
        <v>44718</v>
      </c>
      <c r="E14" s="13" t="str">
        <f t="shared" ca="1" si="0"/>
        <v>Week 24</v>
      </c>
      <c r="F14" s="5">
        <v>10</v>
      </c>
      <c r="G14" s="5">
        <f t="shared" si="1"/>
        <v>0</v>
      </c>
      <c r="H14" s="5">
        <f t="shared" si="2"/>
        <v>-1.4</v>
      </c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x14ac:dyDescent="0.3">
      <c r="B15" s="3" t="s">
        <v>24</v>
      </c>
      <c r="C15" s="3">
        <v>12</v>
      </c>
      <c r="D15" s="9">
        <f t="shared" ca="1" si="5"/>
        <v>44725</v>
      </c>
      <c r="E15" s="13" t="str">
        <f t="shared" ca="1" si="0"/>
        <v>Week 25</v>
      </c>
      <c r="F15" s="5">
        <v>11</v>
      </c>
      <c r="G15" s="5">
        <f t="shared" si="1"/>
        <v>0</v>
      </c>
      <c r="H15" s="5">
        <f t="shared" si="2"/>
        <v>-1.4</v>
      </c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x14ac:dyDescent="0.3">
      <c r="D16" s="9">
        <f t="shared" ca="1" si="5"/>
        <v>44732</v>
      </c>
      <c r="E16" s="13" t="str">
        <f t="shared" ca="1" si="0"/>
        <v>Week 26</v>
      </c>
      <c r="F16" s="5">
        <v>12</v>
      </c>
      <c r="G16" s="5">
        <f t="shared" si="1"/>
        <v>0</v>
      </c>
      <c r="H16" s="5">
        <f t="shared" si="2"/>
        <v>-1.4</v>
      </c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2:2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ProjectStatus</vt:lpstr>
      <vt:lpstr>ProjectBreakdown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OliverEngels</dc:creator>
  <cp:lastModifiedBy>OliverEngels</cp:lastModifiedBy>
  <cp:lastPrinted>2022-03-30T18:36:55Z</cp:lastPrinted>
  <dcterms:created xsi:type="dcterms:W3CDTF">2022-02-17T10:33:25Z</dcterms:created>
  <dcterms:modified xsi:type="dcterms:W3CDTF">2022-03-30T18:37:12Z</dcterms:modified>
</cp:coreProperties>
</file>