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gmented/Documents/010_ProductionFiles/"/>
    </mc:Choice>
  </mc:AlternateContent>
  <xr:revisionPtr revIDLastSave="0" documentId="13_ncr:1_{300828FA-4DA5-F04D-B1F0-11BFA747C80C}" xr6:coauthVersionLast="47" xr6:coauthVersionMax="47" xr10:uidLastSave="{00000000-0000-0000-0000-000000000000}"/>
  <bookViews>
    <workbookView xWindow="22460" yWindow="500" windowWidth="38020" windowHeight="21100" activeTab="2" xr2:uid="{00000000-000D-0000-FFFF-FFFF00000000}"/>
  </bookViews>
  <sheets>
    <sheet name="Data" sheetId="1" r:id="rId1"/>
    <sheet name="Work" sheetId="3" r:id="rId2"/>
    <sheet name="List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9" i="1"/>
  <c r="C8" i="1"/>
  <c r="C5" i="1"/>
  <c r="C5" i="2"/>
  <c r="C6" i="2"/>
  <c r="C3" i="2"/>
  <c r="J7" i="2"/>
  <c r="C7" i="2"/>
  <c r="C4" i="2"/>
  <c r="J13" i="2" l="1"/>
  <c r="G12" i="2"/>
  <c r="I10" i="2"/>
  <c r="K8" i="2"/>
  <c r="H7" i="2"/>
  <c r="G7" i="2"/>
  <c r="I8" i="2"/>
  <c r="H12" i="2"/>
  <c r="I7" i="2"/>
  <c r="I13" i="2"/>
  <c r="H10" i="2"/>
  <c r="K14" i="2"/>
  <c r="G10" i="2"/>
  <c r="I11" i="2"/>
  <c r="H8" i="2"/>
  <c r="J10" i="2"/>
  <c r="K11" i="2"/>
  <c r="J8" i="2"/>
  <c r="H13" i="2"/>
  <c r="J11" i="2"/>
  <c r="G13" i="2"/>
  <c r="H11" i="2"/>
  <c r="G8" i="2"/>
  <c r="J14" i="2"/>
  <c r="K7" i="2"/>
  <c r="K13" i="2"/>
  <c r="G9" i="2"/>
  <c r="K9" i="2"/>
  <c r="I14" i="2"/>
  <c r="K12" i="2"/>
  <c r="J9" i="2"/>
  <c r="H14" i="2"/>
  <c r="J12" i="2"/>
  <c r="G11" i="2"/>
  <c r="I9" i="2"/>
  <c r="G14" i="2"/>
  <c r="I12" i="2"/>
  <c r="K10" i="2"/>
  <c r="H9" i="2"/>
  <c r="I4" i="2"/>
  <c r="I6" i="2"/>
  <c r="K3" i="2"/>
  <c r="H6" i="2"/>
  <c r="K4" i="2"/>
  <c r="J3" i="2"/>
  <c r="I5" i="2"/>
  <c r="H4" i="2"/>
  <c r="G6" i="2"/>
  <c r="H3" i="2"/>
  <c r="G4" i="2"/>
  <c r="G3" i="2"/>
  <c r="K6" i="2"/>
  <c r="H5" i="2"/>
  <c r="I3" i="2"/>
  <c r="J5" i="2"/>
  <c r="J4" i="2"/>
  <c r="K5" i="2"/>
  <c r="G5" i="2"/>
  <c r="J6" i="2"/>
  <c r="D5" i="2" l="1"/>
  <c r="D4" i="2"/>
  <c r="D6" i="2"/>
  <c r="D7" i="2"/>
  <c r="D3" i="2"/>
</calcChain>
</file>

<file path=xl/sharedStrings.xml><?xml version="1.0" encoding="utf-8"?>
<sst xmlns="http://schemas.openxmlformats.org/spreadsheetml/2006/main" count="53" uniqueCount="30">
  <si>
    <t>Disipline</t>
  </si>
  <si>
    <t>Art</t>
  </si>
  <si>
    <t>Tech</t>
  </si>
  <si>
    <t>Design</t>
  </si>
  <si>
    <t>Animation</t>
  </si>
  <si>
    <t>Production</t>
  </si>
  <si>
    <t>Safety Margin</t>
  </si>
  <si>
    <t xml:space="preserve">Total Hours </t>
  </si>
  <si>
    <t>Hours Left</t>
  </si>
  <si>
    <t>List</t>
  </si>
  <si>
    <t xml:space="preserve">Design </t>
  </si>
  <si>
    <t>Work 01</t>
  </si>
  <si>
    <t>Work 02</t>
  </si>
  <si>
    <t>Work 03</t>
  </si>
  <si>
    <t>Work 04</t>
  </si>
  <si>
    <t>Work 05</t>
  </si>
  <si>
    <t>Work 06</t>
  </si>
  <si>
    <t>Work 07</t>
  </si>
  <si>
    <t>Work 08</t>
  </si>
  <si>
    <t>Work 09</t>
  </si>
  <si>
    <t>Work 10</t>
  </si>
  <si>
    <t>Work 11</t>
  </si>
  <si>
    <t>Work 12</t>
  </si>
  <si>
    <t>Features
Work</t>
  </si>
  <si>
    <t>Dicipline</t>
  </si>
  <si>
    <t>Total Hours</t>
  </si>
  <si>
    <t>Settings</t>
  </si>
  <si>
    <t>Value</t>
  </si>
  <si>
    <t>Duration:</t>
  </si>
  <si>
    <t>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</si>
</sst>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rgb="FFFFFFFF"/>
      <name val="Monaco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theme="0" tint="-0.34998626667073579"/>
      </right>
      <top style="thin">
        <color rgb="FF00000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rgb="FF00000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rgb="FF000000"/>
      </right>
      <top style="thin">
        <color rgb="FF000000"/>
      </top>
      <bottom style="thin">
        <color theme="0" tint="-0.34998626667073579"/>
      </bottom>
      <diagonal/>
    </border>
    <border>
      <left style="thin">
        <color rgb="FF000000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rgb="FF000000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theme="0" tint="-0.34998626667073579"/>
      </right>
      <top style="thin">
        <color theme="0" tint="-0.34998626667073579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rgb="FF000000"/>
      </bottom>
      <diagonal/>
    </border>
    <border>
      <left style="thin">
        <color theme="0" tint="-0.34998626667073579"/>
      </left>
      <right style="thin">
        <color rgb="FF000000"/>
      </right>
      <top style="thin">
        <color theme="0" tint="-0.34998626667073579"/>
      </top>
      <bottom style="thin">
        <color rgb="FF000000"/>
      </bottom>
      <diagonal/>
    </border>
    <border>
      <left style="thin">
        <color indexed="64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/>
      <bottom/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/>
      <top style="thin">
        <color theme="0" tint="-0.34998626667073579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rgb="FF00000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rgb="FF000000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34998626667073579"/>
      </top>
      <bottom/>
      <diagonal/>
    </border>
    <border>
      <left style="thin">
        <color theme="0" tint="-0.14999847407452621"/>
      </left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5" fillId="2" borderId="5" xfId="0" quotePrefix="1" applyFont="1" applyFill="1" applyBorder="1" applyAlignment="1">
      <alignment horizontal="center" vertical="center"/>
    </xf>
    <xf numFmtId="0" fontId="5" fillId="3" borderId="5" xfId="0" quotePrefix="1" applyFont="1" applyFill="1" applyBorder="1" applyAlignment="1">
      <alignment horizontal="center" vertical="center"/>
    </xf>
    <xf numFmtId="0" fontId="5" fillId="4" borderId="5" xfId="0" quotePrefix="1" applyFont="1" applyFill="1" applyBorder="1" applyAlignment="1">
      <alignment horizontal="center" vertical="center"/>
    </xf>
    <xf numFmtId="0" fontId="5" fillId="5" borderId="5" xfId="0" quotePrefix="1" applyFont="1" applyFill="1" applyBorder="1" applyAlignment="1">
      <alignment horizontal="center" vertical="center"/>
    </xf>
    <xf numFmtId="0" fontId="5" fillId="7" borderId="6" xfId="0" quotePrefix="1" applyFont="1" applyFill="1" applyBorder="1" applyAlignment="1">
      <alignment horizontal="center" vertical="center"/>
    </xf>
    <xf numFmtId="0" fontId="5" fillId="2" borderId="8" xfId="0" quotePrefix="1" applyFont="1" applyFill="1" applyBorder="1" applyAlignment="1">
      <alignment horizontal="center" vertical="center"/>
    </xf>
    <xf numFmtId="0" fontId="5" fillId="3" borderId="8" xfId="0" quotePrefix="1" applyFont="1" applyFill="1" applyBorder="1" applyAlignment="1">
      <alignment horizontal="center" vertical="center"/>
    </xf>
    <xf numFmtId="0" fontId="5" fillId="4" borderId="8" xfId="0" quotePrefix="1" applyFont="1" applyFill="1" applyBorder="1" applyAlignment="1">
      <alignment horizontal="center" vertical="center"/>
    </xf>
    <xf numFmtId="0" fontId="5" fillId="5" borderId="8" xfId="0" quotePrefix="1" applyFont="1" applyFill="1" applyBorder="1" applyAlignment="1">
      <alignment horizontal="center" vertical="center"/>
    </xf>
    <xf numFmtId="0" fontId="5" fillId="7" borderId="9" xfId="0" quotePrefix="1" applyFont="1" applyFill="1" applyBorder="1" applyAlignment="1">
      <alignment horizontal="center" vertical="center"/>
    </xf>
    <xf numFmtId="0" fontId="6" fillId="0" borderId="4" xfId="0" applyFont="1" applyBorder="1"/>
    <xf numFmtId="0" fontId="5" fillId="0" borderId="6" xfId="0" applyFont="1" applyBorder="1" applyAlignment="1">
      <alignment horizontal="center" vertical="center"/>
    </xf>
    <xf numFmtId="0" fontId="6" fillId="0" borderId="7" xfId="0" applyFont="1" applyBorder="1"/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textRotation="45"/>
    </xf>
    <xf numFmtId="0" fontId="1" fillId="0" borderId="3" xfId="0" applyFont="1" applyBorder="1" applyAlignment="1">
      <alignment horizontal="center" textRotation="45"/>
    </xf>
    <xf numFmtId="0" fontId="1" fillId="2" borderId="2" xfId="0" applyFont="1" applyFill="1" applyBorder="1" applyAlignment="1">
      <alignment horizontal="center" textRotation="45"/>
    </xf>
    <xf numFmtId="0" fontId="1" fillId="3" borderId="2" xfId="0" applyFont="1" applyFill="1" applyBorder="1" applyAlignment="1">
      <alignment horizontal="center" textRotation="45"/>
    </xf>
    <xf numFmtId="0" fontId="3" fillId="4" borderId="2" xfId="0" applyFont="1" applyFill="1" applyBorder="1" applyAlignment="1">
      <alignment horizontal="center" textRotation="45"/>
    </xf>
    <xf numFmtId="0" fontId="1" fillId="5" borderId="2" xfId="0" applyFont="1" applyFill="1" applyBorder="1" applyAlignment="1">
      <alignment horizontal="center" textRotation="45"/>
    </xf>
    <xf numFmtId="0" fontId="1" fillId="6" borderId="3" xfId="0" applyFont="1" applyFill="1" applyBorder="1" applyAlignment="1">
      <alignment horizontal="center" textRotation="45"/>
    </xf>
    <xf numFmtId="0" fontId="1" fillId="7" borderId="2" xfId="0" applyFont="1" applyFill="1" applyBorder="1" applyAlignment="1">
      <alignment horizontal="center" textRotation="45" wrapText="1"/>
    </xf>
    <xf numFmtId="0" fontId="5" fillId="7" borderId="5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7" fillId="0" borderId="0" xfId="0" applyFont="1"/>
    <xf numFmtId="0" fontId="1" fillId="0" borderId="1" xfId="0" applyFont="1" applyBorder="1" applyAlignment="1">
      <alignment horizontal="center" textRotation="45" wrapText="1"/>
    </xf>
    <xf numFmtId="0" fontId="9" fillId="0" borderId="0" xfId="0" applyFont="1"/>
    <xf numFmtId="0" fontId="8" fillId="0" borderId="13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2" borderId="17" xfId="0" applyFont="1" applyFill="1" applyBorder="1" applyAlignment="1">
      <alignment horizontal="center" textRotation="45"/>
    </xf>
    <xf numFmtId="0" fontId="8" fillId="5" borderId="17" xfId="0" applyFont="1" applyFill="1" applyBorder="1" applyAlignment="1">
      <alignment horizontal="center" textRotation="45"/>
    </xf>
    <xf numFmtId="0" fontId="8" fillId="7" borderId="18" xfId="0" applyFont="1" applyFill="1" applyBorder="1" applyAlignment="1">
      <alignment horizontal="center" textRotation="45"/>
    </xf>
    <xf numFmtId="0" fontId="0" fillId="8" borderId="0" xfId="0" applyFill="1"/>
    <xf numFmtId="16" fontId="2" fillId="8" borderId="0" xfId="0" applyNumberFormat="1" applyFont="1" applyFill="1" applyAlignment="1">
      <alignment horizontal="left" vertical="center"/>
    </xf>
    <xf numFmtId="0" fontId="8" fillId="8" borderId="0" xfId="0" applyFont="1" applyFill="1"/>
    <xf numFmtId="0" fontId="9" fillId="8" borderId="0" xfId="0" applyFont="1" applyFill="1"/>
    <xf numFmtId="0" fontId="0" fillId="8" borderId="0" xfId="0" applyFill="1" applyAlignment="1">
      <alignment horizontal="left" vertical="center"/>
    </xf>
    <xf numFmtId="0" fontId="9" fillId="7" borderId="20" xfId="0" applyFont="1" applyFill="1" applyBorder="1" applyAlignment="1">
      <alignment horizontal="center" vertical="center"/>
    </xf>
    <xf numFmtId="0" fontId="9" fillId="7" borderId="21" xfId="0" applyFont="1" applyFill="1" applyBorder="1" applyAlignment="1">
      <alignment horizontal="center" vertical="center"/>
    </xf>
    <xf numFmtId="0" fontId="9" fillId="7" borderId="22" xfId="0" applyFont="1" applyFill="1" applyBorder="1" applyAlignment="1">
      <alignment horizontal="center" vertical="center"/>
    </xf>
    <xf numFmtId="0" fontId="9" fillId="7" borderId="19" xfId="0" applyFont="1" applyFill="1" applyBorder="1" applyAlignment="1">
      <alignment horizontal="left" vertical="center"/>
    </xf>
    <xf numFmtId="16" fontId="11" fillId="8" borderId="0" xfId="0" applyNumberFormat="1" applyFont="1" applyFill="1" applyAlignment="1">
      <alignment horizontal="left" vertical="center"/>
    </xf>
    <xf numFmtId="0" fontId="11" fillId="8" borderId="0" xfId="0" applyFont="1" applyFill="1"/>
    <xf numFmtId="0" fontId="10" fillId="8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D28" sqref="D28"/>
    </sheetView>
  </sheetViews>
  <sheetFormatPr baseColWidth="10" defaultColWidth="8.83203125" defaultRowHeight="15" x14ac:dyDescent="0.2"/>
  <cols>
    <col min="1" max="1" width="3.6640625" customWidth="1"/>
    <col min="2" max="2" width="17.83203125" bestFit="1" customWidth="1"/>
    <col min="3" max="3" width="10.5" customWidth="1"/>
    <col min="4" max="4" width="4.33203125" customWidth="1"/>
    <col min="5" max="5" width="20.83203125" customWidth="1"/>
    <col min="6" max="6" width="13.83203125" bestFit="1" customWidth="1"/>
  </cols>
  <sheetData>
    <row r="1" spans="1:10" x14ac:dyDescent="0.2">
      <c r="A1" s="42"/>
      <c r="B1" s="42"/>
      <c r="C1" s="42"/>
      <c r="D1" s="42"/>
      <c r="E1" s="42"/>
      <c r="F1" s="42"/>
      <c r="G1" s="42"/>
      <c r="H1" s="42"/>
      <c r="I1" s="42"/>
      <c r="J1" s="42"/>
    </row>
    <row r="2" spans="1:10" ht="31" x14ac:dyDescent="0.35">
      <c r="A2" s="42"/>
      <c r="B2" s="51" t="s">
        <v>28</v>
      </c>
      <c r="C2" s="53">
        <v>8</v>
      </c>
      <c r="D2" s="52" t="s">
        <v>29</v>
      </c>
      <c r="E2" s="42"/>
      <c r="F2" s="42"/>
      <c r="G2" s="42"/>
      <c r="H2" s="42"/>
      <c r="I2" s="42"/>
      <c r="J2" s="42"/>
    </row>
    <row r="3" spans="1:10" ht="24" customHeight="1" x14ac:dyDescent="0.2">
      <c r="A3" s="42"/>
      <c r="B3" s="43"/>
      <c r="C3" s="42"/>
      <c r="D3" s="42"/>
      <c r="E3" s="42"/>
      <c r="F3" s="42"/>
      <c r="G3" s="42"/>
      <c r="H3" s="42"/>
      <c r="I3" s="42"/>
      <c r="J3" s="42"/>
    </row>
    <row r="4" spans="1:10" ht="74" x14ac:dyDescent="0.25">
      <c r="B4" s="39" t="s">
        <v>24</v>
      </c>
      <c r="C4" s="41" t="s">
        <v>25</v>
      </c>
      <c r="D4" s="34"/>
      <c r="E4" s="40" t="s">
        <v>26</v>
      </c>
      <c r="F4" s="41" t="s">
        <v>27</v>
      </c>
      <c r="G4" s="34"/>
      <c r="I4" s="42"/>
      <c r="J4" s="42"/>
    </row>
    <row r="5" spans="1:10" ht="25" customHeight="1" x14ac:dyDescent="0.2">
      <c r="A5" s="42"/>
      <c r="B5" s="35" t="s">
        <v>1</v>
      </c>
      <c r="C5" s="47">
        <f>(4*40)*8</f>
        <v>1280</v>
      </c>
      <c r="D5" s="46"/>
      <c r="E5" s="38" t="s">
        <v>6</v>
      </c>
      <c r="F5" s="50">
        <v>0.7</v>
      </c>
      <c r="G5" s="42"/>
      <c r="H5" s="42"/>
      <c r="I5" s="42"/>
      <c r="J5" s="42"/>
    </row>
    <row r="6" spans="1:10" ht="25" customHeight="1" x14ac:dyDescent="0.2">
      <c r="A6" s="42"/>
      <c r="B6" s="36" t="s">
        <v>2</v>
      </c>
      <c r="C6" s="48">
        <f>(7*40)*8</f>
        <v>2240</v>
      </c>
      <c r="D6" s="46"/>
      <c r="E6" s="46"/>
      <c r="F6" s="46"/>
      <c r="G6" s="42"/>
      <c r="H6" s="42"/>
      <c r="I6" s="42"/>
      <c r="J6" s="42"/>
    </row>
    <row r="7" spans="1:10" ht="25" customHeight="1" x14ac:dyDescent="0.2">
      <c r="A7" s="42"/>
      <c r="B7" s="36" t="s">
        <v>3</v>
      </c>
      <c r="C7" s="48">
        <f>(3*40)*8</f>
        <v>960</v>
      </c>
      <c r="D7" s="46"/>
      <c r="E7" s="46"/>
      <c r="F7" s="46"/>
      <c r="G7" s="42"/>
      <c r="H7" s="42"/>
      <c r="I7" s="42"/>
      <c r="J7" s="42"/>
    </row>
    <row r="8" spans="1:10" ht="25" customHeight="1" x14ac:dyDescent="0.2">
      <c r="A8" s="42"/>
      <c r="B8" s="36" t="s">
        <v>4</v>
      </c>
      <c r="C8" s="48">
        <f>(3*40)*8</f>
        <v>960</v>
      </c>
      <c r="D8" s="46"/>
      <c r="E8" s="46"/>
      <c r="F8" s="46"/>
      <c r="G8" s="42"/>
      <c r="H8" s="42"/>
      <c r="I8" s="42"/>
      <c r="J8" s="42"/>
    </row>
    <row r="9" spans="1:10" ht="25" customHeight="1" x14ac:dyDescent="0.2">
      <c r="A9" s="42"/>
      <c r="B9" s="37" t="s">
        <v>5</v>
      </c>
      <c r="C9" s="49">
        <f>(2*40)*8</f>
        <v>640</v>
      </c>
      <c r="D9" s="46"/>
      <c r="E9" s="46"/>
      <c r="F9" s="46"/>
      <c r="G9" s="42"/>
      <c r="H9" s="42"/>
      <c r="I9" s="42"/>
      <c r="J9" s="42"/>
    </row>
    <row r="10" spans="1:10" ht="21" x14ac:dyDescent="0.25">
      <c r="A10" s="42"/>
      <c r="B10" s="44"/>
      <c r="C10" s="45"/>
      <c r="D10" s="42"/>
      <c r="E10" s="42"/>
      <c r="F10" s="42"/>
      <c r="G10" s="42"/>
      <c r="H10" s="42"/>
      <c r="I10" s="42"/>
      <c r="J10" s="42"/>
    </row>
    <row r="12" spans="1:10" ht="21" x14ac:dyDescent="0.25">
      <c r="B12" s="34"/>
      <c r="C12" s="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E673F-BE4A-4989-8A6B-944394E11E6A}">
  <dimension ref="B2:I30"/>
  <sheetViews>
    <sheetView workbookViewId="0">
      <selection activeCell="B21" sqref="B21"/>
    </sheetView>
  </sheetViews>
  <sheetFormatPr baseColWidth="10" defaultColWidth="8.83203125" defaultRowHeight="15" x14ac:dyDescent="0.2"/>
  <cols>
    <col min="1" max="1" width="2.6640625" customWidth="1"/>
    <col min="2" max="2" width="55.33203125" customWidth="1"/>
    <col min="3" max="7" width="12.6640625" style="1" customWidth="1"/>
  </cols>
  <sheetData>
    <row r="2" spans="2:9" ht="63" x14ac:dyDescent="0.2">
      <c r="B2" s="33" t="s">
        <v>23</v>
      </c>
      <c r="C2" s="18" t="s">
        <v>1</v>
      </c>
      <c r="D2" s="19" t="s">
        <v>2</v>
      </c>
      <c r="E2" s="20" t="s">
        <v>10</v>
      </c>
      <c r="F2" s="21" t="s">
        <v>4</v>
      </c>
      <c r="G2" s="22" t="s">
        <v>5</v>
      </c>
    </row>
    <row r="3" spans="2:9" ht="25" customHeight="1" x14ac:dyDescent="0.25">
      <c r="B3" s="31" t="s">
        <v>11</v>
      </c>
      <c r="C3" s="2">
        <v>104</v>
      </c>
      <c r="D3" s="3">
        <v>128</v>
      </c>
      <c r="E3" s="4">
        <v>0</v>
      </c>
      <c r="F3" s="5">
        <v>72</v>
      </c>
      <c r="G3" s="6">
        <v>16</v>
      </c>
      <c r="I3" s="32"/>
    </row>
    <row r="4" spans="2:9" ht="25" customHeight="1" x14ac:dyDescent="0.2">
      <c r="B4" s="29" t="s">
        <v>12</v>
      </c>
      <c r="C4" s="2">
        <v>0</v>
      </c>
      <c r="D4" s="3">
        <v>0</v>
      </c>
      <c r="E4" s="4">
        <v>24</v>
      </c>
      <c r="F4" s="5">
        <v>88</v>
      </c>
      <c r="G4" s="6">
        <v>40</v>
      </c>
    </row>
    <row r="5" spans="2:9" ht="25" customHeight="1" x14ac:dyDescent="0.2">
      <c r="B5" s="29" t="s">
        <v>13</v>
      </c>
      <c r="C5" s="2">
        <v>64</v>
      </c>
      <c r="D5" s="3">
        <v>120</v>
      </c>
      <c r="E5" s="4">
        <v>64</v>
      </c>
      <c r="F5" s="5">
        <v>24</v>
      </c>
      <c r="G5" s="6">
        <v>8</v>
      </c>
    </row>
    <row r="6" spans="2:9" ht="25" customHeight="1" x14ac:dyDescent="0.2">
      <c r="B6" s="29" t="s">
        <v>14</v>
      </c>
      <c r="C6" s="2">
        <v>8</v>
      </c>
      <c r="D6" s="3">
        <v>24</v>
      </c>
      <c r="E6" s="4">
        <v>96</v>
      </c>
      <c r="F6" s="5">
        <v>80</v>
      </c>
      <c r="G6" s="6">
        <v>0</v>
      </c>
    </row>
    <row r="7" spans="2:9" ht="25" customHeight="1" x14ac:dyDescent="0.2">
      <c r="B7" s="29" t="s">
        <v>15</v>
      </c>
      <c r="C7" s="2">
        <v>8</v>
      </c>
      <c r="D7" s="3">
        <v>104</v>
      </c>
      <c r="E7" s="4">
        <v>0</v>
      </c>
      <c r="F7" s="5">
        <v>0</v>
      </c>
      <c r="G7" s="6">
        <v>64</v>
      </c>
    </row>
    <row r="8" spans="2:9" ht="25" customHeight="1" x14ac:dyDescent="0.2">
      <c r="B8" s="29" t="s">
        <v>16</v>
      </c>
      <c r="C8" s="2">
        <v>152</v>
      </c>
      <c r="D8" s="3">
        <v>120</v>
      </c>
      <c r="E8" s="4">
        <v>16</v>
      </c>
      <c r="F8" s="5">
        <v>64</v>
      </c>
      <c r="G8" s="6">
        <v>0</v>
      </c>
    </row>
    <row r="9" spans="2:9" ht="25" customHeight="1" x14ac:dyDescent="0.2">
      <c r="B9" s="29" t="s">
        <v>17</v>
      </c>
      <c r="C9" s="2">
        <v>32</v>
      </c>
      <c r="D9" s="3">
        <v>32</v>
      </c>
      <c r="E9" s="4">
        <v>112</v>
      </c>
      <c r="F9" s="5">
        <v>152</v>
      </c>
      <c r="G9" s="6">
        <v>16</v>
      </c>
    </row>
    <row r="10" spans="2:9" ht="25" customHeight="1" x14ac:dyDescent="0.2">
      <c r="B10" s="29" t="s">
        <v>18</v>
      </c>
      <c r="C10" s="2">
        <v>56</v>
      </c>
      <c r="D10" s="3">
        <v>8</v>
      </c>
      <c r="E10" s="4">
        <v>0</v>
      </c>
      <c r="F10" s="5">
        <v>136</v>
      </c>
      <c r="G10" s="6">
        <v>32</v>
      </c>
    </row>
    <row r="11" spans="2:9" ht="25" customHeight="1" x14ac:dyDescent="0.2">
      <c r="B11" s="29" t="s">
        <v>19</v>
      </c>
      <c r="C11" s="2">
        <v>136</v>
      </c>
      <c r="D11" s="3">
        <v>16</v>
      </c>
      <c r="E11" s="4">
        <v>48</v>
      </c>
      <c r="F11" s="5">
        <v>8</v>
      </c>
      <c r="G11" s="6">
        <v>0</v>
      </c>
    </row>
    <row r="12" spans="2:9" ht="25" customHeight="1" x14ac:dyDescent="0.2">
      <c r="B12" s="29" t="s">
        <v>20</v>
      </c>
      <c r="C12" s="2">
        <v>96</v>
      </c>
      <c r="D12" s="3">
        <v>56</v>
      </c>
      <c r="E12" s="4">
        <v>8</v>
      </c>
      <c r="F12" s="5">
        <v>104</v>
      </c>
      <c r="G12" s="6">
        <v>0</v>
      </c>
    </row>
    <row r="13" spans="2:9" ht="25" customHeight="1" x14ac:dyDescent="0.2">
      <c r="B13" s="29" t="s">
        <v>21</v>
      </c>
      <c r="C13" s="2">
        <v>0</v>
      </c>
      <c r="D13" s="3">
        <v>40</v>
      </c>
      <c r="E13" s="4">
        <v>0</v>
      </c>
      <c r="F13" s="5">
        <v>152</v>
      </c>
      <c r="G13" s="6">
        <v>0</v>
      </c>
    </row>
    <row r="14" spans="2:9" ht="25" customHeight="1" x14ac:dyDescent="0.2">
      <c r="B14" s="30" t="s">
        <v>22</v>
      </c>
      <c r="C14" s="7">
        <v>64</v>
      </c>
      <c r="D14" s="8">
        <v>32</v>
      </c>
      <c r="E14" s="9">
        <v>0</v>
      </c>
      <c r="F14" s="10">
        <v>120</v>
      </c>
      <c r="G14" s="11">
        <v>64</v>
      </c>
    </row>
    <row r="19" customFormat="1" x14ac:dyDescent="0.2"/>
    <row r="20" customFormat="1" x14ac:dyDescent="0.2"/>
    <row r="21" customFormat="1" x14ac:dyDescent="0.2"/>
    <row r="22" customFormat="1" x14ac:dyDescent="0.2"/>
    <row r="23" customFormat="1" x14ac:dyDescent="0.2"/>
    <row r="24" customFormat="1" x14ac:dyDescent="0.2"/>
    <row r="25" customFormat="1" x14ac:dyDescent="0.2"/>
    <row r="26" customFormat="1" x14ac:dyDescent="0.2"/>
    <row r="27" customFormat="1" x14ac:dyDescent="0.2"/>
    <row r="28" customFormat="1" x14ac:dyDescent="0.2"/>
    <row r="29" customFormat="1" x14ac:dyDescent="0.2"/>
    <row r="30" customFormat="1" x14ac:dyDescent="0.2"/>
  </sheetData>
  <phoneticPr fontId="4" type="noConversion"/>
  <conditionalFormatting sqref="B2">
    <cfRule type="duplicateValues" dxfId="5" priority="2"/>
  </conditionalFormatting>
  <conditionalFormatting sqref="C3:G14">
    <cfRule type="cellIs" dxfId="4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F0257-14B5-408A-9C77-87D469BDB8F4}">
  <dimension ref="B1:K14"/>
  <sheetViews>
    <sheetView tabSelected="1" workbookViewId="0">
      <selection activeCell="F29" sqref="F28:F29"/>
    </sheetView>
  </sheetViews>
  <sheetFormatPr baseColWidth="10" defaultColWidth="8.83203125" defaultRowHeight="15" x14ac:dyDescent="0.2"/>
  <cols>
    <col min="1" max="1" width="2.83203125" customWidth="1"/>
    <col min="2" max="2" width="10.6640625" customWidth="1"/>
    <col min="3" max="3" width="12.6640625" bestFit="1" customWidth="1"/>
    <col min="4" max="4" width="11.6640625" bestFit="1" customWidth="1"/>
    <col min="5" max="5" width="3" customWidth="1"/>
    <col min="6" max="6" width="46.83203125" customWidth="1"/>
    <col min="7" max="7" width="14.5" style="1" bestFit="1" customWidth="1"/>
    <col min="8" max="11" width="14" style="1" customWidth="1"/>
  </cols>
  <sheetData>
    <row r="1" spans="2:11" ht="9.75" customHeight="1" x14ac:dyDescent="0.2"/>
    <row r="2" spans="2:11" ht="75" customHeight="1" x14ac:dyDescent="0.2">
      <c r="B2" s="16" t="s">
        <v>0</v>
      </c>
      <c r="C2" s="23" t="s">
        <v>7</v>
      </c>
      <c r="D2" s="17" t="s">
        <v>8</v>
      </c>
      <c r="F2" s="16" t="s">
        <v>9</v>
      </c>
      <c r="G2" s="18" t="s">
        <v>1</v>
      </c>
      <c r="H2" s="19" t="s">
        <v>2</v>
      </c>
      <c r="I2" s="20" t="s">
        <v>10</v>
      </c>
      <c r="J2" s="21" t="s">
        <v>4</v>
      </c>
      <c r="K2" s="22" t="s">
        <v>5</v>
      </c>
    </row>
    <row r="3" spans="2:11" ht="25" customHeight="1" x14ac:dyDescent="0.25">
      <c r="B3" s="12" t="s">
        <v>1</v>
      </c>
      <c r="C3" s="24">
        <f>Data!C5*Data!F5</f>
        <v>896</v>
      </c>
      <c r="D3" s="13">
        <f>C3-SUM(G3:G24)</f>
        <v>240</v>
      </c>
      <c r="F3" s="26" t="s">
        <v>11</v>
      </c>
      <c r="G3" s="2">
        <f>IFERROR(INDEX(Work!C:C, MATCH($F3, Work!$B:$B, 0)), 0)</f>
        <v>104</v>
      </c>
      <c r="H3" s="3">
        <f>IFERROR(INDEX(Work!D:D, MATCH($F3, Work!$B:$B, 0)), 0)</f>
        <v>128</v>
      </c>
      <c r="I3" s="4">
        <f>IFERROR(INDEX(Work!E:E, MATCH($F3, Work!$B:$B, 0)), 0)</f>
        <v>0</v>
      </c>
      <c r="J3" s="5">
        <f>IFERROR(INDEX(Work!F:F, MATCH($F3, Work!$B:$B, 0)), 0)</f>
        <v>72</v>
      </c>
      <c r="K3" s="6">
        <f>IFERROR(INDEX(Work!G:G, MATCH($F3, Work!$B:$B, 0)), 0)</f>
        <v>16</v>
      </c>
    </row>
    <row r="4" spans="2:11" ht="25" customHeight="1" x14ac:dyDescent="0.25">
      <c r="B4" s="12" t="s">
        <v>2</v>
      </c>
      <c r="C4" s="24">
        <f>Data!C6*0.7</f>
        <v>1568</v>
      </c>
      <c r="D4" s="13">
        <f>C4-SUM(H3:H24)</f>
        <v>960</v>
      </c>
      <c r="F4" s="27" t="s">
        <v>13</v>
      </c>
      <c r="G4" s="2">
        <f>IFERROR(INDEX(Work!C:C, MATCH($F4, Work!$B:$B, 0)), 0)</f>
        <v>64</v>
      </c>
      <c r="H4" s="3">
        <f>IFERROR(INDEX(Work!D:D, MATCH($F4, Work!$B:$B, 0)), 0)</f>
        <v>120</v>
      </c>
      <c r="I4" s="4">
        <f>IFERROR(INDEX(Work!E:E, MATCH($F4, Work!$B:$B, 0)), 0)</f>
        <v>64</v>
      </c>
      <c r="J4" s="5">
        <f>IFERROR(INDEX(Work!F:F, MATCH($F4, Work!$B:$B, 0)), 0)</f>
        <v>24</v>
      </c>
      <c r="K4" s="6">
        <f>IFERROR(INDEX(Work!G:G, MATCH($F4, Work!$B:$B, 0)), 0)</f>
        <v>8</v>
      </c>
    </row>
    <row r="5" spans="2:11" ht="25" customHeight="1" x14ac:dyDescent="0.25">
      <c r="B5" s="12" t="s">
        <v>3</v>
      </c>
      <c r="C5" s="24">
        <f>Data!C7*0.7</f>
        <v>672</v>
      </c>
      <c r="D5" s="13">
        <f>C5-SUM(I3:I24)</f>
        <v>328</v>
      </c>
      <c r="F5" s="27" t="s">
        <v>14</v>
      </c>
      <c r="G5" s="2">
        <f>IFERROR(INDEX(Work!C:C, MATCH($F5, Work!$B:$B, 0)), 0)</f>
        <v>8</v>
      </c>
      <c r="H5" s="3">
        <f>IFERROR(INDEX(Work!D:D, MATCH($F5, Work!$B:$B, 0)), 0)</f>
        <v>24</v>
      </c>
      <c r="I5" s="4">
        <f>IFERROR(INDEX(Work!E:E, MATCH($F5, Work!$B:$B, 0)), 0)</f>
        <v>96</v>
      </c>
      <c r="J5" s="5">
        <f>IFERROR(INDEX(Work!F:F, MATCH($F5, Work!$B:$B, 0)), 0)</f>
        <v>80</v>
      </c>
      <c r="K5" s="6">
        <f>IFERROR(INDEX(Work!G:G, MATCH($F5, Work!$B:$B, 0)), 0)</f>
        <v>0</v>
      </c>
    </row>
    <row r="6" spans="2:11" ht="25" customHeight="1" x14ac:dyDescent="0.25">
      <c r="B6" s="12" t="s">
        <v>4</v>
      </c>
      <c r="C6" s="24">
        <f>Data!C8*0.7</f>
        <v>672</v>
      </c>
      <c r="D6" s="13">
        <f>C6-SUM(J3:K24)</f>
        <v>-104</v>
      </c>
      <c r="F6" s="27" t="s">
        <v>15</v>
      </c>
      <c r="G6" s="2">
        <f>IFERROR(INDEX(Work!C:C, MATCH($F6, Work!$B:$B, 0)), 0)</f>
        <v>8</v>
      </c>
      <c r="H6" s="3">
        <f>IFERROR(INDEX(Work!D:D, MATCH($F6, Work!$B:$B, 0)), 0)</f>
        <v>104</v>
      </c>
      <c r="I6" s="4">
        <f>IFERROR(INDEX(Work!E:E, MATCH($F6, Work!$B:$B, 0)), 0)</f>
        <v>0</v>
      </c>
      <c r="J6" s="5">
        <f>IFERROR(INDEX(Work!F:F, MATCH($F6, Work!$B:$B, 0)), 0)</f>
        <v>0</v>
      </c>
      <c r="K6" s="6">
        <f>IFERROR(INDEX(Work!G:G, MATCH($F6, Work!$B:$B, 0)), 0)</f>
        <v>64</v>
      </c>
    </row>
    <row r="7" spans="2:11" ht="25" customHeight="1" x14ac:dyDescent="0.25">
      <c r="B7" s="14" t="s">
        <v>5</v>
      </c>
      <c r="C7" s="25">
        <f>Data!C9*0.7</f>
        <v>448</v>
      </c>
      <c r="D7" s="15">
        <f>C7-SUM(K3:K24)</f>
        <v>312</v>
      </c>
      <c r="F7" s="27" t="s">
        <v>16</v>
      </c>
      <c r="G7" s="2">
        <f>IFERROR(INDEX(Work!C:C, MATCH($F7, Work!$B:$B, 0)), 0)</f>
        <v>152</v>
      </c>
      <c r="H7" s="3">
        <f>IFERROR(INDEX(Work!D:D, MATCH($F7, Work!$B:$B, 0)), 0)</f>
        <v>120</v>
      </c>
      <c r="I7" s="4">
        <f>IFERROR(INDEX(Work!E:E, MATCH($F7, Work!$B:$B, 0)), 0)</f>
        <v>16</v>
      </c>
      <c r="J7" s="5">
        <f>IFERROR(INDEX(Work!F:F, MATCH($F7, Work!$B:$B, 0)), 0)</f>
        <v>64</v>
      </c>
      <c r="K7" s="6">
        <f>IFERROR(INDEX(Work!G:G, MATCH($F7, Work!$B:$B, 0)), 0)</f>
        <v>0</v>
      </c>
    </row>
    <row r="8" spans="2:11" ht="25" customHeight="1" x14ac:dyDescent="0.2">
      <c r="F8" s="27" t="s">
        <v>17</v>
      </c>
      <c r="G8" s="2">
        <f>IFERROR(INDEX(Work!C:C, MATCH($F8, Work!$B:$B, 0)), 0)</f>
        <v>32</v>
      </c>
      <c r="H8" s="3">
        <f>IFERROR(INDEX(Work!D:D, MATCH($F8, Work!$B:$B, 0)), 0)</f>
        <v>32</v>
      </c>
      <c r="I8" s="4">
        <f>IFERROR(INDEX(Work!E:E, MATCH($F8, Work!$B:$B, 0)), 0)</f>
        <v>112</v>
      </c>
      <c r="J8" s="5">
        <f>IFERROR(INDEX(Work!F:F, MATCH($F8, Work!$B:$B, 0)), 0)</f>
        <v>152</v>
      </c>
      <c r="K8" s="6">
        <f>IFERROR(INDEX(Work!G:G, MATCH($F8, Work!$B:$B, 0)), 0)</f>
        <v>16</v>
      </c>
    </row>
    <row r="9" spans="2:11" ht="25" customHeight="1" x14ac:dyDescent="0.2">
      <c r="F9" s="27" t="s">
        <v>18</v>
      </c>
      <c r="G9" s="2">
        <f>IFERROR(INDEX(Work!C:C, MATCH($F9, Work!$B:$B, 0)), 0)</f>
        <v>56</v>
      </c>
      <c r="H9" s="3">
        <f>IFERROR(INDEX(Work!D:D, MATCH($F9, Work!$B:$B, 0)), 0)</f>
        <v>8</v>
      </c>
      <c r="I9" s="4">
        <f>IFERROR(INDEX(Work!E:E, MATCH($F9, Work!$B:$B, 0)), 0)</f>
        <v>0</v>
      </c>
      <c r="J9" s="5">
        <f>IFERROR(INDEX(Work!F:F, MATCH($F9, Work!$B:$B, 0)), 0)</f>
        <v>136</v>
      </c>
      <c r="K9" s="6">
        <f>IFERROR(INDEX(Work!G:G, MATCH($F9, Work!$B:$B, 0)), 0)</f>
        <v>32</v>
      </c>
    </row>
    <row r="10" spans="2:11" ht="25" customHeight="1" x14ac:dyDescent="0.2">
      <c r="F10" s="27" t="s">
        <v>19</v>
      </c>
      <c r="G10" s="2">
        <f>IFERROR(INDEX(Work!C:C, MATCH($F10, Work!$B:$B, 0)), 0)</f>
        <v>136</v>
      </c>
      <c r="H10" s="3">
        <f>IFERROR(INDEX(Work!D:D, MATCH($F10, Work!$B:$B, 0)), 0)</f>
        <v>16</v>
      </c>
      <c r="I10" s="4">
        <f>IFERROR(INDEX(Work!E:E, MATCH($F10, Work!$B:$B, 0)), 0)</f>
        <v>48</v>
      </c>
      <c r="J10" s="5">
        <f>IFERROR(INDEX(Work!F:F, MATCH($F10, Work!$B:$B, 0)), 0)</f>
        <v>8</v>
      </c>
      <c r="K10" s="6">
        <f>IFERROR(INDEX(Work!G:G, MATCH($F10, Work!$B:$B, 0)), 0)</f>
        <v>0</v>
      </c>
    </row>
    <row r="11" spans="2:11" ht="25" customHeight="1" x14ac:dyDescent="0.2">
      <c r="F11" s="27" t="s">
        <v>20</v>
      </c>
      <c r="G11" s="2">
        <f>IFERROR(INDEX(Work!C:C, MATCH($F11, Work!$B:$B, 0)), 0)</f>
        <v>96</v>
      </c>
      <c r="H11" s="3">
        <f>IFERROR(INDEX(Work!D:D, MATCH($F11, Work!$B:$B, 0)), 0)</f>
        <v>56</v>
      </c>
      <c r="I11" s="4">
        <f>IFERROR(INDEX(Work!E:E, MATCH($F11, Work!$B:$B, 0)), 0)</f>
        <v>8</v>
      </c>
      <c r="J11" s="5">
        <f>IFERROR(INDEX(Work!F:F, MATCH($F11, Work!$B:$B, 0)), 0)</f>
        <v>104</v>
      </c>
      <c r="K11" s="6">
        <f>IFERROR(INDEX(Work!G:G, MATCH($F11, Work!$B:$B, 0)), 0)</f>
        <v>0</v>
      </c>
    </row>
    <row r="12" spans="2:11" ht="25" customHeight="1" x14ac:dyDescent="0.2">
      <c r="F12" s="27"/>
      <c r="G12" s="2">
        <f>IFERROR(INDEX(Work!C:C, MATCH($F12, Work!$B:$B, 0)), 0)</f>
        <v>0</v>
      </c>
      <c r="H12" s="3">
        <f>IFERROR(INDEX(Work!D:D, MATCH($F12, Work!$B:$B, 0)), 0)</f>
        <v>0</v>
      </c>
      <c r="I12" s="4">
        <f>IFERROR(INDEX(Work!E:E, MATCH($F12, Work!$B:$B, 0)), 0)</f>
        <v>0</v>
      </c>
      <c r="J12" s="5">
        <f>IFERROR(INDEX(Work!F:F, MATCH($F12, Work!$B:$B, 0)), 0)</f>
        <v>0</v>
      </c>
      <c r="K12" s="6">
        <f>IFERROR(INDEX(Work!G:G, MATCH($F12, Work!$B:$B, 0)), 0)</f>
        <v>0</v>
      </c>
    </row>
    <row r="13" spans="2:11" ht="25" customHeight="1" x14ac:dyDescent="0.2">
      <c r="F13" s="27"/>
      <c r="G13" s="2">
        <f>IFERROR(INDEX(Work!C:C, MATCH($F13, Work!$B:$B, 0)), 0)</f>
        <v>0</v>
      </c>
      <c r="H13" s="3">
        <f>IFERROR(INDEX(Work!D:D, MATCH($F13, Work!$B:$B, 0)), 0)</f>
        <v>0</v>
      </c>
      <c r="I13" s="4">
        <f>IFERROR(INDEX(Work!E:E, MATCH($F13, Work!$B:$B, 0)), 0)</f>
        <v>0</v>
      </c>
      <c r="J13" s="5">
        <f>IFERROR(INDEX(Work!F:F, MATCH($F13, Work!$B:$B, 0)), 0)</f>
        <v>0</v>
      </c>
      <c r="K13" s="6">
        <f>IFERROR(INDEX(Work!G:G, MATCH($F13, Work!$B:$B, 0)), 0)</f>
        <v>0</v>
      </c>
    </row>
    <row r="14" spans="2:11" ht="25" customHeight="1" x14ac:dyDescent="0.2">
      <c r="F14" s="28"/>
      <c r="G14" s="7">
        <f>IFERROR(INDEX(Work!C:C, MATCH($F14, Work!$B:$B, 0)), 0)</f>
        <v>0</v>
      </c>
      <c r="H14" s="8">
        <f>IFERROR(INDEX(Work!D:D, MATCH($F14, Work!$B:$B, 0)), 0)</f>
        <v>0</v>
      </c>
      <c r="I14" s="9">
        <f>IFERROR(INDEX(Work!E:E, MATCH($F14, Work!$B:$B, 0)), 0)</f>
        <v>0</v>
      </c>
      <c r="J14" s="10">
        <f>IFERROR(INDEX(Work!F:F, MATCH($F14, Work!$B:$B, 0)), 0)</f>
        <v>0</v>
      </c>
      <c r="K14" s="11">
        <f>IFERROR(INDEX(Work!G:G, MATCH($F14, Work!$B:$B, 0)), 0)</f>
        <v>0</v>
      </c>
    </row>
  </sheetData>
  <conditionalFormatting sqref="B3:C7">
    <cfRule type="expression" dxfId="3" priority="2">
      <formula>$D3:$D7&lt;0</formula>
    </cfRule>
  </conditionalFormatting>
  <conditionalFormatting sqref="D3:D7">
    <cfRule type="cellIs" dxfId="2" priority="4" operator="lessThan">
      <formula>0</formula>
    </cfRule>
  </conditionalFormatting>
  <conditionalFormatting sqref="F1:F1048576 B2:B7">
    <cfRule type="duplicateValues" dxfId="1" priority="3"/>
  </conditionalFormatting>
  <conditionalFormatting sqref="G3:K14">
    <cfRule type="cellIs" dxfId="0" priority="1" operator="greaterThan">
      <formula>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87D71-777B-4DA3-8B12-B06CA450751D}">
          <x14:formula1>
            <xm:f>Work!$B$3:$B979</xm:f>
          </x14:formula1>
          <xm:sqref>F3:F13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fed695-0d59-4982-8250-c3004e10e8b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9E4DC6C2429D4BA5DD3096C6C41FE9" ma:contentTypeVersion="12" ma:contentTypeDescription="Een nieuw document maken." ma:contentTypeScope="" ma:versionID="d888421165e06b0ea02fe735aaa5f89d">
  <xsd:schema xmlns:xsd="http://www.w3.org/2001/XMLSchema" xmlns:xs="http://www.w3.org/2001/XMLSchema" xmlns:p="http://schemas.microsoft.com/office/2006/metadata/properties" xmlns:ns2="85fed695-0d59-4982-8250-c3004e10e8b0" xmlns:ns3="eb2460cf-b964-4268-be0c-63bfa6ef9f3f" targetNamespace="http://schemas.microsoft.com/office/2006/metadata/properties" ma:root="true" ma:fieldsID="05def9df600ba3d42c5819ac9d714a41" ns2:_="" ns3:_="">
    <xsd:import namespace="85fed695-0d59-4982-8250-c3004e10e8b0"/>
    <xsd:import namespace="eb2460cf-b964-4268-be0c-63bfa6ef9f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fed695-0d59-4982-8250-c3004e10e8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Afbeeldingtags" ma:readOnly="false" ma:fieldId="{5cf76f15-5ced-4ddc-b409-7134ff3c332f}" ma:taxonomyMulti="true" ma:sspId="cd7e1250-2024-4ba4-b0db-7505cb2bae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2460cf-b964-4268-be0c-63bfa6ef9f3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F595C9-EA84-4239-9235-92248478C356}">
  <ds:schemaRefs>
    <ds:schemaRef ds:uri="http://schemas.microsoft.com/office/2006/metadata/properties"/>
    <ds:schemaRef ds:uri="http://schemas.microsoft.com/office/infopath/2007/PartnerControls"/>
    <ds:schemaRef ds:uri="85fed695-0d59-4982-8250-c3004e10e8b0"/>
  </ds:schemaRefs>
</ds:datastoreItem>
</file>

<file path=customXml/itemProps2.xml><?xml version="1.0" encoding="utf-8"?>
<ds:datastoreItem xmlns:ds="http://schemas.openxmlformats.org/officeDocument/2006/customXml" ds:itemID="{D62608A4-5AE6-476F-8AC2-AD3BBDA713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fed695-0d59-4982-8250-c3004e10e8b0"/>
    <ds:schemaRef ds:uri="eb2460cf-b964-4268-be0c-63bfa6ef9f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FED09A-B4D6-4466-8FAC-021EDE93FC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Work</vt:lpstr>
      <vt:lpstr>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Oliver Engels</cp:lastModifiedBy>
  <cp:revision/>
  <dcterms:created xsi:type="dcterms:W3CDTF">2023-10-05T14:21:23Z</dcterms:created>
  <dcterms:modified xsi:type="dcterms:W3CDTF">2024-03-31T11:20:53Z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0x010100D39E4DC6C2429D4BA5DD3096C6C41FE9</vt:lpwstr>
  </property>
  <property fmtid="{D5CDD505-2E9C-101B-9397-08002B2CF9AE}" pid="3" name="MediaServiceImageTags">
    <vt:lpwstr/>
  </property>
</Properties>
</file>