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gmented/Downloads/"/>
    </mc:Choice>
  </mc:AlternateContent>
  <xr:revisionPtr revIDLastSave="0" documentId="13_ncr:1_{981AA243-5051-F54C-8886-D5D6A6C0834A}" xr6:coauthVersionLast="47" xr6:coauthVersionMax="47" xr10:uidLastSave="{00000000-0000-0000-0000-000000000000}"/>
  <bookViews>
    <workbookView xWindow="31720" yWindow="500" windowWidth="22520" windowHeight="21100" activeTab="2" xr2:uid="{CCE4385A-7806-445F-9879-CF848EDE5A30}"/>
  </bookViews>
  <sheets>
    <sheet name="Resource Allocation" sheetId="3" r:id="rId1"/>
    <sheet name="Features" sheetId="1" r:id="rId2"/>
    <sheet name="Employe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3" l="1" a="1"/>
  <c r="E35" i="3" s="1"/>
  <c r="D5" i="3"/>
  <c r="E7" i="3" a="1"/>
  <c r="E7" i="3" s="1"/>
  <c r="E9" i="3" a="1"/>
  <c r="E9" i="3" s="1"/>
  <c r="E10" i="3" a="1"/>
  <c r="E10" i="3" s="1"/>
  <c r="E11" i="3" a="1"/>
  <c r="E11" i="3" s="1"/>
  <c r="E12" i="3" a="1"/>
  <c r="E12" i="3" s="1"/>
  <c r="E14" i="3" a="1"/>
  <c r="E14" i="3" s="1"/>
  <c r="E15" i="3" a="1"/>
  <c r="E15" i="3" s="1"/>
  <c r="E17" i="3" a="1"/>
  <c r="E17" i="3" s="1"/>
  <c r="E18" i="3" a="1"/>
  <c r="E18" i="3" s="1"/>
  <c r="E20" i="3" a="1"/>
  <c r="E20" i="3" s="1"/>
  <c r="E23" i="3" a="1"/>
  <c r="E23" i="3" s="1"/>
  <c r="E25" i="3" a="1"/>
  <c r="E25" i="3" s="1"/>
  <c r="E26" i="3" a="1"/>
  <c r="E26" i="3" s="1"/>
  <c r="E27" i="3" a="1"/>
  <c r="E27" i="3" s="1"/>
  <c r="E30" i="3" a="1"/>
  <c r="E30" i="3" s="1"/>
  <c r="E32" i="3" a="1"/>
  <c r="E32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AQ25" i="3"/>
  <c r="AI25" i="3"/>
  <c r="AA25" i="3"/>
  <c r="S25" i="3"/>
  <c r="K25" i="3"/>
  <c r="D25" i="3"/>
  <c r="AQ24" i="3"/>
  <c r="AI24" i="3"/>
  <c r="AA24" i="3"/>
  <c r="S24" i="3"/>
  <c r="K24" i="3"/>
  <c r="AQ26" i="3"/>
  <c r="AI26" i="3"/>
  <c r="AA26" i="3"/>
  <c r="S26" i="3"/>
  <c r="K26" i="3"/>
  <c r="D26" i="3"/>
  <c r="A16" i="1"/>
  <c r="E16" i="1"/>
  <c r="E24" i="3" l="1" a="1"/>
  <c r="E24" i="3" s="1"/>
  <c r="E8" i="3" a="1"/>
  <c r="E8" i="3" s="1"/>
  <c r="D6" i="3"/>
  <c r="D7" i="3"/>
  <c r="D9" i="3"/>
  <c r="D10" i="3"/>
  <c r="D11" i="3"/>
  <c r="D12" i="3"/>
  <c r="D14" i="3"/>
  <c r="D15" i="3"/>
  <c r="D16" i="3"/>
  <c r="D17" i="3"/>
  <c r="D18" i="3"/>
  <c r="D19" i="3"/>
  <c r="D20" i="3"/>
  <c r="D22" i="3"/>
  <c r="D23" i="3"/>
  <c r="D27" i="3"/>
  <c r="D29" i="3"/>
  <c r="D30" i="3"/>
  <c r="D31" i="3"/>
  <c r="D32" i="3"/>
  <c r="D34" i="3"/>
  <c r="D35" i="3"/>
  <c r="D36" i="3"/>
  <c r="D37" i="3"/>
  <c r="D38" i="3"/>
  <c r="D39" i="3"/>
  <c r="D40" i="3"/>
  <c r="D41" i="3"/>
  <c r="D42" i="3"/>
  <c r="D43" i="3"/>
  <c r="D44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AQ4" i="3"/>
  <c r="AI4" i="3"/>
  <c r="AA4" i="3"/>
  <c r="S4" i="3"/>
  <c r="K4" i="3"/>
  <c r="E2" i="1"/>
  <c r="E7" i="1"/>
  <c r="E8" i="1"/>
  <c r="E9" i="1"/>
  <c r="E15" i="1"/>
  <c r="E5" i="1"/>
  <c r="E3" i="1"/>
  <c r="E14" i="1"/>
  <c r="E13" i="1"/>
  <c r="E6" i="1"/>
  <c r="E4" i="1"/>
  <c r="E10" i="1"/>
  <c r="E11" i="1"/>
  <c r="E12" i="1"/>
  <c r="E17" i="1"/>
  <c r="K5" i="3"/>
  <c r="E5" i="3" s="1" a="1"/>
  <c r="E5" i="3" s="1"/>
  <c r="K6" i="3"/>
  <c r="E6" i="3" s="1" a="1"/>
  <c r="E6" i="3" s="1"/>
  <c r="K7" i="3"/>
  <c r="K8" i="3"/>
  <c r="K9" i="3"/>
  <c r="K10" i="3"/>
  <c r="K11" i="3"/>
  <c r="K12" i="3"/>
  <c r="K13" i="3"/>
  <c r="K14" i="3"/>
  <c r="K15" i="3"/>
  <c r="K16" i="3"/>
  <c r="K17" i="3"/>
  <c r="K18" i="3"/>
  <c r="K20" i="3"/>
  <c r="K21" i="3"/>
  <c r="K22" i="3"/>
  <c r="E22" i="3" s="1" a="1"/>
  <c r="E22" i="3" s="1"/>
  <c r="E21" i="3" s="1" a="1"/>
  <c r="E21" i="3" s="1"/>
  <c r="K23" i="3"/>
  <c r="K27" i="3"/>
  <c r="A3" i="1"/>
  <c r="A5" i="1"/>
  <c r="A7" i="1"/>
  <c r="A8" i="1"/>
  <c r="A9" i="1"/>
  <c r="A10" i="1"/>
  <c r="A11" i="1"/>
  <c r="A12" i="1"/>
  <c r="A13" i="1"/>
  <c r="A14" i="1"/>
  <c r="A15" i="1"/>
  <c r="A17" i="1"/>
  <c r="A6" i="1"/>
  <c r="A4" i="1"/>
  <c r="A2" i="1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E19" i="3" s="1" a="1"/>
  <c r="E19" i="3" s="1"/>
  <c r="AA20" i="3"/>
  <c r="AA21" i="3"/>
  <c r="AA22" i="3"/>
  <c r="AA23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K28" i="3"/>
  <c r="K29" i="3"/>
  <c r="E29" i="3" s="1" a="1"/>
  <c r="E29" i="3" s="1"/>
  <c r="K30" i="3"/>
  <c r="K31" i="3"/>
  <c r="K32" i="3"/>
  <c r="K33" i="3"/>
  <c r="K34" i="3"/>
  <c r="E34" i="3" s="1" a="1"/>
  <c r="E34" i="3" s="1"/>
  <c r="E33" i="3" s="1" a="1"/>
  <c r="E33" i="3" s="1"/>
  <c r="D33" i="3" s="1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S21" i="3"/>
  <c r="S22" i="3"/>
  <c r="S23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F2" i="3"/>
  <c r="G2" i="3" s="1"/>
  <c r="H2" i="3" s="1"/>
  <c r="I2" i="3" s="1"/>
  <c r="E4" i="3" l="1" a="1"/>
  <c r="E4" i="3" s="1"/>
  <c r="E16" i="3" a="1"/>
  <c r="E16" i="3" s="1"/>
  <c r="E13" i="3" s="1" a="1"/>
  <c r="E13" i="3" s="1"/>
  <c r="E31" i="3" a="1"/>
  <c r="E31" i="3" s="1"/>
  <c r="E28" i="3" s="1" a="1"/>
  <c r="E28" i="3" s="1"/>
  <c r="D28" i="3" s="1"/>
  <c r="D45" i="3"/>
  <c r="D24" i="3"/>
  <c r="K19" i="3"/>
  <c r="F1" i="3"/>
  <c r="J2" i="3"/>
  <c r="L2" i="3" s="1"/>
  <c r="M2" i="3" s="1"/>
  <c r="N2" i="3" s="1"/>
  <c r="D21" i="3" l="1"/>
  <c r="D8" i="3"/>
  <c r="D4" i="3"/>
  <c r="D13" i="3"/>
  <c r="O2" i="3"/>
  <c r="P2" i="3" s="1"/>
  <c r="Q2" i="3" s="1"/>
  <c r="R2" i="3" s="1"/>
  <c r="T2" i="3" s="1"/>
  <c r="U2" i="3" s="1"/>
  <c r="V2" i="3" s="1"/>
  <c r="N1" i="3"/>
  <c r="W2" i="3" l="1"/>
  <c r="X2" i="3" s="1"/>
  <c r="Y2" i="3" s="1"/>
  <c r="Z2" i="3" s="1"/>
  <c r="AB2" i="3" s="1"/>
  <c r="AC2" i="3" s="1"/>
  <c r="AD2" i="3" s="1"/>
  <c r="V1" i="3"/>
  <c r="AE2" i="3" l="1"/>
  <c r="AF2" i="3" s="1"/>
  <c r="AG2" i="3" s="1"/>
  <c r="AH2" i="3" s="1"/>
  <c r="AJ2" i="3" s="1"/>
  <c r="AK2" i="3" s="1"/>
  <c r="AL2" i="3" s="1"/>
  <c r="AD1" i="3"/>
  <c r="AM2" i="3" l="1"/>
  <c r="AN2" i="3" s="1"/>
  <c r="AO2" i="3" s="1"/>
  <c r="AP2" i="3" s="1"/>
  <c r="AR2" i="3" s="1"/>
  <c r="AS2" i="3" s="1"/>
  <c r="AL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<sst xmlns="http://schemas.openxmlformats.org/spreadsheetml/2006/main" count="2260" uniqueCount="49">
  <si>
    <t>Total Time</t>
  </si>
  <si>
    <t>Time Spend</t>
  </si>
  <si>
    <t>-</t>
  </si>
  <si>
    <t>Status</t>
  </si>
  <si>
    <t>x</t>
  </si>
  <si>
    <t>Time Left</t>
  </si>
  <si>
    <t>TOTAL</t>
  </si>
  <si>
    <t>xx</t>
  </si>
  <si>
    <t>Week</t>
  </si>
  <si>
    <t>Main Project:</t>
  </si>
  <si>
    <t>Employee</t>
  </si>
  <si>
    <t>Period</t>
  </si>
  <si>
    <t>2 weeks</t>
  </si>
  <si>
    <t>[Project]</t>
  </si>
  <si>
    <t>Feature 01</t>
  </si>
  <si>
    <t>Features</t>
  </si>
  <si>
    <t>Emplyee 1</t>
  </si>
  <si>
    <t>Emplyee 2</t>
  </si>
  <si>
    <t>Emplyee 3</t>
  </si>
  <si>
    <t>Emplyee 4</t>
  </si>
  <si>
    <t>Emplyee 5</t>
  </si>
  <si>
    <t>Emplyee 6</t>
  </si>
  <si>
    <t>Emplyee 7</t>
  </si>
  <si>
    <t>Emplyee 8</t>
  </si>
  <si>
    <t>Emplyee 9</t>
  </si>
  <si>
    <t>Emplyee 10</t>
  </si>
  <si>
    <t>Emplyee 11</t>
  </si>
  <si>
    <t>Emplyee 12</t>
  </si>
  <si>
    <t>Emplyee 13</t>
  </si>
  <si>
    <t>Emplyee 14</t>
  </si>
  <si>
    <t>Feature 02</t>
  </si>
  <si>
    <t>Feature 03</t>
  </si>
  <si>
    <t>Feature 04</t>
  </si>
  <si>
    <t>Feature 05</t>
  </si>
  <si>
    <t>Feature 06</t>
  </si>
  <si>
    <t>Feature 07</t>
  </si>
  <si>
    <t>Feature 08</t>
  </si>
  <si>
    <t>Feature 09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</si>
  <si>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</si>
  <si>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</si>
  <si>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</si>
  <si>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</si>
  <si>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</si>
  <si>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</si>
  <si>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</si>
  <si>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Employee Name</t>
  </si>
  <si>
    <t>Hours per week</t>
  </si>
  <si>
    <t>Feature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</si>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</sst>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Consolas"/>
      <family val="3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4" fillId="0" borderId="3" xfId="0" applyFont="1" applyBorder="1"/>
    <xf numFmtId="0" fontId="7" fillId="0" borderId="0" xfId="0" applyFont="1" applyAlignment="1">
      <alignment horizontal="left" vertical="center"/>
    </xf>
    <xf numFmtId="0" fontId="6" fillId="7" borderId="5" xfId="0" applyFont="1" applyFill="1" applyBorder="1" applyAlignment="1">
      <alignment vertical="center"/>
    </xf>
    <xf numFmtId="14" fontId="3" fillId="2" borderId="3" xfId="1" applyNumberFormat="1" applyBorder="1" applyAlignment="1">
      <alignment horizontal="center" textRotation="75"/>
    </xf>
    <xf numFmtId="14" fontId="1" fillId="4" borderId="3" xfId="3" applyNumberFormat="1" applyBorder="1" applyAlignment="1">
      <alignment horizontal="center" textRotation="75"/>
    </xf>
    <xf numFmtId="0" fontId="6" fillId="7" borderId="5" xfId="0" applyFont="1" applyFill="1" applyBorder="1" applyAlignment="1">
      <alignment horizontal="center" vertical="center"/>
    </xf>
    <xf numFmtId="14" fontId="2" fillId="3" borderId="2" xfId="2" applyNumberFormat="1" applyFont="1" applyAlignment="1">
      <alignment horizontal="center" textRotation="75"/>
    </xf>
    <xf numFmtId="0" fontId="9" fillId="7" borderId="0" xfId="0" applyFont="1" applyFill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</cellXfs>
  <cellStyles count="4">
    <cellStyle name="20% - Accent1" xfId="3" builtinId="30"/>
    <cellStyle name="Input" xfId="1" builtinId="20"/>
    <cellStyle name="Normal" xfId="0" builtinId="0"/>
    <cellStyle name="Note" xfId="2" builtinId="10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2B8E8-5C72-47E6-AC5F-6E7971F9F13B}" name="Table2" displayName="Table2" ref="A1:E17" totalsRowShown="0" headerRowDxfId="29" dataDxfId="28">
  <autoFilter ref="A1:E17" xr:uid="{C769FB17-516A-4A43-B1C4-15D3AFED0A51}"/>
  <sortState xmlns:xlrd2="http://schemas.microsoft.com/office/spreadsheetml/2017/richdata2" ref="A2:E17">
    <sortCondition ref="B1:B17"/>
  </sortState>
  <tableColumns count="5">
    <tableColumn id="1" xr3:uid="{00885A90-CA8C-4DED-A351-1CE2F3E724FC}" name="Status">
      <calculatedColumnFormula>IF(C2="-","-",IF(D2&gt;C2,"Off Track",IF(D2=0, "Not Started", IF(D2&lt;C2,"On Track","-"))))</calculatedColumnFormula>
    </tableColumn>
    <tableColumn id="2" xr3:uid="{DF521710-48D1-4180-BD99-9987B50FD15D}" name="Features" dataDxfId="27"/>
    <tableColumn id="3" xr3:uid="{29B242D5-C1FB-4126-8CDF-0B9EE84598CA}" name="Total Time" dataDxfId="26"/>
    <tableColumn id="4" xr3:uid="{2DE154AE-FBDA-4928-A1CB-0515803C064C}" name="Time Spend" dataDxfId="25"/>
    <tableColumn id="5" xr3:uid="{0682BBEF-5567-40CD-9599-198FCA71BCFF}" name="Time Left" dataDxfId="24">
      <calculatedColumnFormula>IF(C2="-", 0, IF(C2-D2&gt;0, C2-D2, 0))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D1A9-10C8-46B7-81BA-788B801232D1}">
  <dimension ref="A1:AT87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26.5" bestFit="1" customWidth="1"/>
    <col min="2" max="2" width="19.5" bestFit="1" customWidth="1"/>
    <col min="3" max="3" width="23.1640625" style="3" customWidth="1"/>
    <col min="4" max="4" width="11.6640625" customWidth="1"/>
    <col min="5" max="5" width="11.5" customWidth="1"/>
    <col min="6" max="11" width="5.5" customWidth="1"/>
    <col min="12" max="13" width="6" bestFit="1" customWidth="1"/>
    <col min="14" max="19" width="5.5" customWidth="1"/>
    <col min="20" max="21" width="6" bestFit="1" customWidth="1"/>
    <col min="22" max="27" width="5.5" customWidth="1"/>
    <col min="28" max="29" width="5.5" bestFit="1" customWidth="1"/>
    <col min="30" max="35" width="5.5" customWidth="1"/>
    <col min="36" max="37" width="5.5" bestFit="1" customWidth="1"/>
    <col min="38" max="43" width="5.5" customWidth="1"/>
    <col min="44" max="45" width="5.83203125" bestFit="1" customWidth="1"/>
  </cols>
  <sheetData>
    <row r="1" spans="1:46" ht="25" customHeight="1" x14ac:dyDescent="0.2">
      <c r="A1" s="20" t="s">
        <v>9</v>
      </c>
      <c r="B1" s="22" t="s">
        <v>13</v>
      </c>
      <c r="C1" s="22"/>
      <c r="D1" s="20" t="s">
        <v>8</v>
      </c>
      <c r="E1" s="20"/>
      <c r="F1" s="18">
        <f ca="1">WEEKNUM(F2)</f>
        <v>37</v>
      </c>
      <c r="G1" s="18"/>
      <c r="H1" s="18"/>
      <c r="I1" s="18"/>
      <c r="J1" s="18"/>
      <c r="K1" s="15"/>
      <c r="L1" s="15"/>
      <c r="M1" s="15"/>
      <c r="N1" s="18">
        <f ca="1">WEEKNUM(N2)</f>
        <v>38</v>
      </c>
      <c r="O1" s="18"/>
      <c r="P1" s="18"/>
      <c r="Q1" s="18"/>
      <c r="R1" s="18"/>
      <c r="S1" s="15"/>
      <c r="T1" s="15"/>
      <c r="U1" s="15"/>
      <c r="V1" s="18">
        <f ca="1">WEEKNUM(V2)</f>
        <v>39</v>
      </c>
      <c r="W1" s="18"/>
      <c r="X1" s="18"/>
      <c r="Y1" s="18"/>
      <c r="Z1" s="18"/>
      <c r="AA1" s="15"/>
      <c r="AB1" s="15"/>
      <c r="AC1" s="15"/>
      <c r="AD1" s="18">
        <f ca="1">WEEKNUM(AD2)</f>
        <v>40</v>
      </c>
      <c r="AE1" s="18"/>
      <c r="AF1" s="18"/>
      <c r="AG1" s="18"/>
      <c r="AH1" s="18"/>
      <c r="AI1" s="15"/>
      <c r="AJ1" s="15"/>
      <c r="AK1" s="15"/>
      <c r="AL1" s="18">
        <f ca="1">WEEKNUM(AL2)</f>
        <v>41</v>
      </c>
      <c r="AM1" s="18"/>
      <c r="AN1" s="18"/>
      <c r="AO1" s="18"/>
      <c r="AP1" s="18"/>
      <c r="AQ1" s="15"/>
      <c r="AR1" s="15"/>
      <c r="AS1" s="15"/>
    </row>
    <row r="2" spans="1:46" ht="25" customHeight="1" x14ac:dyDescent="0.2">
      <c r="A2" s="21"/>
      <c r="B2" s="23"/>
      <c r="C2" s="23"/>
      <c r="D2" s="21"/>
      <c r="E2" s="21"/>
      <c r="F2" s="16">
        <f ca="1">TODAY()-7-WEEKDAY(TODAY()-7,2)+1</f>
        <v>45180</v>
      </c>
      <c r="G2" s="16">
        <f ca="1">F2+1</f>
        <v>45181</v>
      </c>
      <c r="H2" s="16">
        <f ca="1">G2+1</f>
        <v>45182</v>
      </c>
      <c r="I2" s="16">
        <f ca="1">H2+1</f>
        <v>45183</v>
      </c>
      <c r="J2" s="16">
        <f ca="1">I2+1</f>
        <v>45184</v>
      </c>
      <c r="K2" s="19" t="s">
        <v>6</v>
      </c>
      <c r="L2" s="17">
        <f ca="1">J2+1</f>
        <v>45185</v>
      </c>
      <c r="M2" s="17">
        <f t="shared" ref="M2:R2" ca="1" si="0">L2+1</f>
        <v>45186</v>
      </c>
      <c r="N2" s="16">
        <f t="shared" ca="1" si="0"/>
        <v>45187</v>
      </c>
      <c r="O2" s="16">
        <f t="shared" ca="1" si="0"/>
        <v>45188</v>
      </c>
      <c r="P2" s="16">
        <f t="shared" ca="1" si="0"/>
        <v>45189</v>
      </c>
      <c r="Q2" s="16">
        <f t="shared" ca="1" si="0"/>
        <v>45190</v>
      </c>
      <c r="R2" s="16">
        <f t="shared" ca="1" si="0"/>
        <v>45191</v>
      </c>
      <c r="S2" s="19" t="s">
        <v>6</v>
      </c>
      <c r="T2" s="17">
        <f ca="1">R2+1</f>
        <v>45192</v>
      </c>
      <c r="U2" s="17">
        <f t="shared" ref="U2:Z2" ca="1" si="1">T2+1</f>
        <v>45193</v>
      </c>
      <c r="V2" s="16">
        <f t="shared" ca="1" si="1"/>
        <v>45194</v>
      </c>
      <c r="W2" s="16">
        <f t="shared" ca="1" si="1"/>
        <v>45195</v>
      </c>
      <c r="X2" s="16">
        <f t="shared" ca="1" si="1"/>
        <v>45196</v>
      </c>
      <c r="Y2" s="16">
        <f t="shared" ca="1" si="1"/>
        <v>45197</v>
      </c>
      <c r="Z2" s="16">
        <f t="shared" ca="1" si="1"/>
        <v>45198</v>
      </c>
      <c r="AA2" s="19" t="s">
        <v>6</v>
      </c>
      <c r="AB2" s="17">
        <f ca="1">Z2+1</f>
        <v>45199</v>
      </c>
      <c r="AC2" s="17">
        <f t="shared" ref="AC2:AH2" ca="1" si="2">AB2+1</f>
        <v>45200</v>
      </c>
      <c r="AD2" s="16">
        <f t="shared" ca="1" si="2"/>
        <v>45201</v>
      </c>
      <c r="AE2" s="16">
        <f t="shared" ca="1" si="2"/>
        <v>45202</v>
      </c>
      <c r="AF2" s="16">
        <f t="shared" ca="1" si="2"/>
        <v>45203</v>
      </c>
      <c r="AG2" s="16">
        <f t="shared" ca="1" si="2"/>
        <v>45204</v>
      </c>
      <c r="AH2" s="16">
        <f t="shared" ca="1" si="2"/>
        <v>45205</v>
      </c>
      <c r="AI2" s="19" t="s">
        <v>6</v>
      </c>
      <c r="AJ2" s="17">
        <f ca="1">AH2+1</f>
        <v>45206</v>
      </c>
      <c r="AK2" s="17">
        <f t="shared" ref="AK2:AP2" ca="1" si="3">AJ2+1</f>
        <v>45207</v>
      </c>
      <c r="AL2" s="16">
        <f t="shared" ca="1" si="3"/>
        <v>45208</v>
      </c>
      <c r="AM2" s="16">
        <f t="shared" ca="1" si="3"/>
        <v>45209</v>
      </c>
      <c r="AN2" s="16">
        <f t="shared" ca="1" si="3"/>
        <v>45210</v>
      </c>
      <c r="AO2" s="16">
        <f t="shared" ca="1" si="3"/>
        <v>45211</v>
      </c>
      <c r="AP2" s="16">
        <f t="shared" ca="1" si="3"/>
        <v>45212</v>
      </c>
      <c r="AQ2" s="19" t="s">
        <v>6</v>
      </c>
      <c r="AR2" s="17">
        <f ca="1">AP2+1</f>
        <v>45213</v>
      </c>
      <c r="AS2" s="17">
        <f ca="1">AR2+1</f>
        <v>45214</v>
      </c>
    </row>
    <row r="3" spans="1:46" ht="37" customHeight="1" x14ac:dyDescent="0.2">
      <c r="A3" s="5" t="s">
        <v>47</v>
      </c>
      <c r="B3" s="5" t="s">
        <v>10</v>
      </c>
      <c r="C3" s="5" t="s">
        <v>11</v>
      </c>
      <c r="D3" s="6" t="s">
        <v>5</v>
      </c>
      <c r="E3" s="6" t="s">
        <v>48</v>
      </c>
      <c r="F3" s="16"/>
      <c r="G3" s="16"/>
      <c r="H3" s="16"/>
      <c r="I3" s="16"/>
      <c r="J3" s="16"/>
      <c r="K3" s="19"/>
      <c r="L3" s="17"/>
      <c r="M3" s="17"/>
      <c r="N3" s="16"/>
      <c r="O3" s="16"/>
      <c r="P3" s="16"/>
      <c r="Q3" s="16"/>
      <c r="R3" s="16"/>
      <c r="S3" s="19"/>
      <c r="T3" s="17"/>
      <c r="U3" s="17"/>
      <c r="V3" s="16"/>
      <c r="W3" s="16"/>
      <c r="X3" s="16"/>
      <c r="Y3" s="16"/>
      <c r="Z3" s="16"/>
      <c r="AA3" s="19"/>
      <c r="AB3" s="17"/>
      <c r="AC3" s="17"/>
      <c r="AD3" s="16"/>
      <c r="AE3" s="16"/>
      <c r="AF3" s="16"/>
      <c r="AG3" s="16"/>
      <c r="AH3" s="16"/>
      <c r="AI3" s="19"/>
      <c r="AJ3" s="17"/>
      <c r="AK3" s="17"/>
      <c r="AL3" s="16"/>
      <c r="AM3" s="16"/>
      <c r="AN3" s="16"/>
      <c r="AO3" s="16"/>
      <c r="AP3" s="16"/>
      <c r="AQ3" s="19"/>
      <c r="AR3" s="17"/>
      <c r="AS3" s="17"/>
    </row>
    <row r="4" spans="1:46" x14ac:dyDescent="0.2">
      <c r="A4" s="13" t="s">
        <v>14</v>
      </c>
      <c r="B4" s="7"/>
      <c r="C4" s="8" t="s">
        <v>2</v>
      </c>
      <c r="D4" s="7">
        <f>IF(A4&lt;&gt;"",INDEX(Table2[Time Left],MATCH(A4, Table2[Features],0))-E4,"")</f>
        <v>1294</v>
      </c>
      <c r="E4" s="7" cm="1">
        <f t="array" ref="E4">IF(A4&lt;&gt;"", SUM(E5:INDEX($E5:$E$86, MATCH(TRUE,INDEX(ISBLANK($B5:$B$86),0),0))),COUNTIF(F4:AQ4, "x")*8+COUNTIF(F4:AQ4, "xx")*4)</f>
        <v>232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12">
        <f t="shared" ref="K4" si="4">COUNTIF(F4:J4, "x")*8+COUNTIF(F4:J4, "xx")*4</f>
        <v>0</v>
      </c>
      <c r="L4" s="10"/>
      <c r="M4" s="10"/>
      <c r="N4" s="8" t="s">
        <v>2</v>
      </c>
      <c r="O4" s="8" t="s">
        <v>2</v>
      </c>
      <c r="P4" s="8" t="s">
        <v>2</v>
      </c>
      <c r="Q4" s="8" t="s">
        <v>2</v>
      </c>
      <c r="R4" s="8" t="s">
        <v>2</v>
      </c>
      <c r="S4" s="12">
        <f t="shared" ref="S4" si="5">COUNTIF(N4:R4, "x")*8+COUNTIF(N4:R4, "xx")*4</f>
        <v>0</v>
      </c>
      <c r="T4" s="10"/>
      <c r="U4" s="10"/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  <c r="AA4" s="12">
        <f t="shared" ref="AA4" si="6">COUNTIF(V4:Z4, "x")*8+COUNTIF(V4:Z4, "xx")*4</f>
        <v>0</v>
      </c>
      <c r="AB4" s="10"/>
      <c r="AC4" s="10"/>
      <c r="AD4" s="8" t="s">
        <v>2</v>
      </c>
      <c r="AE4" s="8" t="s">
        <v>2</v>
      </c>
      <c r="AF4" s="8" t="s">
        <v>2</v>
      </c>
      <c r="AG4" s="8" t="s">
        <v>2</v>
      </c>
      <c r="AH4" s="8" t="s">
        <v>2</v>
      </c>
      <c r="AI4" s="12">
        <f t="shared" ref="AI4" si="7">COUNTIF(AD4:AH4, "x")*8+COUNTIF(AD4:AH4, "xx")*4</f>
        <v>0</v>
      </c>
      <c r="AJ4" s="10"/>
      <c r="AK4" s="10"/>
      <c r="AL4" s="8" t="s">
        <v>2</v>
      </c>
      <c r="AM4" s="8" t="s">
        <v>2</v>
      </c>
      <c r="AN4" s="8" t="s">
        <v>2</v>
      </c>
      <c r="AO4" s="8" t="s">
        <v>2</v>
      </c>
      <c r="AP4" s="8" t="s">
        <v>2</v>
      </c>
      <c r="AQ4" s="12">
        <f t="shared" ref="AQ4" si="8">COUNTIF(AL4:AP4, "x")*8+COUNTIF(AL4:AP4, "xx")*4</f>
        <v>0</v>
      </c>
      <c r="AR4" s="10"/>
      <c r="AS4" s="10"/>
    </row>
    <row r="5" spans="1:46" x14ac:dyDescent="0.2">
      <c r="A5" s="13"/>
      <c r="B5" s="7" t="s">
        <v>16</v>
      </c>
      <c r="C5" s="8" t="s">
        <v>2</v>
      </c>
      <c r="D5" s="7" t="str">
        <f>IF(A5&lt;&gt;"",INDEX(Table2[Time Left],MATCH(A5, Table2[Features],0))-E5,"")</f>
        <v/>
      </c>
      <c r="E5" s="7" cm="1">
        <f t="array" ref="E5">IF(A5&lt;&gt;"", SUM(E6:INDEX($E6:$E$86, MATCH(TRUE,INDEX(ISBLANK($B6:$B$86),0),0))),COUNTIF(F5:AQ5, "x")*8+COUNTIF(F5:AQ5, "xx")*4)</f>
        <v>160</v>
      </c>
      <c r="F5" s="8" t="s">
        <v>4</v>
      </c>
      <c r="G5" s="8" t="s">
        <v>4</v>
      </c>
      <c r="H5" s="8" t="s">
        <v>2</v>
      </c>
      <c r="I5" s="8" t="s">
        <v>4</v>
      </c>
      <c r="J5" s="8" t="s">
        <v>4</v>
      </c>
      <c r="K5" s="12">
        <f t="shared" ref="K5:K7" si="9">COUNTIF(F5:J5, "x")*8+COUNTIF(F5:J5, "xx")*4</f>
        <v>32</v>
      </c>
      <c r="L5" s="10"/>
      <c r="M5" s="10"/>
      <c r="N5" s="8" t="s">
        <v>4</v>
      </c>
      <c r="O5" s="8" t="s">
        <v>4</v>
      </c>
      <c r="P5" s="8" t="s">
        <v>4</v>
      </c>
      <c r="Q5" s="8" t="s">
        <v>4</v>
      </c>
      <c r="R5" s="8" t="s">
        <v>2</v>
      </c>
      <c r="S5" s="12">
        <f t="shared" ref="S5:S20" si="10">COUNTIF(N5:R5, "x")*8+COUNTIF(N5:R5, "xx")*4</f>
        <v>32</v>
      </c>
      <c r="T5" s="10"/>
      <c r="U5" s="10"/>
      <c r="V5" s="8" t="s">
        <v>4</v>
      </c>
      <c r="W5" s="8" t="s">
        <v>4</v>
      </c>
      <c r="X5" s="8" t="s">
        <v>4</v>
      </c>
      <c r="Y5" s="8" t="s">
        <v>4</v>
      </c>
      <c r="Z5" s="8" t="s">
        <v>2</v>
      </c>
      <c r="AA5" s="12">
        <f t="shared" ref="AA5:AA55" si="11">COUNTIF(V5:Z5, "x")*8+COUNTIF(V5:Z5, "xx")*4</f>
        <v>32</v>
      </c>
      <c r="AB5" s="10"/>
      <c r="AC5" s="10"/>
      <c r="AD5" s="8" t="s">
        <v>4</v>
      </c>
      <c r="AE5" s="8" t="s">
        <v>4</v>
      </c>
      <c r="AF5" s="8" t="s">
        <v>4</v>
      </c>
      <c r="AG5" s="8" t="s">
        <v>4</v>
      </c>
      <c r="AH5" s="8" t="s">
        <v>2</v>
      </c>
      <c r="AI5" s="12">
        <f t="shared" ref="AI5:AI55" si="12">COUNTIF(AD5:AH5, "x")*8+COUNTIF(AD5:AH5, "xx")*4</f>
        <v>32</v>
      </c>
      <c r="AJ5" s="10"/>
      <c r="AK5" s="10"/>
      <c r="AL5" s="8" t="s">
        <v>4</v>
      </c>
      <c r="AM5" s="8" t="s">
        <v>4</v>
      </c>
      <c r="AN5" s="8" t="s">
        <v>4</v>
      </c>
      <c r="AO5" s="8" t="s">
        <v>4</v>
      </c>
      <c r="AP5" s="8" t="s">
        <v>2</v>
      </c>
      <c r="AQ5" s="12">
        <f t="shared" ref="AQ5:AQ55" si="13">COUNTIF(AL5:AP5, "x")*8+COUNTIF(AL5:AP5, "xx")*4</f>
        <v>32</v>
      </c>
      <c r="AR5" s="10"/>
      <c r="AS5" s="10"/>
    </row>
    <row r="6" spans="1:46" x14ac:dyDescent="0.2">
      <c r="A6" s="13"/>
      <c r="B6" s="7" t="s">
        <v>17</v>
      </c>
      <c r="C6" s="8" t="s">
        <v>2</v>
      </c>
      <c r="D6" s="7" t="str">
        <f>IF(A6&lt;&gt;"",INDEX(Table2[Time Left],MATCH(A6, Table2[Features],0))-E6,"")</f>
        <v/>
      </c>
      <c r="E6" s="7" cm="1">
        <f t="array" ref="E6">IF(A6&lt;&gt;"", SUM(E7:INDEX($E7:$E$86, MATCH(TRUE,INDEX(ISBLANK($B7:$B$86),0),0))),COUNTIF(F6:AQ6, "x")*8+COUNTIF(F6:AQ6, "xx")*4)</f>
        <v>72</v>
      </c>
      <c r="F6" s="8" t="s">
        <v>4</v>
      </c>
      <c r="G6" s="8" t="s">
        <v>2</v>
      </c>
      <c r="H6" s="8" t="s">
        <v>2</v>
      </c>
      <c r="I6" s="8" t="s">
        <v>2</v>
      </c>
      <c r="J6" s="8" t="s">
        <v>2</v>
      </c>
      <c r="K6" s="12">
        <f t="shared" si="9"/>
        <v>8</v>
      </c>
      <c r="L6" s="10"/>
      <c r="M6" s="10"/>
      <c r="N6" s="8" t="s">
        <v>4</v>
      </c>
      <c r="O6" s="8" t="s">
        <v>4</v>
      </c>
      <c r="P6" s="8" t="s">
        <v>2</v>
      </c>
      <c r="Q6" s="8" t="s">
        <v>2</v>
      </c>
      <c r="R6" s="8" t="s">
        <v>2</v>
      </c>
      <c r="S6" s="12">
        <f t="shared" si="10"/>
        <v>16</v>
      </c>
      <c r="T6" s="10"/>
      <c r="U6" s="10"/>
      <c r="V6" s="8" t="s">
        <v>4</v>
      </c>
      <c r="W6" s="8" t="s">
        <v>4</v>
      </c>
      <c r="X6" s="8" t="s">
        <v>2</v>
      </c>
      <c r="Y6" s="8" t="s">
        <v>2</v>
      </c>
      <c r="Z6" s="8" t="s">
        <v>2</v>
      </c>
      <c r="AA6" s="12">
        <f t="shared" si="11"/>
        <v>16</v>
      </c>
      <c r="AB6" s="10"/>
      <c r="AC6" s="10"/>
      <c r="AD6" s="8" t="s">
        <v>4</v>
      </c>
      <c r="AE6" s="8" t="s">
        <v>4</v>
      </c>
      <c r="AF6" s="8" t="s">
        <v>2</v>
      </c>
      <c r="AG6" s="8" t="s">
        <v>2</v>
      </c>
      <c r="AH6" s="8" t="s">
        <v>2</v>
      </c>
      <c r="AI6" s="12">
        <f t="shared" si="12"/>
        <v>16</v>
      </c>
      <c r="AJ6" s="10"/>
      <c r="AK6" s="10"/>
      <c r="AL6" s="8" t="s">
        <v>4</v>
      </c>
      <c r="AM6" s="8" t="s">
        <v>4</v>
      </c>
      <c r="AN6" s="8" t="s">
        <v>2</v>
      </c>
      <c r="AO6" s="8" t="s">
        <v>2</v>
      </c>
      <c r="AP6" s="8" t="s">
        <v>2</v>
      </c>
      <c r="AQ6" s="12">
        <f t="shared" si="13"/>
        <v>16</v>
      </c>
      <c r="AR6" s="10"/>
      <c r="AS6" s="10"/>
      <c r="AT6" s="14"/>
    </row>
    <row r="7" spans="1:46" x14ac:dyDescent="0.2">
      <c r="A7" s="13"/>
      <c r="B7" s="7"/>
      <c r="C7" s="8" t="s">
        <v>2</v>
      </c>
      <c r="D7" s="7" t="str">
        <f>IF(A7&lt;&gt;"",INDEX(Table2[Time Left],MATCH(A7, Table2[Features],0))-E7,"")</f>
        <v/>
      </c>
      <c r="E7" s="7" cm="1">
        <f t="array" ref="E7">IF(A7&lt;&gt;"", SUM(E8:INDEX($E8:$E$86, MATCH(TRUE,INDEX(ISBLANK($B8:$B$86),0),0))),COUNTIF(F7:AQ7, "x")*8+COUNTIF(F7:AQ7, "xx")*4)</f>
        <v>0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12">
        <f t="shared" si="9"/>
        <v>0</v>
      </c>
      <c r="L7" s="10"/>
      <c r="M7" s="10"/>
      <c r="N7" s="8" t="s">
        <v>2</v>
      </c>
      <c r="O7" s="8" t="s">
        <v>2</v>
      </c>
      <c r="P7" s="8" t="s">
        <v>2</v>
      </c>
      <c r="Q7" s="8" t="s">
        <v>2</v>
      </c>
      <c r="R7" s="8" t="s">
        <v>2</v>
      </c>
      <c r="S7" s="12">
        <f t="shared" si="10"/>
        <v>0</v>
      </c>
      <c r="T7" s="10"/>
      <c r="U7" s="10"/>
      <c r="V7" s="8" t="s">
        <v>2</v>
      </c>
      <c r="W7" s="8" t="s">
        <v>2</v>
      </c>
      <c r="X7" s="8" t="s">
        <v>2</v>
      </c>
      <c r="Y7" s="8" t="s">
        <v>2</v>
      </c>
      <c r="Z7" s="8" t="s">
        <v>2</v>
      </c>
      <c r="AA7" s="12">
        <f t="shared" si="11"/>
        <v>0</v>
      </c>
      <c r="AB7" s="10"/>
      <c r="AC7" s="10"/>
      <c r="AD7" s="8" t="s">
        <v>2</v>
      </c>
      <c r="AE7" s="8" t="s">
        <v>2</v>
      </c>
      <c r="AF7" s="8" t="s">
        <v>2</v>
      </c>
      <c r="AG7" s="8" t="s">
        <v>2</v>
      </c>
      <c r="AH7" s="8" t="s">
        <v>2</v>
      </c>
      <c r="AI7" s="12">
        <f t="shared" si="12"/>
        <v>0</v>
      </c>
      <c r="AJ7" s="10"/>
      <c r="AK7" s="10"/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12">
        <f t="shared" si="13"/>
        <v>0</v>
      </c>
      <c r="AR7" s="10"/>
      <c r="AS7" s="10"/>
    </row>
    <row r="8" spans="1:46" x14ac:dyDescent="0.2">
      <c r="A8" s="13" t="s">
        <v>30</v>
      </c>
      <c r="B8" s="7"/>
      <c r="C8" s="8" t="s">
        <v>2</v>
      </c>
      <c r="D8" s="7">
        <f>IF(A8&lt;&gt;"",INDEX(Table2[Time Left],MATCH(A8, Table2[Features],0))-E8,"")</f>
        <v>-384</v>
      </c>
      <c r="E8" s="7" cm="1">
        <f t="array" ref="E8">IF(A8&lt;&gt;"", SUM(E9:INDEX($E9:$E$86, MATCH(TRUE,INDEX(ISBLANK($B9:$B$86),0),0))),COUNTIF(F8:AQ8, "x")*8+COUNTIF(F8:AQ8, "xx")*4)</f>
        <v>384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12">
        <f t="shared" ref="K8:K30" si="14">COUNTIF(F8:J8, "x")*8+COUNTIF(F8:J8, "xx")*4</f>
        <v>0</v>
      </c>
      <c r="L8" s="10"/>
      <c r="M8" s="10"/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12">
        <f t="shared" si="10"/>
        <v>0</v>
      </c>
      <c r="T8" s="10"/>
      <c r="U8" s="10"/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12">
        <f t="shared" si="11"/>
        <v>0</v>
      </c>
      <c r="AB8" s="10"/>
      <c r="AC8" s="10"/>
      <c r="AD8" s="8" t="s">
        <v>2</v>
      </c>
      <c r="AE8" s="8" t="s">
        <v>2</v>
      </c>
      <c r="AF8" s="8" t="s">
        <v>2</v>
      </c>
      <c r="AG8" s="8" t="s">
        <v>2</v>
      </c>
      <c r="AH8" s="8" t="s">
        <v>2</v>
      </c>
      <c r="AI8" s="12">
        <f t="shared" si="12"/>
        <v>0</v>
      </c>
      <c r="AJ8" s="10"/>
      <c r="AK8" s="10"/>
      <c r="AL8" s="8" t="s">
        <v>2</v>
      </c>
      <c r="AM8" s="8" t="s">
        <v>2</v>
      </c>
      <c r="AN8" s="8" t="s">
        <v>2</v>
      </c>
      <c r="AO8" s="8" t="s">
        <v>2</v>
      </c>
      <c r="AP8" s="8" t="s">
        <v>2</v>
      </c>
      <c r="AQ8" s="12">
        <f t="shared" si="13"/>
        <v>0</v>
      </c>
      <c r="AR8" s="10"/>
      <c r="AS8" s="10"/>
    </row>
    <row r="9" spans="1:46" x14ac:dyDescent="0.2">
      <c r="A9" s="13"/>
      <c r="B9" s="7" t="s">
        <v>18</v>
      </c>
      <c r="C9" s="8" t="s">
        <v>2</v>
      </c>
      <c r="D9" s="7" t="str">
        <f>IF(A9&lt;&gt;"",INDEX(Table2[Time Left],MATCH(A9, Table2[Features],0))-E9,"")</f>
        <v/>
      </c>
      <c r="E9" s="7" cm="1">
        <f t="array" ref="E9">IF(A9&lt;&gt;"", SUM(E10:INDEX($E10:$E$86, MATCH(TRUE,INDEX(ISBLANK($B10:$B$86),0),0))),COUNTIF(F9:AQ9, "x")*8+COUNTIF(F9:AQ9, "xx")*4)</f>
        <v>64</v>
      </c>
      <c r="F9" s="8" t="s">
        <v>4</v>
      </c>
      <c r="G9" s="8" t="s">
        <v>2</v>
      </c>
      <c r="H9" s="8" t="s">
        <v>2</v>
      </c>
      <c r="I9" s="8" t="s">
        <v>2</v>
      </c>
      <c r="J9" s="8" t="s">
        <v>2</v>
      </c>
      <c r="K9" s="12">
        <f t="shared" si="14"/>
        <v>8</v>
      </c>
      <c r="L9" s="10"/>
      <c r="M9" s="10"/>
      <c r="N9" s="8" t="s">
        <v>4</v>
      </c>
      <c r="O9" s="8" t="s">
        <v>2</v>
      </c>
      <c r="P9" s="8" t="s">
        <v>2</v>
      </c>
      <c r="Q9" s="8" t="s">
        <v>2</v>
      </c>
      <c r="R9" s="8" t="s">
        <v>2</v>
      </c>
      <c r="S9" s="12">
        <f t="shared" si="10"/>
        <v>8</v>
      </c>
      <c r="T9" s="10"/>
      <c r="U9" s="10"/>
      <c r="V9" s="8" t="s">
        <v>4</v>
      </c>
      <c r="W9" s="8" t="s">
        <v>2</v>
      </c>
      <c r="X9" s="8" t="s">
        <v>4</v>
      </c>
      <c r="Y9" s="8" t="s">
        <v>2</v>
      </c>
      <c r="Z9" s="8" t="s">
        <v>2</v>
      </c>
      <c r="AA9" s="12">
        <f t="shared" si="11"/>
        <v>16</v>
      </c>
      <c r="AB9" s="10"/>
      <c r="AC9" s="10"/>
      <c r="AD9" s="8" t="s">
        <v>4</v>
      </c>
      <c r="AE9" s="8" t="s">
        <v>4</v>
      </c>
      <c r="AF9" s="8" t="s">
        <v>4</v>
      </c>
      <c r="AG9" s="8" t="s">
        <v>2</v>
      </c>
      <c r="AH9" s="8" t="s">
        <v>2</v>
      </c>
      <c r="AI9" s="12">
        <f t="shared" si="12"/>
        <v>24</v>
      </c>
      <c r="AJ9" s="10"/>
      <c r="AK9" s="10"/>
      <c r="AL9" s="8" t="s">
        <v>4</v>
      </c>
      <c r="AM9" s="8" t="s">
        <v>2</v>
      </c>
      <c r="AN9" s="8" t="s">
        <v>2</v>
      </c>
      <c r="AO9" s="8" t="s">
        <v>2</v>
      </c>
      <c r="AP9" s="8" t="s">
        <v>2</v>
      </c>
      <c r="AQ9" s="12">
        <f t="shared" si="13"/>
        <v>8</v>
      </c>
      <c r="AR9" s="10"/>
      <c r="AS9" s="10"/>
    </row>
    <row r="10" spans="1:46" x14ac:dyDescent="0.2">
      <c r="A10" s="13"/>
      <c r="B10" s="7" t="s">
        <v>19</v>
      </c>
      <c r="C10" s="8" t="s">
        <v>2</v>
      </c>
      <c r="D10" s="7" t="str">
        <f>IF(A10&lt;&gt;"",INDEX(Table2[Time Left],MATCH(A10, Table2[Features],0))-E10,"")</f>
        <v/>
      </c>
      <c r="E10" s="7" cm="1">
        <f t="array" ref="E10">IF(A10&lt;&gt;"", SUM(E11:INDEX($E11:$E$86, MATCH(TRUE,INDEX(ISBLANK($B11:$B$86),0),0))),COUNTIF(F10:AQ10, "x")*8+COUNTIF(F10:AQ10, "xx")*4)</f>
        <v>160</v>
      </c>
      <c r="F10" s="8" t="s">
        <v>4</v>
      </c>
      <c r="G10" s="8" t="s">
        <v>4</v>
      </c>
      <c r="H10" s="8" t="s">
        <v>4</v>
      </c>
      <c r="I10" s="8" t="s">
        <v>4</v>
      </c>
      <c r="J10" s="8" t="s">
        <v>2</v>
      </c>
      <c r="K10" s="12">
        <f t="shared" si="14"/>
        <v>32</v>
      </c>
      <c r="L10" s="10"/>
      <c r="M10" s="10"/>
      <c r="N10" s="8" t="s">
        <v>4</v>
      </c>
      <c r="O10" s="8" t="s">
        <v>4</v>
      </c>
      <c r="P10" s="8" t="s">
        <v>4</v>
      </c>
      <c r="Q10" s="8" t="s">
        <v>4</v>
      </c>
      <c r="R10" s="8" t="s">
        <v>2</v>
      </c>
      <c r="S10" s="12">
        <f t="shared" si="10"/>
        <v>32</v>
      </c>
      <c r="T10" s="10"/>
      <c r="U10" s="10"/>
      <c r="V10" s="8" t="s">
        <v>4</v>
      </c>
      <c r="W10" s="8" t="s">
        <v>4</v>
      </c>
      <c r="X10" s="8" t="s">
        <v>4</v>
      </c>
      <c r="Y10" s="8" t="s">
        <v>4</v>
      </c>
      <c r="Z10" s="8" t="s">
        <v>2</v>
      </c>
      <c r="AA10" s="12">
        <f t="shared" si="11"/>
        <v>32</v>
      </c>
      <c r="AB10" s="10"/>
      <c r="AC10" s="10"/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2</v>
      </c>
      <c r="AI10" s="12">
        <f t="shared" si="12"/>
        <v>32</v>
      </c>
      <c r="AJ10" s="10"/>
      <c r="AK10" s="10"/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2</v>
      </c>
      <c r="AQ10" s="12">
        <f t="shared" si="13"/>
        <v>32</v>
      </c>
      <c r="AR10" s="10"/>
      <c r="AS10" s="10"/>
    </row>
    <row r="11" spans="1:46" x14ac:dyDescent="0.2">
      <c r="A11" s="13"/>
      <c r="B11" s="7" t="s">
        <v>20</v>
      </c>
      <c r="C11" s="8" t="s">
        <v>2</v>
      </c>
      <c r="D11" s="7" t="str">
        <f>IF(A11&lt;&gt;"",INDEX(Table2[Time Left],MATCH(A11, Table2[Features],0))-E11,"")</f>
        <v/>
      </c>
      <c r="E11" s="7" cm="1">
        <f t="array" ref="E11">IF(A11&lt;&gt;"", SUM(E12:INDEX($E12:$E$86, MATCH(TRUE,INDEX(ISBLANK($B12:$B$86),0),0))),COUNTIF(F11:AQ11, "x")*8+COUNTIF(F11:AQ11, "xx")*4)</f>
        <v>160</v>
      </c>
      <c r="F11" s="8" t="s">
        <v>4</v>
      </c>
      <c r="G11" s="8" t="s">
        <v>4</v>
      </c>
      <c r="H11" s="8" t="s">
        <v>2</v>
      </c>
      <c r="I11" s="8" t="s">
        <v>4</v>
      </c>
      <c r="J11" s="8" t="s">
        <v>4</v>
      </c>
      <c r="K11" s="12">
        <f t="shared" si="14"/>
        <v>32</v>
      </c>
      <c r="L11" s="10"/>
      <c r="M11" s="10"/>
      <c r="N11" s="8" t="s">
        <v>4</v>
      </c>
      <c r="O11" s="8" t="s">
        <v>4</v>
      </c>
      <c r="P11" s="8" t="s">
        <v>2</v>
      </c>
      <c r="Q11" s="8" t="s">
        <v>4</v>
      </c>
      <c r="R11" s="8" t="s">
        <v>4</v>
      </c>
      <c r="S11" s="12">
        <f t="shared" si="10"/>
        <v>32</v>
      </c>
      <c r="T11" s="10"/>
      <c r="U11" s="10"/>
      <c r="V11" s="8" t="s">
        <v>4</v>
      </c>
      <c r="W11" s="8" t="s">
        <v>4</v>
      </c>
      <c r="X11" s="8" t="s">
        <v>2</v>
      </c>
      <c r="Y11" s="8" t="s">
        <v>4</v>
      </c>
      <c r="Z11" s="8" t="s">
        <v>4</v>
      </c>
      <c r="AA11" s="12">
        <f t="shared" si="11"/>
        <v>32</v>
      </c>
      <c r="AB11" s="10"/>
      <c r="AC11" s="10"/>
      <c r="AD11" s="8" t="s">
        <v>4</v>
      </c>
      <c r="AE11" s="8" t="s">
        <v>4</v>
      </c>
      <c r="AF11" s="8" t="s">
        <v>2</v>
      </c>
      <c r="AG11" s="8" t="s">
        <v>4</v>
      </c>
      <c r="AH11" s="8" t="s">
        <v>4</v>
      </c>
      <c r="AI11" s="12">
        <f t="shared" si="12"/>
        <v>32</v>
      </c>
      <c r="AJ11" s="10"/>
      <c r="AK11" s="10"/>
      <c r="AL11" s="8" t="s">
        <v>4</v>
      </c>
      <c r="AM11" s="8" t="s">
        <v>4</v>
      </c>
      <c r="AN11" s="8" t="s">
        <v>2</v>
      </c>
      <c r="AO11" s="8" t="s">
        <v>4</v>
      </c>
      <c r="AP11" s="8" t="s">
        <v>4</v>
      </c>
      <c r="AQ11" s="12">
        <f t="shared" si="13"/>
        <v>32</v>
      </c>
      <c r="AR11" s="10"/>
      <c r="AS11" s="10"/>
    </row>
    <row r="12" spans="1:46" x14ac:dyDescent="0.2">
      <c r="A12" s="13"/>
      <c r="B12" s="7"/>
      <c r="C12" s="8" t="s">
        <v>2</v>
      </c>
      <c r="D12" s="7" t="str">
        <f>IF(A12&lt;&gt;"",INDEX(Table2[Time Left],MATCH(A12, Table2[Features],0))-E12,"")</f>
        <v/>
      </c>
      <c r="E12" s="7" cm="1">
        <f t="array" ref="E12">IF(A12&lt;&gt;"", SUM(E13:INDEX($E13:$E$86, MATCH(TRUE,INDEX(ISBLANK($B13:$B$86),0),0))),COUNTIF(F12:AQ12, "x")*8+COUNTIF(F12:AQ12, "xx")*4)</f>
        <v>0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12">
        <f t="shared" si="14"/>
        <v>0</v>
      </c>
      <c r="L12" s="10"/>
      <c r="M12" s="10"/>
      <c r="N12" s="8" t="s">
        <v>2</v>
      </c>
      <c r="O12" s="8" t="s">
        <v>2</v>
      </c>
      <c r="P12" s="8" t="s">
        <v>2</v>
      </c>
      <c r="Q12" s="8" t="s">
        <v>2</v>
      </c>
      <c r="R12" s="8" t="s">
        <v>2</v>
      </c>
      <c r="S12" s="12">
        <f t="shared" si="10"/>
        <v>0</v>
      </c>
      <c r="T12" s="10"/>
      <c r="U12" s="10"/>
      <c r="V12" s="8" t="s">
        <v>2</v>
      </c>
      <c r="W12" s="8" t="s">
        <v>2</v>
      </c>
      <c r="X12" s="8" t="s">
        <v>2</v>
      </c>
      <c r="Y12" s="8" t="s">
        <v>2</v>
      </c>
      <c r="Z12" s="8" t="s">
        <v>2</v>
      </c>
      <c r="AA12" s="12">
        <f t="shared" si="11"/>
        <v>0</v>
      </c>
      <c r="AB12" s="10"/>
      <c r="AC12" s="10"/>
      <c r="AD12" s="8" t="s">
        <v>2</v>
      </c>
      <c r="AE12" s="8" t="s">
        <v>2</v>
      </c>
      <c r="AF12" s="8" t="s">
        <v>2</v>
      </c>
      <c r="AG12" s="8" t="s">
        <v>2</v>
      </c>
      <c r="AH12" s="8" t="s">
        <v>2</v>
      </c>
      <c r="AI12" s="12">
        <f t="shared" si="12"/>
        <v>0</v>
      </c>
      <c r="AJ12" s="10"/>
      <c r="AK12" s="10"/>
      <c r="AL12" s="8" t="s">
        <v>2</v>
      </c>
      <c r="AM12" s="8" t="s">
        <v>2</v>
      </c>
      <c r="AN12" s="8" t="s">
        <v>2</v>
      </c>
      <c r="AO12" s="8" t="s">
        <v>2</v>
      </c>
      <c r="AP12" s="8" t="s">
        <v>2</v>
      </c>
      <c r="AQ12" s="12">
        <f t="shared" si="13"/>
        <v>0</v>
      </c>
      <c r="AR12" s="10"/>
      <c r="AS12" s="10"/>
    </row>
    <row r="13" spans="1:46" x14ac:dyDescent="0.2">
      <c r="A13" s="13" t="s">
        <v>31</v>
      </c>
      <c r="B13" s="7"/>
      <c r="C13" s="8" t="s">
        <v>2</v>
      </c>
      <c r="D13" s="7">
        <f>IF(A13&lt;&gt;"",INDEX(Table2[Time Left],MATCH(A13, Table2[Features],0))-E13,"")</f>
        <v>-440</v>
      </c>
      <c r="E13" s="7" cm="1">
        <f t="array" ref="E13">IF(A13&lt;&gt;"", SUM(E14:INDEX($E14:$E$86, MATCH(TRUE,INDEX(ISBLANK($B14:$B$86),0),0))),COUNTIF(F13:AQ13, "x")*8+COUNTIF(F13:AQ13, "xx")*4)</f>
        <v>440</v>
      </c>
      <c r="F13" s="8" t="s">
        <v>2</v>
      </c>
      <c r="G13" s="8" t="s">
        <v>2</v>
      </c>
      <c r="H13" s="8" t="s">
        <v>2</v>
      </c>
      <c r="I13" s="8" t="s">
        <v>2</v>
      </c>
      <c r="J13" s="8" t="s">
        <v>2</v>
      </c>
      <c r="K13" s="12">
        <f t="shared" si="14"/>
        <v>0</v>
      </c>
      <c r="L13" s="10"/>
      <c r="M13" s="10"/>
      <c r="N13" s="8" t="s">
        <v>2</v>
      </c>
      <c r="O13" s="8" t="s">
        <v>2</v>
      </c>
      <c r="P13" s="8" t="s">
        <v>2</v>
      </c>
      <c r="Q13" s="8" t="s">
        <v>2</v>
      </c>
      <c r="R13" s="8" t="s">
        <v>2</v>
      </c>
      <c r="S13" s="12">
        <f t="shared" si="10"/>
        <v>0</v>
      </c>
      <c r="T13" s="10"/>
      <c r="U13" s="10"/>
      <c r="V13" s="8" t="s">
        <v>2</v>
      </c>
      <c r="W13" s="8" t="s">
        <v>2</v>
      </c>
      <c r="X13" s="8" t="s">
        <v>2</v>
      </c>
      <c r="Y13" s="8" t="s">
        <v>2</v>
      </c>
      <c r="Z13" s="8" t="s">
        <v>2</v>
      </c>
      <c r="AA13" s="12">
        <f t="shared" si="11"/>
        <v>0</v>
      </c>
      <c r="AB13" s="10"/>
      <c r="AC13" s="10"/>
      <c r="AD13" s="8" t="s">
        <v>2</v>
      </c>
      <c r="AE13" s="8" t="s">
        <v>2</v>
      </c>
      <c r="AF13" s="8" t="s">
        <v>2</v>
      </c>
      <c r="AG13" s="8" t="s">
        <v>2</v>
      </c>
      <c r="AH13" s="8" t="s">
        <v>2</v>
      </c>
      <c r="AI13" s="12">
        <f t="shared" si="12"/>
        <v>0</v>
      </c>
      <c r="AJ13" s="10"/>
      <c r="AK13" s="10"/>
      <c r="AL13" s="8" t="s">
        <v>2</v>
      </c>
      <c r="AM13" s="8" t="s">
        <v>2</v>
      </c>
      <c r="AN13" s="8" t="s">
        <v>2</v>
      </c>
      <c r="AO13" s="8" t="s">
        <v>2</v>
      </c>
      <c r="AP13" s="8" t="s">
        <v>2</v>
      </c>
      <c r="AQ13" s="12">
        <f t="shared" si="13"/>
        <v>0</v>
      </c>
      <c r="AR13" s="10"/>
      <c r="AS13" s="10"/>
    </row>
    <row r="14" spans="1:46" x14ac:dyDescent="0.2">
      <c r="A14" s="13"/>
      <c r="B14" s="7" t="s">
        <v>21</v>
      </c>
      <c r="C14" s="8" t="s">
        <v>2</v>
      </c>
      <c r="D14" s="7" t="str">
        <f>IF(A14&lt;&gt;"",INDEX(Table2[Time Left],MATCH(A14, Table2[Features],0))-E14,"")</f>
        <v/>
      </c>
      <c r="E14" s="7" cm="1">
        <f t="array" ref="E14">IF(A14&lt;&gt;"", SUM(E15:INDEX($E15:$E$86, MATCH(TRUE,INDEX(ISBLANK($B15:$B$86),0),0))),COUNTIF(F14:AQ14, "x")*8+COUNTIF(F14:AQ14, "xx")*4)</f>
        <v>40</v>
      </c>
      <c r="F14" s="8" t="s">
        <v>4</v>
      </c>
      <c r="G14" s="8" t="s">
        <v>2</v>
      </c>
      <c r="H14" s="8" t="s">
        <v>2</v>
      </c>
      <c r="I14" s="8" t="s">
        <v>2</v>
      </c>
      <c r="J14" s="8" t="s">
        <v>2</v>
      </c>
      <c r="K14" s="12">
        <f t="shared" si="14"/>
        <v>8</v>
      </c>
      <c r="L14" s="10"/>
      <c r="M14" s="10"/>
      <c r="N14" s="8" t="s">
        <v>4</v>
      </c>
      <c r="O14" s="8" t="s">
        <v>2</v>
      </c>
      <c r="P14" s="8" t="s">
        <v>2</v>
      </c>
      <c r="Q14" s="8" t="s">
        <v>2</v>
      </c>
      <c r="R14" s="8" t="s">
        <v>2</v>
      </c>
      <c r="S14" s="12">
        <f t="shared" si="10"/>
        <v>8</v>
      </c>
      <c r="T14" s="10"/>
      <c r="U14" s="10"/>
      <c r="V14" s="8" t="s">
        <v>4</v>
      </c>
      <c r="W14" s="8" t="s">
        <v>2</v>
      </c>
      <c r="X14" s="8" t="s">
        <v>2</v>
      </c>
      <c r="Y14" s="8" t="s">
        <v>2</v>
      </c>
      <c r="Z14" s="8" t="s">
        <v>2</v>
      </c>
      <c r="AA14" s="12">
        <f t="shared" si="11"/>
        <v>8</v>
      </c>
      <c r="AB14" s="10"/>
      <c r="AC14" s="10"/>
      <c r="AD14" s="8" t="s">
        <v>4</v>
      </c>
      <c r="AE14" s="8" t="s">
        <v>2</v>
      </c>
      <c r="AF14" s="8" t="s">
        <v>2</v>
      </c>
      <c r="AG14" s="8" t="s">
        <v>2</v>
      </c>
      <c r="AH14" s="8" t="s">
        <v>2</v>
      </c>
      <c r="AI14" s="12">
        <f t="shared" si="12"/>
        <v>8</v>
      </c>
      <c r="AJ14" s="10"/>
      <c r="AK14" s="10"/>
      <c r="AL14" s="8" t="s">
        <v>4</v>
      </c>
      <c r="AM14" s="8" t="s">
        <v>2</v>
      </c>
      <c r="AN14" s="8" t="s">
        <v>2</v>
      </c>
      <c r="AO14" s="8" t="s">
        <v>2</v>
      </c>
      <c r="AP14" s="8" t="s">
        <v>2</v>
      </c>
      <c r="AQ14" s="12">
        <f t="shared" si="13"/>
        <v>8</v>
      </c>
      <c r="AR14" s="10"/>
      <c r="AS14" s="10"/>
    </row>
    <row r="15" spans="1:46" x14ac:dyDescent="0.2">
      <c r="A15" s="13"/>
      <c r="B15" s="7" t="s">
        <v>22</v>
      </c>
      <c r="C15" s="8" t="s">
        <v>2</v>
      </c>
      <c r="D15" s="7" t="str">
        <f>IF(A15&lt;&gt;"",INDEX(Table2[Time Left],MATCH(A15, Table2[Features],0))-E15,"")</f>
        <v/>
      </c>
      <c r="E15" s="7" cm="1">
        <f t="array" ref="E15">IF(A15&lt;&gt;"", SUM(E16:INDEX($E16:$E$86, MATCH(TRUE,INDEX(ISBLANK($B16:$B$86),0),0))),COUNTIF(F15:AQ15, "x")*8+COUNTIF(F15:AQ15, "xx")*4)</f>
        <v>160</v>
      </c>
      <c r="F15" s="8" t="s">
        <v>4</v>
      </c>
      <c r="G15" s="8" t="s">
        <v>4</v>
      </c>
      <c r="H15" s="8" t="s">
        <v>2</v>
      </c>
      <c r="I15" s="8" t="s">
        <v>4</v>
      </c>
      <c r="J15" s="8" t="s">
        <v>4</v>
      </c>
      <c r="K15" s="12">
        <f t="shared" si="14"/>
        <v>32</v>
      </c>
      <c r="L15" s="10"/>
      <c r="M15" s="10"/>
      <c r="N15" s="8" t="s">
        <v>4</v>
      </c>
      <c r="O15" s="8" t="s">
        <v>4</v>
      </c>
      <c r="P15" s="8" t="s">
        <v>2</v>
      </c>
      <c r="Q15" s="8" t="s">
        <v>4</v>
      </c>
      <c r="R15" s="8" t="s">
        <v>4</v>
      </c>
      <c r="S15" s="12">
        <f t="shared" si="10"/>
        <v>32</v>
      </c>
      <c r="T15" s="10"/>
      <c r="U15" s="10"/>
      <c r="V15" s="8" t="s">
        <v>4</v>
      </c>
      <c r="W15" s="8" t="s">
        <v>4</v>
      </c>
      <c r="X15" s="8" t="s">
        <v>2</v>
      </c>
      <c r="Y15" s="8" t="s">
        <v>4</v>
      </c>
      <c r="Z15" s="8" t="s">
        <v>4</v>
      </c>
      <c r="AA15" s="12">
        <f t="shared" si="11"/>
        <v>32</v>
      </c>
      <c r="AB15" s="10"/>
      <c r="AC15" s="10"/>
      <c r="AD15" s="8" t="s">
        <v>4</v>
      </c>
      <c r="AE15" s="8" t="s">
        <v>4</v>
      </c>
      <c r="AF15" s="8" t="s">
        <v>2</v>
      </c>
      <c r="AG15" s="8" t="s">
        <v>4</v>
      </c>
      <c r="AH15" s="8" t="s">
        <v>4</v>
      </c>
      <c r="AI15" s="12">
        <f t="shared" si="12"/>
        <v>32</v>
      </c>
      <c r="AJ15" s="10"/>
      <c r="AK15" s="10"/>
      <c r="AL15" s="8" t="s">
        <v>4</v>
      </c>
      <c r="AM15" s="8" t="s">
        <v>4</v>
      </c>
      <c r="AN15" s="8" t="s">
        <v>2</v>
      </c>
      <c r="AO15" s="8" t="s">
        <v>4</v>
      </c>
      <c r="AP15" s="8" t="s">
        <v>4</v>
      </c>
      <c r="AQ15" s="12">
        <f t="shared" si="13"/>
        <v>32</v>
      </c>
      <c r="AR15" s="10"/>
      <c r="AS15" s="10"/>
    </row>
    <row r="16" spans="1:46" x14ac:dyDescent="0.2">
      <c r="A16" s="13"/>
      <c r="B16" s="7" t="s">
        <v>23</v>
      </c>
      <c r="C16" s="8" t="s">
        <v>12</v>
      </c>
      <c r="D16" s="7" t="str">
        <f>IF(A16&lt;&gt;"",INDEX(Table2[Time Left],MATCH(A16, Table2[Features],0))-E16,"")</f>
        <v/>
      </c>
      <c r="E16" s="7" cm="1">
        <f t="array" ref="E16">IF(A16&lt;&gt;"", SUM(E17:INDEX($E17:$E$86, MATCH(TRUE,INDEX(ISBLANK($B17:$B$86),0),0))),COUNTIF(F16:AQ16, "x")*8+COUNTIF(F16:AQ16, "xx")*4)</f>
        <v>64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2</v>
      </c>
      <c r="K16" s="12">
        <f t="shared" si="14"/>
        <v>32</v>
      </c>
      <c r="L16" s="10"/>
      <c r="M16" s="10"/>
      <c r="N16" s="8" t="s">
        <v>4</v>
      </c>
      <c r="O16" s="8" t="s">
        <v>4</v>
      </c>
      <c r="P16" s="8" t="s">
        <v>4</v>
      </c>
      <c r="Q16" s="8" t="s">
        <v>4</v>
      </c>
      <c r="R16" s="8" t="s">
        <v>2</v>
      </c>
      <c r="S16" s="12">
        <f t="shared" si="10"/>
        <v>32</v>
      </c>
      <c r="T16" s="10"/>
      <c r="U16" s="10"/>
      <c r="V16" s="8" t="s">
        <v>2</v>
      </c>
      <c r="W16" s="8" t="s">
        <v>2</v>
      </c>
      <c r="X16" s="8" t="s">
        <v>2</v>
      </c>
      <c r="Y16" s="8" t="s">
        <v>2</v>
      </c>
      <c r="Z16" s="8" t="s">
        <v>2</v>
      </c>
      <c r="AA16" s="12">
        <f t="shared" si="11"/>
        <v>0</v>
      </c>
      <c r="AB16" s="10"/>
      <c r="AC16" s="10"/>
      <c r="AD16" s="8" t="s">
        <v>2</v>
      </c>
      <c r="AE16" s="8" t="s">
        <v>2</v>
      </c>
      <c r="AF16" s="8" t="s">
        <v>2</v>
      </c>
      <c r="AG16" s="8" t="s">
        <v>2</v>
      </c>
      <c r="AH16" s="8" t="s">
        <v>2</v>
      </c>
      <c r="AI16" s="12">
        <f t="shared" si="12"/>
        <v>0</v>
      </c>
      <c r="AJ16" s="10"/>
      <c r="AK16" s="10"/>
      <c r="AL16" s="8" t="s">
        <v>2</v>
      </c>
      <c r="AM16" s="8" t="s">
        <v>2</v>
      </c>
      <c r="AN16" s="8" t="s">
        <v>2</v>
      </c>
      <c r="AO16" s="8" t="s">
        <v>2</v>
      </c>
      <c r="AP16" s="8" t="s">
        <v>2</v>
      </c>
      <c r="AQ16" s="12">
        <f t="shared" si="13"/>
        <v>0</v>
      </c>
      <c r="AR16" s="10"/>
      <c r="AS16" s="10"/>
    </row>
    <row r="17" spans="1:45" x14ac:dyDescent="0.2">
      <c r="A17" s="13"/>
      <c r="B17" s="7" t="s">
        <v>28</v>
      </c>
      <c r="C17" s="8" t="s">
        <v>2</v>
      </c>
      <c r="D17" s="7" t="str">
        <f>IF(A17&lt;&gt;"",INDEX(Table2[Time Left],MATCH(A17, Table2[Features],0))-E17,"")</f>
        <v/>
      </c>
      <c r="E17" s="7" cm="1">
        <f t="array" ref="E17">IF(A17&lt;&gt;"", SUM(E18:INDEX($E18:$E$86, MATCH(TRUE,INDEX(ISBLANK($B18:$B$86),0),0))),COUNTIF(F17:AQ17, "x")*8+COUNTIF(F17:AQ17, "xx")*4)</f>
        <v>112</v>
      </c>
      <c r="F17" s="8" t="s">
        <v>4</v>
      </c>
      <c r="G17" s="8" t="s">
        <v>2</v>
      </c>
      <c r="H17" s="8" t="s">
        <v>2</v>
      </c>
      <c r="I17" s="8" t="s">
        <v>2</v>
      </c>
      <c r="J17" s="8" t="s">
        <v>2</v>
      </c>
      <c r="K17" s="12">
        <f t="shared" si="14"/>
        <v>8</v>
      </c>
      <c r="L17" s="10"/>
      <c r="M17" s="10"/>
      <c r="N17" s="8" t="s">
        <v>4</v>
      </c>
      <c r="O17" s="8" t="s">
        <v>4</v>
      </c>
      <c r="P17" s="8" t="s">
        <v>4</v>
      </c>
      <c r="Q17" s="8" t="s">
        <v>4</v>
      </c>
      <c r="R17" s="8" t="s">
        <v>2</v>
      </c>
      <c r="S17" s="12">
        <f t="shared" si="10"/>
        <v>32</v>
      </c>
      <c r="T17" s="10"/>
      <c r="U17" s="10"/>
      <c r="V17" s="8" t="s">
        <v>4</v>
      </c>
      <c r="W17" s="8" t="s">
        <v>4</v>
      </c>
      <c r="X17" s="8" t="s">
        <v>4</v>
      </c>
      <c r="Y17" s="8" t="s">
        <v>2</v>
      </c>
      <c r="Z17" s="8" t="s">
        <v>2</v>
      </c>
      <c r="AA17" s="12">
        <f t="shared" si="11"/>
        <v>24</v>
      </c>
      <c r="AB17" s="10"/>
      <c r="AC17" s="10"/>
      <c r="AD17" s="8" t="s">
        <v>4</v>
      </c>
      <c r="AE17" s="8" t="s">
        <v>4</v>
      </c>
      <c r="AF17" s="8" t="s">
        <v>4</v>
      </c>
      <c r="AG17" s="8" t="s">
        <v>2</v>
      </c>
      <c r="AH17" s="8" t="s">
        <v>2</v>
      </c>
      <c r="AI17" s="12">
        <f t="shared" si="12"/>
        <v>24</v>
      </c>
      <c r="AJ17" s="10"/>
      <c r="AK17" s="10"/>
      <c r="AL17" s="8" t="s">
        <v>4</v>
      </c>
      <c r="AM17" s="8" t="s">
        <v>4</v>
      </c>
      <c r="AN17" s="8" t="s">
        <v>4</v>
      </c>
      <c r="AO17" s="8" t="s">
        <v>2</v>
      </c>
      <c r="AP17" s="8" t="s">
        <v>2</v>
      </c>
      <c r="AQ17" s="12">
        <f t="shared" si="13"/>
        <v>24</v>
      </c>
      <c r="AR17" s="10"/>
      <c r="AS17" s="10"/>
    </row>
    <row r="18" spans="1:45" x14ac:dyDescent="0.2">
      <c r="A18" s="13"/>
      <c r="B18" s="7" t="s">
        <v>29</v>
      </c>
      <c r="C18" s="8" t="s">
        <v>2</v>
      </c>
      <c r="D18" s="7" t="str">
        <f>IF(A18&lt;&gt;"",INDEX(Table2[Time Left],MATCH(A18, Table2[Features],0))-E18,"")</f>
        <v/>
      </c>
      <c r="E18" s="7" cm="1">
        <f t="array" ref="E18">IF(A18&lt;&gt;"", SUM(E19:INDEX($E19:$E$86, MATCH(TRUE,INDEX(ISBLANK($B19:$B$86),0),0))),COUNTIF(F18:AQ18, "x")*8+COUNTIF(F18:AQ18, "xx")*4)</f>
        <v>40</v>
      </c>
      <c r="F18" s="8" t="s">
        <v>4</v>
      </c>
      <c r="G18" s="8" t="s">
        <v>2</v>
      </c>
      <c r="H18" s="8" t="s">
        <v>2</v>
      </c>
      <c r="I18" s="8" t="s">
        <v>2</v>
      </c>
      <c r="J18" s="8" t="s">
        <v>2</v>
      </c>
      <c r="K18" s="12">
        <f t="shared" si="14"/>
        <v>8</v>
      </c>
      <c r="L18" s="10"/>
      <c r="M18" s="10"/>
      <c r="N18" s="8" t="s">
        <v>4</v>
      </c>
      <c r="O18" s="8" t="s">
        <v>2</v>
      </c>
      <c r="P18" s="8" t="s">
        <v>2</v>
      </c>
      <c r="Q18" s="8" t="s">
        <v>2</v>
      </c>
      <c r="R18" s="8" t="s">
        <v>2</v>
      </c>
      <c r="S18" s="12">
        <f t="shared" si="10"/>
        <v>8</v>
      </c>
      <c r="T18" s="10"/>
      <c r="U18" s="10"/>
      <c r="V18" s="8" t="s">
        <v>4</v>
      </c>
      <c r="W18" s="8" t="s">
        <v>2</v>
      </c>
      <c r="X18" s="8" t="s">
        <v>2</v>
      </c>
      <c r="Y18" s="8" t="s">
        <v>2</v>
      </c>
      <c r="Z18" s="8" t="s">
        <v>2</v>
      </c>
      <c r="AA18" s="12">
        <f t="shared" si="11"/>
        <v>8</v>
      </c>
      <c r="AB18" s="10"/>
      <c r="AC18" s="10"/>
      <c r="AD18" s="8" t="s">
        <v>4</v>
      </c>
      <c r="AE18" s="8" t="s">
        <v>2</v>
      </c>
      <c r="AF18" s="8" t="s">
        <v>2</v>
      </c>
      <c r="AG18" s="8" t="s">
        <v>2</v>
      </c>
      <c r="AH18" s="8" t="s">
        <v>2</v>
      </c>
      <c r="AI18" s="12">
        <f t="shared" si="12"/>
        <v>8</v>
      </c>
      <c r="AJ18" s="10"/>
      <c r="AK18" s="10"/>
      <c r="AL18" s="8" t="s">
        <v>4</v>
      </c>
      <c r="AM18" s="8" t="s">
        <v>2</v>
      </c>
      <c r="AN18" s="8" t="s">
        <v>2</v>
      </c>
      <c r="AO18" s="8" t="s">
        <v>2</v>
      </c>
      <c r="AP18" s="8" t="s">
        <v>2</v>
      </c>
      <c r="AQ18" s="12">
        <f t="shared" si="13"/>
        <v>8</v>
      </c>
      <c r="AR18" s="10"/>
      <c r="AS18" s="10"/>
    </row>
    <row r="19" spans="1:45" x14ac:dyDescent="0.2">
      <c r="A19" s="13"/>
      <c r="B19" s="7" t="s">
        <v>21</v>
      </c>
      <c r="C19" s="8" t="s">
        <v>12</v>
      </c>
      <c r="D19" s="7" t="str">
        <f>IF(A19&lt;&gt;"",INDEX(Table2[Time Left],MATCH(A19, Table2[Features],0))-E19,"")</f>
        <v/>
      </c>
      <c r="E19" s="7" cm="1">
        <f t="array" ref="E19">IF(A19&lt;&gt;"", SUM(E20:INDEX($E20:$E$86, MATCH(TRUE,INDEX(ISBLANK($B20:$B$86),0),0))),COUNTIF(F19:AQ19, "x")*8+COUNTIF(F19:AQ19, "xx")*4)</f>
        <v>24</v>
      </c>
      <c r="F19" s="8" t="s">
        <v>4</v>
      </c>
      <c r="G19" s="8" t="s">
        <v>7</v>
      </c>
      <c r="H19" s="8" t="s">
        <v>2</v>
      </c>
      <c r="I19" s="8" t="s">
        <v>2</v>
      </c>
      <c r="J19" s="8" t="s">
        <v>2</v>
      </c>
      <c r="K19" s="12">
        <f t="shared" si="14"/>
        <v>12</v>
      </c>
      <c r="L19" s="10"/>
      <c r="M19" s="10"/>
      <c r="N19" s="8" t="s">
        <v>4</v>
      </c>
      <c r="O19" s="8" t="s">
        <v>7</v>
      </c>
      <c r="P19" s="8" t="s">
        <v>2</v>
      </c>
      <c r="Q19" s="8" t="s">
        <v>2</v>
      </c>
      <c r="R19" s="8" t="s">
        <v>2</v>
      </c>
      <c r="S19" s="12">
        <f t="shared" si="10"/>
        <v>12</v>
      </c>
      <c r="T19" s="10"/>
      <c r="U19" s="10"/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12">
        <f t="shared" si="11"/>
        <v>0</v>
      </c>
      <c r="AB19" s="10"/>
      <c r="AC19" s="10"/>
      <c r="AD19" s="8" t="s">
        <v>2</v>
      </c>
      <c r="AE19" s="8" t="s">
        <v>2</v>
      </c>
      <c r="AF19" s="8" t="s">
        <v>2</v>
      </c>
      <c r="AG19" s="8" t="s">
        <v>2</v>
      </c>
      <c r="AH19" s="8" t="s">
        <v>2</v>
      </c>
      <c r="AI19" s="12">
        <f t="shared" si="12"/>
        <v>0</v>
      </c>
      <c r="AJ19" s="10"/>
      <c r="AK19" s="10"/>
      <c r="AL19" s="8" t="s">
        <v>2</v>
      </c>
      <c r="AM19" s="8" t="s">
        <v>2</v>
      </c>
      <c r="AN19" s="8" t="s">
        <v>2</v>
      </c>
      <c r="AO19" s="8" t="s">
        <v>2</v>
      </c>
      <c r="AP19" s="8" t="s">
        <v>2</v>
      </c>
      <c r="AQ19" s="12">
        <f t="shared" si="13"/>
        <v>0</v>
      </c>
      <c r="AR19" s="10"/>
      <c r="AS19" s="10"/>
    </row>
    <row r="20" spans="1:45" x14ac:dyDescent="0.2">
      <c r="A20" s="13"/>
      <c r="B20" s="7"/>
      <c r="C20" s="8" t="s">
        <v>2</v>
      </c>
      <c r="D20" s="7" t="str">
        <f>IF(A20&lt;&gt;"",INDEX(Table2[Time Left],MATCH(A20, Table2[Features],0))-E20,"")</f>
        <v/>
      </c>
      <c r="E20" s="7" cm="1">
        <f t="array" ref="E20">IF(A20&lt;&gt;"", SUM(E21:INDEX($E21:$E$86, MATCH(TRUE,INDEX(ISBLANK($B21:$B$86),0),0))),COUNTIF(F20:AQ20, "x")*8+COUNTIF(F20:AQ20, "xx")*4)</f>
        <v>0</v>
      </c>
      <c r="F20" s="8" t="s">
        <v>2</v>
      </c>
      <c r="G20" s="8" t="s">
        <v>2</v>
      </c>
      <c r="H20" s="8" t="s">
        <v>2</v>
      </c>
      <c r="I20" s="8" t="s">
        <v>2</v>
      </c>
      <c r="J20" s="8" t="s">
        <v>2</v>
      </c>
      <c r="K20" s="12">
        <f t="shared" si="14"/>
        <v>0</v>
      </c>
      <c r="L20" s="10"/>
      <c r="M20" s="10"/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12">
        <f t="shared" si="10"/>
        <v>0</v>
      </c>
      <c r="T20" s="10"/>
      <c r="U20" s="10"/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12">
        <f t="shared" si="11"/>
        <v>0</v>
      </c>
      <c r="AB20" s="10"/>
      <c r="AC20" s="10"/>
      <c r="AD20" s="8" t="s">
        <v>2</v>
      </c>
      <c r="AE20" s="8" t="s">
        <v>2</v>
      </c>
      <c r="AF20" s="8" t="s">
        <v>2</v>
      </c>
      <c r="AG20" s="8" t="s">
        <v>2</v>
      </c>
      <c r="AH20" s="8" t="s">
        <v>2</v>
      </c>
      <c r="AI20" s="12">
        <f t="shared" si="12"/>
        <v>0</v>
      </c>
      <c r="AJ20" s="10"/>
      <c r="AK20" s="10"/>
      <c r="AL20" s="8" t="s">
        <v>2</v>
      </c>
      <c r="AM20" s="8" t="s">
        <v>2</v>
      </c>
      <c r="AN20" s="8" t="s">
        <v>2</v>
      </c>
      <c r="AO20" s="8" t="s">
        <v>2</v>
      </c>
      <c r="AP20" s="8" t="s">
        <v>2</v>
      </c>
      <c r="AQ20" s="12">
        <f t="shared" si="13"/>
        <v>0</v>
      </c>
      <c r="AR20" s="10"/>
      <c r="AS20" s="10"/>
    </row>
    <row r="21" spans="1:45" x14ac:dyDescent="0.2">
      <c r="A21" s="13" t="s">
        <v>32</v>
      </c>
      <c r="B21" s="7"/>
      <c r="C21" s="9" t="s">
        <v>2</v>
      </c>
      <c r="D21" s="7">
        <f>IF(A21&lt;&gt;"",INDEX(Table2[Time Left],MATCH(A21, Table2[Features],0))-E21,"")</f>
        <v>132</v>
      </c>
      <c r="E21" s="7" cm="1">
        <f t="array" ref="E21">IF(A21&lt;&gt;"", SUM(E22:INDEX($E22:$E$86, MATCH(TRUE,INDEX(ISBLANK($B22:$B$86),0),0))),COUNTIF(F21:AQ21, "x")*8+COUNTIF(F21:AQ21, "xx")*4)</f>
        <v>8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12">
        <f t="shared" si="14"/>
        <v>0</v>
      </c>
      <c r="L21" s="11"/>
      <c r="M21" s="11"/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12">
        <f t="shared" ref="S21:S79" si="15">COUNTIF(N21:R21, "x")*8+COUNTIF(N21:R21, "xx")*4</f>
        <v>0</v>
      </c>
      <c r="T21" s="11"/>
      <c r="U21" s="11"/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12">
        <f t="shared" si="11"/>
        <v>0</v>
      </c>
      <c r="AB21" s="11"/>
      <c r="AC21" s="11"/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2</v>
      </c>
      <c r="AI21" s="12">
        <f t="shared" si="12"/>
        <v>0</v>
      </c>
      <c r="AJ21" s="11"/>
      <c r="AK21" s="11"/>
      <c r="AL21" s="8" t="s">
        <v>2</v>
      </c>
      <c r="AM21" s="8" t="s">
        <v>2</v>
      </c>
      <c r="AN21" s="8" t="s">
        <v>2</v>
      </c>
      <c r="AO21" s="8" t="s">
        <v>2</v>
      </c>
      <c r="AP21" s="8" t="s">
        <v>2</v>
      </c>
      <c r="AQ21" s="12">
        <f t="shared" si="13"/>
        <v>0</v>
      </c>
      <c r="AR21" s="11"/>
      <c r="AS21" s="11"/>
    </row>
    <row r="22" spans="1:45" x14ac:dyDescent="0.2">
      <c r="A22" s="13"/>
      <c r="B22" s="7" t="s">
        <v>17</v>
      </c>
      <c r="C22" s="8" t="s">
        <v>12</v>
      </c>
      <c r="D22" s="7" t="str">
        <f>IF(A22&lt;&gt;"",INDEX(Table2[Time Left],MATCH(A22, Table2[Features],0))-E22,"")</f>
        <v/>
      </c>
      <c r="E22" s="7" cm="1">
        <f t="array" ref="E22">IF(A22&lt;&gt;"", SUM(E23:INDEX($E23:$E$86, MATCH(TRUE,INDEX(ISBLANK($B23:$B$86),0),0))),COUNTIF(F22:AQ22, "x")*8+COUNTIF(F22:AQ22, "xx")*4)</f>
        <v>8</v>
      </c>
      <c r="F22" s="8" t="s">
        <v>4</v>
      </c>
      <c r="G22" s="8" t="s">
        <v>2</v>
      </c>
      <c r="H22" s="8" t="s">
        <v>2</v>
      </c>
      <c r="I22" s="8" t="s">
        <v>2</v>
      </c>
      <c r="J22" s="8" t="s">
        <v>2</v>
      </c>
      <c r="K22" s="12">
        <f t="shared" si="14"/>
        <v>8</v>
      </c>
      <c r="L22" s="11"/>
      <c r="M22" s="11"/>
      <c r="N22" s="8" t="s">
        <v>2</v>
      </c>
      <c r="O22" s="8" t="s">
        <v>2</v>
      </c>
      <c r="P22" s="8" t="s">
        <v>2</v>
      </c>
      <c r="Q22" s="8" t="s">
        <v>2</v>
      </c>
      <c r="R22" s="8" t="s">
        <v>2</v>
      </c>
      <c r="S22" s="12">
        <f t="shared" si="15"/>
        <v>0</v>
      </c>
      <c r="T22" s="11"/>
      <c r="U22" s="11"/>
      <c r="V22" s="8" t="s">
        <v>2</v>
      </c>
      <c r="W22" s="8" t="s">
        <v>2</v>
      </c>
      <c r="X22" s="8" t="s">
        <v>2</v>
      </c>
      <c r="Y22" s="8" t="s">
        <v>2</v>
      </c>
      <c r="Z22" s="8" t="s">
        <v>2</v>
      </c>
      <c r="AA22" s="12">
        <f t="shared" si="11"/>
        <v>0</v>
      </c>
      <c r="AB22" s="11"/>
      <c r="AC22" s="11"/>
      <c r="AD22" s="8" t="s">
        <v>2</v>
      </c>
      <c r="AE22" s="8" t="s">
        <v>2</v>
      </c>
      <c r="AF22" s="8" t="s">
        <v>2</v>
      </c>
      <c r="AG22" s="8" t="s">
        <v>2</v>
      </c>
      <c r="AH22" s="8" t="s">
        <v>2</v>
      </c>
      <c r="AI22" s="12">
        <f t="shared" si="12"/>
        <v>0</v>
      </c>
      <c r="AJ22" s="11"/>
      <c r="AK22" s="11"/>
      <c r="AL22" s="8" t="s">
        <v>2</v>
      </c>
      <c r="AM22" s="8" t="s">
        <v>2</v>
      </c>
      <c r="AN22" s="8" t="s">
        <v>2</v>
      </c>
      <c r="AO22" s="8" t="s">
        <v>2</v>
      </c>
      <c r="AP22" s="8" t="s">
        <v>2</v>
      </c>
      <c r="AQ22" s="12">
        <f t="shared" si="13"/>
        <v>0</v>
      </c>
      <c r="AR22" s="11"/>
      <c r="AS22" s="11"/>
    </row>
    <row r="23" spans="1:45" x14ac:dyDescent="0.2">
      <c r="A23" s="13"/>
      <c r="B23" s="7"/>
      <c r="C23" s="9" t="s">
        <v>2</v>
      </c>
      <c r="D23" s="7" t="str">
        <f>IF(A23&lt;&gt;"",INDEX(Table2[Time Left],MATCH(A23, Table2[Features],0))-E23,"")</f>
        <v/>
      </c>
      <c r="E23" s="7" cm="1">
        <f t="array" ref="E23">IF(A23&lt;&gt;"", SUM(E24:INDEX($E24:$E$86, MATCH(TRUE,INDEX(ISBLANK($B24:$B$86),0),0))),COUNTIF(F23:AQ23, "x")*8+COUNTIF(F23:AQ23, "xx")*4)</f>
        <v>0</v>
      </c>
      <c r="F23" s="8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12">
        <f t="shared" si="14"/>
        <v>0</v>
      </c>
      <c r="L23" s="11"/>
      <c r="M23" s="11"/>
      <c r="N23" s="8" t="s">
        <v>2</v>
      </c>
      <c r="O23" s="8" t="s">
        <v>2</v>
      </c>
      <c r="P23" s="8" t="s">
        <v>2</v>
      </c>
      <c r="Q23" s="8" t="s">
        <v>2</v>
      </c>
      <c r="R23" s="8" t="s">
        <v>2</v>
      </c>
      <c r="S23" s="12">
        <f t="shared" si="15"/>
        <v>0</v>
      </c>
      <c r="T23" s="11"/>
      <c r="U23" s="11"/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12">
        <f t="shared" si="11"/>
        <v>0</v>
      </c>
      <c r="AB23" s="11"/>
      <c r="AC23" s="11"/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2</v>
      </c>
      <c r="AI23" s="12">
        <f t="shared" si="12"/>
        <v>0</v>
      </c>
      <c r="AJ23" s="11"/>
      <c r="AK23" s="11"/>
      <c r="AL23" s="8" t="s">
        <v>2</v>
      </c>
      <c r="AM23" s="8" t="s">
        <v>2</v>
      </c>
      <c r="AN23" s="8" t="s">
        <v>2</v>
      </c>
      <c r="AO23" s="8" t="s">
        <v>2</v>
      </c>
      <c r="AP23" s="8" t="s">
        <v>2</v>
      </c>
      <c r="AQ23" s="12">
        <f t="shared" si="13"/>
        <v>0</v>
      </c>
      <c r="AR23" s="11"/>
      <c r="AS23" s="11"/>
    </row>
    <row r="24" spans="1:45" x14ac:dyDescent="0.2">
      <c r="A24" s="13" t="s">
        <v>33</v>
      </c>
      <c r="B24" s="7"/>
      <c r="C24" s="9" t="s">
        <v>2</v>
      </c>
      <c r="D24" s="7">
        <f>IF(A24&lt;&gt;"",INDEX(Table2[Time Left],MATCH(A24, Table2[Features],0))-E24,"")</f>
        <v>1250</v>
      </c>
      <c r="E24" s="7" cm="1">
        <f t="array" ref="E24">IF(A24&lt;&gt;"", SUM(E25:INDEX($E25:$E$86, MATCH(TRUE,INDEX(ISBLANK($B25:$B$86),0),0))),COUNTIF(F24:AQ24, "x")*8+COUNTIF(F24:AQ24, "xx")*4)</f>
        <v>0</v>
      </c>
      <c r="F24" s="8" t="s">
        <v>2</v>
      </c>
      <c r="G24" s="8" t="s">
        <v>2</v>
      </c>
      <c r="H24" s="8" t="s">
        <v>2</v>
      </c>
      <c r="I24" s="8" t="s">
        <v>2</v>
      </c>
      <c r="J24" s="8" t="s">
        <v>2</v>
      </c>
      <c r="K24" s="12">
        <f t="shared" si="14"/>
        <v>0</v>
      </c>
      <c r="L24" s="11"/>
      <c r="M24" s="11"/>
      <c r="N24" s="8" t="s">
        <v>2</v>
      </c>
      <c r="O24" s="8" t="s">
        <v>2</v>
      </c>
      <c r="P24" s="8" t="s">
        <v>2</v>
      </c>
      <c r="Q24" s="8" t="s">
        <v>2</v>
      </c>
      <c r="R24" s="8" t="s">
        <v>2</v>
      </c>
      <c r="S24" s="12">
        <f t="shared" si="15"/>
        <v>0</v>
      </c>
      <c r="T24" s="11"/>
      <c r="U24" s="11"/>
      <c r="V24" s="8" t="s">
        <v>2</v>
      </c>
      <c r="W24" s="8" t="s">
        <v>2</v>
      </c>
      <c r="X24" s="8" t="s">
        <v>2</v>
      </c>
      <c r="Y24" s="8" t="s">
        <v>2</v>
      </c>
      <c r="Z24" s="8" t="s">
        <v>2</v>
      </c>
      <c r="AA24" s="12">
        <f t="shared" si="11"/>
        <v>0</v>
      </c>
      <c r="AB24" s="11"/>
      <c r="AC24" s="11"/>
      <c r="AD24" s="8" t="s">
        <v>2</v>
      </c>
      <c r="AE24" s="8" t="s">
        <v>2</v>
      </c>
      <c r="AF24" s="8" t="s">
        <v>2</v>
      </c>
      <c r="AG24" s="8" t="s">
        <v>2</v>
      </c>
      <c r="AH24" s="8" t="s">
        <v>2</v>
      </c>
      <c r="AI24" s="12">
        <f t="shared" si="12"/>
        <v>0</v>
      </c>
      <c r="AJ24" s="11"/>
      <c r="AK24" s="11"/>
      <c r="AL24" s="8" t="s">
        <v>2</v>
      </c>
      <c r="AM24" s="8" t="s">
        <v>2</v>
      </c>
      <c r="AN24" s="8" t="s">
        <v>2</v>
      </c>
      <c r="AO24" s="8" t="s">
        <v>2</v>
      </c>
      <c r="AP24" s="8" t="s">
        <v>2</v>
      </c>
      <c r="AQ24" s="12">
        <f t="shared" si="13"/>
        <v>0</v>
      </c>
      <c r="AR24" s="11"/>
      <c r="AS24" s="11"/>
    </row>
    <row r="25" spans="1:45" x14ac:dyDescent="0.2">
      <c r="A25" s="13"/>
      <c r="B25" s="7" t="s">
        <v>18</v>
      </c>
      <c r="C25" s="9" t="s">
        <v>2</v>
      </c>
      <c r="D25" s="7" t="str">
        <f>IF(A25&lt;&gt;"",INDEX(Table2[Time Left],MATCH(A25, Table2[Features],0))-E25,"")</f>
        <v/>
      </c>
      <c r="E25" s="7" cm="1">
        <f t="array" ref="E25">IF(A25&lt;&gt;"", SUM(E26:INDEX($E26:$E$86, MATCH(TRUE,INDEX(ISBLANK($B26:$B$86),0),0))),COUNTIF(F25:AQ25, "x")*8+COUNTIF(F25:AQ25, "xx")*4)</f>
        <v>0</v>
      </c>
      <c r="F25" s="8" t="s">
        <v>2</v>
      </c>
      <c r="G25" s="8" t="s">
        <v>2</v>
      </c>
      <c r="H25" s="8" t="s">
        <v>2</v>
      </c>
      <c r="I25" s="8" t="s">
        <v>2</v>
      </c>
      <c r="J25" s="8" t="s">
        <v>2</v>
      </c>
      <c r="K25" s="12">
        <f t="shared" ref="K25" si="16">COUNTIF(F25:J25, "x")*8+COUNTIF(F25:J25, "xx")*4</f>
        <v>0</v>
      </c>
      <c r="L25" s="11"/>
      <c r="M25" s="11"/>
      <c r="N25" s="8" t="s">
        <v>2</v>
      </c>
      <c r="O25" s="8" t="s">
        <v>2</v>
      </c>
      <c r="P25" s="8" t="s">
        <v>2</v>
      </c>
      <c r="Q25" s="8" t="s">
        <v>2</v>
      </c>
      <c r="R25" s="8" t="s">
        <v>2</v>
      </c>
      <c r="S25" s="12">
        <f t="shared" ref="S25" si="17">COUNTIF(N25:R25, "x")*8+COUNTIF(N25:R25, "xx")*4</f>
        <v>0</v>
      </c>
      <c r="T25" s="11"/>
      <c r="U25" s="11"/>
      <c r="V25" s="8" t="s">
        <v>2</v>
      </c>
      <c r="W25" s="8" t="s">
        <v>2</v>
      </c>
      <c r="X25" s="8" t="s">
        <v>2</v>
      </c>
      <c r="Y25" s="8" t="s">
        <v>2</v>
      </c>
      <c r="Z25" s="8" t="s">
        <v>2</v>
      </c>
      <c r="AA25" s="12">
        <f t="shared" ref="AA25" si="18">COUNTIF(V25:Z25, "x")*8+COUNTIF(V25:Z25, "xx")*4</f>
        <v>0</v>
      </c>
      <c r="AB25" s="11"/>
      <c r="AC25" s="11"/>
      <c r="AD25" s="8" t="s">
        <v>2</v>
      </c>
      <c r="AE25" s="8" t="s">
        <v>2</v>
      </c>
      <c r="AF25" s="8" t="s">
        <v>2</v>
      </c>
      <c r="AG25" s="8" t="s">
        <v>2</v>
      </c>
      <c r="AH25" s="8" t="s">
        <v>2</v>
      </c>
      <c r="AI25" s="12">
        <f t="shared" ref="AI25" si="19">COUNTIF(AD25:AH25, "x")*8+COUNTIF(AD25:AH25, "xx")*4</f>
        <v>0</v>
      </c>
      <c r="AJ25" s="11"/>
      <c r="AK25" s="11"/>
      <c r="AL25" s="8" t="s">
        <v>2</v>
      </c>
      <c r="AM25" s="8" t="s">
        <v>2</v>
      </c>
      <c r="AN25" s="8" t="s">
        <v>2</v>
      </c>
      <c r="AO25" s="8" t="s">
        <v>2</v>
      </c>
      <c r="AP25" s="8" t="s">
        <v>2</v>
      </c>
      <c r="AQ25" s="12">
        <f t="shared" ref="AQ25" si="20">COUNTIF(AL25:AP25, "x")*8+COUNTIF(AL25:AP25, "xx")*4</f>
        <v>0</v>
      </c>
      <c r="AR25" s="11"/>
      <c r="AS25" s="11"/>
    </row>
    <row r="26" spans="1:45" x14ac:dyDescent="0.2">
      <c r="A26" s="13"/>
      <c r="B26" s="7" t="s">
        <v>16</v>
      </c>
      <c r="C26" s="9" t="s">
        <v>2</v>
      </c>
      <c r="D26" s="7" t="str">
        <f>IF(A26&lt;&gt;"",INDEX(Table2[Time Left],MATCH(A26, Table2[Features],0))-E26,"")</f>
        <v/>
      </c>
      <c r="E26" s="7" cm="1">
        <f t="array" ref="E26">IF(A26&lt;&gt;"", SUM(E27:INDEX($E27:$E$86, MATCH(TRUE,INDEX(ISBLANK($B27:$B$86),0),0))),COUNTIF(F26:AQ26, "x")*8+COUNTIF(F26:AQ26, "xx")*4)</f>
        <v>0</v>
      </c>
      <c r="F26" s="8" t="s">
        <v>2</v>
      </c>
      <c r="G26" s="8" t="s">
        <v>2</v>
      </c>
      <c r="H26" s="8" t="s">
        <v>2</v>
      </c>
      <c r="I26" s="8" t="s">
        <v>2</v>
      </c>
      <c r="J26" s="8" t="s">
        <v>2</v>
      </c>
      <c r="K26" s="12">
        <f t="shared" ref="K26" si="21">COUNTIF(F26:J26, "x")*8+COUNTIF(F26:J26, "xx")*4</f>
        <v>0</v>
      </c>
      <c r="L26" s="11"/>
      <c r="M26" s="11"/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12">
        <f t="shared" ref="S26" si="22">COUNTIF(N26:R26, "x")*8+COUNTIF(N26:R26, "xx")*4</f>
        <v>0</v>
      </c>
      <c r="T26" s="11"/>
      <c r="U26" s="11"/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12">
        <f t="shared" ref="AA26" si="23">COUNTIF(V26:Z26, "x")*8+COUNTIF(V26:Z26, "xx")*4</f>
        <v>0</v>
      </c>
      <c r="AB26" s="11"/>
      <c r="AC26" s="11"/>
      <c r="AD26" s="8" t="s">
        <v>2</v>
      </c>
      <c r="AE26" s="8" t="s">
        <v>2</v>
      </c>
      <c r="AF26" s="8" t="s">
        <v>2</v>
      </c>
      <c r="AG26" s="8" t="s">
        <v>2</v>
      </c>
      <c r="AH26" s="8" t="s">
        <v>2</v>
      </c>
      <c r="AI26" s="12">
        <f t="shared" ref="AI26" si="24">COUNTIF(AD26:AH26, "x")*8+COUNTIF(AD26:AH26, "xx")*4</f>
        <v>0</v>
      </c>
      <c r="AJ26" s="11"/>
      <c r="AK26" s="11"/>
      <c r="AL26" s="8" t="s">
        <v>2</v>
      </c>
      <c r="AM26" s="8" t="s">
        <v>2</v>
      </c>
      <c r="AN26" s="8" t="s">
        <v>2</v>
      </c>
      <c r="AO26" s="8" t="s">
        <v>2</v>
      </c>
      <c r="AP26" s="8" t="s">
        <v>2</v>
      </c>
      <c r="AQ26" s="12">
        <f t="shared" ref="AQ26" si="25">COUNTIF(AL26:AP26, "x")*8+COUNTIF(AL26:AP26, "xx")*4</f>
        <v>0</v>
      </c>
      <c r="AR26" s="11"/>
      <c r="AS26" s="11"/>
    </row>
    <row r="27" spans="1:45" x14ac:dyDescent="0.2">
      <c r="A27" s="13"/>
      <c r="B27" s="7"/>
      <c r="C27" s="9" t="s">
        <v>2</v>
      </c>
      <c r="D27" s="7" t="str">
        <f>IF(A27&lt;&gt;"",INDEX(Table2[Time Left],MATCH(A27, Table2[Features],0))-E27,"")</f>
        <v/>
      </c>
      <c r="E27" s="7" cm="1">
        <f t="array" ref="E27">IF(A27&lt;&gt;"", SUM(E28:INDEX($E28:$E$86, MATCH(TRUE,INDEX(ISBLANK($B28:$B$86),0),0))),COUNTIF(F27:AQ27, "x")*8+COUNTIF(F27:AQ27, "xx")*4)</f>
        <v>0</v>
      </c>
      <c r="F27" s="8" t="s">
        <v>2</v>
      </c>
      <c r="G27" s="8" t="s">
        <v>2</v>
      </c>
      <c r="H27" s="8" t="s">
        <v>2</v>
      </c>
      <c r="I27" s="8" t="s">
        <v>2</v>
      </c>
      <c r="J27" s="8" t="s">
        <v>2</v>
      </c>
      <c r="K27" s="12">
        <f t="shared" si="14"/>
        <v>0</v>
      </c>
      <c r="L27" s="11"/>
      <c r="M27" s="11"/>
      <c r="N27" s="8" t="s">
        <v>2</v>
      </c>
      <c r="O27" s="8" t="s">
        <v>2</v>
      </c>
      <c r="P27" s="8" t="s">
        <v>2</v>
      </c>
      <c r="Q27" s="8" t="s">
        <v>2</v>
      </c>
      <c r="R27" s="8" t="s">
        <v>2</v>
      </c>
      <c r="S27" s="12">
        <f t="shared" si="15"/>
        <v>0</v>
      </c>
      <c r="T27" s="11"/>
      <c r="U27" s="11"/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12">
        <f t="shared" si="11"/>
        <v>0</v>
      </c>
      <c r="AB27" s="11"/>
      <c r="AC27" s="11"/>
      <c r="AD27" s="8" t="s">
        <v>2</v>
      </c>
      <c r="AE27" s="8" t="s">
        <v>2</v>
      </c>
      <c r="AF27" s="8" t="s">
        <v>2</v>
      </c>
      <c r="AG27" s="8" t="s">
        <v>2</v>
      </c>
      <c r="AH27" s="8" t="s">
        <v>2</v>
      </c>
      <c r="AI27" s="12">
        <f t="shared" si="12"/>
        <v>0</v>
      </c>
      <c r="AJ27" s="11"/>
      <c r="AK27" s="11"/>
      <c r="AL27" s="8" t="s">
        <v>2</v>
      </c>
      <c r="AM27" s="8" t="s">
        <v>2</v>
      </c>
      <c r="AN27" s="8" t="s">
        <v>2</v>
      </c>
      <c r="AO27" s="8" t="s">
        <v>2</v>
      </c>
      <c r="AP27" s="8" t="s">
        <v>2</v>
      </c>
      <c r="AQ27" s="12">
        <f t="shared" si="13"/>
        <v>0</v>
      </c>
      <c r="AR27" s="11"/>
      <c r="AS27" s="11"/>
    </row>
    <row r="28" spans="1:45" x14ac:dyDescent="0.2">
      <c r="A28" s="13" t="s">
        <v>32</v>
      </c>
      <c r="B28" s="7"/>
      <c r="C28" s="9" t="s">
        <v>2</v>
      </c>
      <c r="D28" s="7">
        <f>IF(A28&lt;&gt;"",INDEX(Table2[Time Left],MATCH(A28, Table2[Features],0))-E28,"")</f>
        <v>28</v>
      </c>
      <c r="E28" s="7" cm="1">
        <f t="array" ref="E28">IF(A28&lt;&gt;"", SUM(E29:INDEX($E29:$E$86, MATCH(TRUE,INDEX(ISBLANK($B29:$B$86),0),0))),COUNTIF(F28:AQ28, "x")*8+COUNTIF(F28:AQ28, "xx")*4)</f>
        <v>112</v>
      </c>
      <c r="F28" s="8" t="s">
        <v>2</v>
      </c>
      <c r="G28" s="8" t="s">
        <v>2</v>
      </c>
      <c r="H28" s="8" t="s">
        <v>2</v>
      </c>
      <c r="I28" s="8" t="s">
        <v>2</v>
      </c>
      <c r="J28" s="8" t="s">
        <v>2</v>
      </c>
      <c r="K28" s="12">
        <f t="shared" si="14"/>
        <v>0</v>
      </c>
      <c r="L28" s="11"/>
      <c r="M28" s="11"/>
      <c r="N28" s="8" t="s">
        <v>2</v>
      </c>
      <c r="O28" s="8" t="s">
        <v>2</v>
      </c>
      <c r="P28" s="8" t="s">
        <v>2</v>
      </c>
      <c r="Q28" s="8" t="s">
        <v>2</v>
      </c>
      <c r="R28" s="8" t="s">
        <v>2</v>
      </c>
      <c r="S28" s="12">
        <f t="shared" si="15"/>
        <v>0</v>
      </c>
      <c r="T28" s="11"/>
      <c r="U28" s="11"/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12">
        <f t="shared" si="11"/>
        <v>0</v>
      </c>
      <c r="AB28" s="11"/>
      <c r="AC28" s="11"/>
      <c r="AD28" s="8" t="s">
        <v>2</v>
      </c>
      <c r="AE28" s="8" t="s">
        <v>2</v>
      </c>
      <c r="AF28" s="8" t="s">
        <v>2</v>
      </c>
      <c r="AG28" s="8" t="s">
        <v>2</v>
      </c>
      <c r="AH28" s="8" t="s">
        <v>2</v>
      </c>
      <c r="AI28" s="12">
        <f t="shared" si="12"/>
        <v>0</v>
      </c>
      <c r="AJ28" s="11"/>
      <c r="AK28" s="11"/>
      <c r="AL28" s="8" t="s">
        <v>2</v>
      </c>
      <c r="AM28" s="8" t="s">
        <v>2</v>
      </c>
      <c r="AN28" s="8" t="s">
        <v>2</v>
      </c>
      <c r="AO28" s="8" t="s">
        <v>2</v>
      </c>
      <c r="AP28" s="8" t="s">
        <v>2</v>
      </c>
      <c r="AQ28" s="12">
        <f t="shared" si="13"/>
        <v>0</v>
      </c>
      <c r="AR28" s="11"/>
      <c r="AS28" s="11"/>
    </row>
    <row r="29" spans="1:45" x14ac:dyDescent="0.2">
      <c r="A29" s="13"/>
      <c r="B29" s="7" t="s">
        <v>27</v>
      </c>
      <c r="C29" s="9" t="s">
        <v>2</v>
      </c>
      <c r="D29" s="7" t="str">
        <f>IF(A29&lt;&gt;"",INDEX(Table2[Time Left],MATCH(A29, Table2[Features],0))-E29,"")</f>
        <v/>
      </c>
      <c r="E29" s="7" cm="1">
        <f t="array" ref="E29">IF(A29&lt;&gt;"", SUM(E30:INDEX($E30:$E$86, MATCH(TRUE,INDEX(ISBLANK($B30:$B$86),0),0))),COUNTIF(F29:AQ29, "x")*8+COUNTIF(F29:AQ29, "xx")*4)</f>
        <v>64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2</v>
      </c>
      <c r="K29" s="12">
        <f t="shared" si="14"/>
        <v>32</v>
      </c>
      <c r="L29" s="11"/>
      <c r="M29" s="11"/>
      <c r="N29" s="8" t="s">
        <v>4</v>
      </c>
      <c r="O29" s="8" t="s">
        <v>4</v>
      </c>
      <c r="P29" s="8" t="s">
        <v>4</v>
      </c>
      <c r="Q29" s="8" t="s">
        <v>4</v>
      </c>
      <c r="R29" s="8" t="s">
        <v>2</v>
      </c>
      <c r="S29" s="12">
        <f t="shared" si="15"/>
        <v>32</v>
      </c>
      <c r="T29" s="11"/>
      <c r="U29" s="11"/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12">
        <f t="shared" si="11"/>
        <v>0</v>
      </c>
      <c r="AB29" s="11"/>
      <c r="AC29" s="11"/>
      <c r="AD29" s="8" t="s">
        <v>2</v>
      </c>
      <c r="AE29" s="8" t="s">
        <v>2</v>
      </c>
      <c r="AF29" s="8" t="s">
        <v>2</v>
      </c>
      <c r="AG29" s="8" t="s">
        <v>2</v>
      </c>
      <c r="AH29" s="8" t="s">
        <v>2</v>
      </c>
      <c r="AI29" s="12">
        <f t="shared" si="12"/>
        <v>0</v>
      </c>
      <c r="AJ29" s="11"/>
      <c r="AK29" s="11"/>
      <c r="AL29" s="8" t="s">
        <v>2</v>
      </c>
      <c r="AM29" s="8" t="s">
        <v>2</v>
      </c>
      <c r="AN29" s="8" t="s">
        <v>2</v>
      </c>
      <c r="AO29" s="8" t="s">
        <v>2</v>
      </c>
      <c r="AP29" s="8" t="s">
        <v>2</v>
      </c>
      <c r="AQ29" s="12">
        <f t="shared" si="13"/>
        <v>0</v>
      </c>
      <c r="AR29" s="11"/>
      <c r="AS29" s="11"/>
    </row>
    <row r="30" spans="1:45" x14ac:dyDescent="0.2">
      <c r="A30" s="13"/>
      <c r="B30" s="7" t="s">
        <v>25</v>
      </c>
      <c r="C30" s="9" t="s">
        <v>2</v>
      </c>
      <c r="D30" s="7" t="str">
        <f>IF(A30&lt;&gt;"",INDEX(Table2[Time Left],MATCH(A30, Table2[Features],0))-E30,"")</f>
        <v/>
      </c>
      <c r="E30" s="7" cm="1">
        <f t="array" ref="E30">IF(A30&lt;&gt;"", SUM(E31:INDEX($E31:$E$86, MATCH(TRUE,INDEX(ISBLANK($B31:$B$86),0),0))),COUNTIF(F30:AQ30, "x")*8+COUNTIF(F30:AQ30, "xx")*4)</f>
        <v>48</v>
      </c>
      <c r="F30" s="8" t="s">
        <v>2</v>
      </c>
      <c r="G30" s="8" t="s">
        <v>4</v>
      </c>
      <c r="H30" s="8" t="s">
        <v>4</v>
      </c>
      <c r="I30" s="8" t="s">
        <v>4</v>
      </c>
      <c r="J30" s="8" t="s">
        <v>2</v>
      </c>
      <c r="K30" s="12">
        <f t="shared" si="14"/>
        <v>24</v>
      </c>
      <c r="L30" s="11"/>
      <c r="M30" s="11"/>
      <c r="N30" s="8" t="s">
        <v>2</v>
      </c>
      <c r="O30" s="8" t="s">
        <v>2</v>
      </c>
      <c r="P30" s="8" t="s">
        <v>4</v>
      </c>
      <c r="Q30" s="8" t="s">
        <v>4</v>
      </c>
      <c r="R30" s="8" t="s">
        <v>4</v>
      </c>
      <c r="S30" s="12">
        <f t="shared" si="15"/>
        <v>24</v>
      </c>
      <c r="T30" s="11"/>
      <c r="U30" s="11"/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12">
        <f t="shared" si="11"/>
        <v>0</v>
      </c>
      <c r="AB30" s="11"/>
      <c r="AC30" s="11"/>
      <c r="AD30" s="8" t="s">
        <v>2</v>
      </c>
      <c r="AE30" s="8" t="s">
        <v>2</v>
      </c>
      <c r="AF30" s="8" t="s">
        <v>2</v>
      </c>
      <c r="AG30" s="8" t="s">
        <v>2</v>
      </c>
      <c r="AH30" s="8" t="s">
        <v>2</v>
      </c>
      <c r="AI30" s="12">
        <f t="shared" si="12"/>
        <v>0</v>
      </c>
      <c r="AJ30" s="11"/>
      <c r="AK30" s="11"/>
      <c r="AL30" s="8" t="s">
        <v>2</v>
      </c>
      <c r="AM30" s="8" t="s">
        <v>2</v>
      </c>
      <c r="AN30" s="8" t="s">
        <v>2</v>
      </c>
      <c r="AO30" s="8" t="s">
        <v>2</v>
      </c>
      <c r="AP30" s="8" t="s">
        <v>2</v>
      </c>
      <c r="AQ30" s="12">
        <f t="shared" si="13"/>
        <v>0</v>
      </c>
      <c r="AR30" s="11"/>
      <c r="AS30" s="11"/>
    </row>
    <row r="31" spans="1:45" x14ac:dyDescent="0.2">
      <c r="A31" s="13"/>
      <c r="B31" s="7"/>
      <c r="C31" s="9" t="s">
        <v>2</v>
      </c>
      <c r="D31" s="7" t="str">
        <f>IF(A31&lt;&gt;"",INDEX(Table2[Time Left],MATCH(A31, Table2[Features],0))-E31,"")</f>
        <v/>
      </c>
      <c r="E31" s="7" cm="1">
        <f t="array" ref="E31">IF(A31&lt;&gt;"", SUM(E32:INDEX($E32:$E$86, MATCH(TRUE,INDEX(ISBLANK($B32:$B$86),0),0))),COUNTIF(F31:AQ31, "x")*8+COUNTIF(F31:AQ31, "xx")*4)</f>
        <v>0</v>
      </c>
      <c r="F31" s="8" t="s">
        <v>2</v>
      </c>
      <c r="G31" s="8" t="s">
        <v>2</v>
      </c>
      <c r="H31" s="8" t="s">
        <v>2</v>
      </c>
      <c r="I31" s="8" t="s">
        <v>2</v>
      </c>
      <c r="J31" s="8" t="s">
        <v>2</v>
      </c>
      <c r="K31" s="12">
        <f t="shared" ref="K31:K55" si="26">COUNTIF(F31:J31, "x")*8+COUNTIF(F31:J31, "xx")*4</f>
        <v>0</v>
      </c>
      <c r="L31" s="11"/>
      <c r="M31" s="11"/>
      <c r="N31" s="8" t="s">
        <v>2</v>
      </c>
      <c r="O31" s="8" t="s">
        <v>2</v>
      </c>
      <c r="P31" s="8" t="s">
        <v>2</v>
      </c>
      <c r="Q31" s="8" t="s">
        <v>2</v>
      </c>
      <c r="R31" s="8" t="s">
        <v>2</v>
      </c>
      <c r="S31" s="12">
        <f t="shared" si="15"/>
        <v>0</v>
      </c>
      <c r="T31" s="11"/>
      <c r="U31" s="11"/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12">
        <f t="shared" si="11"/>
        <v>0</v>
      </c>
      <c r="AB31" s="11"/>
      <c r="AC31" s="11"/>
      <c r="AD31" s="8" t="s">
        <v>2</v>
      </c>
      <c r="AE31" s="8" t="s">
        <v>2</v>
      </c>
      <c r="AF31" s="8" t="s">
        <v>2</v>
      </c>
      <c r="AG31" s="8" t="s">
        <v>2</v>
      </c>
      <c r="AH31" s="8" t="s">
        <v>2</v>
      </c>
      <c r="AI31" s="12">
        <f t="shared" si="12"/>
        <v>0</v>
      </c>
      <c r="AJ31" s="11"/>
      <c r="AK31" s="11"/>
      <c r="AL31" s="8" t="s">
        <v>2</v>
      </c>
      <c r="AM31" s="8" t="s">
        <v>2</v>
      </c>
      <c r="AN31" s="8" t="s">
        <v>2</v>
      </c>
      <c r="AO31" s="8" t="s">
        <v>2</v>
      </c>
      <c r="AP31" s="8" t="s">
        <v>2</v>
      </c>
      <c r="AQ31" s="12">
        <f t="shared" si="13"/>
        <v>0</v>
      </c>
      <c r="AR31" s="11"/>
      <c r="AS31" s="11"/>
    </row>
    <row r="32" spans="1:45" x14ac:dyDescent="0.2">
      <c r="A32" s="13"/>
      <c r="B32" s="7"/>
      <c r="C32" s="9" t="s">
        <v>2</v>
      </c>
      <c r="D32" s="7" t="str">
        <f>IF(A32&lt;&gt;"",INDEX(Table2[Time Left],MATCH(A32, Table2[Features],0))-E32,"")</f>
        <v/>
      </c>
      <c r="E32" s="7" cm="1">
        <f t="array" ref="E32">IF(A32&lt;&gt;"", SUM(E33:INDEX($E33:$E$86, MATCH(TRUE,INDEX(ISBLANK($B33:$B$86),0),0))),COUNTIF(F32:AQ32, "x")*8+COUNTIF(F32:AQ32, "xx")*4)</f>
        <v>0</v>
      </c>
      <c r="F32" s="8" t="s">
        <v>2</v>
      </c>
      <c r="G32" s="8" t="s">
        <v>2</v>
      </c>
      <c r="H32" s="8" t="s">
        <v>2</v>
      </c>
      <c r="I32" s="8" t="s">
        <v>2</v>
      </c>
      <c r="J32" s="8" t="s">
        <v>2</v>
      </c>
      <c r="K32" s="12">
        <f t="shared" si="26"/>
        <v>0</v>
      </c>
      <c r="L32" s="11"/>
      <c r="M32" s="11"/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12">
        <f t="shared" si="15"/>
        <v>0</v>
      </c>
      <c r="T32" s="11"/>
      <c r="U32" s="11"/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12">
        <f t="shared" si="11"/>
        <v>0</v>
      </c>
      <c r="AB32" s="11"/>
      <c r="AC32" s="11"/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  <c r="AI32" s="12">
        <f t="shared" si="12"/>
        <v>0</v>
      </c>
      <c r="AJ32" s="11"/>
      <c r="AK32" s="11"/>
      <c r="AL32" s="8" t="s">
        <v>2</v>
      </c>
      <c r="AM32" s="8" t="s">
        <v>2</v>
      </c>
      <c r="AN32" s="8" t="s">
        <v>2</v>
      </c>
      <c r="AO32" s="8" t="s">
        <v>2</v>
      </c>
      <c r="AP32" s="8" t="s">
        <v>2</v>
      </c>
      <c r="AQ32" s="12">
        <f t="shared" si="13"/>
        <v>0</v>
      </c>
      <c r="AR32" s="11"/>
      <c r="AS32" s="11"/>
    </row>
    <row r="33" spans="1:45" x14ac:dyDescent="0.2">
      <c r="A33" s="13"/>
      <c r="B33" s="7"/>
      <c r="C33" s="9" t="s">
        <v>2</v>
      </c>
      <c r="D33" s="7" t="str">
        <f>IF(A33&lt;&gt;"",INDEX(Table2[Time Left],MATCH(A33, Table2[Features],0))-E33,"")</f>
        <v/>
      </c>
      <c r="E33" s="7" cm="1">
        <f t="array" ref="E33">IF(A33&lt;&gt;"", SUM(E34:INDEX($E34:$E$86, MATCH(TRUE,INDEX(ISBLANK($B34:$B$86),0),0))),COUNTIF(F33:AQ33, "x")*8+COUNTIF(F33:AQ33, "xx")*4)</f>
        <v>0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12">
        <f t="shared" si="26"/>
        <v>0</v>
      </c>
      <c r="L33" s="11"/>
      <c r="M33" s="11"/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12">
        <f t="shared" si="15"/>
        <v>0</v>
      </c>
      <c r="T33" s="11"/>
      <c r="U33" s="11"/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12">
        <f t="shared" si="11"/>
        <v>0</v>
      </c>
      <c r="AB33" s="11"/>
      <c r="AC33" s="11"/>
      <c r="AD33" s="8" t="s">
        <v>2</v>
      </c>
      <c r="AE33" s="8" t="s">
        <v>2</v>
      </c>
      <c r="AF33" s="8" t="s">
        <v>2</v>
      </c>
      <c r="AG33" s="8" t="s">
        <v>2</v>
      </c>
      <c r="AH33" s="8" t="s">
        <v>2</v>
      </c>
      <c r="AI33" s="12">
        <f t="shared" si="12"/>
        <v>0</v>
      </c>
      <c r="AJ33" s="11"/>
      <c r="AK33" s="11"/>
      <c r="AL33" s="8" t="s">
        <v>2</v>
      </c>
      <c r="AM33" s="8" t="s">
        <v>2</v>
      </c>
      <c r="AN33" s="8" t="s">
        <v>2</v>
      </c>
      <c r="AO33" s="8" t="s">
        <v>2</v>
      </c>
      <c r="AP33" s="8" t="s">
        <v>2</v>
      </c>
      <c r="AQ33" s="12">
        <f t="shared" si="13"/>
        <v>0</v>
      </c>
      <c r="AR33" s="11"/>
      <c r="AS33" s="11"/>
    </row>
    <row r="34" spans="1:45" x14ac:dyDescent="0.2">
      <c r="A34" s="13"/>
      <c r="B34" s="7"/>
      <c r="C34" s="9" t="s">
        <v>2</v>
      </c>
      <c r="D34" s="7" t="str">
        <f>IF(A34&lt;&gt;"",INDEX(Table2[Time Left],MATCH(A34, Table2[Features],0))-E34,"")</f>
        <v/>
      </c>
      <c r="E34" s="7" cm="1">
        <f t="array" ref="E34">IF(A34&lt;&gt;"", SUM(E35:INDEX($E35:$E$86, MATCH(TRUE,INDEX(ISBLANK($B35:$B$86),0),0))),COUNTIF(F34:AQ34, "x")*8+COUNTIF(F34:AQ34, "xx")*4)</f>
        <v>0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12">
        <f t="shared" si="26"/>
        <v>0</v>
      </c>
      <c r="L34" s="11"/>
      <c r="M34" s="11"/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12">
        <f t="shared" si="15"/>
        <v>0</v>
      </c>
      <c r="T34" s="11"/>
      <c r="U34" s="11"/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12">
        <f t="shared" si="11"/>
        <v>0</v>
      </c>
      <c r="AB34" s="11"/>
      <c r="AC34" s="11"/>
      <c r="AD34" s="8" t="s">
        <v>2</v>
      </c>
      <c r="AE34" s="8" t="s">
        <v>2</v>
      </c>
      <c r="AF34" s="8" t="s">
        <v>2</v>
      </c>
      <c r="AG34" s="8" t="s">
        <v>2</v>
      </c>
      <c r="AH34" s="8" t="s">
        <v>2</v>
      </c>
      <c r="AI34" s="12">
        <f t="shared" si="12"/>
        <v>0</v>
      </c>
      <c r="AJ34" s="11"/>
      <c r="AK34" s="11"/>
      <c r="AL34" s="8" t="s">
        <v>2</v>
      </c>
      <c r="AM34" s="8" t="s">
        <v>2</v>
      </c>
      <c r="AN34" s="8" t="s">
        <v>2</v>
      </c>
      <c r="AO34" s="8" t="s">
        <v>2</v>
      </c>
      <c r="AP34" s="8" t="s">
        <v>2</v>
      </c>
      <c r="AQ34" s="12">
        <f t="shared" si="13"/>
        <v>0</v>
      </c>
      <c r="AR34" s="11"/>
      <c r="AS34" s="11"/>
    </row>
    <row r="35" spans="1:45" x14ac:dyDescent="0.2">
      <c r="A35" s="13"/>
      <c r="B35" s="7"/>
      <c r="C35" s="9" t="s">
        <v>2</v>
      </c>
      <c r="D35" s="7" t="str">
        <f>IF(A35&lt;&gt;"",INDEX(Table2[Time Left],MATCH(A35, Table2[Features],0))-E35,"")</f>
        <v/>
      </c>
      <c r="E35" s="7" cm="1">
        <f t="array" ref="E35">IF(A35&lt;&gt;"", SUM(E36:INDEX($E36:$E$86, MATCH(TRUE,INDEX(ISBLANK($B36:$B$86),0),0))),COUNTIF(F35:AQ35, "x")*8+COUNTIF(F35:AQ35, "xx")*4)</f>
        <v>0</v>
      </c>
      <c r="F35" s="8" t="s">
        <v>2</v>
      </c>
      <c r="G35" s="8" t="s">
        <v>2</v>
      </c>
      <c r="H35" s="8" t="s">
        <v>2</v>
      </c>
      <c r="I35" s="8" t="s">
        <v>2</v>
      </c>
      <c r="J35" s="8" t="s">
        <v>2</v>
      </c>
      <c r="K35" s="12">
        <f t="shared" si="26"/>
        <v>0</v>
      </c>
      <c r="L35" s="11"/>
      <c r="M35" s="11"/>
      <c r="N35" s="8" t="s">
        <v>2</v>
      </c>
      <c r="O35" s="8" t="s">
        <v>2</v>
      </c>
      <c r="P35" s="8" t="s">
        <v>2</v>
      </c>
      <c r="Q35" s="8" t="s">
        <v>2</v>
      </c>
      <c r="R35" s="8" t="s">
        <v>2</v>
      </c>
      <c r="S35" s="12">
        <f t="shared" si="15"/>
        <v>0</v>
      </c>
      <c r="T35" s="11"/>
      <c r="U35" s="11"/>
      <c r="V35" s="8" t="s">
        <v>2</v>
      </c>
      <c r="W35" s="8" t="s">
        <v>2</v>
      </c>
      <c r="X35" s="8" t="s">
        <v>2</v>
      </c>
      <c r="Y35" s="8" t="s">
        <v>2</v>
      </c>
      <c r="Z35" s="8" t="s">
        <v>2</v>
      </c>
      <c r="AA35" s="12">
        <f t="shared" si="11"/>
        <v>0</v>
      </c>
      <c r="AB35" s="11"/>
      <c r="AC35" s="11"/>
      <c r="AD35" s="8" t="s">
        <v>2</v>
      </c>
      <c r="AE35" s="8" t="s">
        <v>2</v>
      </c>
      <c r="AF35" s="8" t="s">
        <v>2</v>
      </c>
      <c r="AG35" s="8" t="s">
        <v>2</v>
      </c>
      <c r="AH35" s="8" t="s">
        <v>2</v>
      </c>
      <c r="AI35" s="12">
        <f t="shared" si="12"/>
        <v>0</v>
      </c>
      <c r="AJ35" s="11"/>
      <c r="AK35" s="11"/>
      <c r="AL35" s="8" t="s">
        <v>2</v>
      </c>
      <c r="AM35" s="8" t="s">
        <v>2</v>
      </c>
      <c r="AN35" s="8" t="s">
        <v>2</v>
      </c>
      <c r="AO35" s="8" t="s">
        <v>2</v>
      </c>
      <c r="AP35" s="8" t="s">
        <v>2</v>
      </c>
      <c r="AQ35" s="12">
        <f t="shared" si="13"/>
        <v>0</v>
      </c>
      <c r="AR35" s="11"/>
      <c r="AS35" s="11"/>
    </row>
    <row r="36" spans="1:45" x14ac:dyDescent="0.2">
      <c r="A36" s="13"/>
      <c r="B36" s="7"/>
      <c r="C36" s="9" t="s">
        <v>2</v>
      </c>
      <c r="D36" s="7" t="str">
        <f>IF(A36&lt;&gt;"",INDEX(Table2[Time Left],MATCH(A36, Table2[Features],0))-E36,"")</f>
        <v/>
      </c>
      <c r="E36" s="7" cm="1">
        <f t="array" ref="E36">IF(A36&lt;&gt;"", SUM(E37:INDEX($E37:$E$86, MATCH(TRUE,INDEX(ISBLANK($B37:$B$86),0),0))),COUNTIF(F36:AQ36, "x")*8+COUNTIF(F36:AQ36, "xx")*4)</f>
        <v>0</v>
      </c>
      <c r="F36" s="8" t="s">
        <v>2</v>
      </c>
      <c r="G36" s="8" t="s">
        <v>2</v>
      </c>
      <c r="H36" s="8" t="s">
        <v>2</v>
      </c>
      <c r="I36" s="8" t="s">
        <v>2</v>
      </c>
      <c r="J36" s="8" t="s">
        <v>2</v>
      </c>
      <c r="K36" s="12">
        <f t="shared" si="26"/>
        <v>0</v>
      </c>
      <c r="L36" s="11"/>
      <c r="M36" s="11"/>
      <c r="N36" s="8" t="s">
        <v>2</v>
      </c>
      <c r="O36" s="8" t="s">
        <v>2</v>
      </c>
      <c r="P36" s="8" t="s">
        <v>2</v>
      </c>
      <c r="Q36" s="8" t="s">
        <v>2</v>
      </c>
      <c r="R36" s="8" t="s">
        <v>2</v>
      </c>
      <c r="S36" s="12">
        <f t="shared" si="15"/>
        <v>0</v>
      </c>
      <c r="T36" s="11"/>
      <c r="U36" s="11"/>
      <c r="V36" s="8" t="s">
        <v>2</v>
      </c>
      <c r="W36" s="8" t="s">
        <v>2</v>
      </c>
      <c r="X36" s="8" t="s">
        <v>2</v>
      </c>
      <c r="Y36" s="8" t="s">
        <v>2</v>
      </c>
      <c r="Z36" s="8" t="s">
        <v>2</v>
      </c>
      <c r="AA36" s="12">
        <f t="shared" si="11"/>
        <v>0</v>
      </c>
      <c r="AB36" s="11"/>
      <c r="AC36" s="11"/>
      <c r="AD36" s="8" t="s">
        <v>2</v>
      </c>
      <c r="AE36" s="8" t="s">
        <v>2</v>
      </c>
      <c r="AF36" s="8" t="s">
        <v>2</v>
      </c>
      <c r="AG36" s="8" t="s">
        <v>2</v>
      </c>
      <c r="AH36" s="8" t="s">
        <v>2</v>
      </c>
      <c r="AI36" s="12">
        <f t="shared" si="12"/>
        <v>0</v>
      </c>
      <c r="AJ36" s="11"/>
      <c r="AK36" s="11"/>
      <c r="AL36" s="8" t="s">
        <v>2</v>
      </c>
      <c r="AM36" s="8" t="s">
        <v>2</v>
      </c>
      <c r="AN36" s="8" t="s">
        <v>2</v>
      </c>
      <c r="AO36" s="8" t="s">
        <v>2</v>
      </c>
      <c r="AP36" s="8" t="s">
        <v>2</v>
      </c>
      <c r="AQ36" s="12">
        <f t="shared" si="13"/>
        <v>0</v>
      </c>
      <c r="AR36" s="11"/>
      <c r="AS36" s="11"/>
    </row>
    <row r="37" spans="1:45" x14ac:dyDescent="0.2">
      <c r="A37" s="13"/>
      <c r="B37" s="7"/>
      <c r="C37" s="9" t="s">
        <v>2</v>
      </c>
      <c r="D37" s="7" t="str">
        <f>IF(A37&lt;&gt;"",INDEX(Table2[Time Left],MATCH(A37, Table2[Features],0))-E37,"")</f>
        <v/>
      </c>
      <c r="E37" s="7" cm="1">
        <f t="array" ref="E37">IF(A37&lt;&gt;"", SUM(E38:INDEX($E38:$E$86, MATCH(TRUE,INDEX(ISBLANK($B38:$B$86),0),0))),COUNTIF(F37:AQ37, "x")*8+COUNTIF(F37:AQ37, "xx")*4)</f>
        <v>0</v>
      </c>
      <c r="F37" s="8" t="s">
        <v>2</v>
      </c>
      <c r="G37" s="8" t="s">
        <v>2</v>
      </c>
      <c r="H37" s="8" t="s">
        <v>2</v>
      </c>
      <c r="I37" s="8" t="s">
        <v>2</v>
      </c>
      <c r="J37" s="8" t="s">
        <v>2</v>
      </c>
      <c r="K37" s="12">
        <f t="shared" si="26"/>
        <v>0</v>
      </c>
      <c r="L37" s="11"/>
      <c r="M37" s="11"/>
      <c r="N37" s="8" t="s">
        <v>2</v>
      </c>
      <c r="O37" s="8" t="s">
        <v>2</v>
      </c>
      <c r="P37" s="8" t="s">
        <v>2</v>
      </c>
      <c r="Q37" s="8" t="s">
        <v>2</v>
      </c>
      <c r="R37" s="8" t="s">
        <v>2</v>
      </c>
      <c r="S37" s="12">
        <f t="shared" si="15"/>
        <v>0</v>
      </c>
      <c r="T37" s="11"/>
      <c r="U37" s="11"/>
      <c r="V37" s="8" t="s">
        <v>2</v>
      </c>
      <c r="W37" s="8" t="s">
        <v>2</v>
      </c>
      <c r="X37" s="8" t="s">
        <v>2</v>
      </c>
      <c r="Y37" s="8" t="s">
        <v>2</v>
      </c>
      <c r="Z37" s="8" t="s">
        <v>2</v>
      </c>
      <c r="AA37" s="12">
        <f t="shared" si="11"/>
        <v>0</v>
      </c>
      <c r="AB37" s="11"/>
      <c r="AC37" s="11"/>
      <c r="AD37" s="8" t="s">
        <v>2</v>
      </c>
      <c r="AE37" s="8" t="s">
        <v>2</v>
      </c>
      <c r="AF37" s="8" t="s">
        <v>2</v>
      </c>
      <c r="AG37" s="8" t="s">
        <v>2</v>
      </c>
      <c r="AH37" s="8" t="s">
        <v>2</v>
      </c>
      <c r="AI37" s="12">
        <f t="shared" si="12"/>
        <v>0</v>
      </c>
      <c r="AJ37" s="11"/>
      <c r="AK37" s="11"/>
      <c r="AL37" s="8" t="s">
        <v>2</v>
      </c>
      <c r="AM37" s="8" t="s">
        <v>2</v>
      </c>
      <c r="AN37" s="8" t="s">
        <v>2</v>
      </c>
      <c r="AO37" s="8" t="s">
        <v>2</v>
      </c>
      <c r="AP37" s="8" t="s">
        <v>2</v>
      </c>
      <c r="AQ37" s="12">
        <f t="shared" si="13"/>
        <v>0</v>
      </c>
      <c r="AR37" s="11"/>
      <c r="AS37" s="11"/>
    </row>
    <row r="38" spans="1:45" x14ac:dyDescent="0.2">
      <c r="A38" s="13"/>
      <c r="B38" s="7"/>
      <c r="C38" s="9" t="s">
        <v>2</v>
      </c>
      <c r="D38" s="7" t="str">
        <f>IF(A38&lt;&gt;"",INDEX(Table2[Time Left],MATCH(A38, Table2[Features],0))-E38,"")</f>
        <v/>
      </c>
      <c r="E38" s="7" cm="1">
        <f t="array" ref="E38">IF(A38&lt;&gt;"", SUM(E39:INDEX($E39:$E$86, MATCH(TRUE,INDEX(ISBLANK($B39:$B$86),0),0))),COUNTIF(F38:AQ38, "x")*8+COUNTIF(F38:AQ38, "xx")*4)</f>
        <v>0</v>
      </c>
      <c r="F38" s="8" t="s">
        <v>2</v>
      </c>
      <c r="G38" s="8" t="s">
        <v>2</v>
      </c>
      <c r="H38" s="8" t="s">
        <v>2</v>
      </c>
      <c r="I38" s="8" t="s">
        <v>2</v>
      </c>
      <c r="J38" s="8" t="s">
        <v>2</v>
      </c>
      <c r="K38" s="12">
        <f t="shared" si="26"/>
        <v>0</v>
      </c>
      <c r="L38" s="11"/>
      <c r="M38" s="11"/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12">
        <f t="shared" si="15"/>
        <v>0</v>
      </c>
      <c r="T38" s="11"/>
      <c r="U38" s="11"/>
      <c r="V38" s="8" t="s">
        <v>2</v>
      </c>
      <c r="W38" s="8" t="s">
        <v>2</v>
      </c>
      <c r="X38" s="8" t="s">
        <v>2</v>
      </c>
      <c r="Y38" s="8" t="s">
        <v>2</v>
      </c>
      <c r="Z38" s="8" t="s">
        <v>2</v>
      </c>
      <c r="AA38" s="12">
        <f t="shared" si="11"/>
        <v>0</v>
      </c>
      <c r="AB38" s="11"/>
      <c r="AC38" s="11"/>
      <c r="AD38" s="8" t="s">
        <v>2</v>
      </c>
      <c r="AE38" s="8" t="s">
        <v>2</v>
      </c>
      <c r="AF38" s="8" t="s">
        <v>2</v>
      </c>
      <c r="AG38" s="8" t="s">
        <v>2</v>
      </c>
      <c r="AH38" s="8" t="s">
        <v>2</v>
      </c>
      <c r="AI38" s="12">
        <f t="shared" si="12"/>
        <v>0</v>
      </c>
      <c r="AJ38" s="11"/>
      <c r="AK38" s="11"/>
      <c r="AL38" s="8" t="s">
        <v>2</v>
      </c>
      <c r="AM38" s="8" t="s">
        <v>2</v>
      </c>
      <c r="AN38" s="8" t="s">
        <v>2</v>
      </c>
      <c r="AO38" s="8" t="s">
        <v>2</v>
      </c>
      <c r="AP38" s="8" t="s">
        <v>2</v>
      </c>
      <c r="AQ38" s="12">
        <f t="shared" si="13"/>
        <v>0</v>
      </c>
      <c r="AR38" s="11"/>
      <c r="AS38" s="11"/>
    </row>
    <row r="39" spans="1:45" x14ac:dyDescent="0.2">
      <c r="A39" s="13"/>
      <c r="B39" s="7"/>
      <c r="C39" s="9" t="s">
        <v>2</v>
      </c>
      <c r="D39" s="7" t="str">
        <f>IF(A39&lt;&gt;"",INDEX(Table2[Time Left],MATCH(A39, Table2[Features],0))-E39,"")</f>
        <v/>
      </c>
      <c r="E39" s="7" cm="1">
        <f t="array" ref="E39">IF(A39&lt;&gt;"", SUM(E40:INDEX($E40:$E$86, MATCH(TRUE,INDEX(ISBLANK($B40:$B$86),0),0))),COUNTIF(F39:AQ39, "x")*8+COUNTIF(F39:AQ39, "xx")*4)</f>
        <v>0</v>
      </c>
      <c r="F39" s="8" t="s">
        <v>2</v>
      </c>
      <c r="G39" s="8" t="s">
        <v>2</v>
      </c>
      <c r="H39" s="8" t="s">
        <v>2</v>
      </c>
      <c r="I39" s="8" t="s">
        <v>2</v>
      </c>
      <c r="J39" s="8" t="s">
        <v>2</v>
      </c>
      <c r="K39" s="12">
        <f t="shared" si="26"/>
        <v>0</v>
      </c>
      <c r="L39" s="11"/>
      <c r="M39" s="11"/>
      <c r="N39" s="8" t="s">
        <v>2</v>
      </c>
      <c r="O39" s="8" t="s">
        <v>2</v>
      </c>
      <c r="P39" s="8" t="s">
        <v>2</v>
      </c>
      <c r="Q39" s="8" t="s">
        <v>2</v>
      </c>
      <c r="R39" s="8" t="s">
        <v>2</v>
      </c>
      <c r="S39" s="12">
        <f t="shared" si="15"/>
        <v>0</v>
      </c>
      <c r="T39" s="11"/>
      <c r="U39" s="11"/>
      <c r="V39" s="8" t="s">
        <v>2</v>
      </c>
      <c r="W39" s="8" t="s">
        <v>2</v>
      </c>
      <c r="X39" s="8" t="s">
        <v>2</v>
      </c>
      <c r="Y39" s="8" t="s">
        <v>2</v>
      </c>
      <c r="Z39" s="8" t="s">
        <v>2</v>
      </c>
      <c r="AA39" s="12">
        <f t="shared" si="11"/>
        <v>0</v>
      </c>
      <c r="AB39" s="11"/>
      <c r="AC39" s="11"/>
      <c r="AD39" s="8" t="s">
        <v>2</v>
      </c>
      <c r="AE39" s="8" t="s">
        <v>2</v>
      </c>
      <c r="AF39" s="8" t="s">
        <v>2</v>
      </c>
      <c r="AG39" s="8" t="s">
        <v>2</v>
      </c>
      <c r="AH39" s="8" t="s">
        <v>2</v>
      </c>
      <c r="AI39" s="12">
        <f t="shared" si="12"/>
        <v>0</v>
      </c>
      <c r="AJ39" s="11"/>
      <c r="AK39" s="11"/>
      <c r="AL39" s="8" t="s">
        <v>2</v>
      </c>
      <c r="AM39" s="8" t="s">
        <v>2</v>
      </c>
      <c r="AN39" s="8" t="s">
        <v>2</v>
      </c>
      <c r="AO39" s="8" t="s">
        <v>2</v>
      </c>
      <c r="AP39" s="8" t="s">
        <v>2</v>
      </c>
      <c r="AQ39" s="12">
        <f t="shared" si="13"/>
        <v>0</v>
      </c>
      <c r="AR39" s="11"/>
      <c r="AS39" s="11"/>
    </row>
    <row r="40" spans="1:45" x14ac:dyDescent="0.2">
      <c r="A40" s="13"/>
      <c r="B40" s="7"/>
      <c r="C40" s="9" t="s">
        <v>2</v>
      </c>
      <c r="D40" s="7" t="str">
        <f>IF(A40&lt;&gt;"",INDEX(Table2[Time Left],MATCH(A40, Table2[Features],0))-E40,"")</f>
        <v/>
      </c>
      <c r="E40" s="7" cm="1">
        <f t="array" ref="E40">IF(A40&lt;&gt;"", SUM(E41:INDEX($E41:$E$86, MATCH(TRUE,INDEX(ISBLANK($B41:$B$86),0),0))),COUNTIF(F40:AQ40, "x")*8+COUNTIF(F40:AQ40, "xx")*4)</f>
        <v>0</v>
      </c>
      <c r="F40" s="8" t="s">
        <v>2</v>
      </c>
      <c r="G40" s="8" t="s">
        <v>2</v>
      </c>
      <c r="H40" s="8" t="s">
        <v>2</v>
      </c>
      <c r="I40" s="8" t="s">
        <v>2</v>
      </c>
      <c r="J40" s="8" t="s">
        <v>2</v>
      </c>
      <c r="K40" s="12">
        <f t="shared" si="26"/>
        <v>0</v>
      </c>
      <c r="L40" s="11"/>
      <c r="M40" s="11"/>
      <c r="N40" s="8" t="s">
        <v>2</v>
      </c>
      <c r="O40" s="8" t="s">
        <v>2</v>
      </c>
      <c r="P40" s="8" t="s">
        <v>2</v>
      </c>
      <c r="Q40" s="8" t="s">
        <v>2</v>
      </c>
      <c r="R40" s="8" t="s">
        <v>2</v>
      </c>
      <c r="S40" s="12">
        <f t="shared" si="15"/>
        <v>0</v>
      </c>
      <c r="T40" s="11"/>
      <c r="U40" s="11"/>
      <c r="V40" s="8" t="s">
        <v>2</v>
      </c>
      <c r="W40" s="8" t="s">
        <v>2</v>
      </c>
      <c r="X40" s="8" t="s">
        <v>2</v>
      </c>
      <c r="Y40" s="8" t="s">
        <v>2</v>
      </c>
      <c r="Z40" s="8" t="s">
        <v>2</v>
      </c>
      <c r="AA40" s="12">
        <f t="shared" si="11"/>
        <v>0</v>
      </c>
      <c r="AB40" s="11"/>
      <c r="AC40" s="11"/>
      <c r="AD40" s="8" t="s">
        <v>2</v>
      </c>
      <c r="AE40" s="8" t="s">
        <v>2</v>
      </c>
      <c r="AF40" s="8" t="s">
        <v>2</v>
      </c>
      <c r="AG40" s="8" t="s">
        <v>2</v>
      </c>
      <c r="AH40" s="8" t="s">
        <v>2</v>
      </c>
      <c r="AI40" s="12">
        <f t="shared" si="12"/>
        <v>0</v>
      </c>
      <c r="AJ40" s="11"/>
      <c r="AK40" s="11"/>
      <c r="AL40" s="8" t="s">
        <v>2</v>
      </c>
      <c r="AM40" s="8" t="s">
        <v>2</v>
      </c>
      <c r="AN40" s="8" t="s">
        <v>2</v>
      </c>
      <c r="AO40" s="8" t="s">
        <v>2</v>
      </c>
      <c r="AP40" s="8" t="s">
        <v>2</v>
      </c>
      <c r="AQ40" s="12">
        <f t="shared" si="13"/>
        <v>0</v>
      </c>
      <c r="AR40" s="11"/>
      <c r="AS40" s="11"/>
    </row>
    <row r="41" spans="1:45" x14ac:dyDescent="0.2">
      <c r="A41" s="13"/>
      <c r="B41" s="7"/>
      <c r="C41" s="9" t="s">
        <v>2</v>
      </c>
      <c r="D41" s="7" t="str">
        <f>IF(A41&lt;&gt;"",INDEX(Table2[Time Left],MATCH(A41, Table2[Features],0))-E41,"")</f>
        <v/>
      </c>
      <c r="E41" s="7" cm="1">
        <f t="array" ref="E41">IF(A41&lt;&gt;"", SUM(E42:INDEX($E42:$E$86, MATCH(TRUE,INDEX(ISBLANK($B42:$B$86),0),0))),COUNTIF(F41:AQ41, "x")*8+COUNTIF(F41:AQ41, "xx")*4)</f>
        <v>0</v>
      </c>
      <c r="F41" s="8" t="s">
        <v>2</v>
      </c>
      <c r="G41" s="8" t="s">
        <v>2</v>
      </c>
      <c r="H41" s="8" t="s">
        <v>2</v>
      </c>
      <c r="I41" s="8" t="s">
        <v>2</v>
      </c>
      <c r="J41" s="8" t="s">
        <v>2</v>
      </c>
      <c r="K41" s="12">
        <f t="shared" si="26"/>
        <v>0</v>
      </c>
      <c r="L41" s="11"/>
      <c r="M41" s="11"/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12">
        <f t="shared" si="15"/>
        <v>0</v>
      </c>
      <c r="T41" s="11"/>
      <c r="U41" s="11"/>
      <c r="V41" s="8" t="s">
        <v>2</v>
      </c>
      <c r="W41" s="8" t="s">
        <v>2</v>
      </c>
      <c r="X41" s="8" t="s">
        <v>2</v>
      </c>
      <c r="Y41" s="8" t="s">
        <v>2</v>
      </c>
      <c r="Z41" s="8" t="s">
        <v>2</v>
      </c>
      <c r="AA41" s="12">
        <f t="shared" si="11"/>
        <v>0</v>
      </c>
      <c r="AB41" s="11"/>
      <c r="AC41" s="11"/>
      <c r="AD41" s="8" t="s">
        <v>2</v>
      </c>
      <c r="AE41" s="8" t="s">
        <v>2</v>
      </c>
      <c r="AF41" s="8" t="s">
        <v>2</v>
      </c>
      <c r="AG41" s="8" t="s">
        <v>2</v>
      </c>
      <c r="AH41" s="8" t="s">
        <v>2</v>
      </c>
      <c r="AI41" s="12">
        <f t="shared" si="12"/>
        <v>0</v>
      </c>
      <c r="AJ41" s="11"/>
      <c r="AK41" s="11"/>
      <c r="AL41" s="8" t="s">
        <v>2</v>
      </c>
      <c r="AM41" s="8" t="s">
        <v>2</v>
      </c>
      <c r="AN41" s="8" t="s">
        <v>2</v>
      </c>
      <c r="AO41" s="8" t="s">
        <v>2</v>
      </c>
      <c r="AP41" s="8" t="s">
        <v>2</v>
      </c>
      <c r="AQ41" s="12">
        <f t="shared" si="13"/>
        <v>0</v>
      </c>
      <c r="AR41" s="11"/>
      <c r="AS41" s="11"/>
    </row>
    <row r="42" spans="1:45" x14ac:dyDescent="0.2">
      <c r="A42" s="13"/>
      <c r="B42" s="7"/>
      <c r="C42" s="9" t="s">
        <v>2</v>
      </c>
      <c r="D42" s="7" t="str">
        <f>IF(A42&lt;&gt;"",INDEX(Table2[Time Left],MATCH(A42, Table2[Features],0))-E42,"")</f>
        <v/>
      </c>
      <c r="E42" s="7" cm="1">
        <f t="array" ref="E42">IF(A42&lt;&gt;"", SUM(E43:INDEX($E43:$E$86, MATCH(TRUE,INDEX(ISBLANK($B43:$B$86),0),0))),COUNTIF(F42:AQ42, "x")*8+COUNTIF(F42:AQ42, "xx")*4)</f>
        <v>0</v>
      </c>
      <c r="F42" s="8" t="s">
        <v>2</v>
      </c>
      <c r="G42" s="8" t="s">
        <v>2</v>
      </c>
      <c r="H42" s="8" t="s">
        <v>2</v>
      </c>
      <c r="I42" s="8" t="s">
        <v>2</v>
      </c>
      <c r="J42" s="8" t="s">
        <v>2</v>
      </c>
      <c r="K42" s="12">
        <f t="shared" si="26"/>
        <v>0</v>
      </c>
      <c r="L42" s="11"/>
      <c r="M42" s="11"/>
      <c r="N42" s="8" t="s">
        <v>2</v>
      </c>
      <c r="O42" s="8" t="s">
        <v>2</v>
      </c>
      <c r="P42" s="8" t="s">
        <v>2</v>
      </c>
      <c r="Q42" s="8" t="s">
        <v>2</v>
      </c>
      <c r="R42" s="8" t="s">
        <v>2</v>
      </c>
      <c r="S42" s="12">
        <f t="shared" si="15"/>
        <v>0</v>
      </c>
      <c r="T42" s="11"/>
      <c r="U42" s="11"/>
      <c r="V42" s="8" t="s">
        <v>2</v>
      </c>
      <c r="W42" s="8" t="s">
        <v>2</v>
      </c>
      <c r="X42" s="8" t="s">
        <v>2</v>
      </c>
      <c r="Y42" s="8" t="s">
        <v>2</v>
      </c>
      <c r="Z42" s="8" t="s">
        <v>2</v>
      </c>
      <c r="AA42" s="12">
        <f t="shared" si="11"/>
        <v>0</v>
      </c>
      <c r="AB42" s="11"/>
      <c r="AC42" s="11"/>
      <c r="AD42" s="8" t="s">
        <v>2</v>
      </c>
      <c r="AE42" s="8" t="s">
        <v>2</v>
      </c>
      <c r="AF42" s="8" t="s">
        <v>2</v>
      </c>
      <c r="AG42" s="8" t="s">
        <v>2</v>
      </c>
      <c r="AH42" s="8" t="s">
        <v>2</v>
      </c>
      <c r="AI42" s="12">
        <f t="shared" si="12"/>
        <v>0</v>
      </c>
      <c r="AJ42" s="11"/>
      <c r="AK42" s="11"/>
      <c r="AL42" s="8" t="s">
        <v>2</v>
      </c>
      <c r="AM42" s="8" t="s">
        <v>2</v>
      </c>
      <c r="AN42" s="8" t="s">
        <v>2</v>
      </c>
      <c r="AO42" s="8" t="s">
        <v>2</v>
      </c>
      <c r="AP42" s="8" t="s">
        <v>2</v>
      </c>
      <c r="AQ42" s="12">
        <f t="shared" si="13"/>
        <v>0</v>
      </c>
      <c r="AR42" s="11"/>
      <c r="AS42" s="11"/>
    </row>
    <row r="43" spans="1:45" x14ac:dyDescent="0.2">
      <c r="A43" s="13"/>
      <c r="B43" s="7"/>
      <c r="C43" s="9" t="s">
        <v>2</v>
      </c>
      <c r="D43" s="7" t="str">
        <f>IF(A43&lt;&gt;"",INDEX(Table2[Time Left],MATCH(A43, Table2[Features],0))-E43,"")</f>
        <v/>
      </c>
      <c r="E43" s="7" cm="1">
        <f t="array" ref="E43">IF(A43&lt;&gt;"", SUM(E44:INDEX($E44:$E$86, MATCH(TRUE,INDEX(ISBLANK($B44:$B$86),0),0))),COUNTIF(F43:AQ43, "x")*8+COUNTIF(F43:AQ43, "xx")*4)</f>
        <v>0</v>
      </c>
      <c r="F43" s="8" t="s">
        <v>2</v>
      </c>
      <c r="G43" s="8" t="s">
        <v>2</v>
      </c>
      <c r="H43" s="8" t="s">
        <v>2</v>
      </c>
      <c r="I43" s="8" t="s">
        <v>2</v>
      </c>
      <c r="J43" s="8" t="s">
        <v>2</v>
      </c>
      <c r="K43" s="12">
        <f t="shared" si="26"/>
        <v>0</v>
      </c>
      <c r="L43" s="11"/>
      <c r="M43" s="11"/>
      <c r="N43" s="8" t="s">
        <v>2</v>
      </c>
      <c r="O43" s="8" t="s">
        <v>2</v>
      </c>
      <c r="P43" s="8" t="s">
        <v>2</v>
      </c>
      <c r="Q43" s="8" t="s">
        <v>2</v>
      </c>
      <c r="R43" s="8" t="s">
        <v>2</v>
      </c>
      <c r="S43" s="12">
        <f t="shared" si="15"/>
        <v>0</v>
      </c>
      <c r="T43" s="11"/>
      <c r="U43" s="11"/>
      <c r="V43" s="8" t="s">
        <v>2</v>
      </c>
      <c r="W43" s="8" t="s">
        <v>2</v>
      </c>
      <c r="X43" s="8" t="s">
        <v>2</v>
      </c>
      <c r="Y43" s="8" t="s">
        <v>2</v>
      </c>
      <c r="Z43" s="8" t="s">
        <v>2</v>
      </c>
      <c r="AA43" s="12">
        <f t="shared" si="11"/>
        <v>0</v>
      </c>
      <c r="AB43" s="11"/>
      <c r="AC43" s="11"/>
      <c r="AD43" s="8" t="s">
        <v>2</v>
      </c>
      <c r="AE43" s="8" t="s">
        <v>2</v>
      </c>
      <c r="AF43" s="8" t="s">
        <v>2</v>
      </c>
      <c r="AG43" s="8" t="s">
        <v>2</v>
      </c>
      <c r="AH43" s="8" t="s">
        <v>2</v>
      </c>
      <c r="AI43" s="12">
        <f t="shared" si="12"/>
        <v>0</v>
      </c>
      <c r="AJ43" s="11"/>
      <c r="AK43" s="11"/>
      <c r="AL43" s="8" t="s">
        <v>2</v>
      </c>
      <c r="AM43" s="8" t="s">
        <v>2</v>
      </c>
      <c r="AN43" s="8" t="s">
        <v>2</v>
      </c>
      <c r="AO43" s="8" t="s">
        <v>2</v>
      </c>
      <c r="AP43" s="8" t="s">
        <v>2</v>
      </c>
      <c r="AQ43" s="12">
        <f t="shared" si="13"/>
        <v>0</v>
      </c>
      <c r="AR43" s="11"/>
      <c r="AS43" s="11"/>
    </row>
    <row r="44" spans="1:45" x14ac:dyDescent="0.2">
      <c r="A44" s="13"/>
      <c r="B44" s="7"/>
      <c r="C44" s="9" t="s">
        <v>2</v>
      </c>
      <c r="D44" s="7" t="str">
        <f>IF(A44&lt;&gt;"",INDEX(Table2[Time Left],MATCH(A44, Table2[Features],0))-E44,"")</f>
        <v/>
      </c>
      <c r="E44" s="7" cm="1">
        <f t="array" ref="E44">IF(A44&lt;&gt;"", SUM(E45:INDEX($E45:$E$86, MATCH(TRUE,INDEX(ISBLANK($B45:$B$86),0),0))),COUNTIF(F44:AQ44, "x")*8+COUNTIF(F44:AQ44, "xx")*4)</f>
        <v>0</v>
      </c>
      <c r="F44" s="8" t="s">
        <v>2</v>
      </c>
      <c r="G44" s="8" t="s">
        <v>2</v>
      </c>
      <c r="H44" s="8" t="s">
        <v>2</v>
      </c>
      <c r="I44" s="8" t="s">
        <v>2</v>
      </c>
      <c r="J44" s="8" t="s">
        <v>2</v>
      </c>
      <c r="K44" s="12">
        <f t="shared" si="26"/>
        <v>0</v>
      </c>
      <c r="L44" s="11"/>
      <c r="M44" s="11"/>
      <c r="N44" s="8" t="s">
        <v>2</v>
      </c>
      <c r="O44" s="8" t="s">
        <v>2</v>
      </c>
      <c r="P44" s="8" t="s">
        <v>2</v>
      </c>
      <c r="Q44" s="8" t="s">
        <v>2</v>
      </c>
      <c r="R44" s="8" t="s">
        <v>2</v>
      </c>
      <c r="S44" s="12">
        <f t="shared" si="15"/>
        <v>0</v>
      </c>
      <c r="T44" s="11"/>
      <c r="U44" s="11"/>
      <c r="V44" s="8" t="s">
        <v>2</v>
      </c>
      <c r="W44" s="8" t="s">
        <v>2</v>
      </c>
      <c r="X44" s="8" t="s">
        <v>2</v>
      </c>
      <c r="Y44" s="8" t="s">
        <v>2</v>
      </c>
      <c r="Z44" s="8" t="s">
        <v>2</v>
      </c>
      <c r="AA44" s="12">
        <f t="shared" si="11"/>
        <v>0</v>
      </c>
      <c r="AB44" s="11"/>
      <c r="AC44" s="11"/>
      <c r="AD44" s="8" t="s">
        <v>2</v>
      </c>
      <c r="AE44" s="8" t="s">
        <v>2</v>
      </c>
      <c r="AF44" s="8" t="s">
        <v>2</v>
      </c>
      <c r="AG44" s="8" t="s">
        <v>2</v>
      </c>
      <c r="AH44" s="8" t="s">
        <v>2</v>
      </c>
      <c r="AI44" s="12">
        <f t="shared" si="12"/>
        <v>0</v>
      </c>
      <c r="AJ44" s="11"/>
      <c r="AK44" s="11"/>
      <c r="AL44" s="8" t="s">
        <v>2</v>
      </c>
      <c r="AM44" s="8" t="s">
        <v>2</v>
      </c>
      <c r="AN44" s="8" t="s">
        <v>2</v>
      </c>
      <c r="AO44" s="8" t="s">
        <v>2</v>
      </c>
      <c r="AP44" s="8" t="s">
        <v>2</v>
      </c>
      <c r="AQ44" s="12">
        <f t="shared" si="13"/>
        <v>0</v>
      </c>
      <c r="AR44" s="11"/>
      <c r="AS44" s="11"/>
    </row>
    <row r="45" spans="1:45" x14ac:dyDescent="0.2">
      <c r="A45" s="13"/>
      <c r="B45" s="7"/>
      <c r="C45" s="9" t="s">
        <v>2</v>
      </c>
      <c r="D45" s="7" t="str">
        <f>IF(A45&lt;&gt;"",INDEX(Table2[Time Left],MATCH(A45, Table2[Features],0))-E45,"")</f>
        <v/>
      </c>
      <c r="E45" s="7" cm="1">
        <f t="array" ref="E45">IF(A45&lt;&gt;"", SUM(E46:INDEX($E46:$E$86, MATCH(TRUE,INDEX(ISBLANK($B46:$B$86),0),0))),COUNTIF(F45:AQ45, "x")*8+COUNTIF(F45:AQ45, "xx")*4)</f>
        <v>0</v>
      </c>
      <c r="F45" s="8" t="s">
        <v>2</v>
      </c>
      <c r="G45" s="8" t="s">
        <v>2</v>
      </c>
      <c r="H45" s="8" t="s">
        <v>2</v>
      </c>
      <c r="I45" s="8" t="s">
        <v>2</v>
      </c>
      <c r="J45" s="8" t="s">
        <v>2</v>
      </c>
      <c r="K45" s="12">
        <f t="shared" si="26"/>
        <v>0</v>
      </c>
      <c r="L45" s="11"/>
      <c r="M45" s="11"/>
      <c r="N45" s="8" t="s">
        <v>2</v>
      </c>
      <c r="O45" s="8" t="s">
        <v>2</v>
      </c>
      <c r="P45" s="8" t="s">
        <v>2</v>
      </c>
      <c r="Q45" s="8" t="s">
        <v>2</v>
      </c>
      <c r="R45" s="8" t="s">
        <v>2</v>
      </c>
      <c r="S45" s="12">
        <f t="shared" si="15"/>
        <v>0</v>
      </c>
      <c r="T45" s="11"/>
      <c r="U45" s="11"/>
      <c r="V45" s="8" t="s">
        <v>2</v>
      </c>
      <c r="W45" s="8" t="s">
        <v>2</v>
      </c>
      <c r="X45" s="8" t="s">
        <v>2</v>
      </c>
      <c r="Y45" s="8" t="s">
        <v>2</v>
      </c>
      <c r="Z45" s="8" t="s">
        <v>2</v>
      </c>
      <c r="AA45" s="12">
        <f t="shared" si="11"/>
        <v>0</v>
      </c>
      <c r="AB45" s="11"/>
      <c r="AC45" s="11"/>
      <c r="AD45" s="8" t="s">
        <v>2</v>
      </c>
      <c r="AE45" s="8" t="s">
        <v>2</v>
      </c>
      <c r="AF45" s="8" t="s">
        <v>2</v>
      </c>
      <c r="AG45" s="8" t="s">
        <v>2</v>
      </c>
      <c r="AH45" s="8" t="s">
        <v>2</v>
      </c>
      <c r="AI45" s="12">
        <f t="shared" si="12"/>
        <v>0</v>
      </c>
      <c r="AJ45" s="11"/>
      <c r="AK45" s="11"/>
      <c r="AL45" s="8" t="s">
        <v>2</v>
      </c>
      <c r="AM45" s="8" t="s">
        <v>2</v>
      </c>
      <c r="AN45" s="8" t="s">
        <v>2</v>
      </c>
      <c r="AO45" s="8" t="s">
        <v>2</v>
      </c>
      <c r="AP45" s="8" t="s">
        <v>2</v>
      </c>
      <c r="AQ45" s="12">
        <f t="shared" si="13"/>
        <v>0</v>
      </c>
      <c r="AR45" s="11"/>
      <c r="AS45" s="11"/>
    </row>
    <row r="46" spans="1:45" x14ac:dyDescent="0.2">
      <c r="A46" s="13"/>
      <c r="B46" s="7"/>
      <c r="C46" s="9" t="s">
        <v>2</v>
      </c>
      <c r="D46" s="7" t="str">
        <f>IF(A46&lt;&gt;"",INDEX(Table2[Time Left],MATCH(A46, Table2[Features],0))-E46,"")</f>
        <v/>
      </c>
      <c r="E46" s="7" cm="1">
        <f t="array" ref="E46">IF(A46&lt;&gt;"", SUM(E47:INDEX($E47:$E$86, MATCH(TRUE,INDEX(ISBLANK($B47:$B$86),0),0))),COUNTIF(F46:AQ46, "x")*8+COUNTIF(F46:AQ46, "xx")*4)</f>
        <v>0</v>
      </c>
      <c r="F46" s="8" t="s">
        <v>2</v>
      </c>
      <c r="G46" s="8" t="s">
        <v>2</v>
      </c>
      <c r="H46" s="8" t="s">
        <v>2</v>
      </c>
      <c r="I46" s="8" t="s">
        <v>2</v>
      </c>
      <c r="J46" s="8" t="s">
        <v>2</v>
      </c>
      <c r="K46" s="12">
        <f t="shared" si="26"/>
        <v>0</v>
      </c>
      <c r="L46" s="11"/>
      <c r="M46" s="11"/>
      <c r="N46" s="8" t="s">
        <v>2</v>
      </c>
      <c r="O46" s="8" t="s">
        <v>2</v>
      </c>
      <c r="P46" s="8" t="s">
        <v>2</v>
      </c>
      <c r="Q46" s="8" t="s">
        <v>2</v>
      </c>
      <c r="R46" s="8" t="s">
        <v>2</v>
      </c>
      <c r="S46" s="12">
        <f t="shared" si="15"/>
        <v>0</v>
      </c>
      <c r="T46" s="11"/>
      <c r="U46" s="11"/>
      <c r="V46" s="8" t="s">
        <v>2</v>
      </c>
      <c r="W46" s="8" t="s">
        <v>2</v>
      </c>
      <c r="X46" s="8" t="s">
        <v>2</v>
      </c>
      <c r="Y46" s="8" t="s">
        <v>2</v>
      </c>
      <c r="Z46" s="8" t="s">
        <v>2</v>
      </c>
      <c r="AA46" s="12">
        <f t="shared" si="11"/>
        <v>0</v>
      </c>
      <c r="AB46" s="11"/>
      <c r="AC46" s="11"/>
      <c r="AD46" s="8" t="s">
        <v>2</v>
      </c>
      <c r="AE46" s="8" t="s">
        <v>2</v>
      </c>
      <c r="AF46" s="8" t="s">
        <v>2</v>
      </c>
      <c r="AG46" s="8" t="s">
        <v>2</v>
      </c>
      <c r="AH46" s="8" t="s">
        <v>2</v>
      </c>
      <c r="AI46" s="12">
        <f t="shared" si="12"/>
        <v>0</v>
      </c>
      <c r="AJ46" s="11"/>
      <c r="AK46" s="11"/>
      <c r="AL46" s="8" t="s">
        <v>2</v>
      </c>
      <c r="AM46" s="8" t="s">
        <v>2</v>
      </c>
      <c r="AN46" s="8" t="s">
        <v>2</v>
      </c>
      <c r="AO46" s="8" t="s">
        <v>2</v>
      </c>
      <c r="AP46" s="8" t="s">
        <v>2</v>
      </c>
      <c r="AQ46" s="12">
        <f t="shared" si="13"/>
        <v>0</v>
      </c>
      <c r="AR46" s="11"/>
      <c r="AS46" s="11"/>
    </row>
    <row r="47" spans="1:45" x14ac:dyDescent="0.2">
      <c r="A47" s="13"/>
      <c r="B47" s="7"/>
      <c r="C47" s="9" t="s">
        <v>2</v>
      </c>
      <c r="D47" s="7" t="str">
        <f>IF(A47&lt;&gt;"",INDEX(Table2[Time Left],MATCH(A47, Table2[Features],0))-E47,"")</f>
        <v/>
      </c>
      <c r="E47" s="7" cm="1">
        <f t="array" ref="E47">IF(A47&lt;&gt;"", SUM(E48:INDEX($E48:$E$86, MATCH(TRUE,INDEX(ISBLANK($B48:$B$86),0),0))),COUNTIF(F47:AQ47, "x")*8+COUNTIF(F47:AQ47, "xx")*4)</f>
        <v>0</v>
      </c>
      <c r="F47" s="8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12">
        <f t="shared" si="26"/>
        <v>0</v>
      </c>
      <c r="L47" s="11"/>
      <c r="M47" s="11"/>
      <c r="N47" s="8" t="s">
        <v>2</v>
      </c>
      <c r="O47" s="8" t="s">
        <v>2</v>
      </c>
      <c r="P47" s="8" t="s">
        <v>2</v>
      </c>
      <c r="Q47" s="8" t="s">
        <v>2</v>
      </c>
      <c r="R47" s="8" t="s">
        <v>2</v>
      </c>
      <c r="S47" s="12">
        <f t="shared" si="15"/>
        <v>0</v>
      </c>
      <c r="T47" s="11"/>
      <c r="U47" s="11"/>
      <c r="V47" s="8" t="s">
        <v>2</v>
      </c>
      <c r="W47" s="8" t="s">
        <v>2</v>
      </c>
      <c r="X47" s="8" t="s">
        <v>2</v>
      </c>
      <c r="Y47" s="8" t="s">
        <v>2</v>
      </c>
      <c r="Z47" s="8" t="s">
        <v>2</v>
      </c>
      <c r="AA47" s="12">
        <f t="shared" si="11"/>
        <v>0</v>
      </c>
      <c r="AB47" s="11"/>
      <c r="AC47" s="11"/>
      <c r="AD47" s="8" t="s">
        <v>2</v>
      </c>
      <c r="AE47" s="8" t="s">
        <v>2</v>
      </c>
      <c r="AF47" s="8" t="s">
        <v>2</v>
      </c>
      <c r="AG47" s="8" t="s">
        <v>2</v>
      </c>
      <c r="AH47" s="8" t="s">
        <v>2</v>
      </c>
      <c r="AI47" s="12">
        <f t="shared" si="12"/>
        <v>0</v>
      </c>
      <c r="AJ47" s="11"/>
      <c r="AK47" s="11"/>
      <c r="AL47" s="8" t="s">
        <v>2</v>
      </c>
      <c r="AM47" s="8" t="s">
        <v>2</v>
      </c>
      <c r="AN47" s="8" t="s">
        <v>2</v>
      </c>
      <c r="AO47" s="8" t="s">
        <v>2</v>
      </c>
      <c r="AP47" s="8" t="s">
        <v>2</v>
      </c>
      <c r="AQ47" s="12">
        <f t="shared" si="13"/>
        <v>0</v>
      </c>
      <c r="AR47" s="11"/>
      <c r="AS47" s="11"/>
    </row>
    <row r="48" spans="1:45" x14ac:dyDescent="0.2">
      <c r="A48" s="13"/>
      <c r="B48" s="7"/>
      <c r="C48" s="9" t="s">
        <v>2</v>
      </c>
      <c r="D48" s="7" t="str">
        <f>IF(A48&lt;&gt;"",INDEX(Table2[Time Left],MATCH(A48, Table2[Features],0))-E48,"")</f>
        <v/>
      </c>
      <c r="E48" s="7" cm="1">
        <f t="array" ref="E48">IF(A48&lt;&gt;"", SUM(E49:INDEX($E49:$E$86, MATCH(TRUE,INDEX(ISBLANK($B49:$B$86),0),0))),COUNTIF(F48:AQ48, "x")*8+COUNTIF(F48:AQ48, "xx")*4)</f>
        <v>0</v>
      </c>
      <c r="F48" s="8" t="s">
        <v>2</v>
      </c>
      <c r="G48" s="8" t="s">
        <v>2</v>
      </c>
      <c r="H48" s="8" t="s">
        <v>2</v>
      </c>
      <c r="I48" s="8" t="s">
        <v>2</v>
      </c>
      <c r="J48" s="8" t="s">
        <v>2</v>
      </c>
      <c r="K48" s="12">
        <f t="shared" si="26"/>
        <v>0</v>
      </c>
      <c r="L48" s="11"/>
      <c r="M48" s="11"/>
      <c r="N48" s="8" t="s">
        <v>2</v>
      </c>
      <c r="O48" s="8" t="s">
        <v>2</v>
      </c>
      <c r="P48" s="8" t="s">
        <v>2</v>
      </c>
      <c r="Q48" s="8" t="s">
        <v>2</v>
      </c>
      <c r="R48" s="8" t="s">
        <v>2</v>
      </c>
      <c r="S48" s="12">
        <f t="shared" si="15"/>
        <v>0</v>
      </c>
      <c r="T48" s="11"/>
      <c r="U48" s="11"/>
      <c r="V48" s="8" t="s">
        <v>2</v>
      </c>
      <c r="W48" s="8" t="s">
        <v>2</v>
      </c>
      <c r="X48" s="8" t="s">
        <v>2</v>
      </c>
      <c r="Y48" s="8" t="s">
        <v>2</v>
      </c>
      <c r="Z48" s="8" t="s">
        <v>2</v>
      </c>
      <c r="AA48" s="12">
        <f t="shared" si="11"/>
        <v>0</v>
      </c>
      <c r="AB48" s="11"/>
      <c r="AC48" s="11"/>
      <c r="AD48" s="8" t="s">
        <v>2</v>
      </c>
      <c r="AE48" s="8" t="s">
        <v>2</v>
      </c>
      <c r="AF48" s="8" t="s">
        <v>2</v>
      </c>
      <c r="AG48" s="8" t="s">
        <v>2</v>
      </c>
      <c r="AH48" s="8" t="s">
        <v>2</v>
      </c>
      <c r="AI48" s="12">
        <f t="shared" si="12"/>
        <v>0</v>
      </c>
      <c r="AJ48" s="11"/>
      <c r="AK48" s="11"/>
      <c r="AL48" s="8" t="s">
        <v>2</v>
      </c>
      <c r="AM48" s="8" t="s">
        <v>2</v>
      </c>
      <c r="AN48" s="8" t="s">
        <v>2</v>
      </c>
      <c r="AO48" s="8" t="s">
        <v>2</v>
      </c>
      <c r="AP48" s="8" t="s">
        <v>2</v>
      </c>
      <c r="AQ48" s="12">
        <f t="shared" si="13"/>
        <v>0</v>
      </c>
      <c r="AR48" s="11"/>
      <c r="AS48" s="11"/>
    </row>
    <row r="49" spans="1:45" x14ac:dyDescent="0.2">
      <c r="A49" s="13"/>
      <c r="B49" s="7"/>
      <c r="C49" s="9" t="s">
        <v>2</v>
      </c>
      <c r="D49" s="7" t="str">
        <f>IF(A49&lt;&gt;"",INDEX(Table2[Time Left],MATCH(A49, Table2[Features],0))-E49,"")</f>
        <v/>
      </c>
      <c r="E49" s="7" cm="1">
        <f t="array" ref="E49">IF(A49&lt;&gt;"", SUM(E50:INDEX($E50:$E$86, MATCH(TRUE,INDEX(ISBLANK($B50:$B$86),0),0))),COUNTIF(F49:AQ49, "x")*8+COUNTIF(F49:AQ49, "xx")*4)</f>
        <v>0</v>
      </c>
      <c r="F49" s="8" t="s">
        <v>2</v>
      </c>
      <c r="G49" s="8" t="s">
        <v>2</v>
      </c>
      <c r="H49" s="8" t="s">
        <v>2</v>
      </c>
      <c r="I49" s="8" t="s">
        <v>2</v>
      </c>
      <c r="J49" s="8" t="s">
        <v>2</v>
      </c>
      <c r="K49" s="12">
        <f t="shared" si="26"/>
        <v>0</v>
      </c>
      <c r="L49" s="11"/>
      <c r="M49" s="11"/>
      <c r="N49" s="8" t="s">
        <v>2</v>
      </c>
      <c r="O49" s="8" t="s">
        <v>2</v>
      </c>
      <c r="P49" s="8" t="s">
        <v>2</v>
      </c>
      <c r="Q49" s="8" t="s">
        <v>2</v>
      </c>
      <c r="R49" s="8" t="s">
        <v>2</v>
      </c>
      <c r="S49" s="12">
        <f t="shared" si="15"/>
        <v>0</v>
      </c>
      <c r="T49" s="11"/>
      <c r="U49" s="11"/>
      <c r="V49" s="8" t="s">
        <v>2</v>
      </c>
      <c r="W49" s="8" t="s">
        <v>2</v>
      </c>
      <c r="X49" s="8" t="s">
        <v>2</v>
      </c>
      <c r="Y49" s="8" t="s">
        <v>2</v>
      </c>
      <c r="Z49" s="8" t="s">
        <v>2</v>
      </c>
      <c r="AA49" s="12">
        <f t="shared" si="11"/>
        <v>0</v>
      </c>
      <c r="AB49" s="11"/>
      <c r="AC49" s="11"/>
      <c r="AD49" s="8" t="s">
        <v>2</v>
      </c>
      <c r="AE49" s="8" t="s">
        <v>2</v>
      </c>
      <c r="AF49" s="8" t="s">
        <v>2</v>
      </c>
      <c r="AG49" s="8" t="s">
        <v>2</v>
      </c>
      <c r="AH49" s="8" t="s">
        <v>2</v>
      </c>
      <c r="AI49" s="12">
        <f t="shared" si="12"/>
        <v>0</v>
      </c>
      <c r="AJ49" s="11"/>
      <c r="AK49" s="11"/>
      <c r="AL49" s="8" t="s">
        <v>2</v>
      </c>
      <c r="AM49" s="8" t="s">
        <v>2</v>
      </c>
      <c r="AN49" s="8" t="s">
        <v>2</v>
      </c>
      <c r="AO49" s="8" t="s">
        <v>2</v>
      </c>
      <c r="AP49" s="8" t="s">
        <v>2</v>
      </c>
      <c r="AQ49" s="12">
        <f t="shared" si="13"/>
        <v>0</v>
      </c>
      <c r="AR49" s="11"/>
      <c r="AS49" s="11"/>
    </row>
    <row r="50" spans="1:45" x14ac:dyDescent="0.2">
      <c r="A50" s="13"/>
      <c r="B50" s="7"/>
      <c r="C50" s="9" t="s">
        <v>2</v>
      </c>
      <c r="D50" s="7" t="str">
        <f>IF(A50&lt;&gt;"",INDEX(Table2[Time Left],MATCH(A50, Table2[Features],0))-E50,"")</f>
        <v/>
      </c>
      <c r="E50" s="7" cm="1">
        <f t="array" ref="E50">IF(A50&lt;&gt;"", SUM(E51:INDEX($E51:$E$86, MATCH(TRUE,INDEX(ISBLANK($B51:$B$86),0),0))),COUNTIF(F50:AQ50, "x")*8+COUNTIF(F50:AQ50, "xx")*4)</f>
        <v>0</v>
      </c>
      <c r="F50" s="8" t="s">
        <v>2</v>
      </c>
      <c r="G50" s="8" t="s">
        <v>2</v>
      </c>
      <c r="H50" s="8" t="s">
        <v>2</v>
      </c>
      <c r="I50" s="8" t="s">
        <v>2</v>
      </c>
      <c r="J50" s="8" t="s">
        <v>2</v>
      </c>
      <c r="K50" s="12">
        <f t="shared" si="26"/>
        <v>0</v>
      </c>
      <c r="L50" s="11"/>
      <c r="M50" s="11"/>
      <c r="N50" s="8" t="s">
        <v>2</v>
      </c>
      <c r="O50" s="8" t="s">
        <v>2</v>
      </c>
      <c r="P50" s="8" t="s">
        <v>2</v>
      </c>
      <c r="Q50" s="8" t="s">
        <v>2</v>
      </c>
      <c r="R50" s="8" t="s">
        <v>2</v>
      </c>
      <c r="S50" s="12">
        <f t="shared" si="15"/>
        <v>0</v>
      </c>
      <c r="T50" s="11"/>
      <c r="U50" s="11"/>
      <c r="V50" s="8" t="s">
        <v>2</v>
      </c>
      <c r="W50" s="8" t="s">
        <v>2</v>
      </c>
      <c r="X50" s="8" t="s">
        <v>2</v>
      </c>
      <c r="Y50" s="8" t="s">
        <v>2</v>
      </c>
      <c r="Z50" s="8" t="s">
        <v>2</v>
      </c>
      <c r="AA50" s="12">
        <f t="shared" si="11"/>
        <v>0</v>
      </c>
      <c r="AB50" s="11"/>
      <c r="AC50" s="11"/>
      <c r="AD50" s="8" t="s">
        <v>2</v>
      </c>
      <c r="AE50" s="8" t="s">
        <v>2</v>
      </c>
      <c r="AF50" s="8" t="s">
        <v>2</v>
      </c>
      <c r="AG50" s="8" t="s">
        <v>2</v>
      </c>
      <c r="AH50" s="8" t="s">
        <v>2</v>
      </c>
      <c r="AI50" s="12">
        <f t="shared" si="12"/>
        <v>0</v>
      </c>
      <c r="AJ50" s="11"/>
      <c r="AK50" s="11"/>
      <c r="AL50" s="8" t="s">
        <v>2</v>
      </c>
      <c r="AM50" s="8" t="s">
        <v>2</v>
      </c>
      <c r="AN50" s="8" t="s">
        <v>2</v>
      </c>
      <c r="AO50" s="8" t="s">
        <v>2</v>
      </c>
      <c r="AP50" s="8" t="s">
        <v>2</v>
      </c>
      <c r="AQ50" s="12">
        <f t="shared" si="13"/>
        <v>0</v>
      </c>
      <c r="AR50" s="11"/>
      <c r="AS50" s="11"/>
    </row>
    <row r="51" spans="1:45" x14ac:dyDescent="0.2">
      <c r="A51" s="13"/>
      <c r="B51" s="7"/>
      <c r="C51" s="9" t="s">
        <v>2</v>
      </c>
      <c r="D51" s="7" t="str">
        <f>IF(A51&lt;&gt;"",INDEX(Table2[Time Left],MATCH(A51, Table2[Features],0))-E51,"")</f>
        <v/>
      </c>
      <c r="E51" s="7" cm="1">
        <f t="array" ref="E51">IF(A51&lt;&gt;"", SUM(E52:INDEX($E52:$E$86, MATCH(TRUE,INDEX(ISBLANK($B52:$B$86),0),0))),COUNTIF(F51:AQ51, "x")*8+COUNTIF(F51:AQ51, "xx")*4)</f>
        <v>0</v>
      </c>
      <c r="F51" s="8" t="s">
        <v>2</v>
      </c>
      <c r="G51" s="8" t="s">
        <v>2</v>
      </c>
      <c r="H51" s="8" t="s">
        <v>2</v>
      </c>
      <c r="I51" s="8" t="s">
        <v>2</v>
      </c>
      <c r="J51" s="8" t="s">
        <v>2</v>
      </c>
      <c r="K51" s="12">
        <f t="shared" si="26"/>
        <v>0</v>
      </c>
      <c r="L51" s="11"/>
      <c r="M51" s="11"/>
      <c r="N51" s="8" t="s">
        <v>2</v>
      </c>
      <c r="O51" s="8" t="s">
        <v>2</v>
      </c>
      <c r="P51" s="8" t="s">
        <v>2</v>
      </c>
      <c r="Q51" s="8" t="s">
        <v>2</v>
      </c>
      <c r="R51" s="8" t="s">
        <v>2</v>
      </c>
      <c r="S51" s="12">
        <f t="shared" si="15"/>
        <v>0</v>
      </c>
      <c r="T51" s="11"/>
      <c r="U51" s="11"/>
      <c r="V51" s="8" t="s">
        <v>2</v>
      </c>
      <c r="W51" s="8" t="s">
        <v>2</v>
      </c>
      <c r="X51" s="8" t="s">
        <v>2</v>
      </c>
      <c r="Y51" s="8" t="s">
        <v>2</v>
      </c>
      <c r="Z51" s="8" t="s">
        <v>2</v>
      </c>
      <c r="AA51" s="12">
        <f t="shared" si="11"/>
        <v>0</v>
      </c>
      <c r="AB51" s="11"/>
      <c r="AC51" s="11"/>
      <c r="AD51" s="8" t="s">
        <v>2</v>
      </c>
      <c r="AE51" s="8" t="s">
        <v>2</v>
      </c>
      <c r="AF51" s="8" t="s">
        <v>2</v>
      </c>
      <c r="AG51" s="8" t="s">
        <v>2</v>
      </c>
      <c r="AH51" s="8" t="s">
        <v>2</v>
      </c>
      <c r="AI51" s="12">
        <f t="shared" si="12"/>
        <v>0</v>
      </c>
      <c r="AJ51" s="11"/>
      <c r="AK51" s="11"/>
      <c r="AL51" s="8" t="s">
        <v>2</v>
      </c>
      <c r="AM51" s="8" t="s">
        <v>2</v>
      </c>
      <c r="AN51" s="8" t="s">
        <v>2</v>
      </c>
      <c r="AO51" s="8" t="s">
        <v>2</v>
      </c>
      <c r="AP51" s="8" t="s">
        <v>2</v>
      </c>
      <c r="AQ51" s="12">
        <f t="shared" si="13"/>
        <v>0</v>
      </c>
      <c r="AR51" s="11"/>
      <c r="AS51" s="11"/>
    </row>
    <row r="52" spans="1:45" x14ac:dyDescent="0.2">
      <c r="A52" s="13"/>
      <c r="B52" s="7"/>
      <c r="C52" s="9" t="s">
        <v>2</v>
      </c>
      <c r="D52" s="7" t="str">
        <f>IF(A52&lt;&gt;"",INDEX(Table2[Time Left],MATCH(A52, Table2[Features],0))-E52,"")</f>
        <v/>
      </c>
      <c r="E52" s="7" cm="1">
        <f t="array" ref="E52">IF(A52&lt;&gt;"", SUM(E53:INDEX($E53:$E$86, MATCH(TRUE,INDEX(ISBLANK($B53:$B$86),0),0))),COUNTIF(F52:AQ52, "x")*8+COUNTIF(F52:AQ52, "xx")*4)</f>
        <v>0</v>
      </c>
      <c r="F52" s="8" t="s">
        <v>2</v>
      </c>
      <c r="G52" s="8" t="s">
        <v>2</v>
      </c>
      <c r="H52" s="8" t="s">
        <v>2</v>
      </c>
      <c r="I52" s="8" t="s">
        <v>2</v>
      </c>
      <c r="J52" s="8" t="s">
        <v>2</v>
      </c>
      <c r="K52" s="12">
        <f t="shared" si="26"/>
        <v>0</v>
      </c>
      <c r="L52" s="11"/>
      <c r="M52" s="11"/>
      <c r="N52" s="8" t="s">
        <v>2</v>
      </c>
      <c r="O52" s="8" t="s">
        <v>2</v>
      </c>
      <c r="P52" s="8" t="s">
        <v>2</v>
      </c>
      <c r="Q52" s="8" t="s">
        <v>2</v>
      </c>
      <c r="R52" s="8" t="s">
        <v>2</v>
      </c>
      <c r="S52" s="12">
        <f t="shared" si="15"/>
        <v>0</v>
      </c>
      <c r="T52" s="11"/>
      <c r="U52" s="11"/>
      <c r="V52" s="8" t="s">
        <v>2</v>
      </c>
      <c r="W52" s="8" t="s">
        <v>2</v>
      </c>
      <c r="X52" s="8" t="s">
        <v>2</v>
      </c>
      <c r="Y52" s="8" t="s">
        <v>2</v>
      </c>
      <c r="Z52" s="8" t="s">
        <v>2</v>
      </c>
      <c r="AA52" s="12">
        <f t="shared" si="11"/>
        <v>0</v>
      </c>
      <c r="AB52" s="11"/>
      <c r="AC52" s="11"/>
      <c r="AD52" s="8" t="s">
        <v>2</v>
      </c>
      <c r="AE52" s="8" t="s">
        <v>2</v>
      </c>
      <c r="AF52" s="8" t="s">
        <v>2</v>
      </c>
      <c r="AG52" s="8" t="s">
        <v>2</v>
      </c>
      <c r="AH52" s="8" t="s">
        <v>2</v>
      </c>
      <c r="AI52" s="12">
        <f t="shared" si="12"/>
        <v>0</v>
      </c>
      <c r="AJ52" s="11"/>
      <c r="AK52" s="11"/>
      <c r="AL52" s="8" t="s">
        <v>2</v>
      </c>
      <c r="AM52" s="8" t="s">
        <v>2</v>
      </c>
      <c r="AN52" s="8" t="s">
        <v>2</v>
      </c>
      <c r="AO52" s="8" t="s">
        <v>2</v>
      </c>
      <c r="AP52" s="8" t="s">
        <v>2</v>
      </c>
      <c r="AQ52" s="12">
        <f t="shared" si="13"/>
        <v>0</v>
      </c>
      <c r="AR52" s="11"/>
      <c r="AS52" s="11"/>
    </row>
    <row r="53" spans="1:45" x14ac:dyDescent="0.2">
      <c r="A53" s="13"/>
      <c r="B53" s="7"/>
      <c r="C53" s="9" t="s">
        <v>2</v>
      </c>
      <c r="D53" s="7" t="str">
        <f>IF(A53&lt;&gt;"",INDEX(Table2[Time Left],MATCH(A53, Table2[Features],0))-E53,"")</f>
        <v/>
      </c>
      <c r="E53" s="7" cm="1">
        <f t="array" ref="E53">IF(A53&lt;&gt;"", SUM(E54:INDEX($E54:$E$86, MATCH(TRUE,INDEX(ISBLANK($B54:$B$86),0),0))),COUNTIF(F53:AQ53, "x")*8+COUNTIF(F53:AQ53, "xx")*4)</f>
        <v>0</v>
      </c>
      <c r="F53" s="8" t="s">
        <v>2</v>
      </c>
      <c r="G53" s="8" t="s">
        <v>2</v>
      </c>
      <c r="H53" s="8" t="s">
        <v>2</v>
      </c>
      <c r="I53" s="8" t="s">
        <v>2</v>
      </c>
      <c r="J53" s="8" t="s">
        <v>2</v>
      </c>
      <c r="K53" s="12">
        <f t="shared" si="26"/>
        <v>0</v>
      </c>
      <c r="L53" s="11"/>
      <c r="M53" s="11"/>
      <c r="N53" s="8" t="s">
        <v>2</v>
      </c>
      <c r="O53" s="8" t="s">
        <v>2</v>
      </c>
      <c r="P53" s="8" t="s">
        <v>2</v>
      </c>
      <c r="Q53" s="8" t="s">
        <v>2</v>
      </c>
      <c r="R53" s="8" t="s">
        <v>2</v>
      </c>
      <c r="S53" s="12">
        <f t="shared" si="15"/>
        <v>0</v>
      </c>
      <c r="T53" s="11"/>
      <c r="U53" s="11"/>
      <c r="V53" s="8" t="s">
        <v>2</v>
      </c>
      <c r="W53" s="8" t="s">
        <v>2</v>
      </c>
      <c r="X53" s="8" t="s">
        <v>2</v>
      </c>
      <c r="Y53" s="8" t="s">
        <v>2</v>
      </c>
      <c r="Z53" s="8" t="s">
        <v>2</v>
      </c>
      <c r="AA53" s="12">
        <f t="shared" si="11"/>
        <v>0</v>
      </c>
      <c r="AB53" s="11"/>
      <c r="AC53" s="11"/>
      <c r="AD53" s="8" t="s">
        <v>2</v>
      </c>
      <c r="AE53" s="8" t="s">
        <v>2</v>
      </c>
      <c r="AF53" s="8" t="s">
        <v>2</v>
      </c>
      <c r="AG53" s="8" t="s">
        <v>2</v>
      </c>
      <c r="AH53" s="8" t="s">
        <v>2</v>
      </c>
      <c r="AI53" s="12">
        <f t="shared" si="12"/>
        <v>0</v>
      </c>
      <c r="AJ53" s="11"/>
      <c r="AK53" s="11"/>
      <c r="AL53" s="8" t="s">
        <v>2</v>
      </c>
      <c r="AM53" s="8" t="s">
        <v>2</v>
      </c>
      <c r="AN53" s="8" t="s">
        <v>2</v>
      </c>
      <c r="AO53" s="8" t="s">
        <v>2</v>
      </c>
      <c r="AP53" s="8" t="s">
        <v>2</v>
      </c>
      <c r="AQ53" s="12">
        <f t="shared" si="13"/>
        <v>0</v>
      </c>
      <c r="AR53" s="11"/>
      <c r="AS53" s="11"/>
    </row>
    <row r="54" spans="1:45" x14ac:dyDescent="0.2">
      <c r="A54" s="13"/>
      <c r="B54" s="7"/>
      <c r="C54" s="9" t="s">
        <v>2</v>
      </c>
      <c r="D54" s="7" t="str">
        <f>IF(A54&lt;&gt;"",INDEX(Table2[Time Left],MATCH(A54, Table2[Features],0))-E54,"")</f>
        <v/>
      </c>
      <c r="E54" s="7" cm="1">
        <f t="array" ref="E54">IF(A54&lt;&gt;"", SUM(E55:INDEX($E55:$E$86, MATCH(TRUE,INDEX(ISBLANK($B55:$B$86),0),0))),COUNTIF(F54:AQ54, "x")*8+COUNTIF(F54:AQ54, "xx")*4)</f>
        <v>0</v>
      </c>
      <c r="F54" s="8" t="s">
        <v>2</v>
      </c>
      <c r="G54" s="8" t="s">
        <v>2</v>
      </c>
      <c r="H54" s="8" t="s">
        <v>2</v>
      </c>
      <c r="I54" s="8" t="s">
        <v>2</v>
      </c>
      <c r="J54" s="8" t="s">
        <v>2</v>
      </c>
      <c r="K54" s="12">
        <f t="shared" si="26"/>
        <v>0</v>
      </c>
      <c r="L54" s="11"/>
      <c r="M54" s="11"/>
      <c r="N54" s="8" t="s">
        <v>2</v>
      </c>
      <c r="O54" s="8" t="s">
        <v>2</v>
      </c>
      <c r="P54" s="8" t="s">
        <v>2</v>
      </c>
      <c r="Q54" s="8" t="s">
        <v>2</v>
      </c>
      <c r="R54" s="8" t="s">
        <v>2</v>
      </c>
      <c r="S54" s="12">
        <f t="shared" si="15"/>
        <v>0</v>
      </c>
      <c r="T54" s="11"/>
      <c r="U54" s="11"/>
      <c r="V54" s="8" t="s">
        <v>2</v>
      </c>
      <c r="W54" s="8" t="s">
        <v>2</v>
      </c>
      <c r="X54" s="8" t="s">
        <v>2</v>
      </c>
      <c r="Y54" s="8" t="s">
        <v>2</v>
      </c>
      <c r="Z54" s="8" t="s">
        <v>2</v>
      </c>
      <c r="AA54" s="12">
        <f t="shared" si="11"/>
        <v>0</v>
      </c>
      <c r="AB54" s="11"/>
      <c r="AC54" s="11"/>
      <c r="AD54" s="8" t="s">
        <v>2</v>
      </c>
      <c r="AE54" s="8" t="s">
        <v>2</v>
      </c>
      <c r="AF54" s="8" t="s">
        <v>2</v>
      </c>
      <c r="AG54" s="8" t="s">
        <v>2</v>
      </c>
      <c r="AH54" s="8" t="s">
        <v>2</v>
      </c>
      <c r="AI54" s="12">
        <f t="shared" si="12"/>
        <v>0</v>
      </c>
      <c r="AJ54" s="11"/>
      <c r="AK54" s="11"/>
      <c r="AL54" s="8" t="s">
        <v>2</v>
      </c>
      <c r="AM54" s="8" t="s">
        <v>2</v>
      </c>
      <c r="AN54" s="8" t="s">
        <v>2</v>
      </c>
      <c r="AO54" s="8" t="s">
        <v>2</v>
      </c>
      <c r="AP54" s="8" t="s">
        <v>2</v>
      </c>
      <c r="AQ54" s="12">
        <f t="shared" si="13"/>
        <v>0</v>
      </c>
      <c r="AR54" s="11"/>
      <c r="AS54" s="11"/>
    </row>
    <row r="55" spans="1:45" x14ac:dyDescent="0.2">
      <c r="A55" s="13"/>
      <c r="B55" s="7"/>
      <c r="C55" s="9" t="s">
        <v>2</v>
      </c>
      <c r="D55" s="7" t="str">
        <f>IF(A55&lt;&gt;"",INDEX(Table2[Time Left],MATCH(A55, Table2[Features],0))-E55,"")</f>
        <v/>
      </c>
      <c r="E55" s="7" cm="1">
        <f t="array" ref="E55">IF(A55&lt;&gt;"", SUM(E56:INDEX($E56:$E$86, MATCH(TRUE,INDEX(ISBLANK($B56:$B$86),0),0))),COUNTIF(F55:AQ55, "x")*8+COUNTIF(F55:AQ55, "xx")*4)</f>
        <v>0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12">
        <f t="shared" si="26"/>
        <v>0</v>
      </c>
      <c r="L55" s="11"/>
      <c r="M55" s="11"/>
      <c r="N55" s="8" t="s">
        <v>2</v>
      </c>
      <c r="O55" s="8" t="s">
        <v>2</v>
      </c>
      <c r="P55" s="8" t="s">
        <v>2</v>
      </c>
      <c r="Q55" s="8" t="s">
        <v>2</v>
      </c>
      <c r="R55" s="8" t="s">
        <v>2</v>
      </c>
      <c r="S55" s="12">
        <f t="shared" si="15"/>
        <v>0</v>
      </c>
      <c r="T55" s="11"/>
      <c r="U55" s="11"/>
      <c r="V55" s="8" t="s">
        <v>2</v>
      </c>
      <c r="W55" s="8" t="s">
        <v>2</v>
      </c>
      <c r="X55" s="8" t="s">
        <v>2</v>
      </c>
      <c r="Y55" s="8" t="s">
        <v>2</v>
      </c>
      <c r="Z55" s="8" t="s">
        <v>2</v>
      </c>
      <c r="AA55" s="12">
        <f t="shared" si="11"/>
        <v>0</v>
      </c>
      <c r="AB55" s="11"/>
      <c r="AC55" s="11"/>
      <c r="AD55" s="8" t="s">
        <v>2</v>
      </c>
      <c r="AE55" s="8" t="s">
        <v>2</v>
      </c>
      <c r="AF55" s="8" t="s">
        <v>2</v>
      </c>
      <c r="AG55" s="8" t="s">
        <v>2</v>
      </c>
      <c r="AH55" s="8" t="s">
        <v>2</v>
      </c>
      <c r="AI55" s="12">
        <f t="shared" si="12"/>
        <v>0</v>
      </c>
      <c r="AJ55" s="11"/>
      <c r="AK55" s="11"/>
      <c r="AL55" s="8" t="s">
        <v>2</v>
      </c>
      <c r="AM55" s="8" t="s">
        <v>2</v>
      </c>
      <c r="AN55" s="8" t="s">
        <v>2</v>
      </c>
      <c r="AO55" s="8" t="s">
        <v>2</v>
      </c>
      <c r="AP55" s="8" t="s">
        <v>2</v>
      </c>
      <c r="AQ55" s="12">
        <f t="shared" si="13"/>
        <v>0</v>
      </c>
      <c r="AR55" s="11"/>
      <c r="AS55" s="11"/>
    </row>
    <row r="56" spans="1:45" x14ac:dyDescent="0.2">
      <c r="A56" s="13"/>
      <c r="B56" s="7"/>
      <c r="C56" s="9" t="s">
        <v>2</v>
      </c>
      <c r="D56" s="7" t="str">
        <f>IF(A56&lt;&gt;"",INDEX(Table2[Time Left],MATCH(A56, Table2[Features],0))-E56,"")</f>
        <v/>
      </c>
      <c r="E56" s="7" cm="1">
        <f t="array" ref="E56">IF(A56&lt;&gt;"", SUM(E57:INDEX($E57:$E$86, MATCH(TRUE,INDEX(ISBLANK($B57:$B$86),0),0))),COUNTIF(F56:AQ56, "x")*8+COUNTIF(F56:AQ56, "xx")*4)</f>
        <v>0</v>
      </c>
      <c r="F56" s="8" t="s">
        <v>2</v>
      </c>
      <c r="G56" s="8" t="s">
        <v>2</v>
      </c>
      <c r="H56" s="8" t="s">
        <v>2</v>
      </c>
      <c r="I56" s="8" t="s">
        <v>2</v>
      </c>
      <c r="J56" s="8" t="s">
        <v>2</v>
      </c>
      <c r="K56" s="12">
        <f t="shared" ref="K56:K87" si="27">COUNTIF(F56:J56, "x")*8+COUNTIF(F56:J56, "xx")*4</f>
        <v>0</v>
      </c>
      <c r="L56" s="11"/>
      <c r="M56" s="11"/>
      <c r="N56" s="8" t="s">
        <v>2</v>
      </c>
      <c r="O56" s="8" t="s">
        <v>2</v>
      </c>
      <c r="P56" s="8" t="s">
        <v>2</v>
      </c>
      <c r="Q56" s="8" t="s">
        <v>2</v>
      </c>
      <c r="R56" s="8" t="s">
        <v>2</v>
      </c>
      <c r="S56" s="12">
        <f t="shared" si="15"/>
        <v>0</v>
      </c>
      <c r="T56" s="11"/>
      <c r="U56" s="11"/>
      <c r="V56" s="8" t="s">
        <v>2</v>
      </c>
      <c r="W56" s="8" t="s">
        <v>2</v>
      </c>
      <c r="X56" s="8" t="s">
        <v>2</v>
      </c>
      <c r="Y56" s="8" t="s">
        <v>2</v>
      </c>
      <c r="Z56" s="8" t="s">
        <v>2</v>
      </c>
      <c r="AA56" s="12">
        <f t="shared" ref="AA56:AA87" si="28">COUNTIF(V56:Z56, "x")*8+COUNTIF(V56:Z56, "xx")*4</f>
        <v>0</v>
      </c>
      <c r="AB56" s="11"/>
      <c r="AC56" s="11"/>
      <c r="AD56" s="8" t="s">
        <v>2</v>
      </c>
      <c r="AE56" s="8" t="s">
        <v>2</v>
      </c>
      <c r="AF56" s="8" t="s">
        <v>2</v>
      </c>
      <c r="AG56" s="8" t="s">
        <v>2</v>
      </c>
      <c r="AH56" s="8" t="s">
        <v>2</v>
      </c>
      <c r="AI56" s="12">
        <f t="shared" ref="AI56:AI87" si="29">COUNTIF(AD56:AH56, "x")*8+COUNTIF(AD56:AH56, "xx")*4</f>
        <v>0</v>
      </c>
      <c r="AJ56" s="11"/>
      <c r="AK56" s="11"/>
      <c r="AL56" s="8" t="s">
        <v>2</v>
      </c>
      <c r="AM56" s="8" t="s">
        <v>2</v>
      </c>
      <c r="AN56" s="8" t="s">
        <v>2</v>
      </c>
      <c r="AO56" s="8" t="s">
        <v>2</v>
      </c>
      <c r="AP56" s="8" t="s">
        <v>2</v>
      </c>
      <c r="AQ56" s="12">
        <f t="shared" ref="AQ56:AQ87" si="30">COUNTIF(AL56:AP56, "x")*8+COUNTIF(AL56:AP56, "xx")*4</f>
        <v>0</v>
      </c>
      <c r="AR56" s="11"/>
      <c r="AS56" s="11"/>
    </row>
    <row r="57" spans="1:45" x14ac:dyDescent="0.2">
      <c r="A57" s="13"/>
      <c r="B57" s="7"/>
      <c r="C57" s="9" t="s">
        <v>2</v>
      </c>
      <c r="D57" s="7" t="str">
        <f>IF(A57&lt;&gt;"",INDEX(Table2[Time Left],MATCH(A57, Table2[Features],0))-E57,"")</f>
        <v/>
      </c>
      <c r="E57" s="7" cm="1">
        <f t="array" ref="E57">IF(A57&lt;&gt;"", SUM(E58:INDEX($E58:$E$86, MATCH(TRUE,INDEX(ISBLANK($B58:$B$86),0),0))),COUNTIF(F57:AQ57, "x")*8+COUNTIF(F57:AQ57, "xx")*4)</f>
        <v>0</v>
      </c>
      <c r="F57" s="8" t="s">
        <v>2</v>
      </c>
      <c r="G57" s="8" t="s">
        <v>2</v>
      </c>
      <c r="H57" s="8" t="s">
        <v>2</v>
      </c>
      <c r="I57" s="8" t="s">
        <v>2</v>
      </c>
      <c r="J57" s="8" t="s">
        <v>2</v>
      </c>
      <c r="K57" s="12">
        <f t="shared" si="27"/>
        <v>0</v>
      </c>
      <c r="L57" s="11"/>
      <c r="M57" s="11"/>
      <c r="N57" s="8" t="s">
        <v>2</v>
      </c>
      <c r="O57" s="8" t="s">
        <v>2</v>
      </c>
      <c r="P57" s="8" t="s">
        <v>2</v>
      </c>
      <c r="Q57" s="8" t="s">
        <v>2</v>
      </c>
      <c r="R57" s="8" t="s">
        <v>2</v>
      </c>
      <c r="S57" s="12">
        <f t="shared" si="15"/>
        <v>0</v>
      </c>
      <c r="T57" s="11"/>
      <c r="U57" s="11"/>
      <c r="V57" s="8" t="s">
        <v>2</v>
      </c>
      <c r="W57" s="8" t="s">
        <v>2</v>
      </c>
      <c r="X57" s="8" t="s">
        <v>2</v>
      </c>
      <c r="Y57" s="8" t="s">
        <v>2</v>
      </c>
      <c r="Z57" s="8" t="s">
        <v>2</v>
      </c>
      <c r="AA57" s="12">
        <f t="shared" si="28"/>
        <v>0</v>
      </c>
      <c r="AB57" s="11"/>
      <c r="AC57" s="11"/>
      <c r="AD57" s="8" t="s">
        <v>2</v>
      </c>
      <c r="AE57" s="8" t="s">
        <v>2</v>
      </c>
      <c r="AF57" s="8" t="s">
        <v>2</v>
      </c>
      <c r="AG57" s="8" t="s">
        <v>2</v>
      </c>
      <c r="AH57" s="8" t="s">
        <v>2</v>
      </c>
      <c r="AI57" s="12">
        <f t="shared" si="29"/>
        <v>0</v>
      </c>
      <c r="AJ57" s="11"/>
      <c r="AK57" s="11"/>
      <c r="AL57" s="8" t="s">
        <v>2</v>
      </c>
      <c r="AM57" s="8" t="s">
        <v>2</v>
      </c>
      <c r="AN57" s="8" t="s">
        <v>2</v>
      </c>
      <c r="AO57" s="8" t="s">
        <v>2</v>
      </c>
      <c r="AP57" s="8" t="s">
        <v>2</v>
      </c>
      <c r="AQ57" s="12">
        <f t="shared" si="30"/>
        <v>0</v>
      </c>
      <c r="AR57" s="11"/>
      <c r="AS57" s="11"/>
    </row>
    <row r="58" spans="1:45" x14ac:dyDescent="0.2">
      <c r="A58" s="13"/>
      <c r="B58" s="7"/>
      <c r="C58" s="9" t="s">
        <v>2</v>
      </c>
      <c r="D58" s="7" t="str">
        <f>IF(A58&lt;&gt;"",INDEX(Table2[Time Left],MATCH(A58, Table2[Features],0))-E58,"")</f>
        <v/>
      </c>
      <c r="E58" s="7" cm="1">
        <f t="array" ref="E58">IF(A58&lt;&gt;"", SUM(E59:INDEX($E59:$E$86, MATCH(TRUE,INDEX(ISBLANK($B59:$B$86),0),0))),COUNTIF(F58:AQ58, "x")*8+COUNTIF(F58:AQ58, "xx")*4)</f>
        <v>0</v>
      </c>
      <c r="F58" s="8" t="s">
        <v>2</v>
      </c>
      <c r="G58" s="8" t="s">
        <v>2</v>
      </c>
      <c r="H58" s="8" t="s">
        <v>2</v>
      </c>
      <c r="I58" s="8" t="s">
        <v>2</v>
      </c>
      <c r="J58" s="8" t="s">
        <v>2</v>
      </c>
      <c r="K58" s="12">
        <f t="shared" si="27"/>
        <v>0</v>
      </c>
      <c r="L58" s="11"/>
      <c r="M58" s="11"/>
      <c r="N58" s="8" t="s">
        <v>2</v>
      </c>
      <c r="O58" s="8" t="s">
        <v>2</v>
      </c>
      <c r="P58" s="8" t="s">
        <v>2</v>
      </c>
      <c r="Q58" s="8" t="s">
        <v>2</v>
      </c>
      <c r="R58" s="8" t="s">
        <v>2</v>
      </c>
      <c r="S58" s="12">
        <f t="shared" si="15"/>
        <v>0</v>
      </c>
      <c r="T58" s="11"/>
      <c r="U58" s="11"/>
      <c r="V58" s="8" t="s">
        <v>2</v>
      </c>
      <c r="W58" s="8" t="s">
        <v>2</v>
      </c>
      <c r="X58" s="8" t="s">
        <v>2</v>
      </c>
      <c r="Y58" s="8" t="s">
        <v>2</v>
      </c>
      <c r="Z58" s="8" t="s">
        <v>2</v>
      </c>
      <c r="AA58" s="12">
        <f t="shared" si="28"/>
        <v>0</v>
      </c>
      <c r="AB58" s="11"/>
      <c r="AC58" s="11"/>
      <c r="AD58" s="8" t="s">
        <v>2</v>
      </c>
      <c r="AE58" s="8" t="s">
        <v>2</v>
      </c>
      <c r="AF58" s="8" t="s">
        <v>2</v>
      </c>
      <c r="AG58" s="8" t="s">
        <v>2</v>
      </c>
      <c r="AH58" s="8" t="s">
        <v>2</v>
      </c>
      <c r="AI58" s="12">
        <f t="shared" si="29"/>
        <v>0</v>
      </c>
      <c r="AJ58" s="11"/>
      <c r="AK58" s="11"/>
      <c r="AL58" s="8" t="s">
        <v>2</v>
      </c>
      <c r="AM58" s="8" t="s">
        <v>2</v>
      </c>
      <c r="AN58" s="8" t="s">
        <v>2</v>
      </c>
      <c r="AO58" s="8" t="s">
        <v>2</v>
      </c>
      <c r="AP58" s="8" t="s">
        <v>2</v>
      </c>
      <c r="AQ58" s="12">
        <f t="shared" si="30"/>
        <v>0</v>
      </c>
      <c r="AR58" s="11"/>
      <c r="AS58" s="11"/>
    </row>
    <row r="59" spans="1:45" x14ac:dyDescent="0.2">
      <c r="A59" s="13"/>
      <c r="B59" s="7"/>
      <c r="C59" s="9" t="s">
        <v>2</v>
      </c>
      <c r="D59" s="7" t="str">
        <f>IF(A59&lt;&gt;"",INDEX(Table2[Time Left],MATCH(A59, Table2[Features],0))-E59,"")</f>
        <v/>
      </c>
      <c r="E59" s="7" cm="1">
        <f t="array" ref="E59">IF(A59&lt;&gt;"", SUM(E60:INDEX($E60:$E$86, MATCH(TRUE,INDEX(ISBLANK($B60:$B$86),0),0))),COUNTIF(F59:AQ59, "x")*8+COUNTIF(F59:AQ59, "xx")*4)</f>
        <v>0</v>
      </c>
      <c r="F59" s="8" t="s">
        <v>2</v>
      </c>
      <c r="G59" s="8" t="s">
        <v>2</v>
      </c>
      <c r="H59" s="8" t="s">
        <v>2</v>
      </c>
      <c r="I59" s="8" t="s">
        <v>2</v>
      </c>
      <c r="J59" s="8" t="s">
        <v>2</v>
      </c>
      <c r="K59" s="12">
        <f t="shared" si="27"/>
        <v>0</v>
      </c>
      <c r="L59" s="11"/>
      <c r="M59" s="11"/>
      <c r="N59" s="8" t="s">
        <v>2</v>
      </c>
      <c r="O59" s="8" t="s">
        <v>2</v>
      </c>
      <c r="P59" s="8" t="s">
        <v>2</v>
      </c>
      <c r="Q59" s="8" t="s">
        <v>2</v>
      </c>
      <c r="R59" s="8" t="s">
        <v>2</v>
      </c>
      <c r="S59" s="12">
        <f t="shared" si="15"/>
        <v>0</v>
      </c>
      <c r="T59" s="11"/>
      <c r="U59" s="11"/>
      <c r="V59" s="8" t="s">
        <v>2</v>
      </c>
      <c r="W59" s="8" t="s">
        <v>2</v>
      </c>
      <c r="X59" s="8" t="s">
        <v>2</v>
      </c>
      <c r="Y59" s="8" t="s">
        <v>2</v>
      </c>
      <c r="Z59" s="8" t="s">
        <v>2</v>
      </c>
      <c r="AA59" s="12">
        <f t="shared" si="28"/>
        <v>0</v>
      </c>
      <c r="AB59" s="11"/>
      <c r="AC59" s="11"/>
      <c r="AD59" s="8" t="s">
        <v>2</v>
      </c>
      <c r="AE59" s="8" t="s">
        <v>2</v>
      </c>
      <c r="AF59" s="8" t="s">
        <v>2</v>
      </c>
      <c r="AG59" s="8" t="s">
        <v>2</v>
      </c>
      <c r="AH59" s="8" t="s">
        <v>2</v>
      </c>
      <c r="AI59" s="12">
        <f t="shared" si="29"/>
        <v>0</v>
      </c>
      <c r="AJ59" s="11"/>
      <c r="AK59" s="11"/>
      <c r="AL59" s="8" t="s">
        <v>2</v>
      </c>
      <c r="AM59" s="8" t="s">
        <v>2</v>
      </c>
      <c r="AN59" s="8" t="s">
        <v>2</v>
      </c>
      <c r="AO59" s="8" t="s">
        <v>2</v>
      </c>
      <c r="AP59" s="8" t="s">
        <v>2</v>
      </c>
      <c r="AQ59" s="12">
        <f t="shared" si="30"/>
        <v>0</v>
      </c>
      <c r="AR59" s="11"/>
      <c r="AS59" s="11"/>
    </row>
    <row r="60" spans="1:45" x14ac:dyDescent="0.2">
      <c r="A60" s="13"/>
      <c r="B60" s="7"/>
      <c r="C60" s="9" t="s">
        <v>2</v>
      </c>
      <c r="D60" s="7" t="str">
        <f>IF(A60&lt;&gt;"",INDEX(Table2[Time Left],MATCH(A60, Table2[Features],0))-E60,"")</f>
        <v/>
      </c>
      <c r="E60" s="7" cm="1">
        <f t="array" ref="E60">IF(A60&lt;&gt;"", SUM(E61:INDEX($E61:$E$86, MATCH(TRUE,INDEX(ISBLANK($B61:$B$86),0),0))),COUNTIF(F60:AQ60, "x")*8+COUNTIF(F60:AQ60, "xx")*4)</f>
        <v>0</v>
      </c>
      <c r="F60" s="8" t="s">
        <v>2</v>
      </c>
      <c r="G60" s="8" t="s">
        <v>2</v>
      </c>
      <c r="H60" s="8" t="s">
        <v>2</v>
      </c>
      <c r="I60" s="8" t="s">
        <v>2</v>
      </c>
      <c r="J60" s="8" t="s">
        <v>2</v>
      </c>
      <c r="K60" s="12">
        <f t="shared" si="27"/>
        <v>0</v>
      </c>
      <c r="L60" s="11"/>
      <c r="M60" s="11"/>
      <c r="N60" s="8" t="s">
        <v>2</v>
      </c>
      <c r="O60" s="8" t="s">
        <v>2</v>
      </c>
      <c r="P60" s="8" t="s">
        <v>2</v>
      </c>
      <c r="Q60" s="8" t="s">
        <v>2</v>
      </c>
      <c r="R60" s="8" t="s">
        <v>2</v>
      </c>
      <c r="S60" s="12">
        <f t="shared" si="15"/>
        <v>0</v>
      </c>
      <c r="T60" s="11"/>
      <c r="U60" s="11"/>
      <c r="V60" s="8" t="s">
        <v>2</v>
      </c>
      <c r="W60" s="8" t="s">
        <v>2</v>
      </c>
      <c r="X60" s="8" t="s">
        <v>2</v>
      </c>
      <c r="Y60" s="8" t="s">
        <v>2</v>
      </c>
      <c r="Z60" s="8" t="s">
        <v>2</v>
      </c>
      <c r="AA60" s="12">
        <f t="shared" si="28"/>
        <v>0</v>
      </c>
      <c r="AB60" s="11"/>
      <c r="AC60" s="11"/>
      <c r="AD60" s="8" t="s">
        <v>2</v>
      </c>
      <c r="AE60" s="8" t="s">
        <v>2</v>
      </c>
      <c r="AF60" s="8" t="s">
        <v>2</v>
      </c>
      <c r="AG60" s="8" t="s">
        <v>2</v>
      </c>
      <c r="AH60" s="8" t="s">
        <v>2</v>
      </c>
      <c r="AI60" s="12">
        <f t="shared" si="29"/>
        <v>0</v>
      </c>
      <c r="AJ60" s="11"/>
      <c r="AK60" s="11"/>
      <c r="AL60" s="8" t="s">
        <v>2</v>
      </c>
      <c r="AM60" s="8" t="s">
        <v>2</v>
      </c>
      <c r="AN60" s="8" t="s">
        <v>2</v>
      </c>
      <c r="AO60" s="8" t="s">
        <v>2</v>
      </c>
      <c r="AP60" s="8" t="s">
        <v>2</v>
      </c>
      <c r="AQ60" s="12">
        <f t="shared" si="30"/>
        <v>0</v>
      </c>
      <c r="AR60" s="11"/>
      <c r="AS60" s="11"/>
    </row>
    <row r="61" spans="1:45" x14ac:dyDescent="0.2">
      <c r="A61" s="13"/>
      <c r="B61" s="7"/>
      <c r="C61" s="9" t="s">
        <v>2</v>
      </c>
      <c r="D61" s="7" t="str">
        <f>IF(A61&lt;&gt;"",INDEX(Table2[Time Left],MATCH(A61, Table2[Features],0))-E61,"")</f>
        <v/>
      </c>
      <c r="E61" s="7" cm="1">
        <f t="array" ref="E61">IF(A61&lt;&gt;"", SUM(E62:INDEX($E62:$E$86, MATCH(TRUE,INDEX(ISBLANK($B62:$B$86),0),0))),COUNTIF(F61:AQ61, "x")*8+COUNTIF(F61:AQ61, "xx")*4)</f>
        <v>0</v>
      </c>
      <c r="F61" s="8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12">
        <f t="shared" si="27"/>
        <v>0</v>
      </c>
      <c r="L61" s="11"/>
      <c r="M61" s="11"/>
      <c r="N61" s="8" t="s">
        <v>2</v>
      </c>
      <c r="O61" s="8" t="s">
        <v>2</v>
      </c>
      <c r="P61" s="8" t="s">
        <v>2</v>
      </c>
      <c r="Q61" s="8" t="s">
        <v>2</v>
      </c>
      <c r="R61" s="8" t="s">
        <v>2</v>
      </c>
      <c r="S61" s="12">
        <f t="shared" si="15"/>
        <v>0</v>
      </c>
      <c r="T61" s="11"/>
      <c r="U61" s="11"/>
      <c r="V61" s="8" t="s">
        <v>2</v>
      </c>
      <c r="W61" s="8" t="s">
        <v>2</v>
      </c>
      <c r="X61" s="8" t="s">
        <v>2</v>
      </c>
      <c r="Y61" s="8" t="s">
        <v>2</v>
      </c>
      <c r="Z61" s="8" t="s">
        <v>2</v>
      </c>
      <c r="AA61" s="12">
        <f t="shared" si="28"/>
        <v>0</v>
      </c>
      <c r="AB61" s="11"/>
      <c r="AC61" s="11"/>
      <c r="AD61" s="8" t="s">
        <v>2</v>
      </c>
      <c r="AE61" s="8" t="s">
        <v>2</v>
      </c>
      <c r="AF61" s="8" t="s">
        <v>2</v>
      </c>
      <c r="AG61" s="8" t="s">
        <v>2</v>
      </c>
      <c r="AH61" s="8" t="s">
        <v>2</v>
      </c>
      <c r="AI61" s="12">
        <f t="shared" si="29"/>
        <v>0</v>
      </c>
      <c r="AJ61" s="11"/>
      <c r="AK61" s="11"/>
      <c r="AL61" s="8" t="s">
        <v>2</v>
      </c>
      <c r="AM61" s="8" t="s">
        <v>2</v>
      </c>
      <c r="AN61" s="8" t="s">
        <v>2</v>
      </c>
      <c r="AO61" s="8" t="s">
        <v>2</v>
      </c>
      <c r="AP61" s="8" t="s">
        <v>2</v>
      </c>
      <c r="AQ61" s="12">
        <f t="shared" si="30"/>
        <v>0</v>
      </c>
      <c r="AR61" s="11"/>
      <c r="AS61" s="11"/>
    </row>
    <row r="62" spans="1:45" x14ac:dyDescent="0.2">
      <c r="A62" s="13"/>
      <c r="B62" s="7"/>
      <c r="C62" s="9" t="s">
        <v>2</v>
      </c>
      <c r="D62" s="7" t="str">
        <f>IF(A62&lt;&gt;"",INDEX(Table2[Time Left],MATCH(A62, Table2[Features],0))-E62,"")</f>
        <v/>
      </c>
      <c r="E62" s="7" cm="1">
        <f t="array" ref="E62">IF(A62&lt;&gt;"", SUM(E63:INDEX($E63:$E$86, MATCH(TRUE,INDEX(ISBLANK($B63:$B$86),0),0))),COUNTIF(F62:AQ62, "x")*8+COUNTIF(F62:AQ62, "xx")*4)</f>
        <v>0</v>
      </c>
      <c r="F62" s="8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12">
        <f t="shared" si="27"/>
        <v>0</v>
      </c>
      <c r="L62" s="11"/>
      <c r="M62" s="11"/>
      <c r="N62" s="8" t="s">
        <v>2</v>
      </c>
      <c r="O62" s="8" t="s">
        <v>2</v>
      </c>
      <c r="P62" s="8" t="s">
        <v>2</v>
      </c>
      <c r="Q62" s="8" t="s">
        <v>2</v>
      </c>
      <c r="R62" s="8" t="s">
        <v>2</v>
      </c>
      <c r="S62" s="12">
        <f t="shared" si="15"/>
        <v>0</v>
      </c>
      <c r="T62" s="11"/>
      <c r="U62" s="11"/>
      <c r="V62" s="8" t="s">
        <v>2</v>
      </c>
      <c r="W62" s="8" t="s">
        <v>2</v>
      </c>
      <c r="X62" s="8" t="s">
        <v>2</v>
      </c>
      <c r="Y62" s="8" t="s">
        <v>2</v>
      </c>
      <c r="Z62" s="8" t="s">
        <v>2</v>
      </c>
      <c r="AA62" s="12">
        <f t="shared" si="28"/>
        <v>0</v>
      </c>
      <c r="AB62" s="11"/>
      <c r="AC62" s="11"/>
      <c r="AD62" s="8" t="s">
        <v>2</v>
      </c>
      <c r="AE62" s="8" t="s">
        <v>2</v>
      </c>
      <c r="AF62" s="8" t="s">
        <v>2</v>
      </c>
      <c r="AG62" s="8" t="s">
        <v>2</v>
      </c>
      <c r="AH62" s="8" t="s">
        <v>2</v>
      </c>
      <c r="AI62" s="12">
        <f t="shared" si="29"/>
        <v>0</v>
      </c>
      <c r="AJ62" s="11"/>
      <c r="AK62" s="11"/>
      <c r="AL62" s="8" t="s">
        <v>2</v>
      </c>
      <c r="AM62" s="8" t="s">
        <v>2</v>
      </c>
      <c r="AN62" s="8" t="s">
        <v>2</v>
      </c>
      <c r="AO62" s="8" t="s">
        <v>2</v>
      </c>
      <c r="AP62" s="8" t="s">
        <v>2</v>
      </c>
      <c r="AQ62" s="12">
        <f t="shared" si="30"/>
        <v>0</v>
      </c>
      <c r="AR62" s="11"/>
      <c r="AS62" s="11"/>
    </row>
    <row r="63" spans="1:45" x14ac:dyDescent="0.2">
      <c r="A63" s="13"/>
      <c r="B63" s="7"/>
      <c r="C63" s="9" t="s">
        <v>2</v>
      </c>
      <c r="D63" s="7" t="str">
        <f>IF(A63&lt;&gt;"",INDEX(Table2[Time Left],MATCH(A63, Table2[Features],0))-E63,"")</f>
        <v/>
      </c>
      <c r="E63" s="7" cm="1">
        <f t="array" ref="E63">IF(A63&lt;&gt;"", SUM(E64:INDEX($E64:$E$86, MATCH(TRUE,INDEX(ISBLANK($B64:$B$86),0),0))),COUNTIF(F63:AQ63, "x")*8+COUNTIF(F63:AQ63, "xx")*4)</f>
        <v>0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12">
        <f t="shared" si="27"/>
        <v>0</v>
      </c>
      <c r="L63" s="11"/>
      <c r="M63" s="11"/>
      <c r="N63" s="8" t="s">
        <v>2</v>
      </c>
      <c r="O63" s="8" t="s">
        <v>2</v>
      </c>
      <c r="P63" s="8" t="s">
        <v>2</v>
      </c>
      <c r="Q63" s="8" t="s">
        <v>2</v>
      </c>
      <c r="R63" s="8" t="s">
        <v>2</v>
      </c>
      <c r="S63" s="12">
        <f t="shared" si="15"/>
        <v>0</v>
      </c>
      <c r="T63" s="11"/>
      <c r="U63" s="11"/>
      <c r="V63" s="8" t="s">
        <v>2</v>
      </c>
      <c r="W63" s="8" t="s">
        <v>2</v>
      </c>
      <c r="X63" s="8" t="s">
        <v>2</v>
      </c>
      <c r="Y63" s="8" t="s">
        <v>2</v>
      </c>
      <c r="Z63" s="8" t="s">
        <v>2</v>
      </c>
      <c r="AA63" s="12">
        <f t="shared" si="28"/>
        <v>0</v>
      </c>
      <c r="AB63" s="11"/>
      <c r="AC63" s="11"/>
      <c r="AD63" s="8" t="s">
        <v>2</v>
      </c>
      <c r="AE63" s="8" t="s">
        <v>2</v>
      </c>
      <c r="AF63" s="8" t="s">
        <v>2</v>
      </c>
      <c r="AG63" s="8" t="s">
        <v>2</v>
      </c>
      <c r="AH63" s="8" t="s">
        <v>2</v>
      </c>
      <c r="AI63" s="12">
        <f t="shared" si="29"/>
        <v>0</v>
      </c>
      <c r="AJ63" s="11"/>
      <c r="AK63" s="11"/>
      <c r="AL63" s="8" t="s">
        <v>2</v>
      </c>
      <c r="AM63" s="8" t="s">
        <v>2</v>
      </c>
      <c r="AN63" s="8" t="s">
        <v>2</v>
      </c>
      <c r="AO63" s="8" t="s">
        <v>2</v>
      </c>
      <c r="AP63" s="8" t="s">
        <v>2</v>
      </c>
      <c r="AQ63" s="12">
        <f t="shared" si="30"/>
        <v>0</v>
      </c>
      <c r="AR63" s="11"/>
      <c r="AS63" s="11"/>
    </row>
    <row r="64" spans="1:45" x14ac:dyDescent="0.2">
      <c r="A64" s="13"/>
      <c r="B64" s="7"/>
      <c r="C64" s="9" t="s">
        <v>2</v>
      </c>
      <c r="D64" s="7" t="str">
        <f>IF(A64&lt;&gt;"",INDEX(Table2[Time Left],MATCH(A64, Table2[Features],0))-E64,"")</f>
        <v/>
      </c>
      <c r="E64" s="7" cm="1">
        <f t="array" ref="E64">IF(A64&lt;&gt;"", SUM(E65:INDEX($E65:$E$86, MATCH(TRUE,INDEX(ISBLANK($B65:$B$86),0),0))),COUNTIF(F64:AQ64, "x")*8+COUNTIF(F64:AQ64, "xx")*4)</f>
        <v>0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12">
        <f t="shared" si="27"/>
        <v>0</v>
      </c>
      <c r="L64" s="11"/>
      <c r="M64" s="11"/>
      <c r="N64" s="8" t="s">
        <v>2</v>
      </c>
      <c r="O64" s="8" t="s">
        <v>2</v>
      </c>
      <c r="P64" s="8" t="s">
        <v>2</v>
      </c>
      <c r="Q64" s="8" t="s">
        <v>2</v>
      </c>
      <c r="R64" s="8" t="s">
        <v>2</v>
      </c>
      <c r="S64" s="12">
        <f t="shared" si="15"/>
        <v>0</v>
      </c>
      <c r="T64" s="11"/>
      <c r="U64" s="11"/>
      <c r="V64" s="8" t="s">
        <v>2</v>
      </c>
      <c r="W64" s="8" t="s">
        <v>2</v>
      </c>
      <c r="X64" s="8" t="s">
        <v>2</v>
      </c>
      <c r="Y64" s="8" t="s">
        <v>2</v>
      </c>
      <c r="Z64" s="8" t="s">
        <v>2</v>
      </c>
      <c r="AA64" s="12">
        <f t="shared" si="28"/>
        <v>0</v>
      </c>
      <c r="AB64" s="11"/>
      <c r="AC64" s="11"/>
      <c r="AD64" s="8" t="s">
        <v>2</v>
      </c>
      <c r="AE64" s="8" t="s">
        <v>2</v>
      </c>
      <c r="AF64" s="8" t="s">
        <v>2</v>
      </c>
      <c r="AG64" s="8" t="s">
        <v>2</v>
      </c>
      <c r="AH64" s="8" t="s">
        <v>2</v>
      </c>
      <c r="AI64" s="12">
        <f t="shared" si="29"/>
        <v>0</v>
      </c>
      <c r="AJ64" s="11"/>
      <c r="AK64" s="11"/>
      <c r="AL64" s="8" t="s">
        <v>2</v>
      </c>
      <c r="AM64" s="8" t="s">
        <v>2</v>
      </c>
      <c r="AN64" s="8" t="s">
        <v>2</v>
      </c>
      <c r="AO64" s="8" t="s">
        <v>2</v>
      </c>
      <c r="AP64" s="8" t="s">
        <v>2</v>
      </c>
      <c r="AQ64" s="12">
        <f t="shared" si="30"/>
        <v>0</v>
      </c>
      <c r="AR64" s="11"/>
      <c r="AS64" s="11"/>
    </row>
    <row r="65" spans="1:45" x14ac:dyDescent="0.2">
      <c r="A65" s="13"/>
      <c r="B65" s="7"/>
      <c r="C65" s="9" t="s">
        <v>2</v>
      </c>
      <c r="D65" s="7" t="str">
        <f>IF(A65&lt;&gt;"",INDEX(Table2[Time Left],MATCH(A65, Table2[Features],0))-E65,"")</f>
        <v/>
      </c>
      <c r="E65" s="7" cm="1">
        <f t="array" ref="E65">IF(A65&lt;&gt;"", SUM(E66:INDEX($E66:$E$86, MATCH(TRUE,INDEX(ISBLANK($B66:$B$86),0),0))),COUNTIF(F65:AQ65, "x")*8+COUNTIF(F65:AQ65, "xx")*4)</f>
        <v>0</v>
      </c>
      <c r="F65" s="8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12">
        <f t="shared" si="27"/>
        <v>0</v>
      </c>
      <c r="L65" s="11"/>
      <c r="M65" s="11"/>
      <c r="N65" s="8" t="s">
        <v>2</v>
      </c>
      <c r="O65" s="8" t="s">
        <v>2</v>
      </c>
      <c r="P65" s="8" t="s">
        <v>2</v>
      </c>
      <c r="Q65" s="8" t="s">
        <v>2</v>
      </c>
      <c r="R65" s="8" t="s">
        <v>2</v>
      </c>
      <c r="S65" s="12">
        <f t="shared" si="15"/>
        <v>0</v>
      </c>
      <c r="T65" s="11"/>
      <c r="U65" s="11"/>
      <c r="V65" s="8" t="s">
        <v>2</v>
      </c>
      <c r="W65" s="8" t="s">
        <v>2</v>
      </c>
      <c r="X65" s="8" t="s">
        <v>2</v>
      </c>
      <c r="Y65" s="8" t="s">
        <v>2</v>
      </c>
      <c r="Z65" s="8" t="s">
        <v>2</v>
      </c>
      <c r="AA65" s="12">
        <f t="shared" si="28"/>
        <v>0</v>
      </c>
      <c r="AB65" s="11"/>
      <c r="AC65" s="11"/>
      <c r="AD65" s="8" t="s">
        <v>2</v>
      </c>
      <c r="AE65" s="8" t="s">
        <v>2</v>
      </c>
      <c r="AF65" s="8" t="s">
        <v>2</v>
      </c>
      <c r="AG65" s="8" t="s">
        <v>2</v>
      </c>
      <c r="AH65" s="8" t="s">
        <v>2</v>
      </c>
      <c r="AI65" s="12">
        <f t="shared" si="29"/>
        <v>0</v>
      </c>
      <c r="AJ65" s="11"/>
      <c r="AK65" s="11"/>
      <c r="AL65" s="8" t="s">
        <v>2</v>
      </c>
      <c r="AM65" s="8" t="s">
        <v>2</v>
      </c>
      <c r="AN65" s="8" t="s">
        <v>2</v>
      </c>
      <c r="AO65" s="8" t="s">
        <v>2</v>
      </c>
      <c r="AP65" s="8" t="s">
        <v>2</v>
      </c>
      <c r="AQ65" s="12">
        <f t="shared" si="30"/>
        <v>0</v>
      </c>
      <c r="AR65" s="11"/>
      <c r="AS65" s="11"/>
    </row>
    <row r="66" spans="1:45" x14ac:dyDescent="0.2">
      <c r="A66" s="13"/>
      <c r="B66" s="7"/>
      <c r="C66" s="9" t="s">
        <v>2</v>
      </c>
      <c r="D66" s="7" t="str">
        <f>IF(A66&lt;&gt;"",INDEX(Table2[Time Left],MATCH(A66, Table2[Features],0))-E66,"")</f>
        <v/>
      </c>
      <c r="E66" s="7" cm="1">
        <f t="array" ref="E66">IF(A66&lt;&gt;"", SUM(E67:INDEX($E67:$E$86, MATCH(TRUE,INDEX(ISBLANK($B67:$B$86),0),0))),COUNTIF(F66:AQ66, "x")*8+COUNTIF(F66:AQ66, "xx")*4)</f>
        <v>0</v>
      </c>
      <c r="F66" s="8" t="s">
        <v>2</v>
      </c>
      <c r="G66" s="8" t="s">
        <v>2</v>
      </c>
      <c r="H66" s="8" t="s">
        <v>2</v>
      </c>
      <c r="I66" s="8" t="s">
        <v>2</v>
      </c>
      <c r="J66" s="8" t="s">
        <v>2</v>
      </c>
      <c r="K66" s="12">
        <f t="shared" si="27"/>
        <v>0</v>
      </c>
      <c r="L66" s="11"/>
      <c r="M66" s="11"/>
      <c r="N66" s="8" t="s">
        <v>2</v>
      </c>
      <c r="O66" s="8" t="s">
        <v>2</v>
      </c>
      <c r="P66" s="8" t="s">
        <v>2</v>
      </c>
      <c r="Q66" s="8" t="s">
        <v>2</v>
      </c>
      <c r="R66" s="8" t="s">
        <v>2</v>
      </c>
      <c r="S66" s="12">
        <f t="shared" si="15"/>
        <v>0</v>
      </c>
      <c r="T66" s="11"/>
      <c r="U66" s="11"/>
      <c r="V66" s="8" t="s">
        <v>2</v>
      </c>
      <c r="W66" s="8" t="s">
        <v>2</v>
      </c>
      <c r="X66" s="8" t="s">
        <v>2</v>
      </c>
      <c r="Y66" s="8" t="s">
        <v>2</v>
      </c>
      <c r="Z66" s="8" t="s">
        <v>2</v>
      </c>
      <c r="AA66" s="12">
        <f t="shared" si="28"/>
        <v>0</v>
      </c>
      <c r="AB66" s="11"/>
      <c r="AC66" s="11"/>
      <c r="AD66" s="8" t="s">
        <v>2</v>
      </c>
      <c r="AE66" s="8" t="s">
        <v>2</v>
      </c>
      <c r="AF66" s="8" t="s">
        <v>2</v>
      </c>
      <c r="AG66" s="8" t="s">
        <v>2</v>
      </c>
      <c r="AH66" s="8" t="s">
        <v>2</v>
      </c>
      <c r="AI66" s="12">
        <f t="shared" si="29"/>
        <v>0</v>
      </c>
      <c r="AJ66" s="11"/>
      <c r="AK66" s="11"/>
      <c r="AL66" s="8" t="s">
        <v>2</v>
      </c>
      <c r="AM66" s="8" t="s">
        <v>2</v>
      </c>
      <c r="AN66" s="8" t="s">
        <v>2</v>
      </c>
      <c r="AO66" s="8" t="s">
        <v>2</v>
      </c>
      <c r="AP66" s="8" t="s">
        <v>2</v>
      </c>
      <c r="AQ66" s="12">
        <f t="shared" si="30"/>
        <v>0</v>
      </c>
      <c r="AR66" s="11"/>
      <c r="AS66" s="11"/>
    </row>
    <row r="67" spans="1:45" x14ac:dyDescent="0.2">
      <c r="A67" s="13"/>
      <c r="B67" s="7"/>
      <c r="C67" s="9" t="s">
        <v>2</v>
      </c>
      <c r="D67" s="7" t="str">
        <f>IF(A67&lt;&gt;"",INDEX(Table2[Time Left],MATCH(A67, Table2[Features],0))-E67,"")</f>
        <v/>
      </c>
      <c r="E67" s="7" cm="1">
        <f t="array" ref="E67">IF(A67&lt;&gt;"", SUM(E68:INDEX($E68:$E$86, MATCH(TRUE,INDEX(ISBLANK($B68:$B$86),0),0))),COUNTIF(F67:AQ67, "x")*8+COUNTIF(F67:AQ67, "xx")*4)</f>
        <v>0</v>
      </c>
      <c r="F67" s="8" t="s">
        <v>2</v>
      </c>
      <c r="G67" s="8" t="s">
        <v>2</v>
      </c>
      <c r="H67" s="8" t="s">
        <v>2</v>
      </c>
      <c r="I67" s="8" t="s">
        <v>2</v>
      </c>
      <c r="J67" s="8" t="s">
        <v>2</v>
      </c>
      <c r="K67" s="12">
        <f t="shared" si="27"/>
        <v>0</v>
      </c>
      <c r="L67" s="11"/>
      <c r="M67" s="11"/>
      <c r="N67" s="8" t="s">
        <v>2</v>
      </c>
      <c r="O67" s="8" t="s">
        <v>2</v>
      </c>
      <c r="P67" s="8" t="s">
        <v>2</v>
      </c>
      <c r="Q67" s="8" t="s">
        <v>2</v>
      </c>
      <c r="R67" s="8" t="s">
        <v>2</v>
      </c>
      <c r="S67" s="12">
        <f t="shared" si="15"/>
        <v>0</v>
      </c>
      <c r="T67" s="11"/>
      <c r="U67" s="11"/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12">
        <f t="shared" si="28"/>
        <v>0</v>
      </c>
      <c r="AB67" s="11"/>
      <c r="AC67" s="11"/>
      <c r="AD67" s="8" t="s">
        <v>2</v>
      </c>
      <c r="AE67" s="8" t="s">
        <v>2</v>
      </c>
      <c r="AF67" s="8" t="s">
        <v>2</v>
      </c>
      <c r="AG67" s="8" t="s">
        <v>2</v>
      </c>
      <c r="AH67" s="8" t="s">
        <v>2</v>
      </c>
      <c r="AI67" s="12">
        <f t="shared" si="29"/>
        <v>0</v>
      </c>
      <c r="AJ67" s="11"/>
      <c r="AK67" s="11"/>
      <c r="AL67" s="8" t="s">
        <v>2</v>
      </c>
      <c r="AM67" s="8" t="s">
        <v>2</v>
      </c>
      <c r="AN67" s="8" t="s">
        <v>2</v>
      </c>
      <c r="AO67" s="8" t="s">
        <v>2</v>
      </c>
      <c r="AP67" s="8" t="s">
        <v>2</v>
      </c>
      <c r="AQ67" s="12">
        <f t="shared" si="30"/>
        <v>0</v>
      </c>
      <c r="AR67" s="11"/>
      <c r="AS67" s="11"/>
    </row>
    <row r="68" spans="1:45" x14ac:dyDescent="0.2">
      <c r="A68" s="13"/>
      <c r="B68" s="7"/>
      <c r="C68" s="9" t="s">
        <v>2</v>
      </c>
      <c r="D68" s="7" t="str">
        <f>IF(A68&lt;&gt;"",INDEX(Table2[Time Left],MATCH(A68, Table2[Features],0))-E68,"")</f>
        <v/>
      </c>
      <c r="E68" s="7" cm="1">
        <f t="array" ref="E68">IF(A68&lt;&gt;"", SUM(E69:INDEX($E69:$E$86, MATCH(TRUE,INDEX(ISBLANK($B69:$B$86),0),0))),COUNTIF(F68:AQ68, "x")*8+COUNTIF(F68:AQ68, "xx")*4)</f>
        <v>0</v>
      </c>
      <c r="F68" s="8" t="s">
        <v>2</v>
      </c>
      <c r="G68" s="8" t="s">
        <v>2</v>
      </c>
      <c r="H68" s="8" t="s">
        <v>2</v>
      </c>
      <c r="I68" s="8" t="s">
        <v>2</v>
      </c>
      <c r="J68" s="8" t="s">
        <v>2</v>
      </c>
      <c r="K68" s="12">
        <f t="shared" si="27"/>
        <v>0</v>
      </c>
      <c r="L68" s="11"/>
      <c r="M68" s="11"/>
      <c r="N68" s="8" t="s">
        <v>2</v>
      </c>
      <c r="O68" s="8" t="s">
        <v>2</v>
      </c>
      <c r="P68" s="8" t="s">
        <v>2</v>
      </c>
      <c r="Q68" s="8" t="s">
        <v>2</v>
      </c>
      <c r="R68" s="8" t="s">
        <v>2</v>
      </c>
      <c r="S68" s="12">
        <f t="shared" si="15"/>
        <v>0</v>
      </c>
      <c r="T68" s="11"/>
      <c r="U68" s="11"/>
      <c r="V68" s="8" t="s">
        <v>2</v>
      </c>
      <c r="W68" s="8" t="s">
        <v>2</v>
      </c>
      <c r="X68" s="8" t="s">
        <v>2</v>
      </c>
      <c r="Y68" s="8" t="s">
        <v>2</v>
      </c>
      <c r="Z68" s="8" t="s">
        <v>2</v>
      </c>
      <c r="AA68" s="12">
        <f t="shared" si="28"/>
        <v>0</v>
      </c>
      <c r="AB68" s="11"/>
      <c r="AC68" s="11"/>
      <c r="AD68" s="8" t="s">
        <v>2</v>
      </c>
      <c r="AE68" s="8" t="s">
        <v>2</v>
      </c>
      <c r="AF68" s="8" t="s">
        <v>2</v>
      </c>
      <c r="AG68" s="8" t="s">
        <v>2</v>
      </c>
      <c r="AH68" s="8" t="s">
        <v>2</v>
      </c>
      <c r="AI68" s="12">
        <f t="shared" si="29"/>
        <v>0</v>
      </c>
      <c r="AJ68" s="11"/>
      <c r="AK68" s="11"/>
      <c r="AL68" s="8" t="s">
        <v>2</v>
      </c>
      <c r="AM68" s="8" t="s">
        <v>2</v>
      </c>
      <c r="AN68" s="8" t="s">
        <v>2</v>
      </c>
      <c r="AO68" s="8" t="s">
        <v>2</v>
      </c>
      <c r="AP68" s="8" t="s">
        <v>2</v>
      </c>
      <c r="AQ68" s="12">
        <f t="shared" si="30"/>
        <v>0</v>
      </c>
      <c r="AR68" s="11"/>
      <c r="AS68" s="11"/>
    </row>
    <row r="69" spans="1:45" x14ac:dyDescent="0.2">
      <c r="A69" s="13"/>
      <c r="B69" s="7"/>
      <c r="C69" s="9" t="s">
        <v>2</v>
      </c>
      <c r="D69" s="7" t="str">
        <f>IF(A69&lt;&gt;"",INDEX(Table2[Time Left],MATCH(A69, Table2[Features],0))-E69,"")</f>
        <v/>
      </c>
      <c r="E69" s="7" cm="1">
        <f t="array" ref="E69">IF(A69&lt;&gt;"", SUM(E70:INDEX($E70:$E$86, MATCH(TRUE,INDEX(ISBLANK($B70:$B$86),0),0))),COUNTIF(F69:AQ69, "x")*8+COUNTIF(F69:AQ69, "xx")*4)</f>
        <v>0</v>
      </c>
      <c r="F69" s="8" t="s">
        <v>2</v>
      </c>
      <c r="G69" s="8" t="s">
        <v>2</v>
      </c>
      <c r="H69" s="8" t="s">
        <v>2</v>
      </c>
      <c r="I69" s="8" t="s">
        <v>2</v>
      </c>
      <c r="J69" s="8" t="s">
        <v>2</v>
      </c>
      <c r="K69" s="12">
        <f t="shared" si="27"/>
        <v>0</v>
      </c>
      <c r="L69" s="11"/>
      <c r="M69" s="11"/>
      <c r="N69" s="8" t="s">
        <v>2</v>
      </c>
      <c r="O69" s="8" t="s">
        <v>2</v>
      </c>
      <c r="P69" s="8" t="s">
        <v>2</v>
      </c>
      <c r="Q69" s="8" t="s">
        <v>2</v>
      </c>
      <c r="R69" s="8" t="s">
        <v>2</v>
      </c>
      <c r="S69" s="12">
        <f t="shared" si="15"/>
        <v>0</v>
      </c>
      <c r="T69" s="11"/>
      <c r="U69" s="11"/>
      <c r="V69" s="8" t="s">
        <v>2</v>
      </c>
      <c r="W69" s="8" t="s">
        <v>2</v>
      </c>
      <c r="X69" s="8" t="s">
        <v>2</v>
      </c>
      <c r="Y69" s="8" t="s">
        <v>2</v>
      </c>
      <c r="Z69" s="8" t="s">
        <v>2</v>
      </c>
      <c r="AA69" s="12">
        <f t="shared" si="28"/>
        <v>0</v>
      </c>
      <c r="AB69" s="11"/>
      <c r="AC69" s="11"/>
      <c r="AD69" s="8" t="s">
        <v>2</v>
      </c>
      <c r="AE69" s="8" t="s">
        <v>2</v>
      </c>
      <c r="AF69" s="8" t="s">
        <v>2</v>
      </c>
      <c r="AG69" s="8" t="s">
        <v>2</v>
      </c>
      <c r="AH69" s="8" t="s">
        <v>2</v>
      </c>
      <c r="AI69" s="12">
        <f t="shared" si="29"/>
        <v>0</v>
      </c>
      <c r="AJ69" s="11"/>
      <c r="AK69" s="11"/>
      <c r="AL69" s="8" t="s">
        <v>2</v>
      </c>
      <c r="AM69" s="8" t="s">
        <v>2</v>
      </c>
      <c r="AN69" s="8" t="s">
        <v>2</v>
      </c>
      <c r="AO69" s="8" t="s">
        <v>2</v>
      </c>
      <c r="AP69" s="8" t="s">
        <v>2</v>
      </c>
      <c r="AQ69" s="12">
        <f t="shared" si="30"/>
        <v>0</v>
      </c>
      <c r="AR69" s="11"/>
      <c r="AS69" s="11"/>
    </row>
    <row r="70" spans="1:45" x14ac:dyDescent="0.2">
      <c r="A70" s="13"/>
      <c r="B70" s="7"/>
      <c r="C70" s="9" t="s">
        <v>2</v>
      </c>
      <c r="D70" s="7" t="str">
        <f>IF(A70&lt;&gt;"",INDEX(Table2[Time Left],MATCH(A70, Table2[Features],0))-E70,"")</f>
        <v/>
      </c>
      <c r="E70" s="7" cm="1">
        <f t="array" ref="E70">IF(A70&lt;&gt;"", SUM(E71:INDEX($E71:$E$86, MATCH(TRUE,INDEX(ISBLANK($B71:$B$86),0),0))),COUNTIF(F70:AQ70, "x")*8+COUNTIF(F70:AQ70, "xx")*4)</f>
        <v>0</v>
      </c>
      <c r="F70" s="8" t="s">
        <v>2</v>
      </c>
      <c r="G70" s="8" t="s">
        <v>2</v>
      </c>
      <c r="H70" s="8" t="s">
        <v>2</v>
      </c>
      <c r="I70" s="8" t="s">
        <v>2</v>
      </c>
      <c r="J70" s="8" t="s">
        <v>2</v>
      </c>
      <c r="K70" s="12">
        <f t="shared" si="27"/>
        <v>0</v>
      </c>
      <c r="L70" s="11"/>
      <c r="M70" s="11"/>
      <c r="N70" s="8" t="s">
        <v>2</v>
      </c>
      <c r="O70" s="8" t="s">
        <v>2</v>
      </c>
      <c r="P70" s="8" t="s">
        <v>2</v>
      </c>
      <c r="Q70" s="8" t="s">
        <v>2</v>
      </c>
      <c r="R70" s="8" t="s">
        <v>2</v>
      </c>
      <c r="S70" s="12">
        <f t="shared" si="15"/>
        <v>0</v>
      </c>
      <c r="T70" s="11"/>
      <c r="U70" s="11"/>
      <c r="V70" s="8" t="s">
        <v>2</v>
      </c>
      <c r="W70" s="8" t="s">
        <v>2</v>
      </c>
      <c r="X70" s="8" t="s">
        <v>2</v>
      </c>
      <c r="Y70" s="8" t="s">
        <v>2</v>
      </c>
      <c r="Z70" s="8" t="s">
        <v>2</v>
      </c>
      <c r="AA70" s="12">
        <f t="shared" si="28"/>
        <v>0</v>
      </c>
      <c r="AB70" s="11"/>
      <c r="AC70" s="11"/>
      <c r="AD70" s="8" t="s">
        <v>2</v>
      </c>
      <c r="AE70" s="8" t="s">
        <v>2</v>
      </c>
      <c r="AF70" s="8" t="s">
        <v>2</v>
      </c>
      <c r="AG70" s="8" t="s">
        <v>2</v>
      </c>
      <c r="AH70" s="8" t="s">
        <v>2</v>
      </c>
      <c r="AI70" s="12">
        <f t="shared" si="29"/>
        <v>0</v>
      </c>
      <c r="AJ70" s="11"/>
      <c r="AK70" s="11"/>
      <c r="AL70" s="8" t="s">
        <v>2</v>
      </c>
      <c r="AM70" s="8" t="s">
        <v>2</v>
      </c>
      <c r="AN70" s="8" t="s">
        <v>2</v>
      </c>
      <c r="AO70" s="8" t="s">
        <v>2</v>
      </c>
      <c r="AP70" s="8" t="s">
        <v>2</v>
      </c>
      <c r="AQ70" s="12">
        <f t="shared" si="30"/>
        <v>0</v>
      </c>
      <c r="AR70" s="11"/>
      <c r="AS70" s="11"/>
    </row>
    <row r="71" spans="1:45" x14ac:dyDescent="0.2">
      <c r="A71" s="13"/>
      <c r="B71" s="7"/>
      <c r="C71" s="9" t="s">
        <v>2</v>
      </c>
      <c r="D71" s="7" t="str">
        <f>IF(A71&lt;&gt;"",INDEX(Table2[Time Left],MATCH(A71, Table2[Features],0))-E71,"")</f>
        <v/>
      </c>
      <c r="E71" s="7" cm="1">
        <f t="array" ref="E71">IF(A71&lt;&gt;"", SUM(E72:INDEX($E72:$E$86, MATCH(TRUE,INDEX(ISBLANK($B72:$B$86),0),0))),COUNTIF(F71:AQ71, "x")*8+COUNTIF(F71:AQ71, "xx")*4)</f>
        <v>0</v>
      </c>
      <c r="F71" s="8" t="s">
        <v>2</v>
      </c>
      <c r="G71" s="8" t="s">
        <v>2</v>
      </c>
      <c r="H71" s="8" t="s">
        <v>2</v>
      </c>
      <c r="I71" s="8" t="s">
        <v>2</v>
      </c>
      <c r="J71" s="8" t="s">
        <v>2</v>
      </c>
      <c r="K71" s="12">
        <f t="shared" si="27"/>
        <v>0</v>
      </c>
      <c r="L71" s="11"/>
      <c r="M71" s="11"/>
      <c r="N71" s="8" t="s">
        <v>2</v>
      </c>
      <c r="O71" s="8" t="s">
        <v>2</v>
      </c>
      <c r="P71" s="8" t="s">
        <v>2</v>
      </c>
      <c r="Q71" s="8" t="s">
        <v>2</v>
      </c>
      <c r="R71" s="8" t="s">
        <v>2</v>
      </c>
      <c r="S71" s="12">
        <f t="shared" si="15"/>
        <v>0</v>
      </c>
      <c r="T71" s="11"/>
      <c r="U71" s="11"/>
      <c r="V71" s="8" t="s">
        <v>2</v>
      </c>
      <c r="W71" s="8" t="s">
        <v>2</v>
      </c>
      <c r="X71" s="8" t="s">
        <v>2</v>
      </c>
      <c r="Y71" s="8" t="s">
        <v>2</v>
      </c>
      <c r="Z71" s="8" t="s">
        <v>2</v>
      </c>
      <c r="AA71" s="12">
        <f t="shared" si="28"/>
        <v>0</v>
      </c>
      <c r="AB71" s="11"/>
      <c r="AC71" s="11"/>
      <c r="AD71" s="8" t="s">
        <v>2</v>
      </c>
      <c r="AE71" s="8" t="s">
        <v>2</v>
      </c>
      <c r="AF71" s="8" t="s">
        <v>2</v>
      </c>
      <c r="AG71" s="8" t="s">
        <v>2</v>
      </c>
      <c r="AH71" s="8" t="s">
        <v>2</v>
      </c>
      <c r="AI71" s="12">
        <f t="shared" si="29"/>
        <v>0</v>
      </c>
      <c r="AJ71" s="11"/>
      <c r="AK71" s="11"/>
      <c r="AL71" s="8" t="s">
        <v>2</v>
      </c>
      <c r="AM71" s="8" t="s">
        <v>2</v>
      </c>
      <c r="AN71" s="8" t="s">
        <v>2</v>
      </c>
      <c r="AO71" s="8" t="s">
        <v>2</v>
      </c>
      <c r="AP71" s="8" t="s">
        <v>2</v>
      </c>
      <c r="AQ71" s="12">
        <f t="shared" si="30"/>
        <v>0</v>
      </c>
      <c r="AR71" s="11"/>
      <c r="AS71" s="11"/>
    </row>
    <row r="72" spans="1:45" x14ac:dyDescent="0.2">
      <c r="A72" s="13"/>
      <c r="B72" s="7"/>
      <c r="C72" s="9" t="s">
        <v>2</v>
      </c>
      <c r="D72" s="7" t="str">
        <f>IF(A72&lt;&gt;"",INDEX(Table2[Time Left],MATCH(A72, Table2[Features],0))-E72,"")</f>
        <v/>
      </c>
      <c r="E72" s="7" cm="1">
        <f t="array" ref="E72">IF(A72&lt;&gt;"", SUM(E73:INDEX($E73:$E$86, MATCH(TRUE,INDEX(ISBLANK($B73:$B$86),0),0))),COUNTIF(F72:AQ72, "x")*8+COUNTIF(F72:AQ72, "xx")*4)</f>
        <v>0</v>
      </c>
      <c r="F72" s="8" t="s">
        <v>2</v>
      </c>
      <c r="G72" s="8" t="s">
        <v>2</v>
      </c>
      <c r="H72" s="8" t="s">
        <v>2</v>
      </c>
      <c r="I72" s="8" t="s">
        <v>2</v>
      </c>
      <c r="J72" s="8" t="s">
        <v>2</v>
      </c>
      <c r="K72" s="12">
        <f t="shared" si="27"/>
        <v>0</v>
      </c>
      <c r="L72" s="11"/>
      <c r="M72" s="11"/>
      <c r="N72" s="8" t="s">
        <v>2</v>
      </c>
      <c r="O72" s="8" t="s">
        <v>2</v>
      </c>
      <c r="P72" s="8" t="s">
        <v>2</v>
      </c>
      <c r="Q72" s="8" t="s">
        <v>2</v>
      </c>
      <c r="R72" s="8" t="s">
        <v>2</v>
      </c>
      <c r="S72" s="12">
        <f t="shared" si="15"/>
        <v>0</v>
      </c>
      <c r="T72" s="11"/>
      <c r="U72" s="11"/>
      <c r="V72" s="8" t="s">
        <v>2</v>
      </c>
      <c r="W72" s="8" t="s">
        <v>2</v>
      </c>
      <c r="X72" s="8" t="s">
        <v>2</v>
      </c>
      <c r="Y72" s="8" t="s">
        <v>2</v>
      </c>
      <c r="Z72" s="8" t="s">
        <v>2</v>
      </c>
      <c r="AA72" s="12">
        <f t="shared" si="28"/>
        <v>0</v>
      </c>
      <c r="AB72" s="11"/>
      <c r="AC72" s="11"/>
      <c r="AD72" s="8" t="s">
        <v>2</v>
      </c>
      <c r="AE72" s="8" t="s">
        <v>2</v>
      </c>
      <c r="AF72" s="8" t="s">
        <v>2</v>
      </c>
      <c r="AG72" s="8" t="s">
        <v>2</v>
      </c>
      <c r="AH72" s="8" t="s">
        <v>2</v>
      </c>
      <c r="AI72" s="12">
        <f t="shared" si="29"/>
        <v>0</v>
      </c>
      <c r="AJ72" s="11"/>
      <c r="AK72" s="11"/>
      <c r="AL72" s="8" t="s">
        <v>2</v>
      </c>
      <c r="AM72" s="8" t="s">
        <v>2</v>
      </c>
      <c r="AN72" s="8" t="s">
        <v>2</v>
      </c>
      <c r="AO72" s="8" t="s">
        <v>2</v>
      </c>
      <c r="AP72" s="8" t="s">
        <v>2</v>
      </c>
      <c r="AQ72" s="12">
        <f t="shared" si="30"/>
        <v>0</v>
      </c>
      <c r="AR72" s="11"/>
      <c r="AS72" s="11"/>
    </row>
    <row r="73" spans="1:45" x14ac:dyDescent="0.2">
      <c r="A73" s="13"/>
      <c r="B73" s="7"/>
      <c r="C73" s="9" t="s">
        <v>2</v>
      </c>
      <c r="D73" s="7" t="str">
        <f>IF(A73&lt;&gt;"",INDEX(Table2[Time Left],MATCH(A73, Table2[Features],0))-E73,"")</f>
        <v/>
      </c>
      <c r="E73" s="7" cm="1">
        <f t="array" ref="E73">IF(A73&lt;&gt;"", SUM(E74:INDEX($E74:$E$86, MATCH(TRUE,INDEX(ISBLANK($B74:$B$86),0),0))),COUNTIF(F73:AQ73, "x")*8+COUNTIF(F73:AQ73, "xx")*4)</f>
        <v>0</v>
      </c>
      <c r="F73" s="8" t="s">
        <v>2</v>
      </c>
      <c r="G73" s="8" t="s">
        <v>2</v>
      </c>
      <c r="H73" s="8" t="s">
        <v>2</v>
      </c>
      <c r="I73" s="8" t="s">
        <v>2</v>
      </c>
      <c r="J73" s="8" t="s">
        <v>2</v>
      </c>
      <c r="K73" s="12">
        <f t="shared" si="27"/>
        <v>0</v>
      </c>
      <c r="L73" s="11"/>
      <c r="M73" s="11"/>
      <c r="N73" s="8" t="s">
        <v>2</v>
      </c>
      <c r="O73" s="8" t="s">
        <v>2</v>
      </c>
      <c r="P73" s="8" t="s">
        <v>2</v>
      </c>
      <c r="Q73" s="8" t="s">
        <v>2</v>
      </c>
      <c r="R73" s="8" t="s">
        <v>2</v>
      </c>
      <c r="S73" s="12">
        <f t="shared" si="15"/>
        <v>0</v>
      </c>
      <c r="T73" s="11"/>
      <c r="U73" s="11"/>
      <c r="V73" s="8" t="s">
        <v>2</v>
      </c>
      <c r="W73" s="8" t="s">
        <v>2</v>
      </c>
      <c r="X73" s="8" t="s">
        <v>2</v>
      </c>
      <c r="Y73" s="8" t="s">
        <v>2</v>
      </c>
      <c r="Z73" s="8" t="s">
        <v>2</v>
      </c>
      <c r="AA73" s="12">
        <f t="shared" si="28"/>
        <v>0</v>
      </c>
      <c r="AB73" s="11"/>
      <c r="AC73" s="11"/>
      <c r="AD73" s="8" t="s">
        <v>2</v>
      </c>
      <c r="AE73" s="8" t="s">
        <v>2</v>
      </c>
      <c r="AF73" s="8" t="s">
        <v>2</v>
      </c>
      <c r="AG73" s="8" t="s">
        <v>2</v>
      </c>
      <c r="AH73" s="8" t="s">
        <v>2</v>
      </c>
      <c r="AI73" s="12">
        <f t="shared" si="29"/>
        <v>0</v>
      </c>
      <c r="AJ73" s="11"/>
      <c r="AK73" s="11"/>
      <c r="AL73" s="8" t="s">
        <v>2</v>
      </c>
      <c r="AM73" s="8" t="s">
        <v>2</v>
      </c>
      <c r="AN73" s="8" t="s">
        <v>2</v>
      </c>
      <c r="AO73" s="8" t="s">
        <v>2</v>
      </c>
      <c r="AP73" s="8" t="s">
        <v>2</v>
      </c>
      <c r="AQ73" s="12">
        <f t="shared" si="30"/>
        <v>0</v>
      </c>
      <c r="AR73" s="11"/>
      <c r="AS73" s="11"/>
    </row>
    <row r="74" spans="1:45" x14ac:dyDescent="0.2">
      <c r="A74" s="13"/>
      <c r="B74" s="7"/>
      <c r="C74" s="9" t="s">
        <v>2</v>
      </c>
      <c r="D74" s="7" t="str">
        <f>IF(A74&lt;&gt;"",INDEX(Table2[Time Left],MATCH(A74, Table2[Features],0))-E74,"")</f>
        <v/>
      </c>
      <c r="E74" s="7" cm="1">
        <f t="array" ref="E74">IF(A74&lt;&gt;"", SUM(E75:INDEX($E75:$E$86, MATCH(TRUE,INDEX(ISBLANK($B75:$B$86),0),0))),COUNTIF(F74:AQ74, "x")*8+COUNTIF(F74:AQ74, "xx")*4)</f>
        <v>0</v>
      </c>
      <c r="F74" s="8" t="s">
        <v>2</v>
      </c>
      <c r="G74" s="8" t="s">
        <v>2</v>
      </c>
      <c r="H74" s="8" t="s">
        <v>2</v>
      </c>
      <c r="I74" s="8" t="s">
        <v>2</v>
      </c>
      <c r="J74" s="8" t="s">
        <v>2</v>
      </c>
      <c r="K74" s="12">
        <f t="shared" si="27"/>
        <v>0</v>
      </c>
      <c r="L74" s="11"/>
      <c r="M74" s="11"/>
      <c r="N74" s="8" t="s">
        <v>2</v>
      </c>
      <c r="O74" s="8" t="s">
        <v>2</v>
      </c>
      <c r="P74" s="8" t="s">
        <v>2</v>
      </c>
      <c r="Q74" s="8" t="s">
        <v>2</v>
      </c>
      <c r="R74" s="8" t="s">
        <v>2</v>
      </c>
      <c r="S74" s="12">
        <f t="shared" si="15"/>
        <v>0</v>
      </c>
      <c r="T74" s="11"/>
      <c r="U74" s="11"/>
      <c r="V74" s="8" t="s">
        <v>2</v>
      </c>
      <c r="W74" s="8" t="s">
        <v>2</v>
      </c>
      <c r="X74" s="8" t="s">
        <v>2</v>
      </c>
      <c r="Y74" s="8" t="s">
        <v>2</v>
      </c>
      <c r="Z74" s="8" t="s">
        <v>2</v>
      </c>
      <c r="AA74" s="12">
        <f t="shared" si="28"/>
        <v>0</v>
      </c>
      <c r="AB74" s="11"/>
      <c r="AC74" s="11"/>
      <c r="AD74" s="8" t="s">
        <v>2</v>
      </c>
      <c r="AE74" s="8" t="s">
        <v>2</v>
      </c>
      <c r="AF74" s="8" t="s">
        <v>2</v>
      </c>
      <c r="AG74" s="8" t="s">
        <v>2</v>
      </c>
      <c r="AH74" s="8" t="s">
        <v>2</v>
      </c>
      <c r="AI74" s="12">
        <f t="shared" si="29"/>
        <v>0</v>
      </c>
      <c r="AJ74" s="11"/>
      <c r="AK74" s="11"/>
      <c r="AL74" s="8" t="s">
        <v>2</v>
      </c>
      <c r="AM74" s="8" t="s">
        <v>2</v>
      </c>
      <c r="AN74" s="8" t="s">
        <v>2</v>
      </c>
      <c r="AO74" s="8" t="s">
        <v>2</v>
      </c>
      <c r="AP74" s="8" t="s">
        <v>2</v>
      </c>
      <c r="AQ74" s="12">
        <f t="shared" si="30"/>
        <v>0</v>
      </c>
      <c r="AR74" s="11"/>
      <c r="AS74" s="11"/>
    </row>
    <row r="75" spans="1:45" x14ac:dyDescent="0.2">
      <c r="A75" s="13"/>
      <c r="B75" s="7"/>
      <c r="C75" s="9" t="s">
        <v>2</v>
      </c>
      <c r="D75" s="7" t="str">
        <f>IF(A75&lt;&gt;"",INDEX(Table2[Time Left],MATCH(A75, Table2[Features],0))-E75,"")</f>
        <v/>
      </c>
      <c r="E75" s="7" cm="1">
        <f t="array" ref="E75">IF(A75&lt;&gt;"", SUM(E76:INDEX($E76:$E$86, MATCH(TRUE,INDEX(ISBLANK($B76:$B$86),0),0))),COUNTIF(F75:AQ75, "x")*8+COUNTIF(F75:AQ75, "xx")*4)</f>
        <v>0</v>
      </c>
      <c r="F75" s="8" t="s">
        <v>2</v>
      </c>
      <c r="G75" s="8" t="s">
        <v>2</v>
      </c>
      <c r="H75" s="8" t="s">
        <v>2</v>
      </c>
      <c r="I75" s="8" t="s">
        <v>2</v>
      </c>
      <c r="J75" s="8" t="s">
        <v>2</v>
      </c>
      <c r="K75" s="12">
        <f t="shared" si="27"/>
        <v>0</v>
      </c>
      <c r="L75" s="11"/>
      <c r="M75" s="11"/>
      <c r="N75" s="8" t="s">
        <v>2</v>
      </c>
      <c r="O75" s="8" t="s">
        <v>2</v>
      </c>
      <c r="P75" s="8" t="s">
        <v>2</v>
      </c>
      <c r="Q75" s="8" t="s">
        <v>2</v>
      </c>
      <c r="R75" s="8" t="s">
        <v>2</v>
      </c>
      <c r="S75" s="12">
        <f t="shared" si="15"/>
        <v>0</v>
      </c>
      <c r="T75" s="11"/>
      <c r="U75" s="11"/>
      <c r="V75" s="8" t="s">
        <v>2</v>
      </c>
      <c r="W75" s="8" t="s">
        <v>2</v>
      </c>
      <c r="X75" s="8" t="s">
        <v>2</v>
      </c>
      <c r="Y75" s="8" t="s">
        <v>2</v>
      </c>
      <c r="Z75" s="8" t="s">
        <v>2</v>
      </c>
      <c r="AA75" s="12">
        <f t="shared" si="28"/>
        <v>0</v>
      </c>
      <c r="AB75" s="11"/>
      <c r="AC75" s="11"/>
      <c r="AD75" s="8" t="s">
        <v>2</v>
      </c>
      <c r="AE75" s="8" t="s">
        <v>2</v>
      </c>
      <c r="AF75" s="8" t="s">
        <v>2</v>
      </c>
      <c r="AG75" s="8" t="s">
        <v>2</v>
      </c>
      <c r="AH75" s="8" t="s">
        <v>2</v>
      </c>
      <c r="AI75" s="12">
        <f t="shared" si="29"/>
        <v>0</v>
      </c>
      <c r="AJ75" s="11"/>
      <c r="AK75" s="11"/>
      <c r="AL75" s="8" t="s">
        <v>2</v>
      </c>
      <c r="AM75" s="8" t="s">
        <v>2</v>
      </c>
      <c r="AN75" s="8" t="s">
        <v>2</v>
      </c>
      <c r="AO75" s="8" t="s">
        <v>2</v>
      </c>
      <c r="AP75" s="8" t="s">
        <v>2</v>
      </c>
      <c r="AQ75" s="12">
        <f t="shared" si="30"/>
        <v>0</v>
      </c>
      <c r="AR75" s="11"/>
      <c r="AS75" s="11"/>
    </row>
    <row r="76" spans="1:45" x14ac:dyDescent="0.2">
      <c r="A76" s="13"/>
      <c r="B76" s="7"/>
      <c r="C76" s="9" t="s">
        <v>2</v>
      </c>
      <c r="D76" s="7" t="str">
        <f>IF(A76&lt;&gt;"",INDEX(Table2[Time Left],MATCH(A76, Table2[Features],0))-E76,"")</f>
        <v/>
      </c>
      <c r="E76" s="7" cm="1">
        <f t="array" ref="E76">IF(A76&lt;&gt;"", SUM(E77:INDEX($E77:$E$86, MATCH(TRUE,INDEX(ISBLANK($B77:$B$86),0),0))),COUNTIF(F76:AQ76, "x")*8+COUNTIF(F76:AQ76, "xx")*4)</f>
        <v>0</v>
      </c>
      <c r="F76" s="8" t="s">
        <v>2</v>
      </c>
      <c r="G76" s="8" t="s">
        <v>2</v>
      </c>
      <c r="H76" s="8" t="s">
        <v>2</v>
      </c>
      <c r="I76" s="8" t="s">
        <v>2</v>
      </c>
      <c r="J76" s="8" t="s">
        <v>2</v>
      </c>
      <c r="K76" s="12">
        <f t="shared" si="27"/>
        <v>0</v>
      </c>
      <c r="L76" s="11"/>
      <c r="M76" s="11"/>
      <c r="N76" s="8" t="s">
        <v>2</v>
      </c>
      <c r="O76" s="8" t="s">
        <v>2</v>
      </c>
      <c r="P76" s="8" t="s">
        <v>2</v>
      </c>
      <c r="Q76" s="8" t="s">
        <v>2</v>
      </c>
      <c r="R76" s="8" t="s">
        <v>2</v>
      </c>
      <c r="S76" s="12">
        <f t="shared" si="15"/>
        <v>0</v>
      </c>
      <c r="T76" s="11"/>
      <c r="U76" s="11"/>
      <c r="V76" s="8" t="s">
        <v>2</v>
      </c>
      <c r="W76" s="8" t="s">
        <v>2</v>
      </c>
      <c r="X76" s="8" t="s">
        <v>2</v>
      </c>
      <c r="Y76" s="8" t="s">
        <v>2</v>
      </c>
      <c r="Z76" s="8" t="s">
        <v>2</v>
      </c>
      <c r="AA76" s="12">
        <f t="shared" si="28"/>
        <v>0</v>
      </c>
      <c r="AB76" s="11"/>
      <c r="AC76" s="11"/>
      <c r="AD76" s="8" t="s">
        <v>2</v>
      </c>
      <c r="AE76" s="8" t="s">
        <v>2</v>
      </c>
      <c r="AF76" s="8" t="s">
        <v>2</v>
      </c>
      <c r="AG76" s="8" t="s">
        <v>2</v>
      </c>
      <c r="AH76" s="8" t="s">
        <v>2</v>
      </c>
      <c r="AI76" s="12">
        <f t="shared" si="29"/>
        <v>0</v>
      </c>
      <c r="AJ76" s="11"/>
      <c r="AK76" s="11"/>
      <c r="AL76" s="8" t="s">
        <v>2</v>
      </c>
      <c r="AM76" s="8" t="s">
        <v>2</v>
      </c>
      <c r="AN76" s="8" t="s">
        <v>2</v>
      </c>
      <c r="AO76" s="8" t="s">
        <v>2</v>
      </c>
      <c r="AP76" s="8" t="s">
        <v>2</v>
      </c>
      <c r="AQ76" s="12">
        <f t="shared" si="30"/>
        <v>0</v>
      </c>
      <c r="AR76" s="11"/>
      <c r="AS76" s="11"/>
    </row>
    <row r="77" spans="1:45" x14ac:dyDescent="0.2">
      <c r="A77" s="13"/>
      <c r="B77" s="7"/>
      <c r="C77" s="9" t="s">
        <v>2</v>
      </c>
      <c r="D77" s="7" t="str">
        <f>IF(A77&lt;&gt;"",INDEX(Table2[Time Left],MATCH(A77, Table2[Features],0))-E77,"")</f>
        <v/>
      </c>
      <c r="E77" s="7" cm="1">
        <f t="array" ref="E77">IF(A77&lt;&gt;"", SUM(E78:INDEX($E78:$E$86, MATCH(TRUE,INDEX(ISBLANK($B78:$B$86),0),0))),COUNTIF(F77:AQ77, "x")*8+COUNTIF(F77:AQ77, "xx")*4)</f>
        <v>0</v>
      </c>
      <c r="F77" s="8" t="s">
        <v>2</v>
      </c>
      <c r="G77" s="8" t="s">
        <v>2</v>
      </c>
      <c r="H77" s="8" t="s">
        <v>2</v>
      </c>
      <c r="I77" s="8" t="s">
        <v>2</v>
      </c>
      <c r="J77" s="8" t="s">
        <v>2</v>
      </c>
      <c r="K77" s="12">
        <f t="shared" si="27"/>
        <v>0</v>
      </c>
      <c r="L77" s="11"/>
      <c r="M77" s="11"/>
      <c r="N77" s="8" t="s">
        <v>2</v>
      </c>
      <c r="O77" s="8" t="s">
        <v>2</v>
      </c>
      <c r="P77" s="8" t="s">
        <v>2</v>
      </c>
      <c r="Q77" s="8" t="s">
        <v>2</v>
      </c>
      <c r="R77" s="8" t="s">
        <v>2</v>
      </c>
      <c r="S77" s="12">
        <f t="shared" si="15"/>
        <v>0</v>
      </c>
      <c r="T77" s="11"/>
      <c r="U77" s="11"/>
      <c r="V77" s="8" t="s">
        <v>2</v>
      </c>
      <c r="W77" s="8" t="s">
        <v>2</v>
      </c>
      <c r="X77" s="8" t="s">
        <v>2</v>
      </c>
      <c r="Y77" s="8" t="s">
        <v>2</v>
      </c>
      <c r="Z77" s="8" t="s">
        <v>2</v>
      </c>
      <c r="AA77" s="12">
        <f t="shared" si="28"/>
        <v>0</v>
      </c>
      <c r="AB77" s="11"/>
      <c r="AC77" s="11"/>
      <c r="AD77" s="8" t="s">
        <v>2</v>
      </c>
      <c r="AE77" s="8" t="s">
        <v>2</v>
      </c>
      <c r="AF77" s="8" t="s">
        <v>2</v>
      </c>
      <c r="AG77" s="8" t="s">
        <v>2</v>
      </c>
      <c r="AH77" s="8" t="s">
        <v>2</v>
      </c>
      <c r="AI77" s="12">
        <f t="shared" si="29"/>
        <v>0</v>
      </c>
      <c r="AJ77" s="11"/>
      <c r="AK77" s="11"/>
      <c r="AL77" s="8" t="s">
        <v>2</v>
      </c>
      <c r="AM77" s="8" t="s">
        <v>2</v>
      </c>
      <c r="AN77" s="8" t="s">
        <v>2</v>
      </c>
      <c r="AO77" s="8" t="s">
        <v>2</v>
      </c>
      <c r="AP77" s="8" t="s">
        <v>2</v>
      </c>
      <c r="AQ77" s="12">
        <f t="shared" si="30"/>
        <v>0</v>
      </c>
      <c r="AR77" s="11"/>
      <c r="AS77" s="11"/>
    </row>
    <row r="78" spans="1:45" x14ac:dyDescent="0.2">
      <c r="A78" s="13"/>
      <c r="B78" s="7"/>
      <c r="C78" s="9" t="s">
        <v>2</v>
      </c>
      <c r="D78" s="7" t="str">
        <f>IF(A78&lt;&gt;"",INDEX(Table2[Time Left],MATCH(A78, Table2[Features],0))-E78,"")</f>
        <v/>
      </c>
      <c r="E78" s="7" cm="1">
        <f t="array" ref="E78">IF(A78&lt;&gt;"", SUM(E79:INDEX($E79:$E$86, MATCH(TRUE,INDEX(ISBLANK($B79:$B$86),0),0))),COUNTIF(F78:AQ78, "x")*8+COUNTIF(F78:AQ78, "xx")*4)</f>
        <v>0</v>
      </c>
      <c r="F78" s="8" t="s">
        <v>2</v>
      </c>
      <c r="G78" s="8" t="s">
        <v>2</v>
      </c>
      <c r="H78" s="8" t="s">
        <v>2</v>
      </c>
      <c r="I78" s="8" t="s">
        <v>2</v>
      </c>
      <c r="J78" s="8" t="s">
        <v>2</v>
      </c>
      <c r="K78" s="12">
        <f t="shared" si="27"/>
        <v>0</v>
      </c>
      <c r="L78" s="11"/>
      <c r="M78" s="11"/>
      <c r="N78" s="8" t="s">
        <v>2</v>
      </c>
      <c r="O78" s="8" t="s">
        <v>2</v>
      </c>
      <c r="P78" s="8" t="s">
        <v>2</v>
      </c>
      <c r="Q78" s="8" t="s">
        <v>2</v>
      </c>
      <c r="R78" s="8" t="s">
        <v>2</v>
      </c>
      <c r="S78" s="12">
        <f t="shared" si="15"/>
        <v>0</v>
      </c>
      <c r="T78" s="11"/>
      <c r="U78" s="11"/>
      <c r="V78" s="8" t="s">
        <v>2</v>
      </c>
      <c r="W78" s="8" t="s">
        <v>2</v>
      </c>
      <c r="X78" s="8" t="s">
        <v>2</v>
      </c>
      <c r="Y78" s="8" t="s">
        <v>2</v>
      </c>
      <c r="Z78" s="8" t="s">
        <v>2</v>
      </c>
      <c r="AA78" s="12">
        <f t="shared" si="28"/>
        <v>0</v>
      </c>
      <c r="AB78" s="11"/>
      <c r="AC78" s="11"/>
      <c r="AD78" s="8" t="s">
        <v>2</v>
      </c>
      <c r="AE78" s="8" t="s">
        <v>2</v>
      </c>
      <c r="AF78" s="8" t="s">
        <v>2</v>
      </c>
      <c r="AG78" s="8" t="s">
        <v>2</v>
      </c>
      <c r="AH78" s="8" t="s">
        <v>2</v>
      </c>
      <c r="AI78" s="12">
        <f t="shared" si="29"/>
        <v>0</v>
      </c>
      <c r="AJ78" s="11"/>
      <c r="AK78" s="11"/>
      <c r="AL78" s="8" t="s">
        <v>2</v>
      </c>
      <c r="AM78" s="8" t="s">
        <v>2</v>
      </c>
      <c r="AN78" s="8" t="s">
        <v>2</v>
      </c>
      <c r="AO78" s="8" t="s">
        <v>2</v>
      </c>
      <c r="AP78" s="8" t="s">
        <v>2</v>
      </c>
      <c r="AQ78" s="12">
        <f t="shared" si="30"/>
        <v>0</v>
      </c>
      <c r="AR78" s="11"/>
      <c r="AS78" s="11"/>
    </row>
    <row r="79" spans="1:45" x14ac:dyDescent="0.2">
      <c r="A79" s="13"/>
      <c r="B79" s="7"/>
      <c r="C79" s="9" t="s">
        <v>2</v>
      </c>
      <c r="D79" s="7" t="str">
        <f>IF(A79&lt;&gt;"",INDEX(Table2[Time Left],MATCH(A79, Table2[Features],0))-E79,"")</f>
        <v/>
      </c>
      <c r="E79" s="7" cm="1">
        <f t="array" ref="E79">IF(A79&lt;&gt;"", SUM(E80:INDEX($E80:$E$86, MATCH(TRUE,INDEX(ISBLANK($B80:$B$86),0),0))),COUNTIF(F79:AQ79, "x")*8+COUNTIF(F79:AQ79, "xx")*4)</f>
        <v>0</v>
      </c>
      <c r="F79" s="8" t="s">
        <v>2</v>
      </c>
      <c r="G79" s="8" t="s">
        <v>2</v>
      </c>
      <c r="H79" s="8" t="s">
        <v>2</v>
      </c>
      <c r="I79" s="8" t="s">
        <v>2</v>
      </c>
      <c r="J79" s="8" t="s">
        <v>2</v>
      </c>
      <c r="K79" s="12">
        <f t="shared" si="27"/>
        <v>0</v>
      </c>
      <c r="L79" s="11"/>
      <c r="M79" s="11"/>
      <c r="N79" s="8" t="s">
        <v>2</v>
      </c>
      <c r="O79" s="8" t="s">
        <v>2</v>
      </c>
      <c r="P79" s="8" t="s">
        <v>2</v>
      </c>
      <c r="Q79" s="8" t="s">
        <v>2</v>
      </c>
      <c r="R79" s="8" t="s">
        <v>2</v>
      </c>
      <c r="S79" s="12">
        <f t="shared" si="15"/>
        <v>0</v>
      </c>
      <c r="T79" s="11"/>
      <c r="U79" s="11"/>
      <c r="V79" s="8" t="s">
        <v>2</v>
      </c>
      <c r="W79" s="8" t="s">
        <v>2</v>
      </c>
      <c r="X79" s="8" t="s">
        <v>2</v>
      </c>
      <c r="Y79" s="8" t="s">
        <v>2</v>
      </c>
      <c r="Z79" s="8" t="s">
        <v>2</v>
      </c>
      <c r="AA79" s="12">
        <f t="shared" si="28"/>
        <v>0</v>
      </c>
      <c r="AB79" s="11"/>
      <c r="AC79" s="11"/>
      <c r="AD79" s="8" t="s">
        <v>2</v>
      </c>
      <c r="AE79" s="8" t="s">
        <v>2</v>
      </c>
      <c r="AF79" s="8" t="s">
        <v>2</v>
      </c>
      <c r="AG79" s="8" t="s">
        <v>2</v>
      </c>
      <c r="AH79" s="8" t="s">
        <v>2</v>
      </c>
      <c r="AI79" s="12">
        <f t="shared" si="29"/>
        <v>0</v>
      </c>
      <c r="AJ79" s="11"/>
      <c r="AK79" s="11"/>
      <c r="AL79" s="8" t="s">
        <v>2</v>
      </c>
      <c r="AM79" s="8" t="s">
        <v>2</v>
      </c>
      <c r="AN79" s="8" t="s">
        <v>2</v>
      </c>
      <c r="AO79" s="8" t="s">
        <v>2</v>
      </c>
      <c r="AP79" s="8" t="s">
        <v>2</v>
      </c>
      <c r="AQ79" s="12">
        <f t="shared" si="30"/>
        <v>0</v>
      </c>
      <c r="AR79" s="11"/>
      <c r="AS79" s="11"/>
    </row>
    <row r="80" spans="1:45" x14ac:dyDescent="0.2">
      <c r="A80" s="13"/>
      <c r="B80" s="7"/>
      <c r="C80" s="9" t="s">
        <v>2</v>
      </c>
      <c r="D80" s="7" t="str">
        <f>IF(A80&lt;&gt;"",INDEX(Table2[Time Left],MATCH(A80, Table2[Features],0))-E80,"")</f>
        <v/>
      </c>
      <c r="E80" s="7" cm="1">
        <f t="array" ref="E80">IF(A80&lt;&gt;"", SUM(E81:INDEX($E81:$E$86, MATCH(TRUE,INDEX(ISBLANK($B81:$B$86),0),0))),COUNTIF(F80:AQ80, "x")*8+COUNTIF(F80:AQ80, "xx")*4)</f>
        <v>0</v>
      </c>
      <c r="F80" s="8" t="s">
        <v>2</v>
      </c>
      <c r="G80" s="8" t="s">
        <v>2</v>
      </c>
      <c r="H80" s="8" t="s">
        <v>2</v>
      </c>
      <c r="I80" s="8" t="s">
        <v>2</v>
      </c>
      <c r="J80" s="8" t="s">
        <v>2</v>
      </c>
      <c r="K80" s="12">
        <f t="shared" si="27"/>
        <v>0</v>
      </c>
      <c r="L80" s="11"/>
      <c r="M80" s="11"/>
      <c r="N80" s="8" t="s">
        <v>2</v>
      </c>
      <c r="O80" s="8" t="s">
        <v>2</v>
      </c>
      <c r="P80" s="8" t="s">
        <v>2</v>
      </c>
      <c r="Q80" s="8" t="s">
        <v>2</v>
      </c>
      <c r="R80" s="8" t="s">
        <v>2</v>
      </c>
      <c r="S80" s="12">
        <f t="shared" ref="S80:S87" si="31">COUNTIF(N80:R80, "x")*8+COUNTIF(N80:R80, "xx")*4</f>
        <v>0</v>
      </c>
      <c r="T80" s="11"/>
      <c r="U80" s="11"/>
      <c r="V80" s="8" t="s">
        <v>2</v>
      </c>
      <c r="W80" s="8" t="s">
        <v>2</v>
      </c>
      <c r="X80" s="8" t="s">
        <v>2</v>
      </c>
      <c r="Y80" s="8" t="s">
        <v>2</v>
      </c>
      <c r="Z80" s="8" t="s">
        <v>2</v>
      </c>
      <c r="AA80" s="12">
        <f t="shared" si="28"/>
        <v>0</v>
      </c>
      <c r="AB80" s="11"/>
      <c r="AC80" s="11"/>
      <c r="AD80" s="8" t="s">
        <v>2</v>
      </c>
      <c r="AE80" s="8" t="s">
        <v>2</v>
      </c>
      <c r="AF80" s="8" t="s">
        <v>2</v>
      </c>
      <c r="AG80" s="8" t="s">
        <v>2</v>
      </c>
      <c r="AH80" s="8" t="s">
        <v>2</v>
      </c>
      <c r="AI80" s="12">
        <f t="shared" si="29"/>
        <v>0</v>
      </c>
      <c r="AJ80" s="11"/>
      <c r="AK80" s="11"/>
      <c r="AL80" s="8" t="s">
        <v>2</v>
      </c>
      <c r="AM80" s="8" t="s">
        <v>2</v>
      </c>
      <c r="AN80" s="8" t="s">
        <v>2</v>
      </c>
      <c r="AO80" s="8" t="s">
        <v>2</v>
      </c>
      <c r="AP80" s="8" t="s">
        <v>2</v>
      </c>
      <c r="AQ80" s="12">
        <f t="shared" si="30"/>
        <v>0</v>
      </c>
      <c r="AR80" s="11"/>
      <c r="AS80" s="11"/>
    </row>
    <row r="81" spans="1:45" x14ac:dyDescent="0.2">
      <c r="A81" s="13"/>
      <c r="B81" s="7"/>
      <c r="C81" s="9" t="s">
        <v>2</v>
      </c>
      <c r="D81" s="7" t="str">
        <f>IF(A81&lt;&gt;"",INDEX(Table2[Time Left],MATCH(A81, Table2[Features],0))-E81,"")</f>
        <v/>
      </c>
      <c r="E81" s="7" cm="1">
        <f t="array" ref="E81">IF(A81&lt;&gt;"", SUM(E82:INDEX($E82:$E$86, MATCH(TRUE,INDEX(ISBLANK($B82:$B$86),0),0))),COUNTIF(F81:AQ81, "x")*8+COUNTIF(F81:AQ81, "xx")*4)</f>
        <v>0</v>
      </c>
      <c r="F81" s="8" t="s">
        <v>2</v>
      </c>
      <c r="G81" s="8" t="s">
        <v>2</v>
      </c>
      <c r="H81" s="8" t="s">
        <v>2</v>
      </c>
      <c r="I81" s="8" t="s">
        <v>2</v>
      </c>
      <c r="J81" s="8" t="s">
        <v>2</v>
      </c>
      <c r="K81" s="12">
        <f t="shared" si="27"/>
        <v>0</v>
      </c>
      <c r="L81" s="11"/>
      <c r="M81" s="11"/>
      <c r="N81" s="8" t="s">
        <v>2</v>
      </c>
      <c r="O81" s="8" t="s">
        <v>2</v>
      </c>
      <c r="P81" s="8" t="s">
        <v>2</v>
      </c>
      <c r="Q81" s="8" t="s">
        <v>2</v>
      </c>
      <c r="R81" s="8" t="s">
        <v>2</v>
      </c>
      <c r="S81" s="12">
        <f t="shared" si="31"/>
        <v>0</v>
      </c>
      <c r="T81" s="11"/>
      <c r="U81" s="11"/>
      <c r="V81" s="8" t="s">
        <v>2</v>
      </c>
      <c r="W81" s="8" t="s">
        <v>2</v>
      </c>
      <c r="X81" s="8" t="s">
        <v>2</v>
      </c>
      <c r="Y81" s="8" t="s">
        <v>2</v>
      </c>
      <c r="Z81" s="8" t="s">
        <v>2</v>
      </c>
      <c r="AA81" s="12">
        <f t="shared" si="28"/>
        <v>0</v>
      </c>
      <c r="AB81" s="11"/>
      <c r="AC81" s="11"/>
      <c r="AD81" s="8" t="s">
        <v>2</v>
      </c>
      <c r="AE81" s="8" t="s">
        <v>2</v>
      </c>
      <c r="AF81" s="8" t="s">
        <v>2</v>
      </c>
      <c r="AG81" s="8" t="s">
        <v>2</v>
      </c>
      <c r="AH81" s="8" t="s">
        <v>2</v>
      </c>
      <c r="AI81" s="12">
        <f t="shared" si="29"/>
        <v>0</v>
      </c>
      <c r="AJ81" s="11"/>
      <c r="AK81" s="11"/>
      <c r="AL81" s="8" t="s">
        <v>2</v>
      </c>
      <c r="AM81" s="8" t="s">
        <v>2</v>
      </c>
      <c r="AN81" s="8" t="s">
        <v>2</v>
      </c>
      <c r="AO81" s="8" t="s">
        <v>2</v>
      </c>
      <c r="AP81" s="8" t="s">
        <v>2</v>
      </c>
      <c r="AQ81" s="12">
        <f t="shared" si="30"/>
        <v>0</v>
      </c>
      <c r="AR81" s="11"/>
      <c r="AS81" s="11"/>
    </row>
    <row r="82" spans="1:45" x14ac:dyDescent="0.2">
      <c r="A82" s="13"/>
      <c r="B82" s="7"/>
      <c r="C82" s="9" t="s">
        <v>2</v>
      </c>
      <c r="D82" s="7" t="str">
        <f>IF(A82&lt;&gt;"",INDEX(Table2[Time Left],MATCH(A82, Table2[Features],0))-E82,"")</f>
        <v/>
      </c>
      <c r="E82" s="7" cm="1">
        <f t="array" ref="E82">IF(A82&lt;&gt;"", SUM(E83:INDEX($E83:$E$86, MATCH(TRUE,INDEX(ISBLANK($B83:$B$86),0),0))),COUNTIF(F82:AQ82, "x")*8+COUNTIF(F82:AQ82, "xx")*4)</f>
        <v>0</v>
      </c>
      <c r="F82" s="8" t="s">
        <v>2</v>
      </c>
      <c r="G82" s="8" t="s">
        <v>2</v>
      </c>
      <c r="H82" s="8" t="s">
        <v>2</v>
      </c>
      <c r="I82" s="8" t="s">
        <v>2</v>
      </c>
      <c r="J82" s="8" t="s">
        <v>2</v>
      </c>
      <c r="K82" s="12">
        <f t="shared" si="27"/>
        <v>0</v>
      </c>
      <c r="L82" s="11"/>
      <c r="M82" s="11"/>
      <c r="N82" s="8" t="s">
        <v>2</v>
      </c>
      <c r="O82" s="8" t="s">
        <v>2</v>
      </c>
      <c r="P82" s="8" t="s">
        <v>2</v>
      </c>
      <c r="Q82" s="8" t="s">
        <v>2</v>
      </c>
      <c r="R82" s="8" t="s">
        <v>2</v>
      </c>
      <c r="S82" s="12">
        <f t="shared" si="31"/>
        <v>0</v>
      </c>
      <c r="T82" s="11"/>
      <c r="U82" s="11"/>
      <c r="V82" s="8" t="s">
        <v>2</v>
      </c>
      <c r="W82" s="8" t="s">
        <v>2</v>
      </c>
      <c r="X82" s="8" t="s">
        <v>2</v>
      </c>
      <c r="Y82" s="8" t="s">
        <v>2</v>
      </c>
      <c r="Z82" s="8" t="s">
        <v>2</v>
      </c>
      <c r="AA82" s="12">
        <f t="shared" si="28"/>
        <v>0</v>
      </c>
      <c r="AB82" s="11"/>
      <c r="AC82" s="11"/>
      <c r="AD82" s="8" t="s">
        <v>2</v>
      </c>
      <c r="AE82" s="8" t="s">
        <v>2</v>
      </c>
      <c r="AF82" s="8" t="s">
        <v>2</v>
      </c>
      <c r="AG82" s="8" t="s">
        <v>2</v>
      </c>
      <c r="AH82" s="8" t="s">
        <v>2</v>
      </c>
      <c r="AI82" s="12">
        <f t="shared" si="29"/>
        <v>0</v>
      </c>
      <c r="AJ82" s="11"/>
      <c r="AK82" s="11"/>
      <c r="AL82" s="8" t="s">
        <v>2</v>
      </c>
      <c r="AM82" s="8" t="s">
        <v>2</v>
      </c>
      <c r="AN82" s="8" t="s">
        <v>2</v>
      </c>
      <c r="AO82" s="8" t="s">
        <v>2</v>
      </c>
      <c r="AP82" s="8" t="s">
        <v>2</v>
      </c>
      <c r="AQ82" s="12">
        <f t="shared" si="30"/>
        <v>0</v>
      </c>
      <c r="AR82" s="11"/>
      <c r="AS82" s="11"/>
    </row>
    <row r="83" spans="1:45" x14ac:dyDescent="0.2">
      <c r="A83" s="13"/>
      <c r="B83" s="7"/>
      <c r="C83" s="9" t="s">
        <v>2</v>
      </c>
      <c r="D83" s="7" t="str">
        <f>IF(A83&lt;&gt;"",INDEX(Table2[Time Left],MATCH(A83, Table2[Features],0))-E83,"")</f>
        <v/>
      </c>
      <c r="E83" s="7" cm="1">
        <f t="array" ref="E83">IF(A83&lt;&gt;"", SUM(E84:INDEX($E84:$E$86, MATCH(TRUE,INDEX(ISBLANK($B84:$B$86),0),0))),COUNTIF(F83:AQ83, "x")*8+COUNTIF(F83:AQ83, "xx")*4)</f>
        <v>0</v>
      </c>
      <c r="F83" s="8" t="s">
        <v>2</v>
      </c>
      <c r="G83" s="8" t="s">
        <v>2</v>
      </c>
      <c r="H83" s="8" t="s">
        <v>2</v>
      </c>
      <c r="I83" s="8" t="s">
        <v>2</v>
      </c>
      <c r="J83" s="8" t="s">
        <v>2</v>
      </c>
      <c r="K83" s="12">
        <f t="shared" si="27"/>
        <v>0</v>
      </c>
      <c r="L83" s="11"/>
      <c r="M83" s="11"/>
      <c r="N83" s="8" t="s">
        <v>2</v>
      </c>
      <c r="O83" s="8" t="s">
        <v>2</v>
      </c>
      <c r="P83" s="8" t="s">
        <v>2</v>
      </c>
      <c r="Q83" s="8" t="s">
        <v>2</v>
      </c>
      <c r="R83" s="8" t="s">
        <v>2</v>
      </c>
      <c r="S83" s="12">
        <f t="shared" si="31"/>
        <v>0</v>
      </c>
      <c r="T83" s="11"/>
      <c r="U83" s="11"/>
      <c r="V83" s="8" t="s">
        <v>2</v>
      </c>
      <c r="W83" s="8" t="s">
        <v>2</v>
      </c>
      <c r="X83" s="8" t="s">
        <v>2</v>
      </c>
      <c r="Y83" s="8" t="s">
        <v>2</v>
      </c>
      <c r="Z83" s="8" t="s">
        <v>2</v>
      </c>
      <c r="AA83" s="12">
        <f t="shared" si="28"/>
        <v>0</v>
      </c>
      <c r="AB83" s="11"/>
      <c r="AC83" s="11"/>
      <c r="AD83" s="8" t="s">
        <v>2</v>
      </c>
      <c r="AE83" s="8" t="s">
        <v>2</v>
      </c>
      <c r="AF83" s="8" t="s">
        <v>2</v>
      </c>
      <c r="AG83" s="8" t="s">
        <v>2</v>
      </c>
      <c r="AH83" s="8" t="s">
        <v>2</v>
      </c>
      <c r="AI83" s="12">
        <f t="shared" si="29"/>
        <v>0</v>
      </c>
      <c r="AJ83" s="11"/>
      <c r="AK83" s="11"/>
      <c r="AL83" s="8" t="s">
        <v>2</v>
      </c>
      <c r="AM83" s="8" t="s">
        <v>2</v>
      </c>
      <c r="AN83" s="8" t="s">
        <v>2</v>
      </c>
      <c r="AO83" s="8" t="s">
        <v>2</v>
      </c>
      <c r="AP83" s="8" t="s">
        <v>2</v>
      </c>
      <c r="AQ83" s="12">
        <f t="shared" si="30"/>
        <v>0</v>
      </c>
      <c r="AR83" s="11"/>
      <c r="AS83" s="11"/>
    </row>
    <row r="84" spans="1:45" x14ac:dyDescent="0.2">
      <c r="A84" s="13"/>
      <c r="B84" s="7"/>
      <c r="C84" s="9" t="s">
        <v>2</v>
      </c>
      <c r="D84" s="7" t="str">
        <f>IF(A84&lt;&gt;"",INDEX(Table2[Time Left],MATCH(A84, Table2[Features],0))-E84,"")</f>
        <v/>
      </c>
      <c r="E84" s="7" cm="1">
        <f t="array" ref="E84">IF(A84&lt;&gt;"", SUM(E85:INDEX($E85:$E$86, MATCH(TRUE,INDEX(ISBLANK($B85:$B$86),0),0))),COUNTIF(F84:AQ84, "x")*8+COUNTIF(F84:AQ84, "xx")*4)</f>
        <v>0</v>
      </c>
      <c r="F84" s="8" t="s">
        <v>2</v>
      </c>
      <c r="G84" s="8" t="s">
        <v>2</v>
      </c>
      <c r="H84" s="8" t="s">
        <v>2</v>
      </c>
      <c r="I84" s="8" t="s">
        <v>2</v>
      </c>
      <c r="J84" s="8" t="s">
        <v>2</v>
      </c>
      <c r="K84" s="12">
        <f t="shared" si="27"/>
        <v>0</v>
      </c>
      <c r="L84" s="11"/>
      <c r="M84" s="11"/>
      <c r="N84" s="8" t="s">
        <v>2</v>
      </c>
      <c r="O84" s="8" t="s">
        <v>2</v>
      </c>
      <c r="P84" s="8" t="s">
        <v>2</v>
      </c>
      <c r="Q84" s="8" t="s">
        <v>2</v>
      </c>
      <c r="R84" s="8" t="s">
        <v>2</v>
      </c>
      <c r="S84" s="12">
        <f t="shared" si="31"/>
        <v>0</v>
      </c>
      <c r="T84" s="11"/>
      <c r="U84" s="11"/>
      <c r="V84" s="8" t="s">
        <v>2</v>
      </c>
      <c r="W84" s="8" t="s">
        <v>2</v>
      </c>
      <c r="X84" s="8" t="s">
        <v>2</v>
      </c>
      <c r="Y84" s="8" t="s">
        <v>2</v>
      </c>
      <c r="Z84" s="8" t="s">
        <v>2</v>
      </c>
      <c r="AA84" s="12">
        <f t="shared" si="28"/>
        <v>0</v>
      </c>
      <c r="AB84" s="11"/>
      <c r="AC84" s="11"/>
      <c r="AD84" s="8" t="s">
        <v>2</v>
      </c>
      <c r="AE84" s="8" t="s">
        <v>2</v>
      </c>
      <c r="AF84" s="8" t="s">
        <v>2</v>
      </c>
      <c r="AG84" s="8" t="s">
        <v>2</v>
      </c>
      <c r="AH84" s="8" t="s">
        <v>2</v>
      </c>
      <c r="AI84" s="12">
        <f t="shared" si="29"/>
        <v>0</v>
      </c>
      <c r="AJ84" s="11"/>
      <c r="AK84" s="11"/>
      <c r="AL84" s="8" t="s">
        <v>2</v>
      </c>
      <c r="AM84" s="8" t="s">
        <v>2</v>
      </c>
      <c r="AN84" s="8" t="s">
        <v>2</v>
      </c>
      <c r="AO84" s="8" t="s">
        <v>2</v>
      </c>
      <c r="AP84" s="8" t="s">
        <v>2</v>
      </c>
      <c r="AQ84" s="12">
        <f t="shared" si="30"/>
        <v>0</v>
      </c>
      <c r="AR84" s="11"/>
      <c r="AS84" s="11"/>
    </row>
    <row r="85" spans="1:45" x14ac:dyDescent="0.2">
      <c r="A85" s="13"/>
      <c r="B85" s="7"/>
      <c r="C85" s="9" t="s">
        <v>2</v>
      </c>
      <c r="D85" s="7" t="str">
        <f>IF(A85&lt;&gt;"",INDEX(Table2[Time Left],MATCH(A85, Table2[Features],0))-E85,"")</f>
        <v/>
      </c>
      <c r="E85" s="7" cm="1">
        <f t="array" ref="E85">IF(A85&lt;&gt;"", SUM(E86:INDEX($E86:$E$86, MATCH(TRUE,INDEX(ISBLANK($B86:$B$86),0),0))),COUNTIF(F85:AQ85, "x")*8+COUNTIF(F85:AQ85, "xx")*4)</f>
        <v>0</v>
      </c>
      <c r="F85" s="8" t="s">
        <v>2</v>
      </c>
      <c r="G85" s="8" t="s">
        <v>2</v>
      </c>
      <c r="H85" s="8" t="s">
        <v>2</v>
      </c>
      <c r="I85" s="8" t="s">
        <v>2</v>
      </c>
      <c r="J85" s="8" t="s">
        <v>2</v>
      </c>
      <c r="K85" s="12">
        <f t="shared" si="27"/>
        <v>0</v>
      </c>
      <c r="L85" s="11"/>
      <c r="M85" s="11"/>
      <c r="N85" s="8" t="s">
        <v>2</v>
      </c>
      <c r="O85" s="8" t="s">
        <v>2</v>
      </c>
      <c r="P85" s="8" t="s">
        <v>2</v>
      </c>
      <c r="Q85" s="8" t="s">
        <v>2</v>
      </c>
      <c r="R85" s="8" t="s">
        <v>2</v>
      </c>
      <c r="S85" s="12">
        <f t="shared" si="31"/>
        <v>0</v>
      </c>
      <c r="T85" s="11"/>
      <c r="U85" s="11"/>
      <c r="V85" s="8" t="s">
        <v>2</v>
      </c>
      <c r="W85" s="8" t="s">
        <v>2</v>
      </c>
      <c r="X85" s="8" t="s">
        <v>2</v>
      </c>
      <c r="Y85" s="8" t="s">
        <v>2</v>
      </c>
      <c r="Z85" s="8" t="s">
        <v>2</v>
      </c>
      <c r="AA85" s="12">
        <f t="shared" si="28"/>
        <v>0</v>
      </c>
      <c r="AB85" s="11"/>
      <c r="AC85" s="11"/>
      <c r="AD85" s="8" t="s">
        <v>2</v>
      </c>
      <c r="AE85" s="8" t="s">
        <v>2</v>
      </c>
      <c r="AF85" s="8" t="s">
        <v>2</v>
      </c>
      <c r="AG85" s="8" t="s">
        <v>2</v>
      </c>
      <c r="AH85" s="8" t="s">
        <v>2</v>
      </c>
      <c r="AI85" s="12">
        <f t="shared" si="29"/>
        <v>0</v>
      </c>
      <c r="AJ85" s="11"/>
      <c r="AK85" s="11"/>
      <c r="AL85" s="8" t="s">
        <v>2</v>
      </c>
      <c r="AM85" s="8" t="s">
        <v>2</v>
      </c>
      <c r="AN85" s="8" t="s">
        <v>2</v>
      </c>
      <c r="AO85" s="8" t="s">
        <v>2</v>
      </c>
      <c r="AP85" s="8" t="s">
        <v>2</v>
      </c>
      <c r="AQ85" s="12">
        <f t="shared" si="30"/>
        <v>0</v>
      </c>
      <c r="AR85" s="11"/>
      <c r="AS85" s="11"/>
    </row>
    <row r="86" spans="1:45" x14ac:dyDescent="0.2">
      <c r="A86" s="13"/>
      <c r="B86" s="7"/>
      <c r="C86" s="9" t="s">
        <v>2</v>
      </c>
      <c r="D86" s="7" t="str">
        <f>IF(A86&lt;&gt;"",INDEX(Table2[Time Left],MATCH(A86, Table2[Features],0))-E86,"")</f>
        <v/>
      </c>
      <c r="E86" s="7" cm="1">
        <f t="array" ref="E86">IF(A86&lt;&gt;"", SUM(E87:INDEX($E$86:$E87, MATCH(TRUE,INDEX(ISBLANK($B$86:$B87),0),0))),COUNTIF(F86:AQ86, "x")*8+COUNTIF(F86:AQ86, "xx")*4)</f>
        <v>0</v>
      </c>
      <c r="F86" s="8" t="s">
        <v>2</v>
      </c>
      <c r="G86" s="8" t="s">
        <v>2</v>
      </c>
      <c r="H86" s="8" t="s">
        <v>2</v>
      </c>
      <c r="I86" s="8" t="s">
        <v>2</v>
      </c>
      <c r="J86" s="8" t="s">
        <v>2</v>
      </c>
      <c r="K86" s="12">
        <f t="shared" si="27"/>
        <v>0</v>
      </c>
      <c r="L86" s="11"/>
      <c r="M86" s="11"/>
      <c r="N86" s="8" t="s">
        <v>2</v>
      </c>
      <c r="O86" s="8" t="s">
        <v>2</v>
      </c>
      <c r="P86" s="8" t="s">
        <v>2</v>
      </c>
      <c r="Q86" s="8" t="s">
        <v>2</v>
      </c>
      <c r="R86" s="8" t="s">
        <v>2</v>
      </c>
      <c r="S86" s="12">
        <f t="shared" si="31"/>
        <v>0</v>
      </c>
      <c r="T86" s="11"/>
      <c r="U86" s="11"/>
      <c r="V86" s="8" t="s">
        <v>2</v>
      </c>
      <c r="W86" s="8" t="s">
        <v>2</v>
      </c>
      <c r="X86" s="8" t="s">
        <v>2</v>
      </c>
      <c r="Y86" s="8" t="s">
        <v>2</v>
      </c>
      <c r="Z86" s="8" t="s">
        <v>2</v>
      </c>
      <c r="AA86" s="12">
        <f t="shared" si="28"/>
        <v>0</v>
      </c>
      <c r="AB86" s="11"/>
      <c r="AC86" s="11"/>
      <c r="AD86" s="8" t="s">
        <v>2</v>
      </c>
      <c r="AE86" s="8" t="s">
        <v>2</v>
      </c>
      <c r="AF86" s="8" t="s">
        <v>2</v>
      </c>
      <c r="AG86" s="8" t="s">
        <v>2</v>
      </c>
      <c r="AH86" s="8" t="s">
        <v>2</v>
      </c>
      <c r="AI86" s="12">
        <f t="shared" si="29"/>
        <v>0</v>
      </c>
      <c r="AJ86" s="11"/>
      <c r="AK86" s="11"/>
      <c r="AL86" s="8" t="s">
        <v>2</v>
      </c>
      <c r="AM86" s="8" t="s">
        <v>2</v>
      </c>
      <c r="AN86" s="8" t="s">
        <v>2</v>
      </c>
      <c r="AO86" s="8" t="s">
        <v>2</v>
      </c>
      <c r="AP86" s="8" t="s">
        <v>2</v>
      </c>
      <c r="AQ86" s="12">
        <f t="shared" si="30"/>
        <v>0</v>
      </c>
      <c r="AR86" s="11"/>
      <c r="AS86" s="11"/>
    </row>
    <row r="87" spans="1:45" x14ac:dyDescent="0.2">
      <c r="A87" s="13"/>
      <c r="B87" s="7"/>
      <c r="C87" s="8" t="s">
        <v>2</v>
      </c>
      <c r="D87" s="7" t="str">
        <f>IF(A87&lt;&gt;"",INDEX(Table2[Time Left],MATCH(A87, Table2[Features],0))-E87,"")</f>
        <v/>
      </c>
      <c r="E87" s="7" cm="1">
        <f t="array" ref="E87">IF(A87&lt;&gt;"", SUM(E88:INDEX($E$86:$E88, MATCH(TRUE,INDEX(ISBLANK($B$86:$B88),0),0))),COUNTIF(F87:AQ87, "x")*8+COUNTIF(F87:AQ87, "xx")*4)</f>
        <v>0</v>
      </c>
      <c r="F87" s="8" t="s">
        <v>2</v>
      </c>
      <c r="G87" s="8" t="s">
        <v>2</v>
      </c>
      <c r="H87" s="8" t="s">
        <v>2</v>
      </c>
      <c r="I87" s="8" t="s">
        <v>2</v>
      </c>
      <c r="J87" s="8" t="s">
        <v>2</v>
      </c>
      <c r="K87" s="12">
        <f t="shared" si="27"/>
        <v>0</v>
      </c>
      <c r="L87" s="10"/>
      <c r="M87" s="10"/>
      <c r="N87" s="8" t="s">
        <v>2</v>
      </c>
      <c r="O87" s="8" t="s">
        <v>2</v>
      </c>
      <c r="P87" s="8" t="s">
        <v>2</v>
      </c>
      <c r="Q87" s="8" t="s">
        <v>2</v>
      </c>
      <c r="R87" s="8" t="s">
        <v>2</v>
      </c>
      <c r="S87" s="12">
        <f t="shared" si="31"/>
        <v>0</v>
      </c>
      <c r="T87" s="10"/>
      <c r="U87" s="10"/>
      <c r="V87" s="8" t="s">
        <v>2</v>
      </c>
      <c r="W87" s="8" t="s">
        <v>2</v>
      </c>
      <c r="X87" s="8" t="s">
        <v>2</v>
      </c>
      <c r="Y87" s="8" t="s">
        <v>2</v>
      </c>
      <c r="Z87" s="8" t="s">
        <v>2</v>
      </c>
      <c r="AA87" s="12">
        <f t="shared" si="28"/>
        <v>0</v>
      </c>
      <c r="AB87" s="10"/>
      <c r="AC87" s="10"/>
      <c r="AD87" s="8" t="s">
        <v>2</v>
      </c>
      <c r="AE87" s="8" t="s">
        <v>2</v>
      </c>
      <c r="AF87" s="8" t="s">
        <v>2</v>
      </c>
      <c r="AG87" s="8" t="s">
        <v>2</v>
      </c>
      <c r="AH87" s="8" t="s">
        <v>2</v>
      </c>
      <c r="AI87" s="12">
        <f t="shared" si="29"/>
        <v>0</v>
      </c>
      <c r="AJ87" s="10"/>
      <c r="AK87" s="10"/>
      <c r="AL87" s="8" t="s">
        <v>2</v>
      </c>
      <c r="AM87" s="8" t="s">
        <v>2</v>
      </c>
      <c r="AN87" s="8" t="s">
        <v>2</v>
      </c>
      <c r="AO87" s="8" t="s">
        <v>2</v>
      </c>
      <c r="AP87" s="8" t="s">
        <v>2</v>
      </c>
      <c r="AQ87" s="12">
        <f t="shared" si="30"/>
        <v>0</v>
      </c>
      <c r="AR87" s="10"/>
      <c r="AS87" s="10"/>
    </row>
  </sheetData>
  <mergeCells count="48">
    <mergeCell ref="A1:A2"/>
    <mergeCell ref="B1:C2"/>
    <mergeCell ref="D1:E2"/>
    <mergeCell ref="AD1:AH1"/>
    <mergeCell ref="AL1:AP1"/>
    <mergeCell ref="AK2:AK3"/>
    <mergeCell ref="AL2:AL3"/>
    <mergeCell ref="AM2:AM3"/>
    <mergeCell ref="AF2:AF3"/>
    <mergeCell ref="T2:T3"/>
    <mergeCell ref="U2:U3"/>
    <mergeCell ref="V2:V3"/>
    <mergeCell ref="W2:W3"/>
    <mergeCell ref="X2:X3"/>
    <mergeCell ref="Y2:Y3"/>
    <mergeCell ref="Z2:Z3"/>
    <mergeCell ref="AR2:AR3"/>
    <mergeCell ref="AS2:AS3"/>
    <mergeCell ref="F1:J1"/>
    <mergeCell ref="N1:R1"/>
    <mergeCell ref="V1:Z1"/>
    <mergeCell ref="AN2:AN3"/>
    <mergeCell ref="AO2:AO3"/>
    <mergeCell ref="AP2:AP3"/>
    <mergeCell ref="K2:K3"/>
    <mergeCell ref="S2:S3"/>
    <mergeCell ref="AA2:AA3"/>
    <mergeCell ref="AI2:AI3"/>
    <mergeCell ref="AQ2:AQ3"/>
    <mergeCell ref="AG2:AG3"/>
    <mergeCell ref="AH2:AH3"/>
    <mergeCell ref="AJ2:AJ3"/>
    <mergeCell ref="AB2:AB3"/>
    <mergeCell ref="AC2:AC3"/>
    <mergeCell ref="AD2:AD3"/>
    <mergeCell ref="AE2:AE3"/>
    <mergeCell ref="R2:R3"/>
    <mergeCell ref="F2:F3"/>
    <mergeCell ref="G2:G3"/>
    <mergeCell ref="H2:H3"/>
    <mergeCell ref="I2:I3"/>
    <mergeCell ref="J2:J3"/>
    <mergeCell ref="Q2:Q3"/>
    <mergeCell ref="L2:L3"/>
    <mergeCell ref="M2:M3"/>
    <mergeCell ref="N2:N3"/>
    <mergeCell ref="O2:O3"/>
    <mergeCell ref="P2:P3"/>
  </mergeCells>
  <conditionalFormatting sqref="A4:AS87">
    <cfRule type="expression" dxfId="5" priority="1" stopIfTrue="1">
      <formula>$A4&lt;&gt;""</formula>
    </cfRule>
  </conditionalFormatting>
  <conditionalFormatting sqref="F2">
    <cfRule type="expression" dxfId="18" priority="163">
      <formula>OR(WEEKDAY(F2)=7,WEEKDAY(F2)=1)</formula>
    </cfRule>
  </conditionalFormatting>
  <conditionalFormatting sqref="F4:AP87">
    <cfRule type="cellIs" dxfId="4" priority="3" operator="equal">
      <formula>"-"</formula>
    </cfRule>
    <cfRule type="cellIs" dxfId="3" priority="4" operator="equal">
      <formula>"xx"</formula>
    </cfRule>
    <cfRule type="cellIs" dxfId="2" priority="2" operator="equal">
      <formula>"x"</formula>
    </cfRule>
  </conditionalFormatting>
  <conditionalFormatting sqref="S2">
    <cfRule type="expression" dxfId="16" priority="161">
      <formula>OR(WEEKDAY(S2)=7,WEEKDAY(S2)=1)</formula>
    </cfRule>
  </conditionalFormatting>
  <conditionalFormatting sqref="AA2">
    <cfRule type="expression" dxfId="14" priority="160">
      <formula>OR(WEEKDAY(AA2)=7,WEEKDAY(AA2)=1)</formula>
    </cfRule>
  </conditionalFormatting>
  <conditionalFormatting sqref="AI2">
    <cfRule type="expression" dxfId="12" priority="159">
      <formula>OR(WEEKDAY(AI2)=7,WEEKDAY(AI2)=1)</formula>
    </cfRule>
  </conditionalFormatting>
  <conditionalFormatting sqref="AQ2">
    <cfRule type="expression" dxfId="1" priority="158">
      <formula>OR(WEEKDAY(AQ2)=7,WEEKDAY(AQ2)=1)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2" id="{67A5A7AB-8539-4FBA-A843-DEB6E03DEDFD}">
            <xm:f>SUMPRODUCT(($B$4:$B$86=B4)*$S$4:$S$86)&gt;INDEX(Employees!$B$2:$B$99,MATCH(TRUE,TRIM(Employees!$A$2:$A$99)=TRIM(B4),0))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1" id="{8A6E7BF3-ECA2-4443-A84F-D4301FD38557}">
            <xm:f>SUMPRODUCT(($B$4:$B$86=B4)*$AA$4:$AA$86)&gt;INDEX(Employees!$B$2:$B$99,MATCH(TRUE,TRIM(Employees!$A$2:$A$99)=TRIM(B4),0))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59" id="{A910D9A1-3249-4904-A182-F1C66EBEE180}">
            <xm:f>SUMPRODUCT(($B$4:$B$86=B4)*$AQ$4:$AQ$86)&gt;INDEX(Employees!$B$2:$B$99,MATCH(TRUE,TRIM(Employees!$A$2:$A$99)=TRIM(B4),0))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0" id="{2BE7A453-8798-4026-BA66-392141A74B82}">
            <xm:f>SUMPRODUCT(($B$4:$B$86=B4)*$AI$4:$AI$86)&gt;INDEX(Employees!$B$2:$B$99,MATCH(TRUE,TRIM(Employees!$A$2:$A$99)=TRIM(B4),0))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3" id="{0493F9E1-6BA4-4EFB-A7AD-A555FB754917}">
            <xm:f>SUMPRODUCT(($B$4:$B$86=B4)*$K$4:$K$86)&gt;INDEX(Employees!$B$2:$B$99,MATCH(TRUE,TRIM(Employees!$A$2:$A$99)=TRIM(B4),0))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B4:B87</xm:sqref>
        </x14:conditionalFormatting>
        <x14:conditionalFormatting xmlns:xm="http://schemas.microsoft.com/office/excel/2006/main">
          <x14:cfRule type="expression" priority="369" id="{9CC2D5D9-7421-4138-9BA0-E7C4893D41D7}">
            <xm:f>SUMPRODUCT(($B$4:$B$86=B4)*$K$4:$K$86)&gt;INDEX(Employees!$B$2:$B$99,MATCH(TRUE,TRIM(Employees!$A$2:$A$99)=TRIM(B4),0))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K4:K87</xm:sqref>
        </x14:conditionalFormatting>
        <x14:conditionalFormatting xmlns:xm="http://schemas.microsoft.com/office/excel/2006/main">
          <x14:cfRule type="expression" priority="371" id="{ABB37827-8D74-43A6-8FD3-152E599219A1}">
            <xm:f>SUMPRODUCT(($B$4:$B$86=B4)*$S$4:$S$86)&gt;INDEX(Employees!$B$2:$B$99,MATCH(TRUE,TRIM(Employees!$A$2:$A$99)=TRIM(B4),0))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S4:S86</xm:sqref>
        </x14:conditionalFormatting>
        <x14:conditionalFormatting xmlns:xm="http://schemas.microsoft.com/office/excel/2006/main">
          <x14:cfRule type="expression" priority="373" id="{A8C8EE80-AC7B-4901-861A-AABFE4CEC283}">
            <xm:f>SUMPRODUCT(($B$4:$B$86=B4)*$AA$4:$AA$86)&gt;INDEX(Employees!$B$2:$B$99,MATCH(TRUE,TRIM(Employees!$A$2:$A$99)=TRIM(B4),0))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AA4:AA87</xm:sqref>
        </x14:conditionalFormatting>
        <x14:conditionalFormatting xmlns:xm="http://schemas.microsoft.com/office/excel/2006/main">
          <x14:cfRule type="expression" priority="375" id="{7B363BFC-A599-45F5-BEEA-6824BAC7A149}">
            <xm:f>SUMPRODUCT(($B$4:$B$86=B4)*$AI$4:$AI$86)&gt;INDEX(Employees!$B$2:$B$99,MATCH(TRUE,TRIM(Employees!$A$2:$A$99)=TRIM(B4),0))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AI4:AI87</xm:sqref>
        </x14:conditionalFormatting>
        <x14:conditionalFormatting xmlns:xm="http://schemas.microsoft.com/office/excel/2006/main">
          <x14:cfRule type="expression" priority="377" id="{66D7231F-BE81-4D37-848D-3DF6A6823CEF}">
            <xm:f>SUMPRODUCT(($B$4:$B$86=B5)*$AQ$4:$AQ$86)&gt;INDEX(Employees!$B$2:$B$99,MATCH(TRUE,TRIM(Employees!$A$2:$A$99)=TRIM(B5),0))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AQ5:AQ87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405505-3631-4112-94D6-3F63E13429A6}">
          <x14:formula1>
            <xm:f>Employees!$A$2:$A$19</xm:f>
          </x14:formula1>
          <xm:sqref>B4:B87</xm:sqref>
        </x14:dataValidation>
        <x14:dataValidation type="list" allowBlank="1" showInputMessage="1" showErrorMessage="1" xr:uid="{E0AF933C-389B-490E-B3A0-B2B760380DB0}">
          <x14:formula1>
            <xm:f>Employees!$A$2:$A$17</xm:f>
          </x14:formula1>
          <xm:sqref>B4:B87</xm:sqref>
        </x14:dataValidation>
        <x14:dataValidation type="list" allowBlank="1" showInputMessage="1" showErrorMessage="1" xr:uid="{5E8ECD6C-2CC5-4DC6-ACCD-88DF3B80B864}">
          <x14:formula1>
            <xm:f>Features!$B$2:$B$96</xm:f>
          </x14:formula1>
          <xm:sqref>A4:A87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4ED1-AB84-4427-AF3A-15FA416215FD}">
  <dimension ref="A1:E17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0.33203125" bestFit="1" customWidth="1"/>
    <col min="2" max="2" width="38.5" bestFit="1" customWidth="1"/>
    <col min="3" max="3" width="14.1640625" style="3" bestFit="1" customWidth="1"/>
    <col min="4" max="4" width="15.1640625" style="3" bestFit="1" customWidth="1"/>
    <col min="5" max="5" width="13.1640625" style="3" bestFit="1" customWidth="1"/>
  </cols>
  <sheetData>
    <row r="1" spans="1:5" x14ac:dyDescent="0.2">
      <c r="A1" s="1" t="s">
        <v>3</v>
      </c>
      <c r="B1" s="1" t="s">
        <v>15</v>
      </c>
      <c r="C1" s="2" t="s">
        <v>0</v>
      </c>
      <c r="D1" s="2" t="s">
        <v>1</v>
      </c>
      <c r="E1" s="2" t="s">
        <v>5</v>
      </c>
    </row>
    <row r="2" spans="1:5" x14ac:dyDescent="0.2">
      <c r="A2" t="str">
        <f t="shared" ref="A2:A17" si="0">IF(C2="-","-",IF(D2&gt;C2,"Off Track",IF(D2=0, "Not Started", IF(D2&lt;C2,"On Track","-"))))</f>
        <v>On Track</v>
      </c>
      <c r="B2" s="4" t="s">
        <v>14</v>
      </c>
      <c r="C2" s="3">
        <v>2500</v>
      </c>
      <c r="D2" s="3">
        <v>974</v>
      </c>
      <c r="E2" s="3">
        <f t="shared" ref="E2:E17" si="1">IF(C2="-", 0, IF(C2-D2&gt;0, C2-D2, 0))</f>
        <v>1526</v>
      </c>
    </row>
    <row r="3" spans="1:5" x14ac:dyDescent="0.2">
      <c r="A3" t="str">
        <f t="shared" si="0"/>
        <v>Off Track</v>
      </c>
      <c r="B3" s="4" t="s">
        <v>30</v>
      </c>
      <c r="C3" s="3">
        <v>350</v>
      </c>
      <c r="D3" s="3">
        <v>459.5</v>
      </c>
      <c r="E3" s="3">
        <f t="shared" si="1"/>
        <v>0</v>
      </c>
    </row>
    <row r="4" spans="1:5" x14ac:dyDescent="0.2">
      <c r="A4" t="str">
        <f t="shared" si="0"/>
        <v>Off Track</v>
      </c>
      <c r="B4" s="4" t="s">
        <v>31</v>
      </c>
      <c r="C4" s="3">
        <v>250</v>
      </c>
      <c r="D4" s="3">
        <v>274</v>
      </c>
      <c r="E4" s="3">
        <f t="shared" si="1"/>
        <v>0</v>
      </c>
    </row>
    <row r="5" spans="1:5" x14ac:dyDescent="0.2">
      <c r="A5" t="str">
        <f t="shared" si="0"/>
        <v>On Track</v>
      </c>
      <c r="B5" s="4" t="s">
        <v>32</v>
      </c>
      <c r="C5" s="3">
        <v>500</v>
      </c>
      <c r="D5" s="3">
        <v>360</v>
      </c>
      <c r="E5" s="3">
        <f t="shared" si="1"/>
        <v>140</v>
      </c>
    </row>
    <row r="6" spans="1:5" x14ac:dyDescent="0.2">
      <c r="A6" t="str">
        <f t="shared" si="0"/>
        <v>Not Started</v>
      </c>
      <c r="B6" s="4" t="s">
        <v>33</v>
      </c>
      <c r="C6" s="3">
        <v>1250</v>
      </c>
      <c r="D6" s="3">
        <v>0</v>
      </c>
      <c r="E6" s="3">
        <f t="shared" si="1"/>
        <v>1250</v>
      </c>
    </row>
    <row r="7" spans="1:5" x14ac:dyDescent="0.2">
      <c r="A7" t="str">
        <f t="shared" si="0"/>
        <v>On Track</v>
      </c>
      <c r="B7" s="4" t="s">
        <v>34</v>
      </c>
      <c r="C7" s="3">
        <v>800</v>
      </c>
      <c r="D7" s="3">
        <v>522</v>
      </c>
      <c r="E7" s="3">
        <f t="shared" si="1"/>
        <v>278</v>
      </c>
    </row>
    <row r="8" spans="1:5" x14ac:dyDescent="0.2">
      <c r="A8" t="str">
        <f t="shared" si="0"/>
        <v>On Track</v>
      </c>
      <c r="B8" s="4" t="s">
        <v>35</v>
      </c>
      <c r="C8" s="3">
        <v>800</v>
      </c>
      <c r="D8" s="3">
        <v>4</v>
      </c>
      <c r="E8" s="3">
        <f t="shared" si="1"/>
        <v>796</v>
      </c>
    </row>
    <row r="9" spans="1:5" x14ac:dyDescent="0.2">
      <c r="A9" t="str">
        <f t="shared" si="0"/>
        <v>On Track</v>
      </c>
      <c r="B9" s="4" t="s">
        <v>36</v>
      </c>
      <c r="C9" s="3">
        <v>5000</v>
      </c>
      <c r="D9" s="3">
        <v>2764</v>
      </c>
      <c r="E9" s="3">
        <f t="shared" si="1"/>
        <v>2236</v>
      </c>
    </row>
    <row r="10" spans="1:5" x14ac:dyDescent="0.2">
      <c r="A10" t="str">
        <f t="shared" si="0"/>
        <v>-</v>
      </c>
      <c r="B10" s="4" t="s">
        <v>37</v>
      </c>
      <c r="C10" s="3" t="s">
        <v>2</v>
      </c>
      <c r="D10" s="3">
        <v>179</v>
      </c>
      <c r="E10" s="3">
        <f t="shared" si="1"/>
        <v>0</v>
      </c>
    </row>
    <row r="11" spans="1:5" x14ac:dyDescent="0.2">
      <c r="A11" t="str">
        <f t="shared" si="0"/>
        <v>-</v>
      </c>
      <c r="B11" s="4" t="s">
        <v>38</v>
      </c>
      <c r="C11" s="3" t="s">
        <v>2</v>
      </c>
      <c r="D11" s="3">
        <v>1387.25</v>
      </c>
      <c r="E11" s="3">
        <f t="shared" si="1"/>
        <v>0</v>
      </c>
    </row>
    <row r="12" spans="1:5" x14ac:dyDescent="0.2">
      <c r="A12" t="str">
        <f t="shared" si="0"/>
        <v>-</v>
      </c>
      <c r="B12" s="4" t="s">
        <v>39</v>
      </c>
      <c r="C12" s="3" t="s">
        <v>2</v>
      </c>
      <c r="D12" s="3">
        <v>386</v>
      </c>
      <c r="E12" s="3">
        <f t="shared" si="1"/>
        <v>0</v>
      </c>
    </row>
    <row r="13" spans="1:5" x14ac:dyDescent="0.2">
      <c r="A13" t="str">
        <f t="shared" si="0"/>
        <v>On Track</v>
      </c>
      <c r="B13" s="4" t="s">
        <v>40</v>
      </c>
      <c r="C13" s="3">
        <v>250</v>
      </c>
      <c r="D13" s="3">
        <v>8</v>
      </c>
      <c r="E13" s="3">
        <f t="shared" si="1"/>
        <v>242</v>
      </c>
    </row>
    <row r="14" spans="1:5" x14ac:dyDescent="0.2">
      <c r="A14" t="str">
        <f t="shared" si="0"/>
        <v>Off Track</v>
      </c>
      <c r="B14" s="4" t="s">
        <v>41</v>
      </c>
      <c r="C14" s="3">
        <v>500</v>
      </c>
      <c r="D14" s="3">
        <v>760</v>
      </c>
      <c r="E14" s="3">
        <f t="shared" si="1"/>
        <v>0</v>
      </c>
    </row>
    <row r="15" spans="1:5" x14ac:dyDescent="0.2">
      <c r="A15" t="str">
        <f t="shared" si="0"/>
        <v>On Track</v>
      </c>
      <c r="B15" s="4" t="s">
        <v>42</v>
      </c>
      <c r="C15" s="3">
        <v>1100</v>
      </c>
      <c r="D15" s="3">
        <v>2</v>
      </c>
      <c r="E15" s="3">
        <f t="shared" si="1"/>
        <v>1098</v>
      </c>
    </row>
    <row r="16" spans="1:5" x14ac:dyDescent="0.2">
      <c r="A16" t="str">
        <f>IF(C16="-","-",IF(D16&gt;C16,"Off Track",IF(D16=0, "Not Started", IF(D16&lt;C16,"On Track","-"))))</f>
        <v>On Track</v>
      </c>
      <c r="B16" s="4" t="s">
        <v>43</v>
      </c>
      <c r="C16" s="3">
        <v>122</v>
      </c>
      <c r="D16" s="3">
        <v>100</v>
      </c>
      <c r="E16" s="3">
        <f>IF(C16="-", 0, IF(C16-D16&gt;0, C16-D16, 0))</f>
        <v>22</v>
      </c>
    </row>
    <row r="17" spans="1:5" x14ac:dyDescent="0.2">
      <c r="A17" t="str">
        <f t="shared" si="0"/>
        <v>-</v>
      </c>
      <c r="B17" s="4" t="s">
        <v>44</v>
      </c>
      <c r="C17" s="3" t="s">
        <v>2</v>
      </c>
      <c r="D17" s="3">
        <v>12</v>
      </c>
      <c r="E17" s="3">
        <f t="shared" si="1"/>
        <v>0</v>
      </c>
    </row>
  </sheetData>
  <phoneticPr fontId="8" type="noConversion"/>
  <conditionalFormatting sqref="A2:A17">
    <cfRule type="cellIs" dxfId="10" priority="1" operator="equal">
      <formula>"Not Started"</formula>
    </cfRule>
    <cfRule type="cellIs" dxfId="9" priority="2" operator="equal">
      <formula>"-"</formula>
    </cfRule>
    <cfRule type="cellIs" dxfId="8" priority="3" operator="equal">
      <formula>"Off Track"</formula>
    </cfRule>
    <cfRule type="cellIs" dxfId="7" priority="4" operator="equal">
      <formula>"On Track"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9F94-DA96-429A-8B50-E660D097E965}">
  <dimension ref="A1:B16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9.5" bestFit="1" customWidth="1"/>
    <col min="2" max="2" width="14.1640625" bestFit="1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16</v>
      </c>
      <c r="B2">
        <v>32</v>
      </c>
    </row>
    <row r="3" spans="1:2" x14ac:dyDescent="0.2">
      <c r="A3" t="s">
        <v>17</v>
      </c>
      <c r="B3">
        <v>16</v>
      </c>
    </row>
    <row r="4" spans="1:2" x14ac:dyDescent="0.2">
      <c r="A4" t="s">
        <v>18</v>
      </c>
      <c r="B4">
        <v>32</v>
      </c>
    </row>
    <row r="5" spans="1:2" x14ac:dyDescent="0.2">
      <c r="A5" t="s">
        <v>19</v>
      </c>
      <c r="B5">
        <v>32</v>
      </c>
    </row>
    <row r="6" spans="1:2" x14ac:dyDescent="0.2">
      <c r="A6" t="s">
        <v>20</v>
      </c>
      <c r="B6">
        <v>36</v>
      </c>
    </row>
    <row r="7" spans="1:2" x14ac:dyDescent="0.2">
      <c r="A7" t="s">
        <v>21</v>
      </c>
      <c r="B7">
        <v>36</v>
      </c>
    </row>
    <row r="8" spans="1:2" x14ac:dyDescent="0.2">
      <c r="A8" t="s">
        <v>22</v>
      </c>
      <c r="B8">
        <v>32</v>
      </c>
    </row>
    <row r="9" spans="1:2" x14ac:dyDescent="0.2">
      <c r="A9" t="s">
        <v>23</v>
      </c>
      <c r="B9">
        <v>32</v>
      </c>
    </row>
    <row r="10" spans="1:2" x14ac:dyDescent="0.2">
      <c r="A10" t="s">
        <v>24</v>
      </c>
      <c r="B10">
        <v>42</v>
      </c>
    </row>
    <row r="11" spans="1:2" x14ac:dyDescent="0.2">
      <c r="A11" t="s">
        <v>25</v>
      </c>
      <c r="B11">
        <v>40</v>
      </c>
    </row>
    <row r="12" spans="1:2" x14ac:dyDescent="0.2">
      <c r="A12" t="s">
        <v>26</v>
      </c>
      <c r="B12">
        <v>32</v>
      </c>
    </row>
    <row r="13" spans="1:2" x14ac:dyDescent="0.2">
      <c r="A13" t="s">
        <v>27</v>
      </c>
      <c r="B13">
        <v>36</v>
      </c>
    </row>
    <row r="14" spans="1:2" x14ac:dyDescent="0.2">
      <c r="A14" t="s">
        <v>28</v>
      </c>
      <c r="B14">
        <v>36</v>
      </c>
    </row>
    <row r="15" spans="1:2" x14ac:dyDescent="0.2">
      <c r="A15" t="s">
        <v>29</v>
      </c>
      <c r="B15">
        <v>32</v>
      </c>
    </row>
    <row r="16" spans="1:2" x14ac:dyDescent="0.2">
      <c r="B16" s="1"/>
    </row>
  </sheetData>
  <phoneticPr fontId="8" type="noConversion"/>
  <conditionalFormatting sqref="A2:A99">
    <cfRule type="expression" priority="1" stopIfTrue="1">
      <formula>$A2=""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B1E57D8-02DE-4E38-A8D2-4531663F3EA3}">
            <xm:f>COUNTIF('Resource Allocation'!$B$4:$B$86,A2)=0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 Allocation</vt:lpstr>
      <vt:lpstr>Features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Engels</dc:creator>
  <cp:lastModifiedBy>Fragmented AB</cp:lastModifiedBy>
  <dcterms:created xsi:type="dcterms:W3CDTF">2020-11-02T07:40:21Z</dcterms:created>
  <dcterms:modified xsi:type="dcterms:W3CDTF">2023-09-18T12:38:21Z</dcterms:modified>
</cp:coreProperties>
</file>