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905E7082-ECDA-A74B-A420-1EB5FCC4AB0D}" xr6:coauthVersionLast="47" xr6:coauthVersionMax="47" xr10:uidLastSave="{00000000-0000-0000-0000-000000000000}"/>
  <bookViews>
    <workbookView xWindow="28800" yWindow="500" windowWidth="38400" windowHeight="21100" xr2:uid="{7FC2248F-7593-EC47-AE2A-5FE01C176709}"/>
  </bookViews>
  <sheets>
    <sheet name="DASH" sheetId="2" r:id="rId1"/>
    <sheet name="Data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AD10" i="2" l="1"/>
  <c r="AD9" i="2"/>
  <c r="AD8" i="2"/>
  <c r="AD7" i="2"/>
  <c r="AD6" i="2"/>
  <c r="AC10" i="2"/>
  <c r="AC9" i="2"/>
  <c r="AC8" i="2"/>
  <c r="AC7" i="2"/>
  <c r="AC6" i="2"/>
  <c r="AB10" i="2"/>
  <c r="AB9" i="2"/>
  <c r="AB8" i="2"/>
  <c r="AB7" i="2"/>
  <c r="AB6" i="2"/>
  <c r="AA10" i="2"/>
  <c r="AA9" i="2"/>
  <c r="AA8" i="2"/>
  <c r="AA7" i="2"/>
  <c r="AA6" i="2"/>
  <c r="Z10" i="2"/>
  <c r="Z9" i="2"/>
  <c r="Z8" i="2"/>
  <c r="Z7" i="2"/>
  <c r="Z6" i="2"/>
  <c r="X10" i="2"/>
  <c r="X9" i="2"/>
  <c r="X8" i="2"/>
  <c r="X7" i="2"/>
  <c r="X6" i="2"/>
  <c r="W10" i="2"/>
  <c r="W9" i="2"/>
  <c r="W8" i="2"/>
  <c r="W7" i="2"/>
  <c r="W6" i="2"/>
  <c r="V10" i="2"/>
  <c r="V9" i="2"/>
  <c r="V8" i="2"/>
  <c r="V7" i="2"/>
  <c r="V6" i="2"/>
  <c r="U10" i="2"/>
  <c r="U9" i="2"/>
  <c r="U8" i="2"/>
  <c r="U7" i="2"/>
  <c r="U6" i="2"/>
  <c r="T10" i="2"/>
  <c r="T9" i="2"/>
  <c r="T8" i="2"/>
  <c r="T7" i="2"/>
  <c r="T6" i="2"/>
  <c r="R10" i="2"/>
  <c r="R9" i="2"/>
  <c r="R8" i="2"/>
  <c r="R7" i="2"/>
  <c r="R6" i="2"/>
  <c r="Q10" i="2"/>
  <c r="Q9" i="2"/>
  <c r="Q8" i="2"/>
  <c r="Q7" i="2"/>
  <c r="Q6" i="2"/>
  <c r="C67" i="1"/>
  <c r="AF6" i="2" s="1"/>
  <c r="P10" i="2"/>
  <c r="P9" i="2"/>
  <c r="P8" i="2"/>
  <c r="P7" i="2"/>
  <c r="P6" i="2"/>
  <c r="O10" i="2"/>
  <c r="O9" i="2"/>
  <c r="O8" i="2"/>
  <c r="O7" i="2"/>
  <c r="O6" i="2"/>
  <c r="F8" i="2" l="1"/>
  <c r="E10" i="2"/>
  <c r="G53" i="1"/>
  <c r="AY8" i="2" s="1"/>
  <c r="G55" i="1"/>
  <c r="AG8" i="2" s="1"/>
  <c r="BB5" i="2"/>
  <c r="BA5" i="2"/>
  <c r="AZ5" i="2"/>
  <c r="AY5" i="2"/>
  <c r="AX5" i="2"/>
  <c r="AV5" i="2"/>
  <c r="AU5" i="2"/>
  <c r="AT5" i="2"/>
  <c r="AS5" i="2"/>
  <c r="AR5" i="2"/>
  <c r="AP5" i="2"/>
  <c r="AO5" i="2"/>
  <c r="AN5" i="2"/>
  <c r="AM5" i="2"/>
  <c r="AL5" i="2"/>
  <c r="AJ5" i="2"/>
  <c r="AI5" i="2"/>
  <c r="AH5" i="2"/>
  <c r="AG5" i="2"/>
  <c r="AF5" i="2"/>
  <c r="AD5" i="2"/>
  <c r="AC5" i="2"/>
  <c r="AB5" i="2"/>
  <c r="AA5" i="2"/>
  <c r="Z5" i="2"/>
  <c r="X5" i="2"/>
  <c r="W5" i="2"/>
  <c r="V5" i="2"/>
  <c r="U5" i="2"/>
  <c r="T5" i="2"/>
  <c r="M5" i="2"/>
  <c r="L5" i="2"/>
  <c r="K5" i="2"/>
  <c r="J5" i="2"/>
  <c r="I5" i="2"/>
  <c r="C5" i="2"/>
  <c r="D5" i="2"/>
  <c r="E5" i="2"/>
  <c r="F5" i="2"/>
  <c r="G5" i="2"/>
  <c r="K67" i="1"/>
  <c r="AF10" i="2" s="1"/>
  <c r="I67" i="1"/>
  <c r="AF9" i="2" s="1"/>
  <c r="G67" i="1"/>
  <c r="AF8" i="2" s="1"/>
  <c r="E67" i="1"/>
  <c r="AF7" i="2" s="1"/>
  <c r="K65" i="1"/>
  <c r="AX10" i="2" s="1"/>
  <c r="I65" i="1"/>
  <c r="AX9" i="2" s="1"/>
  <c r="G65" i="1"/>
  <c r="AX8" i="2" s="1"/>
  <c r="E65" i="1"/>
  <c r="C7" i="2" s="1"/>
  <c r="C65" i="1"/>
  <c r="C6" i="2" s="1"/>
  <c r="K55" i="1"/>
  <c r="AG10" i="2" s="1"/>
  <c r="I55" i="1"/>
  <c r="AG9" i="2" s="1"/>
  <c r="E55" i="1"/>
  <c r="AG7" i="2" s="1"/>
  <c r="C55" i="1"/>
  <c r="AG6" i="2" s="1"/>
  <c r="K53" i="1"/>
  <c r="AY10" i="2" s="1"/>
  <c r="I53" i="1"/>
  <c r="AY9" i="2" s="1"/>
  <c r="E53" i="1"/>
  <c r="D7" i="2" s="1"/>
  <c r="C53" i="1"/>
  <c r="K43" i="1"/>
  <c r="AH10" i="2" s="1"/>
  <c r="I43" i="1"/>
  <c r="AH9" i="2" s="1"/>
  <c r="G43" i="1"/>
  <c r="AH8" i="2" s="1"/>
  <c r="E43" i="1"/>
  <c r="AH7" i="2" s="1"/>
  <c r="C43" i="1"/>
  <c r="AH6" i="2" s="1"/>
  <c r="K42" i="1"/>
  <c r="I42" i="1"/>
  <c r="G42" i="1"/>
  <c r="K41" i="1"/>
  <c r="AZ10" i="2" s="1"/>
  <c r="I41" i="1"/>
  <c r="AZ9" i="2" s="1"/>
  <c r="G41" i="1"/>
  <c r="AZ8" i="2" s="1"/>
  <c r="E41" i="1"/>
  <c r="C41" i="1"/>
  <c r="B10" i="2"/>
  <c r="B9" i="2"/>
  <c r="B8" i="2"/>
  <c r="B7" i="2"/>
  <c r="B6" i="2"/>
  <c r="K31" i="1"/>
  <c r="AI10" i="2" s="1"/>
  <c r="K29" i="1"/>
  <c r="K19" i="1"/>
  <c r="AJ10" i="2" s="1"/>
  <c r="K17" i="1"/>
  <c r="BB10" i="2" s="1"/>
  <c r="I31" i="1"/>
  <c r="AI9" i="2" s="1"/>
  <c r="I29" i="1"/>
  <c r="I19" i="1"/>
  <c r="AJ9" i="2" s="1"/>
  <c r="I17" i="1"/>
  <c r="G31" i="1"/>
  <c r="AI8" i="2" s="1"/>
  <c r="G29" i="1"/>
  <c r="G19" i="1"/>
  <c r="AJ8" i="2" s="1"/>
  <c r="G17" i="1"/>
  <c r="E31" i="1"/>
  <c r="AI7" i="2" s="1"/>
  <c r="E29" i="1"/>
  <c r="BA7" i="2" s="1"/>
  <c r="E19" i="1"/>
  <c r="AJ7" i="2" s="1"/>
  <c r="E17" i="1"/>
  <c r="C31" i="1"/>
  <c r="AI6" i="2" s="1"/>
  <c r="C29" i="1"/>
  <c r="F6" i="2" s="1"/>
  <c r="C17" i="1"/>
  <c r="C19" i="1"/>
  <c r="AJ6" i="2" s="1"/>
  <c r="G54" i="1" l="1"/>
  <c r="J8" i="2" s="1"/>
  <c r="D8" i="2"/>
  <c r="I66" i="1"/>
  <c r="G66" i="1"/>
  <c r="C8" i="2"/>
  <c r="K66" i="1"/>
  <c r="C9" i="2"/>
  <c r="C66" i="1"/>
  <c r="I6" i="2" s="1"/>
  <c r="AX6" i="2"/>
  <c r="C10" i="2"/>
  <c r="E66" i="1"/>
  <c r="AX7" i="2"/>
  <c r="E54" i="1"/>
  <c r="AY7" i="2"/>
  <c r="D9" i="2"/>
  <c r="D10" i="2"/>
  <c r="C54" i="1"/>
  <c r="AY6" i="2"/>
  <c r="AS8" i="2"/>
  <c r="AM8" i="2"/>
  <c r="I54" i="1"/>
  <c r="K54" i="1"/>
  <c r="D6" i="2"/>
  <c r="AN9" i="2"/>
  <c r="AT9" i="2"/>
  <c r="AN8" i="2"/>
  <c r="AT8" i="2"/>
  <c r="AT10" i="2"/>
  <c r="AN10" i="2"/>
  <c r="C42" i="1"/>
  <c r="AZ6" i="2"/>
  <c r="E6" i="2"/>
  <c r="E42" i="1"/>
  <c r="AZ7" i="2"/>
  <c r="E7" i="2"/>
  <c r="E8" i="2"/>
  <c r="K8" i="2"/>
  <c r="K9" i="2"/>
  <c r="E9" i="2"/>
  <c r="K10" i="2"/>
  <c r="I30" i="1"/>
  <c r="BA9" i="2"/>
  <c r="F7" i="2"/>
  <c r="F9" i="2"/>
  <c r="C30" i="1"/>
  <c r="BA6" i="2"/>
  <c r="G30" i="1"/>
  <c r="BA8" i="2"/>
  <c r="K30" i="1"/>
  <c r="BA10" i="2"/>
  <c r="F10" i="2"/>
  <c r="C18" i="1"/>
  <c r="BB6" i="2"/>
  <c r="G18" i="1"/>
  <c r="BB8" i="2"/>
  <c r="E18" i="1"/>
  <c r="BB7" i="2"/>
  <c r="I18" i="1"/>
  <c r="BB9" i="2"/>
  <c r="G7" i="2"/>
  <c r="G8" i="2"/>
  <c r="G9" i="2"/>
  <c r="G10" i="2"/>
  <c r="E30" i="1"/>
  <c r="K18" i="1"/>
  <c r="AL6" i="2" l="1"/>
  <c r="AR6" i="2"/>
  <c r="AR10" i="2"/>
  <c r="AL10" i="2"/>
  <c r="I10" i="2"/>
  <c r="AR8" i="2"/>
  <c r="AL8" i="2"/>
  <c r="I8" i="2"/>
  <c r="AL7" i="2"/>
  <c r="AR7" i="2"/>
  <c r="I7" i="2"/>
  <c r="AR9" i="2"/>
  <c r="AL9" i="2"/>
  <c r="I9" i="2"/>
  <c r="AM6" i="2"/>
  <c r="AS6" i="2"/>
  <c r="J6" i="2"/>
  <c r="AS10" i="2"/>
  <c r="AM10" i="2"/>
  <c r="J10" i="2"/>
  <c r="AS9" i="2"/>
  <c r="AM9" i="2"/>
  <c r="J9" i="2"/>
  <c r="AS7" i="2"/>
  <c r="AM7" i="2"/>
  <c r="J7" i="2"/>
  <c r="AT6" i="2"/>
  <c r="AN6" i="2"/>
  <c r="K6" i="2"/>
  <c r="AN7" i="2"/>
  <c r="AT7" i="2"/>
  <c r="K7" i="2"/>
  <c r="AU8" i="2"/>
  <c r="AO8" i="2"/>
  <c r="L8" i="2"/>
  <c r="AO6" i="2"/>
  <c r="AU6" i="2"/>
  <c r="L6" i="2"/>
  <c r="AU7" i="2"/>
  <c r="AO7" i="2"/>
  <c r="L7" i="2"/>
  <c r="AU10" i="2"/>
  <c r="AO10" i="2"/>
  <c r="L10" i="2"/>
  <c r="AU9" i="2"/>
  <c r="AO9" i="2"/>
  <c r="L9" i="2"/>
  <c r="AV6" i="2"/>
  <c r="AP6" i="2"/>
  <c r="M6" i="2"/>
  <c r="AV10" i="2"/>
  <c r="AP10" i="2"/>
  <c r="M10" i="2"/>
  <c r="AV9" i="2"/>
  <c r="AP9" i="2"/>
  <c r="M9" i="2"/>
  <c r="AV7" i="2"/>
  <c r="AP7" i="2"/>
  <c r="M7" i="2"/>
  <c r="AV8" i="2"/>
  <c r="AP8" i="2"/>
  <c r="M8" i="2"/>
</calcChain>
</file>

<file path=xl/sharedStrings.xml><?xml version="1.0" encoding="utf-8"?>
<sst xmlns="http://schemas.openxmlformats.org/spreadsheetml/2006/main" count="296" uniqueCount="30">
  <si>
    <t xml:space="preserve">Outstanding Shares </t>
  </si>
  <si>
    <t xml:space="preserve">Market Cap. </t>
  </si>
  <si>
    <t xml:space="preserve">Revenue </t>
  </si>
  <si>
    <t xml:space="preserve">EBITDA </t>
  </si>
  <si>
    <t xml:space="preserve">Net Income </t>
  </si>
  <si>
    <t xml:space="preserve">Cash </t>
  </si>
  <si>
    <t xml:space="preserve">Debt (ST &amp; LT) </t>
  </si>
  <si>
    <t xml:space="preserve">EV </t>
  </si>
  <si>
    <t xml:space="preserve">Earnings per Share </t>
  </si>
  <si>
    <t xml:space="preserve">Stichtag  </t>
  </si>
  <si>
    <t>Share Price (veröff. JA)</t>
  </si>
  <si>
    <t xml:space="preserve">Revenue Growth </t>
  </si>
  <si>
    <t>2020-2021</t>
  </si>
  <si>
    <t>2021-2022</t>
  </si>
  <si>
    <t>2022-2023</t>
  </si>
  <si>
    <t>2023-2024</t>
  </si>
  <si>
    <t>EBITDA Margin</t>
  </si>
  <si>
    <t>Profit Margin</t>
  </si>
  <si>
    <t>EPS %</t>
  </si>
  <si>
    <t xml:space="preserve">EV / Revenue </t>
  </si>
  <si>
    <t xml:space="preserve">EV / EBITDA </t>
  </si>
  <si>
    <t>P / E</t>
  </si>
  <si>
    <t>Name 3</t>
  </si>
  <si>
    <t>Name 4</t>
  </si>
  <si>
    <t>Name 5</t>
  </si>
  <si>
    <t xml:space="preserve">Coca Cola </t>
  </si>
  <si>
    <t xml:space="preserve">&gt; keine Ahnung wann wie viele Shares im Umlauf waren - Jahresupdate für die Zukunft 2020 durch 2024 ersätzen und dann jedes Jahr neu ausfüllen </t>
  </si>
  <si>
    <t xml:space="preserve">In Mrd. USD </t>
  </si>
  <si>
    <t xml:space="preserve">Chipotle </t>
  </si>
  <si>
    <t xml:space="preserve">Comps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</si>
</sst>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x0.0"/>
    <numFmt numFmtId="165" formatCode="0.0%"/>
    <numFmt numFmtId="166" formatCode="0.E+00"/>
  </numFmts>
  <fonts count="1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rgb="FFFFFFFF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3"/>
      <color theme="1"/>
      <name val="Aptos Narrow"/>
      <scheme val="minor"/>
    </font>
    <font>
      <b/>
      <sz val="14.5"/>
      <color theme="0"/>
      <name val="Aptos Narrow"/>
      <scheme val="minor"/>
    </font>
    <font>
      <b/>
      <sz val="14.5"/>
      <color theme="1"/>
      <name val="Aptos Narrow"/>
      <scheme val="minor"/>
    </font>
    <font>
      <sz val="12.5"/>
      <color theme="0"/>
      <name val="Aptos Narrow"/>
      <scheme val="minor"/>
    </font>
    <font>
      <b/>
      <sz val="12.5"/>
      <color theme="0"/>
      <name val="Aptos Narrow"/>
      <scheme val="minor"/>
    </font>
    <font>
      <sz val="12.5"/>
      <color theme="1"/>
      <name val="Aptos Narrow"/>
      <scheme val="minor"/>
    </font>
    <font>
      <b/>
      <sz val="2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6" fillId="0" borderId="0" xfId="0" applyFont="1" applyAlignment="1">
      <alignment vertical="center"/>
    </xf>
    <xf numFmtId="0" fontId="2" fillId="0" borderId="1" xfId="0" applyFont="1" applyBorder="1"/>
    <xf numFmtId="0" fontId="4" fillId="3" borderId="0" xfId="0" applyFont="1" applyFill="1"/>
    <xf numFmtId="0" fontId="5" fillId="3" borderId="0" xfId="0" applyFont="1" applyFill="1"/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16" fontId="2" fillId="0" borderId="0" xfId="0" applyNumberFormat="1" applyFont="1"/>
    <xf numFmtId="10" fontId="8" fillId="0" borderId="0" xfId="1" applyNumberFormat="1" applyFont="1" applyBorder="1" applyAlignment="1">
      <alignment horizontal="center" vertical="center" wrapText="1"/>
    </xf>
    <xf numFmtId="3" fontId="2" fillId="0" borderId="0" xfId="0" applyNumberFormat="1" applyFont="1"/>
    <xf numFmtId="0" fontId="2" fillId="0" borderId="0" xfId="0" applyFont="1" applyAlignment="1">
      <alignment wrapText="1"/>
    </xf>
    <xf numFmtId="166" fontId="8" fillId="0" borderId="0" xfId="0" applyNumberFormat="1" applyFont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0" fontId="9" fillId="2" borderId="0" xfId="0" applyFon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CB32-BD35-AF4D-A726-FAE537CE84E7}">
  <dimension ref="B1:BB10"/>
  <sheetViews>
    <sheetView showGridLines="0" tabSelected="1" zoomScale="88" zoomScaleNormal="88" workbookViewId="0">
      <pane xSplit="2" topLeftCell="C1" activePane="topRight" state="frozen"/>
      <selection pane="topRight" activeCell="U22" sqref="U22"/>
    </sheetView>
  </sheetViews>
  <sheetFormatPr baseColWidth="10" defaultRowHeight="16" x14ac:dyDescent="0.2"/>
  <cols>
    <col min="1" max="1" width="4.5" customWidth="1"/>
    <col min="2" max="2" width="23.1640625" customWidth="1"/>
    <col min="3" max="7" width="7.5" customWidth="1"/>
    <col min="8" max="8" width="1" customWidth="1"/>
    <col min="9" max="13" width="7.5" customWidth="1"/>
    <col min="14" max="14" width="1" customWidth="1"/>
    <col min="15" max="18" width="6.83203125" customWidth="1"/>
    <col min="19" max="19" width="1" customWidth="1"/>
    <col min="20" max="24" width="6.83203125" customWidth="1"/>
    <col min="25" max="25" width="1" customWidth="1"/>
    <col min="26" max="30" width="6.83203125" customWidth="1"/>
    <col min="31" max="31" width="1" customWidth="1"/>
    <col min="32" max="36" width="6.83203125" customWidth="1"/>
    <col min="37" max="37" width="1" customWidth="1"/>
    <col min="38" max="42" width="6.83203125" customWidth="1"/>
    <col min="43" max="43" width="1" customWidth="1"/>
    <col min="44" max="48" width="6.83203125" customWidth="1"/>
    <col min="49" max="49" width="1" customWidth="1"/>
    <col min="50" max="54" width="6.83203125" customWidth="1"/>
  </cols>
  <sheetData>
    <row r="1" spans="2:54" ht="27" x14ac:dyDescent="0.35">
      <c r="B1" s="22" t="s">
        <v>29</v>
      </c>
    </row>
    <row r="3" spans="2:54" ht="4" customHeight="1" x14ac:dyDescent="0.2"/>
    <row r="4" spans="2:54" s="17" customFormat="1" ht="29" customHeight="1" x14ac:dyDescent="0.2">
      <c r="B4" s="16" t="s">
        <v>27</v>
      </c>
      <c r="C4" s="23" t="s">
        <v>1</v>
      </c>
      <c r="D4" s="23"/>
      <c r="E4" s="23"/>
      <c r="F4" s="23"/>
      <c r="G4" s="23"/>
      <c r="H4" s="16"/>
      <c r="I4" s="23" t="s">
        <v>7</v>
      </c>
      <c r="J4" s="23"/>
      <c r="K4" s="23"/>
      <c r="L4" s="23"/>
      <c r="M4" s="23"/>
      <c r="N4" s="16"/>
      <c r="O4" s="23" t="s">
        <v>11</v>
      </c>
      <c r="P4" s="23"/>
      <c r="Q4" s="23"/>
      <c r="R4" s="23"/>
      <c r="S4" s="16"/>
      <c r="T4" s="23" t="s">
        <v>16</v>
      </c>
      <c r="U4" s="23"/>
      <c r="V4" s="23"/>
      <c r="W4" s="23"/>
      <c r="X4" s="23"/>
      <c r="Y4" s="16"/>
      <c r="Z4" s="23" t="s">
        <v>17</v>
      </c>
      <c r="AA4" s="23"/>
      <c r="AB4" s="23"/>
      <c r="AC4" s="23"/>
      <c r="AD4" s="23"/>
      <c r="AE4" s="16"/>
      <c r="AF4" s="23" t="s">
        <v>18</v>
      </c>
      <c r="AG4" s="23"/>
      <c r="AH4" s="23"/>
      <c r="AI4" s="23"/>
      <c r="AJ4" s="23"/>
      <c r="AK4" s="16"/>
      <c r="AL4" s="23" t="s">
        <v>19</v>
      </c>
      <c r="AM4" s="23"/>
      <c r="AN4" s="23"/>
      <c r="AO4" s="23"/>
      <c r="AP4" s="23"/>
      <c r="AQ4" s="16"/>
      <c r="AR4" s="23" t="s">
        <v>20</v>
      </c>
      <c r="AS4" s="23"/>
      <c r="AT4" s="23"/>
      <c r="AU4" s="23"/>
      <c r="AV4" s="23"/>
      <c r="AW4" s="16"/>
      <c r="AX4" s="23" t="s">
        <v>21</v>
      </c>
      <c r="AY4" s="23"/>
      <c r="AZ4" s="23"/>
      <c r="BA4" s="23"/>
      <c r="BB4" s="23"/>
    </row>
    <row r="5" spans="2:54" s="21" customFormat="1" ht="38" x14ac:dyDescent="0.25">
      <c r="B5" s="18"/>
      <c r="C5" s="19">
        <f>'Data '!$C56</f>
        <v>2020</v>
      </c>
      <c r="D5" s="19">
        <f>'Data '!$C44</f>
        <v>2021</v>
      </c>
      <c r="E5" s="19">
        <f>'Data '!$C32</f>
        <v>2022</v>
      </c>
      <c r="F5" s="19">
        <f>'Data '!$C20</f>
        <v>2023</v>
      </c>
      <c r="G5" s="19">
        <f>'Data '!$C8</f>
        <v>2024</v>
      </c>
      <c r="H5" s="19"/>
      <c r="I5" s="19">
        <f>'Data '!$C56</f>
        <v>2020</v>
      </c>
      <c r="J5" s="19">
        <f>'Data '!$C44</f>
        <v>2021</v>
      </c>
      <c r="K5" s="19">
        <f>'Data '!$C32</f>
        <v>2022</v>
      </c>
      <c r="L5" s="19">
        <f>'Data '!$C20</f>
        <v>2023</v>
      </c>
      <c r="M5" s="19">
        <f>'Data '!$C8</f>
        <v>2024</v>
      </c>
      <c r="N5" s="19"/>
      <c r="O5" s="20" t="s">
        <v>12</v>
      </c>
      <c r="P5" s="20" t="s">
        <v>13</v>
      </c>
      <c r="Q5" s="20" t="s">
        <v>14</v>
      </c>
      <c r="R5" s="20" t="s">
        <v>15</v>
      </c>
      <c r="S5" s="19"/>
      <c r="T5" s="19">
        <f>'Data '!$C56</f>
        <v>2020</v>
      </c>
      <c r="U5" s="19">
        <f>'Data '!$C44</f>
        <v>2021</v>
      </c>
      <c r="V5" s="19">
        <f>'Data '!$C32</f>
        <v>2022</v>
      </c>
      <c r="W5" s="19">
        <f>'Data '!$C20</f>
        <v>2023</v>
      </c>
      <c r="X5" s="19">
        <f>'Data '!$C8</f>
        <v>2024</v>
      </c>
      <c r="Y5" s="19"/>
      <c r="Z5" s="19">
        <f>'Data '!$C56</f>
        <v>2020</v>
      </c>
      <c r="AA5" s="19">
        <f>'Data '!$C44</f>
        <v>2021</v>
      </c>
      <c r="AB5" s="19">
        <f>'Data '!$C32</f>
        <v>2022</v>
      </c>
      <c r="AC5" s="19">
        <f>'Data '!$C20</f>
        <v>2023</v>
      </c>
      <c r="AD5" s="19">
        <f>'Data '!$C8</f>
        <v>2024</v>
      </c>
      <c r="AE5" s="19"/>
      <c r="AF5" s="19">
        <f>'Data '!$C56</f>
        <v>2020</v>
      </c>
      <c r="AG5" s="19">
        <f>'Data '!$C44</f>
        <v>2021</v>
      </c>
      <c r="AH5" s="19">
        <f>'Data '!$C32</f>
        <v>2022</v>
      </c>
      <c r="AI5" s="19">
        <f>'Data '!$C20</f>
        <v>2023</v>
      </c>
      <c r="AJ5" s="19">
        <f>'Data '!$C8</f>
        <v>2024</v>
      </c>
      <c r="AK5" s="19"/>
      <c r="AL5" s="19">
        <f>'Data '!$C56</f>
        <v>2020</v>
      </c>
      <c r="AM5" s="19">
        <f>'Data '!$C44</f>
        <v>2021</v>
      </c>
      <c r="AN5" s="19">
        <f>'Data '!$C32</f>
        <v>2022</v>
      </c>
      <c r="AO5" s="19">
        <f>'Data '!$C20</f>
        <v>2023</v>
      </c>
      <c r="AP5" s="19">
        <f>'Data '!$C8</f>
        <v>2024</v>
      </c>
      <c r="AQ5" s="19"/>
      <c r="AR5" s="19">
        <f>'Data '!$C56</f>
        <v>2020</v>
      </c>
      <c r="AS5" s="19">
        <f>'Data '!$C44</f>
        <v>2021</v>
      </c>
      <c r="AT5" s="19">
        <f>'Data '!$C32</f>
        <v>2022</v>
      </c>
      <c r="AU5" s="19">
        <f>'Data '!$C20</f>
        <v>2023</v>
      </c>
      <c r="AV5" s="19">
        <f>'Data '!$C8</f>
        <v>2024</v>
      </c>
      <c r="AW5" s="19"/>
      <c r="AX5" s="19">
        <f>'Data '!$C56</f>
        <v>2020</v>
      </c>
      <c r="AY5" s="19">
        <f>'Data '!$C44</f>
        <v>2021</v>
      </c>
      <c r="AZ5" s="19">
        <f>'Data '!$C32</f>
        <v>2022</v>
      </c>
      <c r="BA5" s="19">
        <f>'Data '!$C20</f>
        <v>2023</v>
      </c>
      <c r="BB5" s="19">
        <f>'Data '!$C8</f>
        <v>2024</v>
      </c>
    </row>
    <row r="6" spans="2:54" ht="70" customHeight="1" x14ac:dyDescent="0.2">
      <c r="B6" s="4" t="str">
        <f>'Data '!B5</f>
        <v xml:space="preserve">Coca Cola </v>
      </c>
      <c r="C6" s="15">
        <f>'Data '!C65</f>
        <v>187093000000</v>
      </c>
      <c r="D6" s="15">
        <f>'Data '!C53</f>
        <v>221536000000</v>
      </c>
      <c r="E6" s="15">
        <f>'Data '!C41</f>
        <v>257570000000</v>
      </c>
      <c r="F6" s="15">
        <f>'Data '!C29</f>
        <v>228545000000</v>
      </c>
      <c r="G6" s="15">
        <f>'Data '!C17</f>
        <v>255936000000</v>
      </c>
      <c r="H6" s="15"/>
      <c r="I6" s="15">
        <f>'Data '!C66</f>
        <v>343701000000</v>
      </c>
      <c r="J6" s="15">
        <f>'Data '!C54</f>
        <v>354339000000</v>
      </c>
      <c r="K6" s="15">
        <f>'Data '!C42</f>
        <v>383605000000</v>
      </c>
      <c r="L6" s="15">
        <f>'Data '!C30</f>
        <v>348988000000</v>
      </c>
      <c r="M6" s="15">
        <f>'Data '!C18</f>
        <v>383176000000</v>
      </c>
      <c r="N6" s="8"/>
      <c r="O6" s="10">
        <f>'Data '!C48/'Data '!C60-1</f>
        <v>0.17086690494941537</v>
      </c>
      <c r="P6" s="10">
        <f>'Data '!C36/'Data '!C48-1</f>
        <v>0.11250808433579107</v>
      </c>
      <c r="Q6" s="10">
        <f>'Data '!C24/'Data '!C36-1</f>
        <v>6.3947539763743011E-2</v>
      </c>
      <c r="R6" s="10">
        <f>'Data '!C12/'Data '!C24-1</f>
        <v>6.0016610569567641E-2</v>
      </c>
      <c r="S6" s="10"/>
      <c r="T6" s="10">
        <f>'Data '!C61/'Data '!C60</f>
        <v>0.29457199975767856</v>
      </c>
      <c r="U6" s="10">
        <f>'Data '!C49/'Data '!C48</f>
        <v>0.28557754494890703</v>
      </c>
      <c r="V6" s="10">
        <f>'Data '!C37/'Data '!C36</f>
        <v>0.28006697051437074</v>
      </c>
      <c r="W6" s="10">
        <f>'Data '!C25/'Data '!C24</f>
        <v>0.28594221270271453</v>
      </c>
      <c r="X6" s="10">
        <f>'Data '!C13/'Data '!C12</f>
        <v>0.27835051546391754</v>
      </c>
      <c r="Y6" s="10"/>
      <c r="Z6" s="10">
        <f>'Data '!C62/'Data '!C60</f>
        <v>0.23465802386866177</v>
      </c>
      <c r="AA6" s="10">
        <f>'Data '!C50/'Data '!C48</f>
        <v>0.25277454404346139</v>
      </c>
      <c r="AB6" s="10">
        <f>'Data '!C38/'Data '!C36</f>
        <v>0.22188633615477629</v>
      </c>
      <c r="AC6" s="10">
        <f>'Data '!C26/'Data '!C24</f>
        <v>0.23416531887922368</v>
      </c>
      <c r="AD6" s="10">
        <f>'Data '!C14/'Data '!C12</f>
        <v>0.21461855670103092</v>
      </c>
      <c r="AE6" s="10"/>
      <c r="AF6" s="12">
        <f>'Data '!C67/'Data '!C58</f>
        <v>4.1407214593811636E-2</v>
      </c>
      <c r="AG6" s="10">
        <f>'Data '!C55/'Data '!C46</f>
        <v>4.4105698396648844E-2</v>
      </c>
      <c r="AH6" s="10">
        <f>'Data '!C43/'Data '!C34</f>
        <v>3.7046239857126219E-2</v>
      </c>
      <c r="AI6" s="10">
        <f>'Data '!C31/'Data '!C22</f>
        <v>4.687917040407797E-2</v>
      </c>
      <c r="AJ6" s="10">
        <f>'Data '!C19/'Data '!C10</f>
        <v>4.0670323830957734E-2</v>
      </c>
      <c r="AK6" s="10"/>
      <c r="AL6" s="9">
        <f>'Data '!C66/'Data '!C60</f>
        <v>10.410765129944872</v>
      </c>
      <c r="AM6" s="9">
        <f>'Data '!C54/'Data '!C48</f>
        <v>9.1667054714784637</v>
      </c>
      <c r="AN6" s="9">
        <f>'Data '!C42/'Data '!C36</f>
        <v>8.9202167240256713</v>
      </c>
      <c r="AO6" s="9">
        <f>'Data '!C30/'Data '!C24</f>
        <v>7.627486121432006</v>
      </c>
      <c r="AP6" s="9">
        <f>'Data '!C18/'Data '!C12</f>
        <v>7.9005360824742272</v>
      </c>
      <c r="AQ6" s="9"/>
      <c r="AR6" s="9">
        <f>'Data '!C66/'Data '!C61</f>
        <v>35.342005141388178</v>
      </c>
      <c r="AS6" s="9">
        <f>'Data '!C54/'Data '!C49</f>
        <v>32.098831415889123</v>
      </c>
      <c r="AT6" s="9">
        <f>'Data '!C42/'Data '!C37</f>
        <v>31.850298904018597</v>
      </c>
      <c r="AU6" s="9">
        <f>'Data '!C30/'Data '!C25</f>
        <v>26.674921654054881</v>
      </c>
      <c r="AV6" s="9">
        <f>'Data '!C18/'Data '!C13</f>
        <v>28.383407407407407</v>
      </c>
      <c r="AW6" s="9"/>
      <c r="AX6" s="9">
        <f>'Data '!C65/'Data '!C62</f>
        <v>24.150380792564864</v>
      </c>
      <c r="AY6" s="9">
        <f>'Data '!C53/'Data '!C50</f>
        <v>22.672807286869308</v>
      </c>
      <c r="AZ6" s="9">
        <f>'Data '!C41/'Data '!C38</f>
        <v>26.993292810731504</v>
      </c>
      <c r="BA6" s="9">
        <f>'Data '!C29/'Data '!C26</f>
        <v>21.3314355049468</v>
      </c>
      <c r="BB6" s="9">
        <f>'Data '!C17/'Data '!C14</f>
        <v>24.587952733211644</v>
      </c>
    </row>
    <row r="7" spans="2:54" ht="80" customHeight="1" x14ac:dyDescent="0.2">
      <c r="B7" s="4" t="str">
        <f>'Data '!D5</f>
        <v xml:space="preserve">Chipotle </v>
      </c>
      <c r="C7" s="15">
        <f>'Data '!E65</f>
        <v>0</v>
      </c>
      <c r="D7" s="15">
        <f>'Data '!E53</f>
        <v>0</v>
      </c>
      <c r="E7" s="15">
        <f>'Data '!E41</f>
        <v>0</v>
      </c>
      <c r="F7" s="15">
        <f>'Data '!E29</f>
        <v>0</v>
      </c>
      <c r="G7" s="15">
        <f>'Data '!E17</f>
        <v>0</v>
      </c>
      <c r="H7" s="15"/>
      <c r="I7" s="15">
        <f>'Data '!E66</f>
        <v>0</v>
      </c>
      <c r="J7" s="15">
        <f>'Data '!E54</f>
        <v>0</v>
      </c>
      <c r="K7" s="15">
        <f>'Data '!E42</f>
        <v>0</v>
      </c>
      <c r="L7" s="15">
        <f>'Data '!E30</f>
        <v>0</v>
      </c>
      <c r="M7" s="15">
        <f>'Data '!E18</f>
        <v>0</v>
      </c>
      <c r="N7" s="8"/>
      <c r="O7" s="10" t="e">
        <f>'Data '!E48/'Data '!E60-1</f>
        <v>#DIV/0!</v>
      </c>
      <c r="P7" s="10" t="e">
        <f>'Data '!E36/'Data '!E48-1</f>
        <v>#DIV/0!</v>
      </c>
      <c r="Q7" s="10" t="e">
        <f>'Data '!E24/'Data '!E36-1</f>
        <v>#DIV/0!</v>
      </c>
      <c r="R7" s="10" t="e">
        <f>'Data '!E12/'Data '!E24-1</f>
        <v>#DIV/0!</v>
      </c>
      <c r="S7" s="10"/>
      <c r="T7" s="10" t="e">
        <f>'Data '!E61/'Data '!E60</f>
        <v>#DIV/0!</v>
      </c>
      <c r="U7" s="10" t="e">
        <f>'Data '!E49/'Data '!E48</f>
        <v>#DIV/0!</v>
      </c>
      <c r="V7" s="10" t="e">
        <f>'Data '!E37/'Data '!E36</f>
        <v>#DIV/0!</v>
      </c>
      <c r="W7" s="10" t="e">
        <f>'Data '!E25/'Data '!E24</f>
        <v>#DIV/0!</v>
      </c>
      <c r="X7" s="10" t="e">
        <f>'Data '!E13/'Data '!E12</f>
        <v>#DIV/0!</v>
      </c>
      <c r="Y7" s="10"/>
      <c r="Z7" s="10" t="e">
        <f>'Data '!E62/'Data '!E60</f>
        <v>#DIV/0!</v>
      </c>
      <c r="AA7" s="10" t="e">
        <f>'Data '!E50/'Data '!E48</f>
        <v>#DIV/0!</v>
      </c>
      <c r="AB7" s="10" t="e">
        <f>'Data '!E38/'Data '!E36</f>
        <v>#DIV/0!</v>
      </c>
      <c r="AC7" s="10" t="e">
        <f>'Data '!E26/'Data '!E24</f>
        <v>#DIV/0!</v>
      </c>
      <c r="AD7" s="10" t="e">
        <f>'Data '!E14/'Data '!E12</f>
        <v>#DIV/0!</v>
      </c>
      <c r="AE7" s="10"/>
      <c r="AF7" s="10" t="e">
        <f>'Data '!E67/'Data '!E58</f>
        <v>#DIV/0!</v>
      </c>
      <c r="AG7" s="10" t="e">
        <f>'Data '!E55/'Data '!E46</f>
        <v>#DIV/0!</v>
      </c>
      <c r="AH7" s="10" t="e">
        <f>'Data '!E43/'Data '!E34</f>
        <v>#DIV/0!</v>
      </c>
      <c r="AI7" s="10" t="e">
        <f>'Data '!E31/'Data '!E22</f>
        <v>#DIV/0!</v>
      </c>
      <c r="AJ7" s="10" t="e">
        <f>'Data '!E19/'Data '!E10</f>
        <v>#DIV/0!</v>
      </c>
      <c r="AK7" s="10"/>
      <c r="AL7" s="9" t="e">
        <f>'Data '!E66/'Data '!E60</f>
        <v>#DIV/0!</v>
      </c>
      <c r="AM7" s="9" t="e">
        <f>'Data '!E54/'Data '!E48</f>
        <v>#DIV/0!</v>
      </c>
      <c r="AN7" s="9" t="e">
        <f>'Data '!E42/'Data '!E36</f>
        <v>#DIV/0!</v>
      </c>
      <c r="AO7" s="9" t="e">
        <f>'Data '!E30/'Data '!E24</f>
        <v>#DIV/0!</v>
      </c>
      <c r="AP7" s="9" t="e">
        <f>'Data '!E18/'Data '!E12</f>
        <v>#DIV/0!</v>
      </c>
      <c r="AQ7" s="9"/>
      <c r="AR7" s="9" t="e">
        <f>'Data '!E66/'Data '!E61</f>
        <v>#DIV/0!</v>
      </c>
      <c r="AS7" s="9" t="e">
        <f>'Data '!E54/'Data '!E49</f>
        <v>#DIV/0!</v>
      </c>
      <c r="AT7" s="9" t="e">
        <f>'Data '!E42/'Data '!E37</f>
        <v>#DIV/0!</v>
      </c>
      <c r="AU7" s="9" t="e">
        <f>'Data '!E30/'Data '!E25</f>
        <v>#DIV/0!</v>
      </c>
      <c r="AV7" s="9" t="e">
        <f>'Data '!E18/'Data '!E13</f>
        <v>#DIV/0!</v>
      </c>
      <c r="AW7" s="9"/>
      <c r="AX7" s="9" t="e">
        <f>'Data '!E65/'Data '!E62</f>
        <v>#DIV/0!</v>
      </c>
      <c r="AY7" s="9" t="e">
        <f>'Data '!E53/'Data '!E50</f>
        <v>#DIV/0!</v>
      </c>
      <c r="AZ7" s="9" t="e">
        <f>'Data '!E41/'Data '!E38</f>
        <v>#DIV/0!</v>
      </c>
      <c r="BA7" s="9" t="e">
        <f>'Data '!E29/'Data '!E26</f>
        <v>#DIV/0!</v>
      </c>
      <c r="BB7" s="9" t="e">
        <f>'Data '!E17/'Data '!E14</f>
        <v>#DIV/0!</v>
      </c>
    </row>
    <row r="8" spans="2:54" ht="80" customHeight="1" x14ac:dyDescent="0.2">
      <c r="B8" s="4" t="str">
        <f>'Data '!F5</f>
        <v>Name 3</v>
      </c>
      <c r="C8" s="15">
        <f>'Data '!G65</f>
        <v>0</v>
      </c>
      <c r="D8" s="15">
        <f>'Data '!G53</f>
        <v>0</v>
      </c>
      <c r="E8" s="15">
        <f>'Data '!G41</f>
        <v>0</v>
      </c>
      <c r="F8" s="15">
        <f>'Data '!G29</f>
        <v>0</v>
      </c>
      <c r="G8" s="15">
        <f>'Data '!G17</f>
        <v>0</v>
      </c>
      <c r="H8" s="15"/>
      <c r="I8" s="15">
        <f>'Data '!G66</f>
        <v>0</v>
      </c>
      <c r="J8" s="15">
        <f>'Data '!G54</f>
        <v>0</v>
      </c>
      <c r="K8" s="15">
        <f>'Data '!G42</f>
        <v>0</v>
      </c>
      <c r="L8" s="15">
        <f>'Data '!G30</f>
        <v>0</v>
      </c>
      <c r="M8" s="15">
        <f>'Data '!G18</f>
        <v>0</v>
      </c>
      <c r="N8" s="8"/>
      <c r="O8" s="10" t="e">
        <f>'Data '!G48/'Data '!G60-1</f>
        <v>#DIV/0!</v>
      </c>
      <c r="P8" s="10" t="e">
        <f>'Data '!G36/'Data '!G48-1</f>
        <v>#DIV/0!</v>
      </c>
      <c r="Q8" s="10" t="e">
        <f>'Data '!G24/'Data '!G36-1</f>
        <v>#DIV/0!</v>
      </c>
      <c r="R8" s="10" t="e">
        <f>'Data '!G12/'Data '!G24-1</f>
        <v>#DIV/0!</v>
      </c>
      <c r="S8" s="10"/>
      <c r="T8" s="10" t="e">
        <f>'Data '!G61/'Data '!G60</f>
        <v>#DIV/0!</v>
      </c>
      <c r="U8" s="10" t="e">
        <f>'Data '!G49/'Data '!G48</f>
        <v>#DIV/0!</v>
      </c>
      <c r="V8" s="10" t="e">
        <f>'Data '!G37/'Data '!G36</f>
        <v>#DIV/0!</v>
      </c>
      <c r="W8" s="10" t="e">
        <f>'Data '!I25/'Data '!I24</f>
        <v>#DIV/0!</v>
      </c>
      <c r="X8" s="10" t="e">
        <f>'Data '!G13/'Data '!G12</f>
        <v>#DIV/0!</v>
      </c>
      <c r="Y8" s="10"/>
      <c r="Z8" s="10" t="e">
        <f>'Data '!G62/'Data '!G60</f>
        <v>#DIV/0!</v>
      </c>
      <c r="AA8" s="10" t="e">
        <f>'Data '!G50/'Data '!G48</f>
        <v>#DIV/0!</v>
      </c>
      <c r="AB8" s="10" t="e">
        <f>'Data '!G38/'Data '!G36</f>
        <v>#DIV/0!</v>
      </c>
      <c r="AC8" s="10" t="e">
        <f>'Data '!G26/'Data '!G24</f>
        <v>#DIV/0!</v>
      </c>
      <c r="AD8" s="10" t="e">
        <f>'Data '!G14/'Data '!G12</f>
        <v>#DIV/0!</v>
      </c>
      <c r="AE8" s="10"/>
      <c r="AF8" s="10" t="e">
        <f>'Data '!G67/'Data '!G58</f>
        <v>#DIV/0!</v>
      </c>
      <c r="AG8" s="10" t="e">
        <f>'Data '!G55/'Data '!G46</f>
        <v>#DIV/0!</v>
      </c>
      <c r="AH8" s="10" t="e">
        <f>'Data '!G43/'Data '!G34</f>
        <v>#DIV/0!</v>
      </c>
      <c r="AI8" s="10" t="e">
        <f>'Data '!G31/'Data '!G22</f>
        <v>#DIV/0!</v>
      </c>
      <c r="AJ8" s="10" t="e">
        <f>'Data '!G19/'Data '!G10</f>
        <v>#DIV/0!</v>
      </c>
      <c r="AK8" s="10"/>
      <c r="AL8" s="9" t="e">
        <f>'Data '!G66/'Data '!G60</f>
        <v>#DIV/0!</v>
      </c>
      <c r="AM8" s="9" t="e">
        <f>'Data '!G54/'Data '!G48</f>
        <v>#DIV/0!</v>
      </c>
      <c r="AN8" s="9" t="e">
        <f>'Data '!G42/'Data '!G36</f>
        <v>#DIV/0!</v>
      </c>
      <c r="AO8" s="9" t="e">
        <f>'Data '!G30/'Data '!G24</f>
        <v>#DIV/0!</v>
      </c>
      <c r="AP8" s="9" t="e">
        <f>'Data '!G18/'Data '!G12</f>
        <v>#DIV/0!</v>
      </c>
      <c r="AQ8" s="9"/>
      <c r="AR8" s="9" t="e">
        <f>'Data '!G66/'Data '!G61</f>
        <v>#DIV/0!</v>
      </c>
      <c r="AS8" s="9" t="e">
        <f>'Data '!G54/'Data '!G49</f>
        <v>#DIV/0!</v>
      </c>
      <c r="AT8" s="9" t="e">
        <f>'Data '!G42/'Data '!G37</f>
        <v>#DIV/0!</v>
      </c>
      <c r="AU8" s="9" t="e">
        <f>'Data '!G30/'Data '!G25</f>
        <v>#DIV/0!</v>
      </c>
      <c r="AV8" s="9" t="e">
        <f>'Data '!G18/'Data '!G13</f>
        <v>#DIV/0!</v>
      </c>
      <c r="AW8" s="9"/>
      <c r="AX8" s="9" t="e">
        <f>'Data '!G65/'Data '!G62</f>
        <v>#DIV/0!</v>
      </c>
      <c r="AY8" s="9" t="e">
        <f>'Data '!G53/'Data '!G50</f>
        <v>#DIV/0!</v>
      </c>
      <c r="AZ8" s="9" t="e">
        <f>'Data '!G41/'Data '!G38</f>
        <v>#DIV/0!</v>
      </c>
      <c r="BA8" s="9" t="e">
        <f>'Data '!G29/'Data '!G26</f>
        <v>#DIV/0!</v>
      </c>
      <c r="BB8" s="9" t="e">
        <f>'Data '!G17/'Data '!G14</f>
        <v>#DIV/0!</v>
      </c>
    </row>
    <row r="9" spans="2:54" ht="80" customHeight="1" x14ac:dyDescent="0.2">
      <c r="B9" s="4" t="str">
        <f>'Data '!H5</f>
        <v>Name 4</v>
      </c>
      <c r="C9" s="15">
        <f>'Data '!I65</f>
        <v>0</v>
      </c>
      <c r="D9" s="15">
        <f>'Data '!I53</f>
        <v>0</v>
      </c>
      <c r="E9" s="15">
        <f>'Data '!I41</f>
        <v>0</v>
      </c>
      <c r="F9" s="15">
        <f>'Data '!I29</f>
        <v>0</v>
      </c>
      <c r="G9" s="15">
        <f>'Data '!I17</f>
        <v>0</v>
      </c>
      <c r="H9" s="15"/>
      <c r="I9" s="15">
        <f>'Data '!I66</f>
        <v>0</v>
      </c>
      <c r="J9" s="15">
        <f>'Data '!I54</f>
        <v>0</v>
      </c>
      <c r="K9" s="15">
        <f>'Data '!I42</f>
        <v>0</v>
      </c>
      <c r="L9" s="15">
        <f>'Data '!I30</f>
        <v>0</v>
      </c>
      <c r="M9" s="15">
        <f>'Data '!I18</f>
        <v>0</v>
      </c>
      <c r="N9" s="8"/>
      <c r="O9" s="10" t="e">
        <f>'Data '!I48/'Data '!I60-1</f>
        <v>#DIV/0!</v>
      </c>
      <c r="P9" s="10" t="e">
        <f>'Data '!I36/'Data '!I48-1</f>
        <v>#DIV/0!</v>
      </c>
      <c r="Q9" s="10" t="e">
        <f>'Data '!I24/'Data '!I36-1</f>
        <v>#DIV/0!</v>
      </c>
      <c r="R9" s="10" t="e">
        <f>'Data '!I12/'Data '!I24-1</f>
        <v>#DIV/0!</v>
      </c>
      <c r="S9" s="10"/>
      <c r="T9" s="10" t="e">
        <f>'Data '!I61/'Data '!I60</f>
        <v>#DIV/0!</v>
      </c>
      <c r="U9" s="10" t="e">
        <f>'Data '!I49/'Data '!I48</f>
        <v>#DIV/0!</v>
      </c>
      <c r="V9" s="10" t="e">
        <f>'Data '!I37/'Data '!I36</f>
        <v>#DIV/0!</v>
      </c>
      <c r="W9" s="10" t="e">
        <f>'Data '!I25/'Data '!I24</f>
        <v>#DIV/0!</v>
      </c>
      <c r="X9" s="10" t="e">
        <f>'Data '!I13/'Data '!I12</f>
        <v>#DIV/0!</v>
      </c>
      <c r="Y9" s="10"/>
      <c r="Z9" s="10" t="e">
        <f>'Data '!I62/'Data '!I60</f>
        <v>#DIV/0!</v>
      </c>
      <c r="AA9" s="10" t="e">
        <f>'Data '!I50/'Data '!I48</f>
        <v>#DIV/0!</v>
      </c>
      <c r="AB9" s="10" t="e">
        <f>'Data '!I38/'Data '!I36</f>
        <v>#DIV/0!</v>
      </c>
      <c r="AC9" s="10" t="e">
        <f>'Data '!I26/'Data '!I24</f>
        <v>#DIV/0!</v>
      </c>
      <c r="AD9" s="10" t="e">
        <f>'Data '!I14/'Data '!I12</f>
        <v>#DIV/0!</v>
      </c>
      <c r="AE9" s="10"/>
      <c r="AF9" s="10" t="e">
        <f>'Data '!I67/'Data '!I58</f>
        <v>#DIV/0!</v>
      </c>
      <c r="AG9" s="10" t="e">
        <f>'Data '!I55/'Data '!I46</f>
        <v>#DIV/0!</v>
      </c>
      <c r="AH9" s="10" t="e">
        <f>'Data '!I43/'Data '!I34</f>
        <v>#DIV/0!</v>
      </c>
      <c r="AI9" s="10" t="e">
        <f>'Data '!I31/'Data '!I22</f>
        <v>#DIV/0!</v>
      </c>
      <c r="AJ9" s="10" t="e">
        <f>'Data '!I19/'Data '!I10</f>
        <v>#DIV/0!</v>
      </c>
      <c r="AK9" s="10"/>
      <c r="AL9" s="9" t="e">
        <f>'Data '!I66/'Data '!I60</f>
        <v>#DIV/0!</v>
      </c>
      <c r="AM9" s="9" t="e">
        <f>'Data '!I54/'Data '!I48</f>
        <v>#DIV/0!</v>
      </c>
      <c r="AN9" s="9" t="e">
        <f>'Data '!I42/'Data '!I36</f>
        <v>#DIV/0!</v>
      </c>
      <c r="AO9" s="9" t="e">
        <f>'Data '!I30/'Data '!I24</f>
        <v>#DIV/0!</v>
      </c>
      <c r="AP9" s="9" t="e">
        <f>'Data '!I18/'Data '!I12</f>
        <v>#DIV/0!</v>
      </c>
      <c r="AQ9" s="9"/>
      <c r="AR9" s="9" t="e">
        <f>'Data '!I66/'Data '!I61</f>
        <v>#DIV/0!</v>
      </c>
      <c r="AS9" s="9" t="e">
        <f>'Data '!I54/'Data '!I49</f>
        <v>#DIV/0!</v>
      </c>
      <c r="AT9" s="9" t="e">
        <f>'Data '!I42/'Data '!I37</f>
        <v>#DIV/0!</v>
      </c>
      <c r="AU9" s="9" t="e">
        <f>'Data '!I30/'Data '!I25</f>
        <v>#DIV/0!</v>
      </c>
      <c r="AV9" s="9" t="e">
        <f>'Data '!I18/'Data '!I13</f>
        <v>#DIV/0!</v>
      </c>
      <c r="AW9" s="9"/>
      <c r="AX9" s="9" t="e">
        <f>'Data '!I65/'Data '!I62</f>
        <v>#DIV/0!</v>
      </c>
      <c r="AY9" s="9" t="e">
        <f>'Data '!I53/'Data '!I50</f>
        <v>#DIV/0!</v>
      </c>
      <c r="AZ9" s="9" t="e">
        <f>'Data '!I41/'Data '!I38</f>
        <v>#DIV/0!</v>
      </c>
      <c r="BA9" s="9" t="e">
        <f>'Data '!I29/'Data '!I26</f>
        <v>#DIV/0!</v>
      </c>
      <c r="BB9" s="9" t="e">
        <f>'Data '!I17/'Data '!I14</f>
        <v>#DIV/0!</v>
      </c>
    </row>
    <row r="10" spans="2:54" ht="80" customHeight="1" x14ac:dyDescent="0.2">
      <c r="B10" s="4" t="str">
        <f>'Data '!J5</f>
        <v>Name 5</v>
      </c>
      <c r="C10" s="15">
        <f>'Data '!K65</f>
        <v>0</v>
      </c>
      <c r="D10" s="15">
        <f>'Data '!K53</f>
        <v>0</v>
      </c>
      <c r="E10" s="15">
        <f>'Data '!K41</f>
        <v>0</v>
      </c>
      <c r="F10" s="15">
        <f>'Data '!K29</f>
        <v>0</v>
      </c>
      <c r="G10" s="15">
        <f>'Data '!K17</f>
        <v>0</v>
      </c>
      <c r="H10" s="15"/>
      <c r="I10" s="15">
        <f>'Data '!K66</f>
        <v>0</v>
      </c>
      <c r="J10" s="15">
        <f>'Data '!K54</f>
        <v>0</v>
      </c>
      <c r="K10" s="15">
        <f>'Data '!K42</f>
        <v>0</v>
      </c>
      <c r="L10" s="15">
        <f>'Data '!K30</f>
        <v>0</v>
      </c>
      <c r="M10" s="15">
        <f>'Data '!K18</f>
        <v>0</v>
      </c>
      <c r="N10" s="8"/>
      <c r="O10" s="10" t="e">
        <f>'Data '!K48/'Data '!K60-1</f>
        <v>#DIV/0!</v>
      </c>
      <c r="P10" s="10" t="e">
        <f>'Data '!K36/'Data '!K48-1</f>
        <v>#DIV/0!</v>
      </c>
      <c r="Q10" s="10" t="e">
        <f>'Data '!K24/'Data '!K36-1</f>
        <v>#DIV/0!</v>
      </c>
      <c r="R10" s="10" t="e">
        <f>'Data '!K12/'Data '!K24-1</f>
        <v>#DIV/0!</v>
      </c>
      <c r="S10" s="10"/>
      <c r="T10" s="10" t="e">
        <f>'Data '!K61/'Data '!K60</f>
        <v>#DIV/0!</v>
      </c>
      <c r="U10" s="10" t="e">
        <f>'Data '!K49/'Data '!K48</f>
        <v>#DIV/0!</v>
      </c>
      <c r="V10" s="10" t="e">
        <f>'Data '!K37/'Data '!K36</f>
        <v>#DIV/0!</v>
      </c>
      <c r="W10" s="10" t="e">
        <f>'Data '!K25/'Data '!K24</f>
        <v>#DIV/0!</v>
      </c>
      <c r="X10" s="10" t="e">
        <f>'Data '!K13/'Data '!K12</f>
        <v>#DIV/0!</v>
      </c>
      <c r="Y10" s="10"/>
      <c r="Z10" s="10" t="e">
        <f>'Data '!K62/'Data '!K60</f>
        <v>#DIV/0!</v>
      </c>
      <c r="AA10" s="10" t="e">
        <f>'Data '!K50/'Data '!K48</f>
        <v>#DIV/0!</v>
      </c>
      <c r="AB10" s="10" t="e">
        <f>'Data '!K38/'Data '!K36</f>
        <v>#DIV/0!</v>
      </c>
      <c r="AC10" s="10" t="e">
        <f>'Data '!K26/'Data '!K24</f>
        <v>#DIV/0!</v>
      </c>
      <c r="AD10" s="10" t="e">
        <f>'Data '!K14/'Data '!K12</f>
        <v>#DIV/0!</v>
      </c>
      <c r="AE10" s="10"/>
      <c r="AF10" s="10" t="e">
        <f>'Data '!K67/'Data '!K58</f>
        <v>#DIV/0!</v>
      </c>
      <c r="AG10" s="10" t="e">
        <f>'Data '!K55/'Data '!K46</f>
        <v>#DIV/0!</v>
      </c>
      <c r="AH10" s="10" t="e">
        <f>'Data '!K43/'Data '!K34</f>
        <v>#DIV/0!</v>
      </c>
      <c r="AI10" s="10" t="e">
        <f>'Data '!K31/'Data '!K22</f>
        <v>#DIV/0!</v>
      </c>
      <c r="AJ10" s="10" t="e">
        <f>'Data '!K19/'Data '!K10</f>
        <v>#DIV/0!</v>
      </c>
      <c r="AK10" s="10"/>
      <c r="AL10" s="9" t="e">
        <f>'Data '!K66/'Data '!K60</f>
        <v>#DIV/0!</v>
      </c>
      <c r="AM10" s="9" t="e">
        <f>'Data '!K54/'Data '!K48</f>
        <v>#DIV/0!</v>
      </c>
      <c r="AN10" s="9" t="e">
        <f>'Data '!K42/'Data '!K36</f>
        <v>#DIV/0!</v>
      </c>
      <c r="AO10" s="9" t="e">
        <f>'Data '!K30/'Data '!K24</f>
        <v>#DIV/0!</v>
      </c>
      <c r="AP10" s="9" t="e">
        <f>'Data '!K18/'Data '!K12</f>
        <v>#DIV/0!</v>
      </c>
      <c r="AQ10" s="9"/>
      <c r="AR10" s="9" t="e">
        <f>'Data '!K66/'Data '!K61</f>
        <v>#DIV/0!</v>
      </c>
      <c r="AS10" s="9" t="e">
        <f>'Data '!K54/'Data '!K49</f>
        <v>#DIV/0!</v>
      </c>
      <c r="AT10" s="9" t="e">
        <f>'Data '!K42/'Data '!K37</f>
        <v>#DIV/0!</v>
      </c>
      <c r="AU10" s="9" t="e">
        <f>'Data '!K30/'Data '!K25</f>
        <v>#DIV/0!</v>
      </c>
      <c r="AV10" s="9" t="e">
        <f>'Data '!K18/'Data '!K13</f>
        <v>#DIV/0!</v>
      </c>
      <c r="AW10" s="9"/>
      <c r="AX10" s="9" t="e">
        <f>'Data '!K65/'Data '!K62</f>
        <v>#DIV/0!</v>
      </c>
      <c r="AY10" s="9" t="e">
        <f>'Data '!K53/'Data '!K50</f>
        <v>#DIV/0!</v>
      </c>
      <c r="AZ10" s="9" t="e">
        <f>'Data '!K41/'Data '!K38</f>
        <v>#DIV/0!</v>
      </c>
      <c r="BA10" s="9" t="e">
        <f>'Data '!K29/'Data '!K26</f>
        <v>#DIV/0!</v>
      </c>
      <c r="BB10" s="9" t="e">
        <f>'Data '!K17/'Data '!K14</f>
        <v>#DIV/0!</v>
      </c>
    </row>
  </sheetData>
  <mergeCells count="9">
    <mergeCell ref="AF4:AJ4"/>
    <mergeCell ref="AL4:AP4"/>
    <mergeCell ref="AR4:AV4"/>
    <mergeCell ref="AX4:BB4"/>
    <mergeCell ref="C4:G4"/>
    <mergeCell ref="I4:M4"/>
    <mergeCell ref="O4:R4"/>
    <mergeCell ref="T4:X4"/>
    <mergeCell ref="Z4:AD4"/>
  </mergeCells>
  <conditionalFormatting sqref="O6:R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X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AK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:A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:A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P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:AV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:BB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79B6-CBF5-0D47-9FB4-C11702594CA4}">
  <dimension ref="B5:K70"/>
  <sheetViews>
    <sheetView showGridLines="0" zoomScale="95" zoomScaleNormal="95" workbookViewId="0">
      <selection activeCell="D6" sqref="D6"/>
    </sheetView>
  </sheetViews>
  <sheetFormatPr baseColWidth="10" defaultRowHeight="16" x14ac:dyDescent="0.2"/>
  <cols>
    <col min="2" max="11" width="22.33203125" customWidth="1"/>
  </cols>
  <sheetData>
    <row r="5" spans="2:11" x14ac:dyDescent="0.2">
      <c r="B5" s="2" t="s">
        <v>25</v>
      </c>
      <c r="C5" s="2"/>
      <c r="D5" s="2" t="s">
        <v>28</v>
      </c>
      <c r="E5" s="2"/>
      <c r="F5" s="2" t="s">
        <v>22</v>
      </c>
      <c r="G5" s="2"/>
      <c r="H5" s="2" t="s">
        <v>23</v>
      </c>
      <c r="I5" s="2"/>
      <c r="J5" s="2" t="s">
        <v>24</v>
      </c>
      <c r="K5" s="2"/>
    </row>
    <row r="8" spans="2:11" x14ac:dyDescent="0.2">
      <c r="B8" s="1"/>
      <c r="C8" s="3">
        <v>2024</v>
      </c>
      <c r="D8" s="1"/>
      <c r="E8" s="3"/>
      <c r="F8" s="1"/>
      <c r="G8" s="3"/>
      <c r="H8" s="1"/>
      <c r="I8" s="3"/>
      <c r="J8" s="1"/>
      <c r="K8" s="3"/>
    </row>
    <row r="9" spans="2:11" x14ac:dyDescent="0.2">
      <c r="B9" s="2" t="s">
        <v>9</v>
      </c>
      <c r="C9" s="11">
        <v>45657</v>
      </c>
      <c r="D9" s="2" t="s">
        <v>9</v>
      </c>
      <c r="E9" s="2"/>
      <c r="F9" s="2" t="s">
        <v>9</v>
      </c>
      <c r="G9" s="2"/>
      <c r="H9" s="2" t="s">
        <v>9</v>
      </c>
      <c r="I9" s="2"/>
      <c r="J9" s="2" t="s">
        <v>9</v>
      </c>
      <c r="K9" s="2"/>
    </row>
    <row r="10" spans="2:11" x14ac:dyDescent="0.2">
      <c r="B10" s="2" t="s">
        <v>10</v>
      </c>
      <c r="C10" s="2">
        <v>59.52</v>
      </c>
      <c r="D10" s="2" t="s">
        <v>10</v>
      </c>
      <c r="E10" s="2"/>
      <c r="F10" s="2" t="s">
        <v>10</v>
      </c>
      <c r="G10" s="2"/>
      <c r="H10" s="2" t="s">
        <v>10</v>
      </c>
      <c r="I10" s="2"/>
      <c r="J10" s="2" t="s">
        <v>10</v>
      </c>
      <c r="K10" s="2"/>
    </row>
    <row r="11" spans="2:11" x14ac:dyDescent="0.2">
      <c r="B11" s="2" t="s">
        <v>0</v>
      </c>
      <c r="C11" s="13">
        <v>4300000000</v>
      </c>
      <c r="D11" s="2" t="s">
        <v>0</v>
      </c>
      <c r="E11" s="2"/>
      <c r="F11" s="2" t="s">
        <v>0</v>
      </c>
      <c r="G11" s="2"/>
      <c r="H11" s="2" t="s">
        <v>0</v>
      </c>
      <c r="I11" s="2"/>
      <c r="J11" s="2" t="s">
        <v>0</v>
      </c>
      <c r="K11" s="2"/>
    </row>
    <row r="12" spans="2:11" x14ac:dyDescent="0.2">
      <c r="B12" s="2" t="s">
        <v>2</v>
      </c>
      <c r="C12" s="13">
        <v>48500000000</v>
      </c>
      <c r="D12" s="2" t="s">
        <v>2</v>
      </c>
      <c r="E12" s="2"/>
      <c r="F12" s="2" t="s">
        <v>2</v>
      </c>
      <c r="G12" s="2"/>
      <c r="H12" s="2" t="s">
        <v>2</v>
      </c>
      <c r="I12" s="2"/>
      <c r="J12" s="2" t="s">
        <v>2</v>
      </c>
      <c r="K12" s="2"/>
    </row>
    <row r="13" spans="2:11" x14ac:dyDescent="0.2">
      <c r="B13" s="2" t="s">
        <v>3</v>
      </c>
      <c r="C13" s="13">
        <v>13500000000</v>
      </c>
      <c r="D13" s="2" t="s">
        <v>3</v>
      </c>
      <c r="E13" s="2"/>
      <c r="F13" s="2" t="s">
        <v>3</v>
      </c>
      <c r="G13" s="2"/>
      <c r="H13" s="2" t="s">
        <v>3</v>
      </c>
      <c r="I13" s="2"/>
      <c r="J13" s="2" t="s">
        <v>3</v>
      </c>
      <c r="K13" s="2"/>
    </row>
    <row r="14" spans="2:11" x14ac:dyDescent="0.2">
      <c r="B14" s="2" t="s">
        <v>4</v>
      </c>
      <c r="C14" s="13">
        <v>10409000000</v>
      </c>
      <c r="D14" s="2" t="s">
        <v>4</v>
      </c>
      <c r="E14" s="2"/>
      <c r="F14" s="2" t="s">
        <v>4</v>
      </c>
      <c r="G14" s="2"/>
      <c r="H14" s="2" t="s">
        <v>4</v>
      </c>
      <c r="I14" s="2"/>
      <c r="J14" s="2" t="s">
        <v>4</v>
      </c>
      <c r="K14" s="2"/>
    </row>
    <row r="15" spans="2:11" x14ac:dyDescent="0.2">
      <c r="B15" s="2" t="s">
        <v>5</v>
      </c>
      <c r="C15" s="13">
        <v>47455000000</v>
      </c>
      <c r="D15" s="2" t="s">
        <v>5</v>
      </c>
      <c r="E15" s="2"/>
      <c r="F15" s="2" t="s">
        <v>5</v>
      </c>
      <c r="G15" s="2"/>
      <c r="H15" s="2" t="s">
        <v>5</v>
      </c>
      <c r="I15" s="2"/>
      <c r="J15" s="2" t="s">
        <v>5</v>
      </c>
      <c r="K15" s="2"/>
    </row>
    <row r="16" spans="2:11" x14ac:dyDescent="0.2">
      <c r="B16" s="2" t="s">
        <v>6</v>
      </c>
      <c r="C16" s="13">
        <v>174695000000</v>
      </c>
      <c r="D16" s="2" t="s">
        <v>6</v>
      </c>
      <c r="E16" s="2"/>
      <c r="F16" s="2" t="s">
        <v>6</v>
      </c>
      <c r="G16" s="2"/>
      <c r="H16" s="2" t="s">
        <v>6</v>
      </c>
      <c r="I16" s="2"/>
      <c r="J16" s="2" t="s">
        <v>6</v>
      </c>
      <c r="K16" s="2"/>
    </row>
    <row r="17" spans="2:11" x14ac:dyDescent="0.2">
      <c r="B17" s="5" t="s">
        <v>1</v>
      </c>
      <c r="C17" s="5">
        <f>C11*C10</f>
        <v>255936000000</v>
      </c>
      <c r="D17" s="5" t="s">
        <v>1</v>
      </c>
      <c r="E17" s="5">
        <f>E11*E10</f>
        <v>0</v>
      </c>
      <c r="F17" s="5" t="s">
        <v>1</v>
      </c>
      <c r="G17" s="5">
        <f>G11*G10</f>
        <v>0</v>
      </c>
      <c r="H17" s="5" t="s">
        <v>1</v>
      </c>
      <c r="I17" s="5">
        <f>I11*I10</f>
        <v>0</v>
      </c>
      <c r="J17" s="5" t="s">
        <v>1</v>
      </c>
      <c r="K17" s="5">
        <f>K11*K10</f>
        <v>0</v>
      </c>
    </row>
    <row r="18" spans="2:11" x14ac:dyDescent="0.2">
      <c r="B18" s="2" t="s">
        <v>7</v>
      </c>
      <c r="C18" s="2">
        <f>C17+C16-C15</f>
        <v>383176000000</v>
      </c>
      <c r="D18" s="2" t="s">
        <v>7</v>
      </c>
      <c r="E18" s="2">
        <f>E17+E16-E15</f>
        <v>0</v>
      </c>
      <c r="F18" s="2" t="s">
        <v>7</v>
      </c>
      <c r="G18" s="2">
        <f>G17+G16-G15</f>
        <v>0</v>
      </c>
      <c r="H18" s="2" t="s">
        <v>7</v>
      </c>
      <c r="I18" s="2">
        <f>I17+I16-I15</f>
        <v>0</v>
      </c>
      <c r="J18" s="2" t="s">
        <v>7</v>
      </c>
      <c r="K18" s="2">
        <f>K17+K16-K15</f>
        <v>0</v>
      </c>
    </row>
    <row r="19" spans="2:11" x14ac:dyDescent="0.2">
      <c r="B19" s="2" t="s">
        <v>8</v>
      </c>
      <c r="C19" s="2">
        <f>C14/C11</f>
        <v>2.4206976744186046</v>
      </c>
      <c r="D19" s="2" t="s">
        <v>8</v>
      </c>
      <c r="E19" s="2" t="e">
        <f>E14/E11</f>
        <v>#DIV/0!</v>
      </c>
      <c r="F19" s="2" t="s">
        <v>8</v>
      </c>
      <c r="G19" s="2" t="e">
        <f>G14/G11</f>
        <v>#DIV/0!</v>
      </c>
      <c r="H19" s="2" t="s">
        <v>8</v>
      </c>
      <c r="I19" s="2" t="e">
        <f>I14/I11</f>
        <v>#DIV/0!</v>
      </c>
      <c r="J19" s="2" t="s">
        <v>8</v>
      </c>
      <c r="K19" s="2" t="e">
        <f>K14/K11</f>
        <v>#DIV/0!</v>
      </c>
    </row>
    <row r="20" spans="2:11" x14ac:dyDescent="0.2">
      <c r="B20" s="1"/>
      <c r="C20" s="3">
        <v>2023</v>
      </c>
      <c r="D20" s="1"/>
      <c r="E20" s="3"/>
      <c r="F20" s="1"/>
      <c r="G20" s="3"/>
      <c r="H20" s="1"/>
      <c r="I20" s="3"/>
      <c r="J20" s="1"/>
      <c r="K20" s="3"/>
    </row>
    <row r="21" spans="2:11" x14ac:dyDescent="0.2">
      <c r="B21" s="2" t="s">
        <v>9</v>
      </c>
      <c r="C21" s="11">
        <v>45657</v>
      </c>
      <c r="D21" s="2" t="s">
        <v>9</v>
      </c>
      <c r="E21" s="2"/>
      <c r="F21" s="2" t="s">
        <v>9</v>
      </c>
      <c r="G21" s="2"/>
      <c r="H21" s="2" t="s">
        <v>9</v>
      </c>
      <c r="I21" s="2"/>
      <c r="J21" s="2" t="s">
        <v>9</v>
      </c>
      <c r="K21" s="2"/>
    </row>
    <row r="22" spans="2:11" x14ac:dyDescent="0.2">
      <c r="B22" s="2" t="s">
        <v>10</v>
      </c>
      <c r="C22" s="2">
        <v>53.15</v>
      </c>
      <c r="D22" s="2" t="s">
        <v>10</v>
      </c>
      <c r="E22" s="2"/>
      <c r="F22" s="2" t="s">
        <v>10</v>
      </c>
      <c r="G22" s="2"/>
      <c r="H22" s="2" t="s">
        <v>10</v>
      </c>
      <c r="I22" s="2"/>
      <c r="J22" s="2" t="s">
        <v>10</v>
      </c>
      <c r="K22" s="2"/>
    </row>
    <row r="23" spans="2:11" x14ac:dyDescent="0.2">
      <c r="B23" s="2" t="s">
        <v>0</v>
      </c>
      <c r="C23" s="13">
        <v>4300000000</v>
      </c>
      <c r="D23" s="2" t="s">
        <v>0</v>
      </c>
      <c r="E23" s="13"/>
      <c r="F23" s="2" t="s">
        <v>0</v>
      </c>
      <c r="G23" s="2"/>
      <c r="H23" s="2" t="s">
        <v>0</v>
      </c>
      <c r="I23" s="2"/>
      <c r="J23" s="2" t="s">
        <v>0</v>
      </c>
      <c r="K23" s="2"/>
    </row>
    <row r="24" spans="2:11" x14ac:dyDescent="0.2">
      <c r="B24" s="2" t="s">
        <v>2</v>
      </c>
      <c r="C24" s="13">
        <v>45754000000</v>
      </c>
      <c r="D24" s="2" t="s">
        <v>2</v>
      </c>
      <c r="E24" s="13"/>
      <c r="F24" s="2" t="s">
        <v>2</v>
      </c>
      <c r="G24" s="2"/>
      <c r="H24" s="2" t="s">
        <v>2</v>
      </c>
      <c r="I24" s="2"/>
      <c r="J24" s="2" t="s">
        <v>2</v>
      </c>
      <c r="K24" s="2"/>
    </row>
    <row r="25" spans="2:11" x14ac:dyDescent="0.2">
      <c r="B25" s="2" t="s">
        <v>3</v>
      </c>
      <c r="C25" s="13">
        <v>13083000000</v>
      </c>
      <c r="D25" s="2" t="s">
        <v>3</v>
      </c>
      <c r="E25" s="13"/>
      <c r="F25" s="2" t="s">
        <v>3</v>
      </c>
      <c r="G25" s="2"/>
      <c r="H25" s="2" t="s">
        <v>3</v>
      </c>
      <c r="I25" s="2"/>
      <c r="J25" s="2" t="s">
        <v>3</v>
      </c>
      <c r="K25" s="2"/>
    </row>
    <row r="26" spans="2:11" x14ac:dyDescent="0.2">
      <c r="B26" s="2" t="s">
        <v>4</v>
      </c>
      <c r="C26" s="13">
        <v>10714000000</v>
      </c>
      <c r="D26" s="2" t="s">
        <v>4</v>
      </c>
      <c r="E26" s="13"/>
      <c r="F26" s="2" t="s">
        <v>4</v>
      </c>
      <c r="G26" s="2"/>
      <c r="H26" s="2" t="s">
        <v>4</v>
      </c>
      <c r="I26" s="2"/>
      <c r="J26" s="2" t="s">
        <v>4</v>
      </c>
      <c r="K26" s="2"/>
    </row>
    <row r="27" spans="2:11" x14ac:dyDescent="0.2">
      <c r="B27" s="2" t="s">
        <v>5</v>
      </c>
      <c r="C27" s="13">
        <v>45817000000</v>
      </c>
      <c r="D27" s="2" t="s">
        <v>5</v>
      </c>
      <c r="E27" s="13"/>
      <c r="F27" s="2" t="s">
        <v>5</v>
      </c>
      <c r="G27" s="2"/>
      <c r="H27" s="2" t="s">
        <v>5</v>
      </c>
      <c r="I27" s="2"/>
      <c r="J27" s="2" t="s">
        <v>5</v>
      </c>
      <c r="K27" s="2"/>
    </row>
    <row r="28" spans="2:11" x14ac:dyDescent="0.2">
      <c r="B28" s="2" t="s">
        <v>6</v>
      </c>
      <c r="C28" s="13">
        <v>166260000000</v>
      </c>
      <c r="D28" s="2" t="s">
        <v>6</v>
      </c>
      <c r="E28" s="13"/>
      <c r="F28" s="2" t="s">
        <v>6</v>
      </c>
      <c r="G28" s="2"/>
      <c r="H28" s="2" t="s">
        <v>6</v>
      </c>
      <c r="I28" s="2"/>
      <c r="J28" s="2" t="s">
        <v>6</v>
      </c>
      <c r="K28" s="2"/>
    </row>
    <row r="29" spans="2:11" x14ac:dyDescent="0.2">
      <c r="B29" s="5" t="s">
        <v>1</v>
      </c>
      <c r="C29" s="5">
        <f>C23*C22</f>
        <v>228545000000</v>
      </c>
      <c r="D29" s="5" t="s">
        <v>1</v>
      </c>
      <c r="E29" s="5">
        <f>E23*E22</f>
        <v>0</v>
      </c>
      <c r="F29" s="5" t="s">
        <v>1</v>
      </c>
      <c r="G29" s="5">
        <f>G23*G22</f>
        <v>0</v>
      </c>
      <c r="H29" s="5" t="s">
        <v>1</v>
      </c>
      <c r="I29" s="5">
        <f>I23*I22</f>
        <v>0</v>
      </c>
      <c r="J29" s="5" t="s">
        <v>1</v>
      </c>
      <c r="K29" s="5">
        <f>K23*K22</f>
        <v>0</v>
      </c>
    </row>
    <row r="30" spans="2:11" x14ac:dyDescent="0.2">
      <c r="B30" s="2" t="s">
        <v>7</v>
      </c>
      <c r="C30" s="2">
        <f>C29+C28-C27</f>
        <v>348988000000</v>
      </c>
      <c r="D30" s="2" t="s">
        <v>7</v>
      </c>
      <c r="E30" s="2">
        <f>E29+E28-E27</f>
        <v>0</v>
      </c>
      <c r="F30" s="2" t="s">
        <v>7</v>
      </c>
      <c r="G30" s="2">
        <f>G29+G28-G27</f>
        <v>0</v>
      </c>
      <c r="H30" s="2" t="s">
        <v>7</v>
      </c>
      <c r="I30" s="2">
        <f>I29+I28-I27</f>
        <v>0</v>
      </c>
      <c r="J30" s="2" t="s">
        <v>7</v>
      </c>
      <c r="K30" s="2">
        <f>K29+K28-K27</f>
        <v>0</v>
      </c>
    </row>
    <row r="31" spans="2:11" x14ac:dyDescent="0.2">
      <c r="B31" s="2" t="s">
        <v>8</v>
      </c>
      <c r="C31" s="2">
        <f>C26/C23</f>
        <v>2.4916279069767442</v>
      </c>
      <c r="D31" s="2" t="s">
        <v>8</v>
      </c>
      <c r="E31" s="2" t="e">
        <f>E26/E23</f>
        <v>#DIV/0!</v>
      </c>
      <c r="F31" s="2" t="s">
        <v>8</v>
      </c>
      <c r="G31" s="2" t="e">
        <f>G26/G23</f>
        <v>#DIV/0!</v>
      </c>
      <c r="H31" s="2" t="s">
        <v>8</v>
      </c>
      <c r="I31" s="2" t="e">
        <f>I26/I23</f>
        <v>#DIV/0!</v>
      </c>
      <c r="J31" s="2" t="s">
        <v>8</v>
      </c>
      <c r="K31" s="2" t="e">
        <f>K26/K23</f>
        <v>#DIV/0!</v>
      </c>
    </row>
    <row r="32" spans="2:11" x14ac:dyDescent="0.2">
      <c r="B32" s="6"/>
      <c r="C32" s="7">
        <v>2022</v>
      </c>
      <c r="D32" s="6"/>
      <c r="E32" s="7"/>
      <c r="F32" s="6"/>
      <c r="G32" s="7"/>
      <c r="H32" s="6"/>
      <c r="I32" s="7"/>
      <c r="J32" s="6"/>
      <c r="K32" s="7"/>
    </row>
    <row r="33" spans="2:11" x14ac:dyDescent="0.2">
      <c r="B33" s="2" t="s">
        <v>9</v>
      </c>
      <c r="C33" s="11">
        <v>45657</v>
      </c>
      <c r="D33" s="2" t="s">
        <v>9</v>
      </c>
      <c r="E33" s="2"/>
      <c r="F33" s="2" t="s">
        <v>9</v>
      </c>
      <c r="G33" s="2"/>
      <c r="H33" s="2" t="s">
        <v>9</v>
      </c>
      <c r="I33" s="2"/>
      <c r="J33" s="2" t="s">
        <v>9</v>
      </c>
      <c r="K33" s="2"/>
    </row>
    <row r="34" spans="2:11" x14ac:dyDescent="0.2">
      <c r="B34" s="2" t="s">
        <v>10</v>
      </c>
      <c r="C34" s="2">
        <v>59.9</v>
      </c>
      <c r="D34" s="2" t="s">
        <v>10</v>
      </c>
      <c r="E34" s="2"/>
      <c r="F34" s="2" t="s">
        <v>10</v>
      </c>
      <c r="G34" s="2"/>
      <c r="H34" s="2" t="s">
        <v>10</v>
      </c>
      <c r="I34" s="2"/>
      <c r="J34" s="2" t="s">
        <v>10</v>
      </c>
      <c r="K34" s="2"/>
    </row>
    <row r="35" spans="2:11" x14ac:dyDescent="0.2">
      <c r="B35" s="2" t="s">
        <v>0</v>
      </c>
      <c r="C35" s="13">
        <v>4300000000</v>
      </c>
      <c r="D35" s="2" t="s">
        <v>0</v>
      </c>
      <c r="E35" s="2"/>
      <c r="F35" s="2" t="s">
        <v>0</v>
      </c>
      <c r="G35" s="2"/>
      <c r="H35" s="2" t="s">
        <v>0</v>
      </c>
      <c r="I35" s="2"/>
      <c r="J35" s="2" t="s">
        <v>0</v>
      </c>
      <c r="K35" s="2"/>
    </row>
    <row r="36" spans="2:11" x14ac:dyDescent="0.2">
      <c r="B36" s="2" t="s">
        <v>2</v>
      </c>
      <c r="C36" s="13">
        <v>43004000000</v>
      </c>
      <c r="D36" s="2" t="s">
        <v>2</v>
      </c>
      <c r="E36" s="2"/>
      <c r="F36" s="2" t="s">
        <v>2</v>
      </c>
      <c r="G36" s="2"/>
      <c r="H36" s="2" t="s">
        <v>2</v>
      </c>
      <c r="I36" s="2"/>
      <c r="J36" s="2" t="s">
        <v>2</v>
      </c>
      <c r="K36" s="2"/>
    </row>
    <row r="37" spans="2:11" x14ac:dyDescent="0.2">
      <c r="B37" s="2" t="s">
        <v>3</v>
      </c>
      <c r="C37" s="13">
        <v>12044000000</v>
      </c>
      <c r="D37" s="2" t="s">
        <v>3</v>
      </c>
      <c r="E37" s="2"/>
      <c r="F37" s="2" t="s">
        <v>3</v>
      </c>
      <c r="G37" s="2"/>
      <c r="H37" s="2" t="s">
        <v>3</v>
      </c>
      <c r="I37" s="2"/>
      <c r="J37" s="2" t="s">
        <v>3</v>
      </c>
      <c r="K37" s="2"/>
    </row>
    <row r="38" spans="2:11" x14ac:dyDescent="0.2">
      <c r="B38" s="2" t="s">
        <v>4</v>
      </c>
      <c r="C38" s="13">
        <v>9542000000</v>
      </c>
      <c r="D38" s="2" t="s">
        <v>4</v>
      </c>
      <c r="E38" s="2"/>
      <c r="F38" s="2" t="s">
        <v>4</v>
      </c>
      <c r="G38" s="2"/>
      <c r="H38" s="2" t="s">
        <v>4</v>
      </c>
      <c r="I38" s="2"/>
      <c r="J38" s="2" t="s">
        <v>4</v>
      </c>
      <c r="K38" s="2"/>
    </row>
    <row r="39" spans="2:11" x14ac:dyDescent="0.2">
      <c r="B39" s="2" t="s">
        <v>5</v>
      </c>
      <c r="C39" s="13">
        <v>36303000000</v>
      </c>
      <c r="D39" s="2" t="s">
        <v>5</v>
      </c>
      <c r="E39" s="2"/>
      <c r="F39" s="2" t="s">
        <v>5</v>
      </c>
      <c r="G39" s="2"/>
      <c r="H39" s="2" t="s">
        <v>5</v>
      </c>
      <c r="I39" s="2"/>
      <c r="J39" s="2" t="s">
        <v>5</v>
      </c>
      <c r="K39" s="2"/>
    </row>
    <row r="40" spans="2:11" x14ac:dyDescent="0.2">
      <c r="B40" s="2" t="s">
        <v>6</v>
      </c>
      <c r="C40" s="13">
        <v>162338000000</v>
      </c>
      <c r="D40" s="2" t="s">
        <v>6</v>
      </c>
      <c r="E40" s="2"/>
      <c r="F40" s="2" t="s">
        <v>6</v>
      </c>
      <c r="G40" s="2"/>
      <c r="H40" s="2" t="s">
        <v>6</v>
      </c>
      <c r="I40" s="2"/>
      <c r="J40" s="2" t="s">
        <v>6</v>
      </c>
      <c r="K40" s="2"/>
    </row>
    <row r="41" spans="2:11" x14ac:dyDescent="0.2">
      <c r="B41" s="5" t="s">
        <v>1</v>
      </c>
      <c r="C41" s="5">
        <f>C35*C34</f>
        <v>257570000000</v>
      </c>
      <c r="D41" s="5" t="s">
        <v>1</v>
      </c>
      <c r="E41" s="5">
        <f>E35*E34</f>
        <v>0</v>
      </c>
      <c r="F41" s="5" t="s">
        <v>1</v>
      </c>
      <c r="G41" s="5">
        <f>G35*G34</f>
        <v>0</v>
      </c>
      <c r="H41" s="5" t="s">
        <v>1</v>
      </c>
      <c r="I41" s="5">
        <f>I35*I34</f>
        <v>0</v>
      </c>
      <c r="J41" s="5" t="s">
        <v>1</v>
      </c>
      <c r="K41" s="5">
        <f>K35*K34</f>
        <v>0</v>
      </c>
    </row>
    <row r="42" spans="2:11" x14ac:dyDescent="0.2">
      <c r="B42" s="2" t="s">
        <v>7</v>
      </c>
      <c r="C42" s="2">
        <f>C41+C40-C39</f>
        <v>383605000000</v>
      </c>
      <c r="D42" s="2" t="s">
        <v>7</v>
      </c>
      <c r="E42" s="2">
        <f>E41+E40-E39</f>
        <v>0</v>
      </c>
      <c r="F42" s="2" t="s">
        <v>7</v>
      </c>
      <c r="G42" s="2">
        <f>G41+G40-G39</f>
        <v>0</v>
      </c>
      <c r="H42" s="2" t="s">
        <v>7</v>
      </c>
      <c r="I42" s="2">
        <f>I41+I40-I39</f>
        <v>0</v>
      </c>
      <c r="J42" s="2" t="s">
        <v>7</v>
      </c>
      <c r="K42" s="2">
        <f>K41+K40-K39</f>
        <v>0</v>
      </c>
    </row>
    <row r="43" spans="2:11" x14ac:dyDescent="0.2">
      <c r="B43" s="2" t="s">
        <v>8</v>
      </c>
      <c r="C43" s="2">
        <f>C38/C35</f>
        <v>2.2190697674418605</v>
      </c>
      <c r="D43" s="2" t="s">
        <v>8</v>
      </c>
      <c r="E43" s="2" t="e">
        <f>E38/E35</f>
        <v>#DIV/0!</v>
      </c>
      <c r="F43" s="2" t="s">
        <v>8</v>
      </c>
      <c r="G43" s="2" t="e">
        <f>G38/G35</f>
        <v>#DIV/0!</v>
      </c>
      <c r="H43" s="2" t="s">
        <v>8</v>
      </c>
      <c r="I43" s="2" t="e">
        <f>I38/I35</f>
        <v>#DIV/0!</v>
      </c>
      <c r="J43" s="2" t="s">
        <v>8</v>
      </c>
      <c r="K43" s="2" t="e">
        <f>K38/K35</f>
        <v>#DIV/0!</v>
      </c>
    </row>
    <row r="44" spans="2:11" x14ac:dyDescent="0.2">
      <c r="B44" s="6"/>
      <c r="C44" s="7">
        <v>2021</v>
      </c>
      <c r="D44" s="6"/>
      <c r="E44" s="7"/>
      <c r="F44" s="6"/>
      <c r="G44" s="7"/>
      <c r="H44" s="6"/>
      <c r="I44" s="7"/>
      <c r="J44" s="6"/>
      <c r="K44" s="7"/>
    </row>
    <row r="45" spans="2:11" x14ac:dyDescent="0.2">
      <c r="B45" s="2" t="s">
        <v>9</v>
      </c>
      <c r="C45" s="11">
        <v>45657</v>
      </c>
      <c r="D45" s="2" t="s">
        <v>9</v>
      </c>
      <c r="E45" s="2"/>
      <c r="F45" s="2" t="s">
        <v>9</v>
      </c>
      <c r="G45" s="2"/>
      <c r="H45" s="2" t="s">
        <v>9</v>
      </c>
      <c r="I45" s="2"/>
      <c r="J45" s="2" t="s">
        <v>9</v>
      </c>
      <c r="K45" s="2"/>
    </row>
    <row r="46" spans="2:11" x14ac:dyDescent="0.2">
      <c r="B46" s="2" t="s">
        <v>10</v>
      </c>
      <c r="C46" s="2">
        <v>51.52</v>
      </c>
      <c r="D46" s="2" t="s">
        <v>10</v>
      </c>
      <c r="E46" s="2"/>
      <c r="F46" s="2" t="s">
        <v>10</v>
      </c>
      <c r="G46" s="2"/>
      <c r="H46" s="2" t="s">
        <v>10</v>
      </c>
      <c r="I46" s="2"/>
      <c r="J46" s="2" t="s">
        <v>10</v>
      </c>
      <c r="K46" s="2"/>
    </row>
    <row r="47" spans="2:11" x14ac:dyDescent="0.2">
      <c r="B47" s="2" t="s">
        <v>0</v>
      </c>
      <c r="C47" s="13">
        <v>4300000000</v>
      </c>
      <c r="D47" s="2" t="s">
        <v>0</v>
      </c>
      <c r="E47" s="2"/>
      <c r="F47" s="2" t="s">
        <v>0</v>
      </c>
      <c r="G47" s="2"/>
      <c r="H47" s="2" t="s">
        <v>0</v>
      </c>
      <c r="I47" s="2"/>
      <c r="J47" s="2" t="s">
        <v>0</v>
      </c>
      <c r="K47" s="2"/>
    </row>
    <row r="48" spans="2:11" x14ac:dyDescent="0.2">
      <c r="B48" s="2" t="s">
        <v>2</v>
      </c>
      <c r="C48" s="13">
        <v>38655000000</v>
      </c>
      <c r="D48" s="2" t="s">
        <v>2</v>
      </c>
      <c r="E48" s="2"/>
      <c r="F48" s="2" t="s">
        <v>2</v>
      </c>
      <c r="G48" s="2"/>
      <c r="H48" s="2" t="s">
        <v>2</v>
      </c>
      <c r="I48" s="2"/>
      <c r="J48" s="2" t="s">
        <v>2</v>
      </c>
      <c r="K48" s="2"/>
    </row>
    <row r="49" spans="2:11" x14ac:dyDescent="0.2">
      <c r="B49" s="2" t="s">
        <v>3</v>
      </c>
      <c r="C49" s="13">
        <v>11039000000</v>
      </c>
      <c r="D49" s="2" t="s">
        <v>3</v>
      </c>
      <c r="E49" s="2"/>
      <c r="F49" s="2" t="s">
        <v>3</v>
      </c>
      <c r="G49" s="2"/>
      <c r="H49" s="2" t="s">
        <v>3</v>
      </c>
      <c r="I49" s="2"/>
      <c r="J49" s="2" t="s">
        <v>3</v>
      </c>
      <c r="K49" s="2"/>
    </row>
    <row r="50" spans="2:11" x14ac:dyDescent="0.2">
      <c r="B50" s="2" t="s">
        <v>4</v>
      </c>
      <c r="C50" s="13">
        <v>9771000000</v>
      </c>
      <c r="D50" s="2" t="s">
        <v>4</v>
      </c>
      <c r="E50" s="2"/>
      <c r="F50" s="2" t="s">
        <v>4</v>
      </c>
      <c r="G50" s="2"/>
      <c r="H50" s="2" t="s">
        <v>4</v>
      </c>
      <c r="I50" s="2"/>
      <c r="J50" s="2" t="s">
        <v>4</v>
      </c>
      <c r="K50" s="2"/>
    </row>
    <row r="51" spans="2:11" x14ac:dyDescent="0.2">
      <c r="B51" s="2" t="s">
        <v>5</v>
      </c>
      <c r="C51" s="13">
        <v>38657000000</v>
      </c>
      <c r="D51" s="2" t="s">
        <v>5</v>
      </c>
      <c r="E51" s="2"/>
      <c r="F51" s="2" t="s">
        <v>5</v>
      </c>
      <c r="G51" s="2"/>
      <c r="H51" s="2" t="s">
        <v>5</v>
      </c>
      <c r="I51" s="2"/>
      <c r="J51" s="2" t="s">
        <v>5</v>
      </c>
      <c r="K51" s="2"/>
    </row>
    <row r="52" spans="2:11" x14ac:dyDescent="0.2">
      <c r="B52" s="2" t="s">
        <v>6</v>
      </c>
      <c r="C52" s="13">
        <v>171460000000</v>
      </c>
      <c r="D52" s="2" t="s">
        <v>6</v>
      </c>
      <c r="E52" s="2"/>
      <c r="F52" s="2" t="s">
        <v>6</v>
      </c>
      <c r="G52" s="2"/>
      <c r="H52" s="2" t="s">
        <v>6</v>
      </c>
      <c r="I52" s="2"/>
      <c r="J52" s="2" t="s">
        <v>6</v>
      </c>
      <c r="K52" s="2"/>
    </row>
    <row r="53" spans="2:11" x14ac:dyDescent="0.2">
      <c r="B53" s="5" t="s">
        <v>1</v>
      </c>
      <c r="C53" s="5">
        <f>C47*C46</f>
        <v>221536000000</v>
      </c>
      <c r="D53" s="5" t="s">
        <v>1</v>
      </c>
      <c r="E53" s="5">
        <f>E47*E46</f>
        <v>0</v>
      </c>
      <c r="F53" s="5" t="s">
        <v>1</v>
      </c>
      <c r="G53" s="5">
        <f>G47*G46</f>
        <v>0</v>
      </c>
      <c r="H53" s="5" t="s">
        <v>1</v>
      </c>
      <c r="I53" s="5">
        <f>I47*I46</f>
        <v>0</v>
      </c>
      <c r="J53" s="5" t="s">
        <v>1</v>
      </c>
      <c r="K53" s="5">
        <f>K47*K46</f>
        <v>0</v>
      </c>
    </row>
    <row r="54" spans="2:11" x14ac:dyDescent="0.2">
      <c r="B54" s="2" t="s">
        <v>7</v>
      </c>
      <c r="C54" s="2">
        <f>C53+C52-C51</f>
        <v>354339000000</v>
      </c>
      <c r="D54" s="2" t="s">
        <v>7</v>
      </c>
      <c r="E54" s="2">
        <f>E53+E52-E51</f>
        <v>0</v>
      </c>
      <c r="F54" s="2" t="s">
        <v>7</v>
      </c>
      <c r="G54" s="2">
        <f>G53+G52-G51</f>
        <v>0</v>
      </c>
      <c r="H54" s="2" t="s">
        <v>7</v>
      </c>
      <c r="I54" s="2">
        <f>I53+I52-I51</f>
        <v>0</v>
      </c>
      <c r="J54" s="2" t="s">
        <v>7</v>
      </c>
      <c r="K54" s="2">
        <f>K53+K52-K51</f>
        <v>0</v>
      </c>
    </row>
    <row r="55" spans="2:11" x14ac:dyDescent="0.2">
      <c r="B55" s="2" t="s">
        <v>8</v>
      </c>
      <c r="C55" s="2">
        <f>C50/C47</f>
        <v>2.2723255813953487</v>
      </c>
      <c r="D55" s="2" t="s">
        <v>8</v>
      </c>
      <c r="E55" s="2" t="e">
        <f>E50/E47</f>
        <v>#DIV/0!</v>
      </c>
      <c r="F55" s="2" t="s">
        <v>8</v>
      </c>
      <c r="G55" s="2" t="e">
        <f>G50/G47</f>
        <v>#DIV/0!</v>
      </c>
      <c r="H55" s="2" t="s">
        <v>8</v>
      </c>
      <c r="I55" s="2" t="e">
        <f>I50/I47</f>
        <v>#DIV/0!</v>
      </c>
      <c r="J55" s="2" t="s">
        <v>8</v>
      </c>
      <c r="K55" s="2" t="e">
        <f>K50/K47</f>
        <v>#DIV/0!</v>
      </c>
    </row>
    <row r="56" spans="2:11" x14ac:dyDescent="0.2">
      <c r="B56" s="6"/>
      <c r="C56" s="7">
        <v>2020</v>
      </c>
      <c r="D56" s="6"/>
      <c r="E56" s="7"/>
      <c r="F56" s="6"/>
      <c r="G56" s="7"/>
      <c r="H56" s="6"/>
      <c r="I56" s="7"/>
      <c r="J56" s="6"/>
      <c r="K56" s="7"/>
    </row>
    <row r="57" spans="2:11" x14ac:dyDescent="0.2">
      <c r="B57" s="2" t="s">
        <v>9</v>
      </c>
      <c r="C57" s="11">
        <v>45657</v>
      </c>
      <c r="D57" s="2" t="s">
        <v>9</v>
      </c>
      <c r="E57" s="2"/>
      <c r="F57" s="2" t="s">
        <v>9</v>
      </c>
      <c r="G57" s="2"/>
      <c r="H57" s="2" t="s">
        <v>9</v>
      </c>
      <c r="I57" s="2"/>
      <c r="J57" s="2" t="s">
        <v>9</v>
      </c>
      <c r="K57" s="2"/>
    </row>
    <row r="58" spans="2:11" x14ac:dyDescent="0.2">
      <c r="B58" s="2" t="s">
        <v>10</v>
      </c>
      <c r="C58" s="2">
        <v>43.51</v>
      </c>
      <c r="D58" s="2" t="s">
        <v>10</v>
      </c>
      <c r="E58" s="2"/>
      <c r="F58" s="2" t="s">
        <v>10</v>
      </c>
      <c r="G58" s="2"/>
      <c r="H58" s="2" t="s">
        <v>10</v>
      </c>
      <c r="I58" s="2"/>
      <c r="J58" s="2" t="s">
        <v>10</v>
      </c>
      <c r="K58" s="2"/>
    </row>
    <row r="59" spans="2:11" x14ac:dyDescent="0.2">
      <c r="B59" s="2" t="s">
        <v>0</v>
      </c>
      <c r="C59" s="13">
        <v>4300000000</v>
      </c>
      <c r="D59" s="2" t="s">
        <v>0</v>
      </c>
      <c r="E59" s="2"/>
      <c r="F59" s="2" t="s">
        <v>0</v>
      </c>
      <c r="G59" s="2"/>
      <c r="H59" s="2" t="s">
        <v>0</v>
      </c>
      <c r="I59" s="2"/>
      <c r="J59" s="2" t="s">
        <v>0</v>
      </c>
      <c r="K59" s="2"/>
    </row>
    <row r="60" spans="2:11" x14ac:dyDescent="0.2">
      <c r="B60" s="2" t="s">
        <v>2</v>
      </c>
      <c r="C60" s="13">
        <v>33014000000</v>
      </c>
      <c r="D60" s="2" t="s">
        <v>2</v>
      </c>
      <c r="E60" s="2"/>
      <c r="F60" s="2" t="s">
        <v>2</v>
      </c>
      <c r="G60" s="2"/>
      <c r="H60" s="2" t="s">
        <v>2</v>
      </c>
      <c r="I60" s="2"/>
      <c r="J60" s="2" t="s">
        <v>2</v>
      </c>
      <c r="K60" s="2"/>
    </row>
    <row r="61" spans="2:11" x14ac:dyDescent="0.2">
      <c r="B61" s="2" t="s">
        <v>3</v>
      </c>
      <c r="C61" s="13">
        <v>9725000000</v>
      </c>
      <c r="D61" s="2" t="s">
        <v>3</v>
      </c>
      <c r="E61" s="2"/>
      <c r="F61" s="2" t="s">
        <v>3</v>
      </c>
      <c r="G61" s="2"/>
      <c r="H61" s="2" t="s">
        <v>3</v>
      </c>
      <c r="I61" s="2"/>
      <c r="J61" s="2" t="s">
        <v>3</v>
      </c>
      <c r="K61" s="2"/>
    </row>
    <row r="62" spans="2:11" x14ac:dyDescent="0.2">
      <c r="B62" s="2" t="s">
        <v>4</v>
      </c>
      <c r="C62" s="13">
        <v>7747000000</v>
      </c>
      <c r="D62" s="2" t="s">
        <v>4</v>
      </c>
      <c r="E62" s="2"/>
      <c r="F62" s="2" t="s">
        <v>4</v>
      </c>
      <c r="G62" s="2"/>
      <c r="H62" s="2" t="s">
        <v>4</v>
      </c>
      <c r="I62" s="2"/>
      <c r="J62" s="2" t="s">
        <v>4</v>
      </c>
      <c r="K62" s="2"/>
    </row>
    <row r="63" spans="2:11" x14ac:dyDescent="0.2">
      <c r="B63" s="2" t="s">
        <v>5</v>
      </c>
      <c r="C63" s="13">
        <v>41778000000</v>
      </c>
      <c r="D63" s="2" t="s">
        <v>5</v>
      </c>
      <c r="E63" s="2"/>
      <c r="F63" s="2" t="s">
        <v>5</v>
      </c>
      <c r="G63" s="2"/>
      <c r="H63" s="2" t="s">
        <v>5</v>
      </c>
      <c r="I63" s="2"/>
      <c r="J63" s="2" t="s">
        <v>5</v>
      </c>
      <c r="K63" s="2"/>
    </row>
    <row r="64" spans="2:11" x14ac:dyDescent="0.2">
      <c r="B64" s="2" t="s">
        <v>6</v>
      </c>
      <c r="C64" s="13">
        <v>198386000000</v>
      </c>
      <c r="D64" s="2" t="s">
        <v>6</v>
      </c>
      <c r="E64" s="2"/>
      <c r="F64" s="2" t="s">
        <v>6</v>
      </c>
      <c r="G64" s="2"/>
      <c r="H64" s="2" t="s">
        <v>6</v>
      </c>
      <c r="I64" s="2"/>
      <c r="J64" s="2" t="s">
        <v>6</v>
      </c>
      <c r="K64" s="2"/>
    </row>
    <row r="65" spans="2:11" x14ac:dyDescent="0.2">
      <c r="B65" s="5" t="s">
        <v>1</v>
      </c>
      <c r="C65" s="5">
        <f>C59*C58</f>
        <v>187093000000</v>
      </c>
      <c r="D65" s="5" t="s">
        <v>1</v>
      </c>
      <c r="E65" s="5">
        <f>E59*E58</f>
        <v>0</v>
      </c>
      <c r="F65" s="5" t="s">
        <v>1</v>
      </c>
      <c r="G65" s="5">
        <f>G59*G58</f>
        <v>0</v>
      </c>
      <c r="H65" s="5" t="s">
        <v>1</v>
      </c>
      <c r="I65" s="5">
        <f>I59*I58</f>
        <v>0</v>
      </c>
      <c r="J65" s="5" t="s">
        <v>1</v>
      </c>
      <c r="K65" s="5">
        <f>K59*K58</f>
        <v>0</v>
      </c>
    </row>
    <row r="66" spans="2:11" x14ac:dyDescent="0.2">
      <c r="B66" s="2" t="s">
        <v>7</v>
      </c>
      <c r="C66" s="2">
        <f>C65+C64-C63</f>
        <v>343701000000</v>
      </c>
      <c r="D66" s="2" t="s">
        <v>7</v>
      </c>
      <c r="E66" s="2">
        <f>E65+E64-E63</f>
        <v>0</v>
      </c>
      <c r="F66" s="2" t="s">
        <v>7</v>
      </c>
      <c r="G66" s="2">
        <f>G65+G64-G63</f>
        <v>0</v>
      </c>
      <c r="H66" s="2" t="s">
        <v>7</v>
      </c>
      <c r="I66" s="2">
        <f>I65+I64-I63</f>
        <v>0</v>
      </c>
      <c r="J66" s="2" t="s">
        <v>7</v>
      </c>
      <c r="K66" s="2">
        <f>K65+K64-K63</f>
        <v>0</v>
      </c>
    </row>
    <row r="67" spans="2:11" x14ac:dyDescent="0.2">
      <c r="B67" s="2" t="s">
        <v>8</v>
      </c>
      <c r="C67" s="2">
        <f>C62/C59</f>
        <v>1.8016279069767442</v>
      </c>
      <c r="D67" s="2" t="s">
        <v>8</v>
      </c>
      <c r="E67" s="2" t="e">
        <f>E62/E59</f>
        <v>#DIV/0!</v>
      </c>
      <c r="F67" s="2" t="s">
        <v>8</v>
      </c>
      <c r="G67" s="2" t="e">
        <f>G62/G59</f>
        <v>#DIV/0!</v>
      </c>
      <c r="H67" s="2" t="s">
        <v>8</v>
      </c>
      <c r="I67" s="2" t="e">
        <f>I62/I59</f>
        <v>#DIV/0!</v>
      </c>
      <c r="J67" s="2" t="s">
        <v>8</v>
      </c>
      <c r="K67" s="2" t="e">
        <f>K62/K59</f>
        <v>#DIV/0!</v>
      </c>
    </row>
    <row r="69" spans="2:11" ht="102" x14ac:dyDescent="0.2">
      <c r="B69" s="14" t="s">
        <v>26</v>
      </c>
    </row>
    <row r="70" spans="2:11" x14ac:dyDescent="0.2">
      <c r="B7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DASH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2024-12-23T12:58:32Z</dcterms:created>
  <dcterms:modified xsi:type="dcterms:W3CDTF">2025-01-05T13:04:57Z</dcterms:modified>
</cp:coreProperties>
</file>